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212" documentId="13_ncr:40009_{5DFFA728-76E1-4B0D-83C8-8434E8A1F8D4}" xr6:coauthVersionLast="47" xr6:coauthVersionMax="47" xr10:uidLastSave="{03FE659B-ACBD-40D8-AE32-A25E9E43E187}"/>
  <bookViews>
    <workbookView xWindow="-90" yWindow="-90" windowWidth="19380" windowHeight="10260" activeTab="2" xr2:uid="{00000000-000D-0000-FFFF-FFFF00000000}"/>
  </bookViews>
  <sheets>
    <sheet name="statistics" sheetId="8" r:id="rId1"/>
    <sheet name="bt_tagged" sheetId="11" r:id="rId2"/>
    <sheet name="bt_to_tag" sheetId="12" r:id="rId3"/>
    <sheet name="tagging" sheetId="1" r:id="rId4"/>
    <sheet name="videos_transcribe" sheetId="10" r:id="rId5"/>
    <sheet name="search taggning in text" sheetId="9" r:id="rId6"/>
    <sheet name="missing" sheetId="3" r:id="rId7"/>
    <sheet name="cwhbdtm" sheetId="7" r:id="rId8"/>
    <sheet name="succ_data_tbutm" sheetId="5" r:id="rId9"/>
    <sheet name="tbutm" sheetId="4" r:id="rId10"/>
    <sheet name="upm" sheetId="6" r:id="rId11"/>
    <sheet name="data" sheetId="2" r:id="rId12"/>
  </sheets>
  <definedNames>
    <definedName name="_xlnm._FilterDatabase" localSheetId="2" hidden="1">bt_to_tag!$A$1:$F$101</definedName>
    <definedName name="_xlnm._FilterDatabase" localSheetId="7" hidden="1">cwhbdtm!$A$1:$G$83</definedName>
    <definedName name="_xlnm._FilterDatabase" localSheetId="11" hidden="1">data!$A$1:$D$1005</definedName>
    <definedName name="_xlnm._FilterDatabase" localSheetId="6" hidden="1">missing!$A$1:$E$68</definedName>
    <definedName name="_xlnm._FilterDatabase" localSheetId="5" hidden="1">'search taggning in text'!$A$2:$L$283</definedName>
    <definedName name="_xlnm._FilterDatabase" localSheetId="3" hidden="1">tagging!$A$1:$S$289</definedName>
    <definedName name="_xlnm._FilterDatabase" localSheetId="10" hidden="1">upm!$A$1:$G$42</definedName>
    <definedName name="_xlnm._FilterDatabase" localSheetId="4" hidden="1">videos_transcribe!$A$1:$D$29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C3" i="12"/>
  <c r="F3" i="12" s="1"/>
  <c r="C4" i="12"/>
  <c r="F4" i="12" s="1"/>
  <c r="C5" i="12"/>
  <c r="F5" i="12" s="1"/>
  <c r="C6" i="12"/>
  <c r="F6" i="12" s="1"/>
  <c r="C7" i="12"/>
  <c r="F7" i="12" s="1"/>
  <c r="C8" i="12"/>
  <c r="F8" i="12" s="1"/>
  <c r="C9" i="12"/>
  <c r="F9" i="12" s="1"/>
  <c r="C10" i="12"/>
  <c r="F10" i="12" s="1"/>
  <c r="C11" i="12"/>
  <c r="F11" i="12" s="1"/>
  <c r="C12" i="12"/>
  <c r="F12" i="12" s="1"/>
  <c r="C13" i="12"/>
  <c r="F13" i="12" s="1"/>
  <c r="C14" i="12"/>
  <c r="F14" i="12" s="1"/>
  <c r="C15" i="12"/>
  <c r="F15" i="12" s="1"/>
  <c r="C16" i="12"/>
  <c r="F16" i="12" s="1"/>
  <c r="C17" i="12"/>
  <c r="F17" i="12" s="1"/>
  <c r="C18" i="12"/>
  <c r="F18" i="12" s="1"/>
  <c r="C19" i="12"/>
  <c r="F19" i="12" s="1"/>
  <c r="C20" i="12"/>
  <c r="F20" i="12" s="1"/>
  <c r="C21" i="12"/>
  <c r="F21" i="12" s="1"/>
  <c r="C22" i="12"/>
  <c r="F22" i="12" s="1"/>
  <c r="C23" i="12"/>
  <c r="F23" i="12" s="1"/>
  <c r="C24" i="12"/>
  <c r="F24" i="12" s="1"/>
  <c r="C25" i="12"/>
  <c r="F25" i="12" s="1"/>
  <c r="C26" i="12"/>
  <c r="F26" i="12" s="1"/>
  <c r="C27" i="12"/>
  <c r="F27" i="12" s="1"/>
  <c r="C28" i="12"/>
  <c r="F28" i="12" s="1"/>
  <c r="C29" i="12"/>
  <c r="F29" i="12" s="1"/>
  <c r="C30" i="12"/>
  <c r="F30" i="12" s="1"/>
  <c r="C31" i="12"/>
  <c r="F31" i="12" s="1"/>
  <c r="C32" i="12"/>
  <c r="F32" i="12" s="1"/>
  <c r="C33" i="12"/>
  <c r="F33" i="12" s="1"/>
  <c r="C34" i="12"/>
  <c r="F34" i="12" s="1"/>
  <c r="C35" i="12"/>
  <c r="F35" i="12" s="1"/>
  <c r="C36" i="12"/>
  <c r="F36" i="12" s="1"/>
  <c r="C37" i="12"/>
  <c r="F37" i="12" s="1"/>
  <c r="C38" i="12"/>
  <c r="F38" i="12" s="1"/>
  <c r="C39" i="12"/>
  <c r="F39" i="12" s="1"/>
  <c r="C40" i="12"/>
  <c r="F40" i="12" s="1"/>
  <c r="C41" i="12"/>
  <c r="F41" i="12" s="1"/>
  <c r="C42" i="12"/>
  <c r="F42" i="12" s="1"/>
  <c r="C43" i="12"/>
  <c r="F43" i="12" s="1"/>
  <c r="C44" i="12"/>
  <c r="F44" i="12" s="1"/>
  <c r="C45" i="12"/>
  <c r="F45" i="12" s="1"/>
  <c r="C46" i="12"/>
  <c r="F46" i="12" s="1"/>
  <c r="C47" i="12"/>
  <c r="F47" i="12" s="1"/>
  <c r="C48" i="12"/>
  <c r="F48" i="12" s="1"/>
  <c r="C49" i="12"/>
  <c r="F49" i="12" s="1"/>
  <c r="C50" i="12"/>
  <c r="F50" i="12" s="1"/>
  <c r="C51" i="12"/>
  <c r="F51" i="12" s="1"/>
  <c r="C52" i="12"/>
  <c r="F52" i="12" s="1"/>
  <c r="C53" i="12"/>
  <c r="F53" i="12" s="1"/>
  <c r="C54" i="12"/>
  <c r="F54" i="12" s="1"/>
  <c r="C55" i="12"/>
  <c r="F55" i="12" s="1"/>
  <c r="C56" i="12"/>
  <c r="F56" i="12" s="1"/>
  <c r="C57" i="12"/>
  <c r="F57" i="12" s="1"/>
  <c r="C58" i="12"/>
  <c r="F58" i="12" s="1"/>
  <c r="C59" i="12"/>
  <c r="F59" i="12" s="1"/>
  <c r="C60" i="12"/>
  <c r="F60" i="12" s="1"/>
  <c r="C61" i="12"/>
  <c r="F61" i="12" s="1"/>
  <c r="C62" i="12"/>
  <c r="F62" i="12" s="1"/>
  <c r="C63" i="12"/>
  <c r="F63" i="12" s="1"/>
  <c r="C64" i="12"/>
  <c r="F64" i="12" s="1"/>
  <c r="C65" i="12"/>
  <c r="F65" i="12" s="1"/>
  <c r="C66" i="12"/>
  <c r="F66" i="12" s="1"/>
  <c r="C67" i="12"/>
  <c r="F67" i="12" s="1"/>
  <c r="C68" i="12"/>
  <c r="F68" i="12" s="1"/>
  <c r="C69" i="12"/>
  <c r="F69" i="12" s="1"/>
  <c r="C70" i="12"/>
  <c r="F70" i="12" s="1"/>
  <c r="C71" i="12"/>
  <c r="F71" i="12" s="1"/>
  <c r="C72" i="12"/>
  <c r="F72" i="12" s="1"/>
  <c r="C73" i="12"/>
  <c r="F73" i="12" s="1"/>
  <c r="C74" i="12"/>
  <c r="F74" i="12" s="1"/>
  <c r="C75" i="12"/>
  <c r="F75" i="12" s="1"/>
  <c r="C76" i="12"/>
  <c r="F76" i="12" s="1"/>
  <c r="C77" i="12"/>
  <c r="F77" i="12" s="1"/>
  <c r="C78" i="12"/>
  <c r="F78" i="12" s="1"/>
  <c r="C79" i="12"/>
  <c r="F79" i="12" s="1"/>
  <c r="C80" i="12"/>
  <c r="F80" i="12" s="1"/>
  <c r="C81" i="12"/>
  <c r="F81" i="12" s="1"/>
  <c r="C82" i="12"/>
  <c r="F82" i="12" s="1"/>
  <c r="C83" i="12"/>
  <c r="F83" i="12" s="1"/>
  <c r="C84" i="12"/>
  <c r="F84" i="12" s="1"/>
  <c r="C85" i="12"/>
  <c r="F85" i="12" s="1"/>
  <c r="C86" i="12"/>
  <c r="F86" i="12" s="1"/>
  <c r="C87" i="12"/>
  <c r="F87" i="12" s="1"/>
  <c r="C88" i="12"/>
  <c r="F88" i="12" s="1"/>
  <c r="C89" i="12"/>
  <c r="F89" i="12" s="1"/>
  <c r="C90" i="12"/>
  <c r="F90" i="12" s="1"/>
  <c r="C91" i="12"/>
  <c r="F91" i="12" s="1"/>
  <c r="C92" i="12"/>
  <c r="F92" i="12" s="1"/>
  <c r="C93" i="12"/>
  <c r="F93" i="12" s="1"/>
  <c r="C94" i="12"/>
  <c r="F94" i="12" s="1"/>
  <c r="C95" i="12"/>
  <c r="F95" i="12" s="1"/>
  <c r="C96" i="12"/>
  <c r="F96" i="12" s="1"/>
  <c r="C97" i="12"/>
  <c r="F97" i="12" s="1"/>
  <c r="C98" i="12"/>
  <c r="F98" i="12" s="1"/>
  <c r="C99" i="12"/>
  <c r="F99" i="12" s="1"/>
  <c r="C100" i="12"/>
  <c r="F100" i="12" s="1"/>
  <c r="C101" i="12"/>
  <c r="F101" i="12" s="1"/>
  <c r="C2" i="12"/>
  <c r="F2" i="12" s="1"/>
  <c r="S3" i="12"/>
  <c r="S4" i="12" s="1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S84" i="12" s="1"/>
  <c r="S85" i="12" s="1"/>
  <c r="S86" i="12" s="1"/>
  <c r="S87" i="12" s="1"/>
  <c r="S88" i="12" s="1"/>
  <c r="S89" i="12" s="1"/>
  <c r="S90" i="12" s="1"/>
  <c r="S91" i="12" s="1"/>
  <c r="S92" i="12" s="1"/>
  <c r="S93" i="12" s="1"/>
  <c r="S94" i="12" s="1"/>
  <c r="S95" i="12" s="1"/>
  <c r="S96" i="12" s="1"/>
  <c r="S97" i="12" s="1"/>
  <c r="S98" i="12" s="1"/>
  <c r="S99" i="12" s="1"/>
  <c r="S100" i="12" s="1"/>
  <c r="S101" i="12" s="1"/>
  <c r="S102" i="12" s="1"/>
  <c r="S103" i="12" s="1"/>
  <c r="S104" i="12" s="1"/>
  <c r="S105" i="12" s="1"/>
  <c r="S106" i="12" s="1"/>
  <c r="S107" i="12" s="1"/>
  <c r="S108" i="12" s="1"/>
  <c r="S109" i="12" s="1"/>
  <c r="S110" i="12" s="1"/>
  <c r="S111" i="12" s="1"/>
  <c r="S112" i="12" s="1"/>
  <c r="S113" i="12" s="1"/>
  <c r="S114" i="12" s="1"/>
  <c r="S115" i="12" s="1"/>
  <c r="S116" i="12" s="1"/>
  <c r="S117" i="12" s="1"/>
  <c r="S118" i="12" s="1"/>
  <c r="S119" i="12" s="1"/>
  <c r="S120" i="12" s="1"/>
  <c r="S121" i="12" s="1"/>
  <c r="S122" i="12" s="1"/>
  <c r="S123" i="12" s="1"/>
  <c r="S124" i="12" s="1"/>
  <c r="S125" i="12" s="1"/>
  <c r="S126" i="12" s="1"/>
  <c r="S127" i="12" s="1"/>
  <c r="S128" i="12" s="1"/>
  <c r="S129" i="12" s="1"/>
  <c r="S130" i="12" s="1"/>
  <c r="S131" i="12" s="1"/>
  <c r="S132" i="12" s="1"/>
  <c r="S133" i="12" s="1"/>
  <c r="S134" i="12" s="1"/>
  <c r="S135" i="12" s="1"/>
  <c r="S136" i="12" s="1"/>
  <c r="S137" i="12" s="1"/>
  <c r="S138" i="12" s="1"/>
  <c r="S139" i="12" s="1"/>
  <c r="S140" i="12" s="1"/>
  <c r="S141" i="12" s="1"/>
  <c r="S142" i="12" s="1"/>
  <c r="S143" i="12" s="1"/>
  <c r="S144" i="12" s="1"/>
  <c r="S145" i="12" s="1"/>
  <c r="S146" i="12" s="1"/>
  <c r="S147" i="12" s="1"/>
  <c r="S148" i="12" s="1"/>
  <c r="S149" i="12" s="1"/>
  <c r="S150" i="12" s="1"/>
  <c r="S151" i="12" s="1"/>
  <c r="S152" i="12" s="1"/>
  <c r="S153" i="12" s="1"/>
  <c r="S154" i="12" s="1"/>
  <c r="S155" i="12" s="1"/>
  <c r="S156" i="12" s="1"/>
  <c r="S157" i="12" s="1"/>
  <c r="S158" i="12" s="1"/>
  <c r="S159" i="12" s="1"/>
  <c r="S160" i="12" s="1"/>
  <c r="S161" i="12" s="1"/>
  <c r="S162" i="12" s="1"/>
  <c r="S163" i="12" s="1"/>
  <c r="S164" i="12" s="1"/>
  <c r="S165" i="12" s="1"/>
  <c r="S166" i="12" s="1"/>
  <c r="S167" i="12" s="1"/>
  <c r="S168" i="12" s="1"/>
  <c r="S169" i="12" s="1"/>
  <c r="S170" i="12" s="1"/>
  <c r="S171" i="12" s="1"/>
  <c r="S172" i="12" s="1"/>
  <c r="S173" i="12" s="1"/>
  <c r="S174" i="12" s="1"/>
  <c r="S175" i="12" s="1"/>
  <c r="S176" i="12" s="1"/>
  <c r="S177" i="12" s="1"/>
  <c r="S178" i="12" s="1"/>
  <c r="S179" i="12" s="1"/>
  <c r="S180" i="12" s="1"/>
  <c r="S181" i="12" s="1"/>
  <c r="S182" i="12" s="1"/>
  <c r="S183" i="12" s="1"/>
  <c r="S184" i="12" s="1"/>
  <c r="S185" i="12" s="1"/>
  <c r="S186" i="12" s="1"/>
  <c r="S187" i="12" s="1"/>
  <c r="S188" i="12" s="1"/>
  <c r="S189" i="12" s="1"/>
  <c r="S190" i="12" s="1"/>
  <c r="S191" i="12" s="1"/>
  <c r="S192" i="12" s="1"/>
  <c r="S193" i="12" s="1"/>
  <c r="S194" i="12" s="1"/>
  <c r="S195" i="12" s="1"/>
  <c r="S196" i="12" s="1"/>
  <c r="S197" i="12" s="1"/>
  <c r="S198" i="12" s="1"/>
  <c r="S199" i="12" s="1"/>
  <c r="S200" i="12" s="1"/>
  <c r="S201" i="12" s="1"/>
  <c r="S202" i="12" s="1"/>
  <c r="S203" i="12" s="1"/>
  <c r="S204" i="12" s="1"/>
  <c r="S205" i="12" s="1"/>
  <c r="S206" i="12" s="1"/>
  <c r="S207" i="12" s="1"/>
  <c r="S208" i="12" s="1"/>
  <c r="S209" i="12" s="1"/>
  <c r="S210" i="12" s="1"/>
  <c r="S211" i="12" s="1"/>
  <c r="S212" i="12" s="1"/>
  <c r="S213" i="12" s="1"/>
  <c r="S214" i="12" s="1"/>
  <c r="S215" i="12" s="1"/>
  <c r="S216" i="12" s="1"/>
  <c r="S217" i="12" s="1"/>
  <c r="S218" i="12" s="1"/>
  <c r="S219" i="12" s="1"/>
  <c r="S220" i="12" s="1"/>
  <c r="S221" i="12" s="1"/>
  <c r="S222" i="12" s="1"/>
  <c r="S223" i="12" s="1"/>
  <c r="S224" i="12" s="1"/>
  <c r="S225" i="12" s="1"/>
  <c r="S226" i="12" s="1"/>
  <c r="S227" i="12" s="1"/>
  <c r="S228" i="12" s="1"/>
  <c r="S229" i="12" s="1"/>
  <c r="S230" i="12" s="1"/>
  <c r="S231" i="12" s="1"/>
  <c r="S232" i="12" s="1"/>
  <c r="S233" i="12" s="1"/>
  <c r="S234" i="12" s="1"/>
  <c r="S235" i="12" s="1"/>
  <c r="S236" i="12" s="1"/>
  <c r="S237" i="12" s="1"/>
  <c r="S238" i="12" s="1"/>
  <c r="S239" i="12" s="1"/>
  <c r="S240" i="12" s="1"/>
  <c r="S241" i="12" s="1"/>
  <c r="S242" i="12" s="1"/>
  <c r="S243" i="12" s="1"/>
  <c r="S244" i="12" s="1"/>
  <c r="S245" i="12" s="1"/>
  <c r="S246" i="12" s="1"/>
  <c r="S247" i="12" s="1"/>
  <c r="S248" i="12" s="1"/>
  <c r="S249" i="12" s="1"/>
  <c r="S250" i="12" s="1"/>
  <c r="S251" i="12" s="1"/>
  <c r="S252" i="12" s="1"/>
  <c r="S253" i="12" s="1"/>
  <c r="S254" i="12" s="1"/>
  <c r="S255" i="12" s="1"/>
  <c r="S256" i="12" s="1"/>
  <c r="S257" i="12" s="1"/>
  <c r="S258" i="12" s="1"/>
  <c r="S259" i="12" s="1"/>
  <c r="S260" i="12" s="1"/>
  <c r="S261" i="12" s="1"/>
  <c r="S262" i="12" s="1"/>
  <c r="S263" i="12" s="1"/>
  <c r="S264" i="12" s="1"/>
  <c r="S265" i="12" s="1"/>
  <c r="S266" i="12" s="1"/>
  <c r="S267" i="12" s="1"/>
  <c r="S268" i="12" s="1"/>
  <c r="S269" i="12" s="1"/>
  <c r="S270" i="12" s="1"/>
  <c r="S271" i="12" s="1"/>
  <c r="S272" i="12" s="1"/>
  <c r="S273" i="12" s="1"/>
  <c r="S274" i="12" s="1"/>
  <c r="S275" i="12" s="1"/>
  <c r="S276" i="12" s="1"/>
  <c r="S277" i="12" s="1"/>
  <c r="S278" i="12" s="1"/>
  <c r="S279" i="12" s="1"/>
  <c r="S280" i="12" s="1"/>
  <c r="S281" i="12" s="1"/>
  <c r="S282" i="12" s="1"/>
  <c r="S283" i="12" s="1"/>
  <c r="S284" i="12" s="1"/>
  <c r="S285" i="12" s="1"/>
  <c r="S286" i="12" s="1"/>
  <c r="S287" i="12" s="1"/>
  <c r="S288" i="12" s="1"/>
  <c r="S289" i="12" s="1"/>
  <c r="S290" i="12" s="1"/>
  <c r="S291" i="12" s="1"/>
  <c r="S292" i="12" s="1"/>
  <c r="S293" i="12" s="1"/>
  <c r="S294" i="12" s="1"/>
  <c r="S295" i="12" s="1"/>
  <c r="S296" i="12" s="1"/>
  <c r="S297" i="12" s="1"/>
  <c r="S298" i="12" s="1"/>
  <c r="S299" i="12" s="1"/>
  <c r="S300" i="12" s="1"/>
  <c r="S301" i="12" s="1"/>
  <c r="S302" i="12" s="1"/>
  <c r="S303" i="12" s="1"/>
  <c r="S304" i="12" s="1"/>
  <c r="S305" i="12" s="1"/>
  <c r="S306" i="12" s="1"/>
  <c r="S307" i="12" s="1"/>
  <c r="S308" i="12" s="1"/>
  <c r="S309" i="12" s="1"/>
  <c r="S310" i="12" s="1"/>
  <c r="S311" i="12" s="1"/>
  <c r="S312" i="12" s="1"/>
  <c r="S313" i="12" s="1"/>
  <c r="S314" i="12" s="1"/>
  <c r="S315" i="12" s="1"/>
  <c r="S316" i="12" s="1"/>
  <c r="S317" i="12" s="1"/>
  <c r="S318" i="12" s="1"/>
  <c r="S319" i="12" s="1"/>
  <c r="S320" i="12" s="1"/>
  <c r="S321" i="12" s="1"/>
  <c r="S322" i="12" s="1"/>
  <c r="S323" i="12" s="1"/>
  <c r="S324" i="12" s="1"/>
  <c r="S325" i="12" s="1"/>
  <c r="S326" i="12" s="1"/>
  <c r="S327" i="12" s="1"/>
  <c r="S328" i="12" s="1"/>
  <c r="S329" i="12" s="1"/>
  <c r="S330" i="12" s="1"/>
  <c r="S331" i="12" s="1"/>
  <c r="S332" i="12" s="1"/>
  <c r="S333" i="12" s="1"/>
  <c r="S334" i="12" s="1"/>
  <c r="S335" i="12" s="1"/>
  <c r="S336" i="12" s="1"/>
  <c r="S337" i="12" s="1"/>
  <c r="S338" i="12" s="1"/>
  <c r="S339" i="12" s="1"/>
  <c r="S340" i="12" s="1"/>
  <c r="S341" i="12" s="1"/>
  <c r="S342" i="12" s="1"/>
  <c r="S343" i="12" s="1"/>
  <c r="S344" i="12" s="1"/>
  <c r="S345" i="12" s="1"/>
  <c r="S346" i="12" s="1"/>
  <c r="S347" i="12" s="1"/>
  <c r="S348" i="12" s="1"/>
  <c r="S349" i="12" s="1"/>
  <c r="S350" i="12" s="1"/>
  <c r="S351" i="12" s="1"/>
  <c r="S352" i="12" s="1"/>
  <c r="S353" i="12" s="1"/>
  <c r="S354" i="12" s="1"/>
  <c r="S355" i="12" s="1"/>
  <c r="S356" i="12" s="1"/>
  <c r="S357" i="12" s="1"/>
  <c r="S358" i="12" s="1"/>
  <c r="S359" i="12" s="1"/>
  <c r="S360" i="12" s="1"/>
  <c r="S361" i="12" s="1"/>
  <c r="S362" i="12" s="1"/>
  <c r="S363" i="12" s="1"/>
  <c r="S364" i="12" s="1"/>
  <c r="S365" i="12" s="1"/>
  <c r="S366" i="12" s="1"/>
  <c r="S367" i="12" s="1"/>
  <c r="S368" i="12" s="1"/>
  <c r="S369" i="12" s="1"/>
  <c r="S370" i="12" s="1"/>
  <c r="S371" i="12" s="1"/>
  <c r="S372" i="12" s="1"/>
  <c r="S373" i="12" s="1"/>
  <c r="S374" i="12" s="1"/>
  <c r="S375" i="12" s="1"/>
  <c r="S376" i="12" s="1"/>
  <c r="S377" i="12" s="1"/>
  <c r="S378" i="12" s="1"/>
  <c r="S379" i="12" s="1"/>
  <c r="S380" i="12" s="1"/>
  <c r="S381" i="12" s="1"/>
  <c r="S382" i="12" s="1"/>
  <c r="S383" i="12" s="1"/>
  <c r="S384" i="12" s="1"/>
  <c r="S385" i="12" s="1"/>
  <c r="S386" i="12" s="1"/>
  <c r="S387" i="12" s="1"/>
  <c r="S388" i="12" s="1"/>
  <c r="S389" i="12" s="1"/>
  <c r="S390" i="12" s="1"/>
  <c r="S391" i="12" s="1"/>
  <c r="S392" i="12" s="1"/>
  <c r="S393" i="12" s="1"/>
  <c r="S394" i="12" s="1"/>
  <c r="S395" i="12" s="1"/>
  <c r="S396" i="12" s="1"/>
  <c r="S397" i="12" s="1"/>
  <c r="S398" i="12" s="1"/>
  <c r="S399" i="12" s="1"/>
  <c r="S400" i="12" s="1"/>
  <c r="S401" i="12" s="1"/>
  <c r="S402" i="12" s="1"/>
  <c r="S403" i="12" s="1"/>
  <c r="S404" i="12" s="1"/>
  <c r="S405" i="12" s="1"/>
  <c r="S406" i="12" s="1"/>
  <c r="S407" i="12" s="1"/>
  <c r="S408" i="12" s="1"/>
  <c r="S409" i="12" s="1"/>
  <c r="S410" i="12" s="1"/>
  <c r="S411" i="12" s="1"/>
  <c r="S412" i="12" s="1"/>
  <c r="S413" i="12" s="1"/>
  <c r="S414" i="12" s="1"/>
  <c r="S415" i="12" s="1"/>
  <c r="S416" i="12" s="1"/>
  <c r="S417" i="12" s="1"/>
  <c r="S418" i="12" s="1"/>
  <c r="S419" i="12" s="1"/>
  <c r="S420" i="12" s="1"/>
  <c r="S421" i="12" s="1"/>
  <c r="S422" i="12" s="1"/>
  <c r="S423" i="12" s="1"/>
  <c r="S424" i="12" s="1"/>
  <c r="S425" i="12" s="1"/>
  <c r="S426" i="12" s="1"/>
  <c r="S427" i="12" s="1"/>
  <c r="S428" i="12" s="1"/>
  <c r="S429" i="12" s="1"/>
  <c r="S430" i="12" s="1"/>
  <c r="S431" i="12" s="1"/>
  <c r="S432" i="12" s="1"/>
  <c r="S433" i="12" s="1"/>
  <c r="S434" i="12" s="1"/>
  <c r="S435" i="12" s="1"/>
  <c r="S436" i="12" s="1"/>
  <c r="S437" i="12" s="1"/>
  <c r="S438" i="12" s="1"/>
  <c r="S439" i="12" s="1"/>
  <c r="S440" i="12" s="1"/>
  <c r="S441" i="12" s="1"/>
  <c r="S442" i="12" s="1"/>
  <c r="S443" i="12" s="1"/>
  <c r="S444" i="12" s="1"/>
  <c r="S445" i="12" s="1"/>
  <c r="S446" i="12" s="1"/>
  <c r="S447" i="12" s="1"/>
  <c r="S448" i="12" s="1"/>
  <c r="S449" i="12" s="1"/>
  <c r="S450" i="12" s="1"/>
  <c r="S451" i="12" s="1"/>
  <c r="S452" i="12" s="1"/>
  <c r="S453" i="12" s="1"/>
  <c r="S454" i="12" s="1"/>
  <c r="S455" i="12" s="1"/>
  <c r="S456" i="12" s="1"/>
  <c r="S457" i="12" s="1"/>
  <c r="S458" i="12" s="1"/>
  <c r="S459" i="12" s="1"/>
  <c r="S460" i="12" s="1"/>
  <c r="S461" i="12" s="1"/>
  <c r="S462" i="12" s="1"/>
  <c r="S463" i="12" s="1"/>
  <c r="S464" i="12" s="1"/>
  <c r="S465" i="12" s="1"/>
  <c r="S466" i="12" s="1"/>
  <c r="S467" i="12" s="1"/>
  <c r="S468" i="12" s="1"/>
  <c r="S469" i="12" s="1"/>
  <c r="S470" i="12" s="1"/>
  <c r="S471" i="12" s="1"/>
  <c r="S472" i="12" s="1"/>
  <c r="S473" i="12" s="1"/>
  <c r="S474" i="12" s="1"/>
  <c r="S475" i="12" s="1"/>
  <c r="S476" i="12" s="1"/>
  <c r="S477" i="12" s="1"/>
  <c r="S478" i="12" s="1"/>
  <c r="S479" i="12" s="1"/>
  <c r="S480" i="12" s="1"/>
  <c r="S481" i="12" s="1"/>
  <c r="S482" i="12" s="1"/>
  <c r="S483" i="12" s="1"/>
  <c r="S484" i="12" s="1"/>
  <c r="S485" i="12" s="1"/>
  <c r="S486" i="12" s="1"/>
  <c r="S487" i="12" s="1"/>
  <c r="S488" i="12" s="1"/>
  <c r="S489" i="12" s="1"/>
  <c r="S490" i="12" s="1"/>
  <c r="S491" i="12" s="1"/>
  <c r="S492" i="12" s="1"/>
  <c r="S493" i="12" s="1"/>
  <c r="S494" i="12" s="1"/>
  <c r="S495" i="12" s="1"/>
  <c r="S496" i="12" s="1"/>
  <c r="S497" i="12" s="1"/>
  <c r="S498" i="12" s="1"/>
  <c r="S499" i="12" s="1"/>
  <c r="S500" i="12" s="1"/>
  <c r="S501" i="12" s="1"/>
  <c r="S502" i="12" s="1"/>
  <c r="S503" i="12" s="1"/>
  <c r="S504" i="12" s="1"/>
  <c r="S505" i="12" s="1"/>
  <c r="S506" i="12" s="1"/>
  <c r="S507" i="12" s="1"/>
  <c r="S508" i="12" s="1"/>
  <c r="S509" i="12" s="1"/>
  <c r="S510" i="12" s="1"/>
  <c r="S511" i="12" s="1"/>
  <c r="S512" i="12" s="1"/>
  <c r="S513" i="12" s="1"/>
  <c r="S514" i="12" s="1"/>
  <c r="S515" i="12" s="1"/>
  <c r="S516" i="12" s="1"/>
  <c r="S517" i="12" s="1"/>
  <c r="S518" i="12" s="1"/>
  <c r="S519" i="12" s="1"/>
  <c r="S520" i="12" s="1"/>
  <c r="S521" i="12" s="1"/>
  <c r="S522" i="12" s="1"/>
  <c r="S523" i="12" s="1"/>
  <c r="S524" i="12" s="1"/>
  <c r="S525" i="12" s="1"/>
  <c r="S526" i="12" s="1"/>
  <c r="S527" i="12" s="1"/>
  <c r="S528" i="12" s="1"/>
  <c r="S529" i="12" s="1"/>
  <c r="S530" i="12" s="1"/>
  <c r="S531" i="12" s="1"/>
  <c r="S532" i="12" s="1"/>
  <c r="S533" i="12" s="1"/>
  <c r="S534" i="12" s="1"/>
  <c r="S535" i="12" s="1"/>
  <c r="S536" i="12" s="1"/>
  <c r="S537" i="12" s="1"/>
  <c r="S538" i="12" s="1"/>
  <c r="S539" i="12" s="1"/>
  <c r="S540" i="12" s="1"/>
  <c r="S541" i="12" s="1"/>
  <c r="S542" i="12" s="1"/>
  <c r="S543" i="12" s="1"/>
  <c r="S544" i="12" s="1"/>
  <c r="S545" i="12" s="1"/>
  <c r="S546" i="12" s="1"/>
  <c r="S547" i="12" s="1"/>
  <c r="S548" i="12" s="1"/>
  <c r="S549" i="12" s="1"/>
  <c r="S550" i="12" s="1"/>
  <c r="S551" i="12" s="1"/>
  <c r="S552" i="12" s="1"/>
  <c r="S553" i="12" s="1"/>
  <c r="S554" i="12" s="1"/>
  <c r="S555" i="12" s="1"/>
  <c r="S556" i="12" s="1"/>
  <c r="S557" i="12" s="1"/>
  <c r="S558" i="12" s="1"/>
  <c r="S559" i="12" s="1"/>
  <c r="S560" i="12" s="1"/>
  <c r="S561" i="12" s="1"/>
  <c r="S562" i="12" s="1"/>
  <c r="S563" i="12" s="1"/>
  <c r="S564" i="12" s="1"/>
  <c r="S565" i="12" s="1"/>
  <c r="S566" i="12" s="1"/>
  <c r="S567" i="12" s="1"/>
  <c r="S568" i="12" s="1"/>
  <c r="S569" i="12" s="1"/>
  <c r="S570" i="12" s="1"/>
  <c r="S571" i="12" s="1"/>
  <c r="S572" i="12" s="1"/>
  <c r="S573" i="12" s="1"/>
  <c r="S574" i="12" s="1"/>
  <c r="S575" i="12" s="1"/>
  <c r="S576" i="12" s="1"/>
  <c r="S577" i="12" s="1"/>
  <c r="S578" i="12" s="1"/>
  <c r="S579" i="12" s="1"/>
  <c r="S580" i="12" s="1"/>
  <c r="S581" i="12" s="1"/>
  <c r="S582" i="12" s="1"/>
  <c r="S583" i="12" s="1"/>
  <c r="S584" i="12" s="1"/>
  <c r="S585" i="12" s="1"/>
  <c r="S586" i="12" s="1"/>
  <c r="S587" i="12" s="1"/>
  <c r="S588" i="12" s="1"/>
  <c r="S589" i="12" s="1"/>
  <c r="S590" i="12" s="1"/>
  <c r="S591" i="12" s="1"/>
  <c r="S592" i="12" s="1"/>
  <c r="S593" i="12" s="1"/>
  <c r="S594" i="12" s="1"/>
  <c r="S595" i="12" s="1"/>
  <c r="S596" i="12" s="1"/>
  <c r="S597" i="12" s="1"/>
  <c r="S598" i="12" s="1"/>
  <c r="S599" i="12" s="1"/>
  <c r="S600" i="12" s="1"/>
  <c r="S601" i="12" s="1"/>
  <c r="S602" i="12" s="1"/>
  <c r="S603" i="12" s="1"/>
  <c r="S604" i="12" s="1"/>
  <c r="S605" i="12" s="1"/>
  <c r="S606" i="12" s="1"/>
  <c r="S607" i="12" s="1"/>
  <c r="S608" i="12" s="1"/>
  <c r="S609" i="12" s="1"/>
  <c r="S610" i="12" s="1"/>
  <c r="S611" i="12" s="1"/>
  <c r="S612" i="12" s="1"/>
  <c r="S613" i="12" s="1"/>
  <c r="S614" i="12" s="1"/>
  <c r="S615" i="12" s="1"/>
  <c r="S616" i="12" s="1"/>
  <c r="S617" i="12" s="1"/>
  <c r="S618" i="12" s="1"/>
  <c r="S619" i="12" s="1"/>
  <c r="S620" i="12" s="1"/>
  <c r="S621" i="12" s="1"/>
  <c r="S622" i="12" s="1"/>
  <c r="S623" i="12" s="1"/>
  <c r="S624" i="12" s="1"/>
  <c r="S625" i="12" s="1"/>
  <c r="S626" i="12" s="1"/>
  <c r="S627" i="12" s="1"/>
  <c r="S628" i="12" s="1"/>
  <c r="S629" i="12" s="1"/>
  <c r="S630" i="12" s="1"/>
  <c r="S631" i="12" s="1"/>
  <c r="S632" i="12" s="1"/>
  <c r="S633" i="12" s="1"/>
  <c r="S634" i="12" s="1"/>
  <c r="S635" i="12" s="1"/>
  <c r="S636" i="12" s="1"/>
  <c r="S637" i="12" s="1"/>
  <c r="S638" i="12" s="1"/>
  <c r="S639" i="12" s="1"/>
  <c r="S640" i="12" s="1"/>
  <c r="S641" i="12" s="1"/>
  <c r="S642" i="12" s="1"/>
  <c r="S643" i="12" s="1"/>
  <c r="S644" i="12" s="1"/>
  <c r="S645" i="12" s="1"/>
  <c r="S646" i="12" s="1"/>
  <c r="S647" i="12" s="1"/>
  <c r="S648" i="12" s="1"/>
  <c r="S649" i="12" s="1"/>
  <c r="S650" i="12" s="1"/>
  <c r="S651" i="12" s="1"/>
  <c r="S652" i="12" s="1"/>
  <c r="S653" i="12" s="1"/>
  <c r="S654" i="12" s="1"/>
  <c r="S655" i="12" s="1"/>
  <c r="S656" i="12" s="1"/>
  <c r="S657" i="12" s="1"/>
  <c r="S658" i="12" s="1"/>
  <c r="S659" i="12" s="1"/>
  <c r="S660" i="12" s="1"/>
  <c r="S661" i="12" s="1"/>
  <c r="S662" i="12" s="1"/>
  <c r="S663" i="12" s="1"/>
  <c r="S664" i="12" s="1"/>
  <c r="S665" i="12" s="1"/>
  <c r="S666" i="12" s="1"/>
  <c r="S667" i="12" s="1"/>
  <c r="S668" i="12" s="1"/>
  <c r="S669" i="12" s="1"/>
  <c r="S670" i="12" s="1"/>
  <c r="S671" i="12" s="1"/>
  <c r="S672" i="12" s="1"/>
  <c r="S673" i="12" s="1"/>
  <c r="S674" i="12" s="1"/>
  <c r="S675" i="12" s="1"/>
  <c r="S676" i="12" s="1"/>
  <c r="S677" i="12" s="1"/>
  <c r="S678" i="12" s="1"/>
  <c r="S679" i="12" s="1"/>
  <c r="S680" i="12" s="1"/>
  <c r="S681" i="12" s="1"/>
  <c r="S682" i="12" s="1"/>
  <c r="S683" i="12" s="1"/>
  <c r="S684" i="12" s="1"/>
  <c r="S685" i="12" s="1"/>
  <c r="S686" i="12" s="1"/>
  <c r="S687" i="12" s="1"/>
  <c r="S688" i="12" s="1"/>
  <c r="S689" i="12" s="1"/>
  <c r="S690" i="12" s="1"/>
  <c r="S691" i="12" s="1"/>
  <c r="S692" i="12" s="1"/>
  <c r="S693" i="12" s="1"/>
  <c r="S694" i="12" s="1"/>
  <c r="S695" i="12" s="1"/>
  <c r="S696" i="12" s="1"/>
  <c r="S697" i="12" s="1"/>
  <c r="S698" i="12" s="1"/>
  <c r="S699" i="12" s="1"/>
  <c r="S700" i="12" s="1"/>
  <c r="S701" i="12" s="1"/>
  <c r="S702" i="12" s="1"/>
  <c r="S703" i="12" s="1"/>
  <c r="S704" i="12" s="1"/>
  <c r="S705" i="12" s="1"/>
  <c r="S706" i="12" s="1"/>
  <c r="S707" i="12" s="1"/>
  <c r="S708" i="12" s="1"/>
  <c r="S709" i="12" s="1"/>
  <c r="S710" i="12" s="1"/>
  <c r="S711" i="12" s="1"/>
  <c r="S712" i="12" s="1"/>
  <c r="S713" i="12" s="1"/>
  <c r="S714" i="12" s="1"/>
  <c r="S715" i="12" s="1"/>
  <c r="S716" i="12" s="1"/>
  <c r="S717" i="12" s="1"/>
  <c r="S718" i="12" s="1"/>
  <c r="S719" i="12" s="1"/>
  <c r="S720" i="12" s="1"/>
  <c r="S721" i="12" s="1"/>
  <c r="S722" i="12" s="1"/>
  <c r="S723" i="12" s="1"/>
  <c r="S724" i="12" s="1"/>
  <c r="S725" i="12" s="1"/>
  <c r="S726" i="12" s="1"/>
  <c r="S727" i="12" s="1"/>
  <c r="S728" i="12" s="1"/>
  <c r="S729" i="12" s="1"/>
  <c r="S730" i="12" s="1"/>
  <c r="S731" i="12" s="1"/>
  <c r="S732" i="12" s="1"/>
  <c r="S733" i="12" s="1"/>
  <c r="S734" i="12" s="1"/>
  <c r="S735" i="12" s="1"/>
  <c r="S736" i="12" s="1"/>
  <c r="S737" i="12" s="1"/>
  <c r="S738" i="12" s="1"/>
  <c r="S739" i="12" s="1"/>
  <c r="S740" i="12" s="1"/>
  <c r="S741" i="12" s="1"/>
  <c r="S742" i="12" s="1"/>
  <c r="S743" i="12" s="1"/>
  <c r="S744" i="12" s="1"/>
  <c r="S745" i="12" s="1"/>
  <c r="S746" i="12" s="1"/>
  <c r="S747" i="12" s="1"/>
  <c r="S748" i="12" s="1"/>
  <c r="S749" i="12" s="1"/>
  <c r="S750" i="12" s="1"/>
  <c r="S751" i="12" s="1"/>
  <c r="S752" i="12" s="1"/>
  <c r="S753" i="12" s="1"/>
  <c r="S754" i="12" s="1"/>
  <c r="S755" i="12" s="1"/>
  <c r="S756" i="12" s="1"/>
  <c r="S757" i="12" s="1"/>
  <c r="S758" i="12" s="1"/>
  <c r="S759" i="12" s="1"/>
  <c r="S760" i="12" s="1"/>
  <c r="S761" i="12" s="1"/>
  <c r="S762" i="12" s="1"/>
  <c r="S763" i="12" s="1"/>
  <c r="S764" i="12" s="1"/>
  <c r="S765" i="12" s="1"/>
  <c r="S766" i="12" s="1"/>
  <c r="S767" i="12" s="1"/>
  <c r="S768" i="12" s="1"/>
  <c r="S769" i="12" s="1"/>
  <c r="S770" i="12" s="1"/>
  <c r="S771" i="12" s="1"/>
  <c r="S772" i="12" s="1"/>
  <c r="S773" i="12" s="1"/>
  <c r="S774" i="12" s="1"/>
  <c r="S775" i="12" s="1"/>
  <c r="S776" i="12" s="1"/>
  <c r="S777" i="12" s="1"/>
  <c r="S778" i="12" s="1"/>
  <c r="S779" i="12" s="1"/>
  <c r="S780" i="12" s="1"/>
  <c r="S781" i="12" s="1"/>
  <c r="S782" i="12" s="1"/>
  <c r="S783" i="12" s="1"/>
  <c r="S784" i="12" s="1"/>
  <c r="S785" i="12" s="1"/>
  <c r="S786" i="12" s="1"/>
  <c r="S787" i="12" s="1"/>
  <c r="S788" i="12" s="1"/>
  <c r="S789" i="12" s="1"/>
  <c r="S790" i="12" s="1"/>
  <c r="S791" i="12" s="1"/>
  <c r="S792" i="12" s="1"/>
  <c r="S793" i="12" s="1"/>
  <c r="S794" i="12" s="1"/>
  <c r="S795" i="12" s="1"/>
  <c r="S796" i="12" s="1"/>
  <c r="S797" i="12" s="1"/>
  <c r="S798" i="12" s="1"/>
  <c r="S799" i="12" s="1"/>
  <c r="S800" i="12" s="1"/>
  <c r="S801" i="12" s="1"/>
  <c r="S802" i="12" s="1"/>
  <c r="S803" i="12" s="1"/>
  <c r="S804" i="12" s="1"/>
  <c r="S805" i="12" s="1"/>
  <c r="S806" i="12" s="1"/>
  <c r="S807" i="12" s="1"/>
  <c r="S808" i="12" s="1"/>
  <c r="S809" i="12" s="1"/>
  <c r="S810" i="12" s="1"/>
  <c r="S811" i="12" s="1"/>
  <c r="S812" i="12" s="1"/>
  <c r="S813" i="12" s="1"/>
  <c r="S814" i="12" s="1"/>
  <c r="S815" i="12" s="1"/>
  <c r="S816" i="12" s="1"/>
  <c r="S817" i="12" s="1"/>
  <c r="S818" i="12" s="1"/>
  <c r="S819" i="12" s="1"/>
  <c r="S820" i="12" s="1"/>
  <c r="S821" i="12" s="1"/>
  <c r="S822" i="12" s="1"/>
  <c r="S823" i="12" s="1"/>
  <c r="S824" i="12" s="1"/>
  <c r="S825" i="12" s="1"/>
  <c r="S826" i="12" s="1"/>
  <c r="S827" i="12" s="1"/>
  <c r="S828" i="12" s="1"/>
  <c r="S829" i="12" s="1"/>
  <c r="S830" i="12" s="1"/>
  <c r="S831" i="12" s="1"/>
  <c r="S832" i="12" s="1"/>
  <c r="S833" i="12" s="1"/>
  <c r="S834" i="12" s="1"/>
  <c r="S835" i="12" s="1"/>
  <c r="S836" i="12" s="1"/>
  <c r="S837" i="12" s="1"/>
  <c r="S838" i="12" s="1"/>
  <c r="S839" i="12" s="1"/>
  <c r="S840" i="12" s="1"/>
  <c r="S841" i="12" s="1"/>
  <c r="S842" i="12" s="1"/>
  <c r="S843" i="12" s="1"/>
  <c r="S844" i="12" s="1"/>
  <c r="S845" i="12" s="1"/>
  <c r="S846" i="12" s="1"/>
  <c r="S847" i="12" s="1"/>
  <c r="S848" i="12" s="1"/>
  <c r="S849" i="12" s="1"/>
  <c r="S850" i="12" s="1"/>
  <c r="S851" i="12" s="1"/>
  <c r="S852" i="12" s="1"/>
  <c r="S853" i="12" s="1"/>
  <c r="S854" i="12" s="1"/>
  <c r="S855" i="12" s="1"/>
  <c r="S856" i="12" s="1"/>
  <c r="S857" i="12" s="1"/>
  <c r="S858" i="12" s="1"/>
  <c r="S859" i="12" s="1"/>
  <c r="S860" i="12" s="1"/>
  <c r="S861" i="12" s="1"/>
  <c r="S862" i="12" s="1"/>
  <c r="S863" i="12" s="1"/>
  <c r="S864" i="12" s="1"/>
  <c r="S865" i="12" s="1"/>
  <c r="S866" i="12" s="1"/>
  <c r="S867" i="12" s="1"/>
  <c r="S868" i="12" s="1"/>
  <c r="S869" i="12" s="1"/>
  <c r="S870" i="12" s="1"/>
  <c r="S871" i="12" s="1"/>
  <c r="S872" i="12" s="1"/>
  <c r="S873" i="12" s="1"/>
  <c r="S874" i="12" s="1"/>
  <c r="S875" i="12" s="1"/>
  <c r="S876" i="12" s="1"/>
  <c r="S877" i="12" s="1"/>
  <c r="S878" i="12" s="1"/>
  <c r="S879" i="12" s="1"/>
  <c r="S880" i="12" s="1"/>
  <c r="S881" i="12" s="1"/>
  <c r="S882" i="12" s="1"/>
  <c r="S883" i="12" s="1"/>
  <c r="S884" i="12" s="1"/>
  <c r="S885" i="12" s="1"/>
  <c r="S886" i="12" s="1"/>
  <c r="S887" i="12" s="1"/>
  <c r="S888" i="12" s="1"/>
  <c r="S889" i="12" s="1"/>
  <c r="S890" i="12" s="1"/>
  <c r="S891" i="12" s="1"/>
  <c r="S892" i="12" s="1"/>
  <c r="S893" i="12" s="1"/>
  <c r="S894" i="12" s="1"/>
  <c r="S895" i="12" s="1"/>
  <c r="S896" i="12" s="1"/>
  <c r="S897" i="12" s="1"/>
  <c r="S898" i="12" s="1"/>
  <c r="S899" i="12" s="1"/>
  <c r="S900" i="12" s="1"/>
  <c r="S901" i="12" s="1"/>
  <c r="S902" i="12" s="1"/>
  <c r="S903" i="12" s="1"/>
  <c r="S904" i="12" s="1"/>
  <c r="S905" i="12" s="1"/>
  <c r="S906" i="12" s="1"/>
  <c r="S907" i="12" s="1"/>
  <c r="S908" i="12" s="1"/>
  <c r="S909" i="12" s="1"/>
  <c r="S910" i="12" s="1"/>
  <c r="S911" i="12" s="1"/>
  <c r="S912" i="12" s="1"/>
  <c r="S913" i="12" s="1"/>
  <c r="S914" i="12" s="1"/>
  <c r="S915" i="12" s="1"/>
  <c r="S916" i="12" s="1"/>
  <c r="S917" i="12" s="1"/>
  <c r="S918" i="12" s="1"/>
  <c r="S919" i="12" s="1"/>
  <c r="S920" i="12" s="1"/>
  <c r="S921" i="12" s="1"/>
  <c r="S922" i="12" s="1"/>
  <c r="S923" i="12" s="1"/>
  <c r="S924" i="12" s="1"/>
  <c r="S925" i="12" s="1"/>
  <c r="S926" i="12" s="1"/>
  <c r="S927" i="12" s="1"/>
  <c r="S928" i="12" s="1"/>
  <c r="S929" i="12" s="1"/>
  <c r="S930" i="12" s="1"/>
  <c r="S931" i="12" s="1"/>
  <c r="S932" i="12" s="1"/>
  <c r="S933" i="12" s="1"/>
  <c r="S934" i="12" s="1"/>
  <c r="S935" i="12" s="1"/>
  <c r="S936" i="12" s="1"/>
  <c r="S937" i="12" s="1"/>
  <c r="S938" i="12" s="1"/>
  <c r="S939" i="12" s="1"/>
  <c r="S940" i="12" s="1"/>
  <c r="S941" i="12" s="1"/>
  <c r="S942" i="12" s="1"/>
  <c r="S943" i="12" s="1"/>
  <c r="S944" i="12" s="1"/>
  <c r="S945" i="12" s="1"/>
  <c r="S946" i="12" s="1"/>
  <c r="S947" i="12" s="1"/>
  <c r="S948" i="12" s="1"/>
  <c r="S949" i="12" s="1"/>
  <c r="S950" i="12" s="1"/>
  <c r="S951" i="12" s="1"/>
  <c r="S952" i="12" s="1"/>
  <c r="S953" i="12" s="1"/>
  <c r="S954" i="12" s="1"/>
  <c r="S955" i="12" s="1"/>
  <c r="S956" i="12" s="1"/>
  <c r="S957" i="12" s="1"/>
  <c r="S958" i="12" s="1"/>
  <c r="S959" i="12" s="1"/>
  <c r="S960" i="12" s="1"/>
  <c r="S961" i="12" s="1"/>
  <c r="S962" i="12" s="1"/>
  <c r="S963" i="12" s="1"/>
  <c r="S964" i="12" s="1"/>
  <c r="S965" i="12" s="1"/>
  <c r="S966" i="12" s="1"/>
  <c r="S967" i="12" s="1"/>
  <c r="S968" i="12" s="1"/>
  <c r="S969" i="12" s="1"/>
  <c r="S970" i="12" s="1"/>
  <c r="S971" i="12" s="1"/>
  <c r="S972" i="12" s="1"/>
  <c r="S973" i="12" s="1"/>
  <c r="S974" i="12" s="1"/>
  <c r="S975" i="12" s="1"/>
  <c r="S976" i="12" s="1"/>
  <c r="S977" i="12" s="1"/>
  <c r="S978" i="12" s="1"/>
  <c r="S979" i="12" s="1"/>
  <c r="S980" i="12" s="1"/>
  <c r="S981" i="12" s="1"/>
  <c r="S982" i="12" s="1"/>
  <c r="S983" i="12" s="1"/>
  <c r="S984" i="12" s="1"/>
  <c r="S985" i="12" s="1"/>
  <c r="S986" i="12" s="1"/>
  <c r="S987" i="12" s="1"/>
  <c r="S988" i="12" s="1"/>
  <c r="S989" i="12" s="1"/>
  <c r="S990" i="12" s="1"/>
  <c r="S991" i="12" s="1"/>
  <c r="S992" i="12" s="1"/>
  <c r="S993" i="12" s="1"/>
  <c r="S994" i="12" s="1"/>
  <c r="S995" i="12" s="1"/>
  <c r="S996" i="12" s="1"/>
  <c r="S997" i="12" s="1"/>
  <c r="S998" i="12" s="1"/>
  <c r="S999" i="12" s="1"/>
  <c r="S1000" i="12" s="1"/>
  <c r="S1001" i="12" s="1"/>
  <c r="S1002" i="12" s="1"/>
  <c r="S1003" i="12" s="1"/>
  <c r="S1004" i="12" s="1"/>
  <c r="S1005" i="12" s="1"/>
  <c r="S1006" i="12" s="1"/>
  <c r="S1007" i="12" s="1"/>
  <c r="S1008" i="12" s="1"/>
  <c r="S1009" i="12" s="1"/>
  <c r="S1010" i="12" s="1"/>
  <c r="S1011" i="12" s="1"/>
  <c r="S1012" i="12" s="1"/>
  <c r="S1013" i="12" s="1"/>
  <c r="S1014" i="12" s="1"/>
  <c r="S1015" i="12" s="1"/>
  <c r="S1016" i="12" s="1"/>
  <c r="S1017" i="12" s="1"/>
  <c r="S1018" i="12" s="1"/>
  <c r="S1019" i="12" s="1"/>
  <c r="S1020" i="12" s="1"/>
  <c r="S1021" i="12" s="1"/>
  <c r="S1022" i="12" s="1"/>
  <c r="S1023" i="12" s="1"/>
  <c r="S1024" i="12" s="1"/>
  <c r="S1025" i="12" s="1"/>
  <c r="S1026" i="12" s="1"/>
  <c r="S1027" i="12" s="1"/>
  <c r="S1028" i="12" s="1"/>
  <c r="S1029" i="12" s="1"/>
  <c r="S1030" i="12" s="1"/>
  <c r="S1031" i="12" s="1"/>
  <c r="S1032" i="12" s="1"/>
  <c r="S1033" i="12" s="1"/>
  <c r="S1034" i="12" s="1"/>
  <c r="S1035" i="12" s="1"/>
  <c r="S1036" i="12" s="1"/>
  <c r="S1037" i="12" s="1"/>
  <c r="S1038" i="12" s="1"/>
  <c r="S1039" i="12" s="1"/>
  <c r="S1040" i="12" s="1"/>
  <c r="S1041" i="12" s="1"/>
  <c r="S1042" i="12" s="1"/>
  <c r="S1043" i="12" s="1"/>
  <c r="S1044" i="12" s="1"/>
  <c r="S1045" i="12" s="1"/>
  <c r="S1046" i="12" s="1"/>
  <c r="S1047" i="12" s="1"/>
  <c r="S1048" i="12" s="1"/>
  <c r="S1049" i="12" s="1"/>
  <c r="S1050" i="12" s="1"/>
  <c r="S1051" i="12" s="1"/>
  <c r="S1052" i="12" s="1"/>
  <c r="S1053" i="12" s="1"/>
  <c r="S1054" i="12" s="1"/>
  <c r="S1055" i="12" s="1"/>
  <c r="S1056" i="12" s="1"/>
  <c r="S1057" i="12" s="1"/>
  <c r="S1058" i="12" s="1"/>
  <c r="S1059" i="12" s="1"/>
  <c r="S1060" i="12" s="1"/>
  <c r="S1061" i="12" s="1"/>
  <c r="S1062" i="12" s="1"/>
  <c r="S1063" i="12" s="1"/>
  <c r="S1064" i="12" s="1"/>
  <c r="S1065" i="12" s="1"/>
  <c r="S1066" i="12" s="1"/>
  <c r="S1067" i="12" s="1"/>
  <c r="S1068" i="12" s="1"/>
  <c r="S1069" i="12" s="1"/>
  <c r="S1070" i="12" s="1"/>
  <c r="S1071" i="12" s="1"/>
  <c r="S1072" i="12" s="1"/>
  <c r="S1073" i="12" s="1"/>
  <c r="S1074" i="12" s="1"/>
  <c r="S1075" i="12" s="1"/>
  <c r="S1076" i="12" s="1"/>
  <c r="S1077" i="12" s="1"/>
  <c r="S1078" i="12" s="1"/>
  <c r="S1079" i="12" s="1"/>
  <c r="S1080" i="12" s="1"/>
  <c r="S1081" i="12" s="1"/>
  <c r="S1082" i="12" s="1"/>
  <c r="S1083" i="12" s="1"/>
  <c r="S1084" i="12" s="1"/>
  <c r="S1085" i="12" s="1"/>
  <c r="S1086" i="12" s="1"/>
  <c r="S1087" i="12" s="1"/>
  <c r="S1088" i="12" s="1"/>
  <c r="S1089" i="12" s="1"/>
  <c r="S1090" i="12" s="1"/>
  <c r="S1091" i="12" s="1"/>
  <c r="S1092" i="12" s="1"/>
  <c r="S1093" i="12" s="1"/>
  <c r="S1094" i="12" s="1"/>
  <c r="S1095" i="12" s="1"/>
  <c r="S1096" i="12" s="1"/>
  <c r="S1097" i="12" s="1"/>
  <c r="S1098" i="12" s="1"/>
  <c r="S1099" i="12" s="1"/>
  <c r="S1100" i="12" s="1"/>
  <c r="S1101" i="12" s="1"/>
  <c r="S1102" i="12" s="1"/>
  <c r="S1103" i="12" s="1"/>
  <c r="S1104" i="12" s="1"/>
  <c r="S1105" i="12" s="1"/>
  <c r="S1106" i="12" s="1"/>
  <c r="S1107" i="12" s="1"/>
  <c r="S1108" i="12" s="1"/>
  <c r="S1109" i="12" s="1"/>
  <c r="S1110" i="12" s="1"/>
  <c r="S1111" i="12" s="1"/>
  <c r="S1112" i="12" s="1"/>
  <c r="S1113" i="12" s="1"/>
  <c r="S1114" i="12" s="1"/>
  <c r="S1115" i="12" s="1"/>
  <c r="S1116" i="12" s="1"/>
  <c r="S1117" i="12" s="1"/>
  <c r="S1118" i="12" s="1"/>
  <c r="S1119" i="12" s="1"/>
  <c r="S1120" i="12" s="1"/>
  <c r="S1121" i="12" s="1"/>
  <c r="S1122" i="12" s="1"/>
  <c r="S1123" i="12" s="1"/>
  <c r="S1124" i="12" s="1"/>
  <c r="S1125" i="12" s="1"/>
  <c r="S1126" i="12" s="1"/>
  <c r="S1127" i="12" s="1"/>
  <c r="S1128" i="12" s="1"/>
  <c r="S1129" i="12" s="1"/>
  <c r="S1130" i="12" s="1"/>
  <c r="S1131" i="12" s="1"/>
  <c r="S1132" i="12" s="1"/>
  <c r="S1133" i="12" s="1"/>
  <c r="S1134" i="12" s="1"/>
  <c r="S1135" i="12" s="1"/>
  <c r="S1136" i="12" s="1"/>
  <c r="S1137" i="12" s="1"/>
  <c r="S1138" i="12" s="1"/>
  <c r="S1139" i="12" s="1"/>
  <c r="S1140" i="12" s="1"/>
  <c r="S1141" i="12" s="1"/>
  <c r="S1142" i="12" s="1"/>
  <c r="S1143" i="12" s="1"/>
  <c r="S1144" i="12" s="1"/>
  <c r="S1145" i="12" s="1"/>
  <c r="S1146" i="12" s="1"/>
  <c r="S1147" i="12" s="1"/>
  <c r="S1148" i="12" s="1"/>
  <c r="S1149" i="12" s="1"/>
  <c r="S1150" i="12" s="1"/>
  <c r="S1151" i="12" s="1"/>
  <c r="S1152" i="12" s="1"/>
  <c r="S1153" i="12" s="1"/>
  <c r="S1154" i="12" s="1"/>
  <c r="S1155" i="12" s="1"/>
  <c r="S1156" i="12" s="1"/>
  <c r="S1157" i="12" s="1"/>
  <c r="S1158" i="12" s="1"/>
  <c r="S1159" i="12" s="1"/>
  <c r="S1160" i="12" s="1"/>
  <c r="S1161" i="12" s="1"/>
  <c r="S1162" i="12" s="1"/>
  <c r="S1163" i="12" s="1"/>
  <c r="S1164" i="12" s="1"/>
  <c r="S1165" i="12" s="1"/>
  <c r="S1166" i="12" s="1"/>
  <c r="S1167" i="12" s="1"/>
  <c r="S1168" i="12" s="1"/>
  <c r="S1169" i="12" s="1"/>
  <c r="S1170" i="12" s="1"/>
  <c r="S1171" i="12" s="1"/>
  <c r="S1172" i="12" s="1"/>
  <c r="S1173" i="12" s="1"/>
  <c r="S1174" i="12" s="1"/>
  <c r="S1175" i="12" s="1"/>
  <c r="S1176" i="12" s="1"/>
  <c r="S1177" i="12" s="1"/>
  <c r="S1178" i="12" s="1"/>
  <c r="S1179" i="12" s="1"/>
  <c r="S1180" i="12" s="1"/>
  <c r="S1181" i="12" s="1"/>
  <c r="S1182" i="12" s="1"/>
  <c r="S1183" i="12" s="1"/>
  <c r="S1184" i="12" s="1"/>
  <c r="S1185" i="12" s="1"/>
  <c r="S1186" i="12" s="1"/>
  <c r="S1187" i="12" s="1"/>
  <c r="S1188" i="12" s="1"/>
  <c r="S1189" i="12" s="1"/>
  <c r="S1190" i="12" s="1"/>
  <c r="S1191" i="12" s="1"/>
  <c r="S1192" i="12" s="1"/>
  <c r="S1193" i="12" s="1"/>
  <c r="S1194" i="12" s="1"/>
  <c r="S1195" i="12" s="1"/>
  <c r="S1196" i="12" s="1"/>
  <c r="S1197" i="12" s="1"/>
  <c r="S1198" i="12" s="1"/>
  <c r="S1199" i="12" s="1"/>
  <c r="S1200" i="12" s="1"/>
  <c r="S1201" i="12" s="1"/>
  <c r="S1202" i="12" s="1"/>
  <c r="S1203" i="12" s="1"/>
  <c r="S1204" i="12" s="1"/>
  <c r="S1205" i="12" s="1"/>
  <c r="S1206" i="12" s="1"/>
  <c r="S1207" i="12" s="1"/>
  <c r="S1208" i="12" s="1"/>
  <c r="S1209" i="12" s="1"/>
  <c r="S1210" i="12" s="1"/>
  <c r="S1211" i="12" s="1"/>
  <c r="S1212" i="12" s="1"/>
  <c r="S1213" i="12" s="1"/>
  <c r="S1214" i="12" s="1"/>
  <c r="S1215" i="12" s="1"/>
  <c r="S1216" i="12" s="1"/>
  <c r="S1217" i="12" s="1"/>
  <c r="S1218" i="12" s="1"/>
  <c r="S1219" i="12" s="1"/>
  <c r="S1220" i="12" s="1"/>
  <c r="S1221" i="12" s="1"/>
  <c r="S1222" i="12" s="1"/>
  <c r="S1223" i="12" s="1"/>
  <c r="S1224" i="12" s="1"/>
  <c r="S1225" i="12" s="1"/>
  <c r="S1226" i="12" s="1"/>
  <c r="S1227" i="12" s="1"/>
  <c r="S1228" i="12" s="1"/>
  <c r="S1229" i="12" s="1"/>
  <c r="S1230" i="12" s="1"/>
  <c r="S1231" i="12" s="1"/>
  <c r="S1232" i="12" s="1"/>
  <c r="S1233" i="12" s="1"/>
  <c r="S1234" i="12" s="1"/>
  <c r="S1235" i="12" s="1"/>
  <c r="S1236" i="12" s="1"/>
  <c r="S1237" i="12" s="1"/>
  <c r="S1238" i="12" s="1"/>
  <c r="S1239" i="12" s="1"/>
  <c r="S1240" i="12" s="1"/>
  <c r="S1241" i="12" s="1"/>
  <c r="S1242" i="12" s="1"/>
  <c r="S1243" i="12" s="1"/>
  <c r="S1244" i="12" s="1"/>
  <c r="S1245" i="12" s="1"/>
  <c r="S1246" i="12" s="1"/>
  <c r="S1247" i="12" s="1"/>
  <c r="S1248" i="12" s="1"/>
  <c r="S1249" i="12" s="1"/>
  <c r="S1250" i="12" s="1"/>
  <c r="S1251" i="12" s="1"/>
  <c r="S1252" i="12" s="1"/>
  <c r="S1253" i="12" s="1"/>
  <c r="S1254" i="12" s="1"/>
  <c r="S1255" i="12" s="1"/>
  <c r="S1256" i="12" s="1"/>
  <c r="S1257" i="12" s="1"/>
  <c r="S1258" i="12" s="1"/>
  <c r="S1259" i="12" s="1"/>
  <c r="S1260" i="12" s="1"/>
  <c r="S1261" i="12" s="1"/>
  <c r="S1262" i="12" s="1"/>
  <c r="S1263" i="12" s="1"/>
  <c r="S1264" i="12" s="1"/>
  <c r="S1265" i="12" s="1"/>
  <c r="S1266" i="12" s="1"/>
  <c r="S1267" i="12" s="1"/>
  <c r="S1268" i="12" s="1"/>
  <c r="S1269" i="12" s="1"/>
  <c r="S1270" i="12" s="1"/>
  <c r="S1271" i="12" s="1"/>
  <c r="S1272" i="12" s="1"/>
  <c r="S1273" i="12" s="1"/>
  <c r="S1274" i="12" s="1"/>
  <c r="S1275" i="12" s="1"/>
  <c r="S1276" i="12" s="1"/>
  <c r="S1277" i="12" s="1"/>
  <c r="S1278" i="12" s="1"/>
  <c r="S1279" i="12" s="1"/>
  <c r="S1280" i="12" s="1"/>
  <c r="S1281" i="12" s="1"/>
  <c r="S1282" i="12" s="1"/>
  <c r="S1283" i="12" s="1"/>
  <c r="S1284" i="12" s="1"/>
  <c r="S1285" i="12" s="1"/>
  <c r="S1286" i="12" s="1"/>
  <c r="S1287" i="12" s="1"/>
  <c r="S1288" i="12" s="1"/>
  <c r="S1289" i="12" s="1"/>
  <c r="S1290" i="12" s="1"/>
  <c r="S1291" i="12" s="1"/>
  <c r="S1292" i="12" s="1"/>
  <c r="S1293" i="12" s="1"/>
  <c r="S1294" i="12" s="1"/>
  <c r="S1295" i="12" s="1"/>
  <c r="S1296" i="12" s="1"/>
  <c r="S1297" i="12" s="1"/>
  <c r="S1298" i="12" s="1"/>
  <c r="S1299" i="12" s="1"/>
  <c r="S1300" i="12" s="1"/>
  <c r="S1301" i="12" s="1"/>
  <c r="S1302" i="12" s="1"/>
  <c r="S1303" i="12" s="1"/>
  <c r="S1304" i="12" s="1"/>
  <c r="S1305" i="12" s="1"/>
  <c r="S1306" i="12" s="1"/>
  <c r="S1307" i="12" s="1"/>
  <c r="S1308" i="12" s="1"/>
  <c r="S1309" i="12" s="1"/>
  <c r="S1310" i="12" s="1"/>
  <c r="S1311" i="12" s="1"/>
  <c r="S1312" i="12" s="1"/>
  <c r="S1313" i="12" s="1"/>
  <c r="S1314" i="12" s="1"/>
  <c r="S1315" i="12" s="1"/>
  <c r="S1316" i="12" s="1"/>
  <c r="S1317" i="12" s="1"/>
  <c r="S1318" i="12" s="1"/>
  <c r="S1319" i="12" s="1"/>
  <c r="S1320" i="12" s="1"/>
  <c r="S1321" i="12" s="1"/>
  <c r="S1322" i="12" s="1"/>
  <c r="S1323" i="12" s="1"/>
  <c r="S1324" i="12" s="1"/>
  <c r="S1325" i="12" s="1"/>
  <c r="S1326" i="12" s="1"/>
  <c r="S1327" i="12" s="1"/>
  <c r="S1328" i="12" s="1"/>
  <c r="S1329" i="12" s="1"/>
  <c r="S1330" i="12" s="1"/>
  <c r="S1331" i="12" s="1"/>
  <c r="S1332" i="12" s="1"/>
  <c r="S1333" i="12" s="1"/>
  <c r="S1334" i="12" s="1"/>
  <c r="S1335" i="12" s="1"/>
  <c r="S1336" i="12" s="1"/>
  <c r="S1337" i="12" s="1"/>
  <c r="S1338" i="12" s="1"/>
  <c r="S1339" i="12" s="1"/>
  <c r="S1340" i="12" s="1"/>
  <c r="S1341" i="12" s="1"/>
  <c r="S1342" i="12" s="1"/>
  <c r="S1343" i="12" s="1"/>
  <c r="S1344" i="12" s="1"/>
  <c r="S1345" i="12" s="1"/>
  <c r="S1346" i="12" s="1"/>
  <c r="S1347" i="12" s="1"/>
  <c r="S1348" i="12" s="1"/>
  <c r="S1349" i="12" s="1"/>
  <c r="S1350" i="12" s="1"/>
  <c r="S1351" i="12" s="1"/>
  <c r="S1352" i="12" s="1"/>
  <c r="S1353" i="12" s="1"/>
  <c r="S1354" i="12" s="1"/>
  <c r="S1355" i="12" s="1"/>
  <c r="S1356" i="12" s="1"/>
  <c r="S1357" i="12" s="1"/>
  <c r="S1358" i="12" s="1"/>
  <c r="S1359" i="12" s="1"/>
  <c r="S1360" i="12" s="1"/>
  <c r="S1361" i="12" s="1"/>
  <c r="S1362" i="12" s="1"/>
  <c r="S1363" i="12" s="1"/>
  <c r="S1364" i="12" s="1"/>
  <c r="S1365" i="12" s="1"/>
  <c r="S1366" i="12" s="1"/>
  <c r="S1367" i="12" s="1"/>
  <c r="S1368" i="12" s="1"/>
  <c r="S1369" i="12" s="1"/>
  <c r="S1370" i="12" s="1"/>
  <c r="S1371" i="12" s="1"/>
  <c r="S1372" i="12" s="1"/>
  <c r="S1373" i="12" s="1"/>
  <c r="S1374" i="12" s="1"/>
  <c r="S1375" i="12" s="1"/>
  <c r="S1376" i="12" s="1"/>
  <c r="S1377" i="12" s="1"/>
  <c r="S1378" i="12" s="1"/>
  <c r="S1379" i="12" s="1"/>
  <c r="S1380" i="12" s="1"/>
  <c r="S1381" i="12" s="1"/>
  <c r="S1382" i="12" s="1"/>
  <c r="S1383" i="12" s="1"/>
  <c r="S1384" i="12" s="1"/>
  <c r="S1385" i="12" s="1"/>
  <c r="S1386" i="12" s="1"/>
  <c r="S1387" i="12" s="1"/>
  <c r="S1388" i="12" s="1"/>
  <c r="S1389" i="12" s="1"/>
  <c r="S1390" i="12" s="1"/>
  <c r="S1391" i="12" s="1"/>
  <c r="S1392" i="12" s="1"/>
  <c r="S1393" i="12" s="1"/>
  <c r="S1394" i="12" s="1"/>
  <c r="S1395" i="12" s="1"/>
  <c r="S1396" i="12" s="1"/>
  <c r="S1397" i="12" s="1"/>
  <c r="S1398" i="12" s="1"/>
  <c r="S1399" i="12" s="1"/>
  <c r="S1400" i="12" s="1"/>
  <c r="S1401" i="12" s="1"/>
  <c r="S1402" i="12" s="1"/>
  <c r="S1403" i="12" s="1"/>
  <c r="S1404" i="12" s="1"/>
  <c r="S1405" i="12" s="1"/>
  <c r="S1406" i="12" s="1"/>
  <c r="S1407" i="12" s="1"/>
  <c r="S1408" i="12" s="1"/>
  <c r="S1409" i="12" s="1"/>
  <c r="S1410" i="12" s="1"/>
  <c r="S1411" i="12" s="1"/>
  <c r="S1412" i="12" s="1"/>
  <c r="S1413" i="12" s="1"/>
  <c r="S1414" i="12" s="1"/>
  <c r="S1415" i="12" s="1"/>
  <c r="S1416" i="12" s="1"/>
  <c r="S1417" i="12" s="1"/>
  <c r="S1418" i="12" s="1"/>
  <c r="S1419" i="12" s="1"/>
  <c r="S1420" i="12" s="1"/>
  <c r="S1421" i="12" s="1"/>
  <c r="S1422" i="12" s="1"/>
  <c r="S1423" i="12" s="1"/>
  <c r="S1424" i="12" s="1"/>
  <c r="S1425" i="12" s="1"/>
  <c r="S1426" i="12" s="1"/>
  <c r="S1427" i="12" s="1"/>
  <c r="S1428" i="12" s="1"/>
  <c r="S1429" i="12" s="1"/>
  <c r="S1430" i="12" s="1"/>
  <c r="S1431" i="12" s="1"/>
  <c r="S1432" i="12" s="1"/>
  <c r="S1433" i="12" s="1"/>
  <c r="S1434" i="12" s="1"/>
  <c r="S1435" i="12" s="1"/>
  <c r="S1436" i="12" s="1"/>
  <c r="S1437" i="12" s="1"/>
  <c r="S1438" i="12" s="1"/>
  <c r="S1439" i="12" s="1"/>
  <c r="S1440" i="12" s="1"/>
  <c r="S1441" i="12" s="1"/>
  <c r="S1442" i="12" s="1"/>
  <c r="S1443" i="12" s="1"/>
  <c r="S1444" i="12" s="1"/>
  <c r="S1445" i="12" s="1"/>
  <c r="S1446" i="12" s="1"/>
  <c r="S1447" i="12" s="1"/>
  <c r="S1448" i="12" s="1"/>
  <c r="S1449" i="12" s="1"/>
  <c r="S1450" i="12" s="1"/>
  <c r="S1451" i="12" s="1"/>
  <c r="S1452" i="12" s="1"/>
  <c r="S1453" i="12" s="1"/>
  <c r="S1454" i="12" s="1"/>
  <c r="S1455" i="12" s="1"/>
  <c r="S1456" i="12" s="1"/>
  <c r="S1457" i="12" s="1"/>
  <c r="S1458" i="12" s="1"/>
  <c r="S1459" i="12" s="1"/>
  <c r="S1460" i="12" s="1"/>
  <c r="S1461" i="12" s="1"/>
  <c r="S1462" i="12" s="1"/>
  <c r="S1463" i="12" s="1"/>
  <c r="S1464" i="12" s="1"/>
  <c r="S1465" i="12" s="1"/>
  <c r="S1466" i="12" s="1"/>
  <c r="S1467" i="12" s="1"/>
  <c r="S1468" i="12" s="1"/>
  <c r="S1469" i="12" s="1"/>
  <c r="S1470" i="12" s="1"/>
  <c r="S1471" i="12" s="1"/>
  <c r="S1472" i="12" s="1"/>
  <c r="S1473" i="12" s="1"/>
  <c r="S1474" i="12" s="1"/>
  <c r="S1475" i="12" s="1"/>
  <c r="S1476" i="12" s="1"/>
  <c r="S1477" i="12" s="1"/>
  <c r="S1478" i="12" s="1"/>
  <c r="S1479" i="12" s="1"/>
  <c r="S1480" i="12" s="1"/>
  <c r="S1481" i="12" s="1"/>
  <c r="S1482" i="12" s="1"/>
  <c r="S1483" i="12" s="1"/>
  <c r="S1484" i="12" s="1"/>
  <c r="S1485" i="12" s="1"/>
  <c r="S1486" i="12" s="1"/>
  <c r="S1487" i="12" s="1"/>
  <c r="S1488" i="12" s="1"/>
  <c r="S1489" i="12" s="1"/>
  <c r="S1490" i="12" s="1"/>
  <c r="S1491" i="12" s="1"/>
  <c r="S1492" i="12" s="1"/>
  <c r="S1493" i="12" s="1"/>
  <c r="S1494" i="12" s="1"/>
  <c r="S1495" i="12" s="1"/>
  <c r="S1496" i="12" s="1"/>
  <c r="S1497" i="12" s="1"/>
  <c r="S1498" i="12" s="1"/>
  <c r="S1499" i="12" s="1"/>
  <c r="S1500" i="12" s="1"/>
  <c r="S1501" i="12" s="1"/>
  <c r="S1502" i="12" s="1"/>
  <c r="S1503" i="12" s="1"/>
  <c r="S1504" i="12" s="1"/>
  <c r="S1505" i="12" s="1"/>
  <c r="S1506" i="12" s="1"/>
  <c r="S1507" i="12" s="1"/>
  <c r="S1508" i="12" s="1"/>
  <c r="S1509" i="12" s="1"/>
  <c r="S1510" i="12" s="1"/>
  <c r="S1511" i="12" s="1"/>
  <c r="S1512" i="12" s="1"/>
  <c r="S1513" i="12" s="1"/>
  <c r="S1514" i="12" s="1"/>
  <c r="S1515" i="12" s="1"/>
  <c r="S1516" i="12" s="1"/>
  <c r="S1517" i="12" s="1"/>
  <c r="S1518" i="12" s="1"/>
  <c r="S1519" i="12" s="1"/>
  <c r="S1520" i="12" s="1"/>
  <c r="S1521" i="12" s="1"/>
  <c r="S1522" i="12" s="1"/>
  <c r="S1523" i="12" s="1"/>
  <c r="S1524" i="12" s="1"/>
  <c r="S1525" i="12" s="1"/>
  <c r="S1526" i="12" s="1"/>
  <c r="S1527" i="12" s="1"/>
  <c r="S1528" i="12" s="1"/>
  <c r="S1529" i="12" s="1"/>
  <c r="S1530" i="12" s="1"/>
  <c r="S1531" i="12" s="1"/>
  <c r="S1532" i="12" s="1"/>
  <c r="S1533" i="12" s="1"/>
  <c r="S1534" i="12" s="1"/>
  <c r="S1535" i="12" s="1"/>
  <c r="S1536" i="12" s="1"/>
  <c r="S1537" i="12" s="1"/>
  <c r="S1538" i="12" s="1"/>
  <c r="S1539" i="12" s="1"/>
  <c r="S1540" i="12" s="1"/>
  <c r="S1541" i="12" s="1"/>
  <c r="S1542" i="12" s="1"/>
  <c r="S1543" i="12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2" i="1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" i="1"/>
  <c r="C4" i="10"/>
  <c r="C5" i="10"/>
  <c r="C7" i="10"/>
  <c r="C9" i="10"/>
  <c r="C10" i="10"/>
  <c r="C11" i="10"/>
  <c r="C12" i="10"/>
  <c r="C13" i="10"/>
  <c r="C15" i="10"/>
  <c r="C16" i="10"/>
  <c r="C18" i="10"/>
  <c r="C19" i="10"/>
  <c r="C20" i="10"/>
  <c r="C21" i="10"/>
  <c r="C26" i="10"/>
  <c r="C27" i="10"/>
  <c r="C28" i="10"/>
  <c r="C2" i="10"/>
  <c r="C29" i="10"/>
  <c r="C24" i="10"/>
  <c r="C6" i="10"/>
  <c r="C25" i="10"/>
  <c r="C22" i="10"/>
  <c r="C8" i="10"/>
  <c r="C23" i="10"/>
  <c r="C17" i="10"/>
  <c r="C14" i="10"/>
  <c r="C3" i="10"/>
  <c r="D4" i="10"/>
  <c r="D5" i="10"/>
  <c r="D7" i="10"/>
  <c r="D9" i="10"/>
  <c r="D10" i="10"/>
  <c r="D11" i="10"/>
  <c r="D12" i="10"/>
  <c r="D13" i="10"/>
  <c r="D15" i="10"/>
  <c r="D16" i="10"/>
  <c r="D18" i="10"/>
  <c r="D19" i="10"/>
  <c r="D20" i="10"/>
  <c r="D21" i="10"/>
  <c r="D26" i="10"/>
  <c r="D27" i="10"/>
  <c r="D28" i="10"/>
  <c r="D2" i="10"/>
  <c r="D29" i="10"/>
  <c r="D24" i="10"/>
  <c r="D6" i="10"/>
  <c r="D25" i="10"/>
  <c r="D22" i="10"/>
  <c r="D8" i="10"/>
  <c r="D23" i="10"/>
  <c r="D17" i="10"/>
  <c r="D14" i="10"/>
  <c r="D3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2" i="10"/>
  <c r="B4" i="10"/>
  <c r="B5" i="10"/>
  <c r="B7" i="10"/>
  <c r="B9" i="10"/>
  <c r="B10" i="10"/>
  <c r="B11" i="10"/>
  <c r="B12" i="10"/>
  <c r="B13" i="10"/>
  <c r="B15" i="10"/>
  <c r="B16" i="10"/>
  <c r="B18" i="10"/>
  <c r="B19" i="10"/>
  <c r="B20" i="10"/>
  <c r="B21" i="10"/>
  <c r="B26" i="10"/>
  <c r="B27" i="10"/>
  <c r="B28" i="10"/>
  <c r="B2" i="10"/>
  <c r="B29" i="10"/>
  <c r="B24" i="10"/>
  <c r="B6" i="10"/>
  <c r="B25" i="10"/>
  <c r="B22" i="10"/>
  <c r="B8" i="10"/>
  <c r="B23" i="10"/>
  <c r="B17" i="10"/>
  <c r="B14" i="10"/>
  <c r="B3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3" i="9"/>
  <c r="D41" i="9"/>
  <c r="D169" i="9"/>
  <c r="D243" i="9"/>
  <c r="D93" i="9"/>
  <c r="D39" i="9"/>
  <c r="D49" i="9"/>
  <c r="D115" i="9"/>
  <c r="D197" i="9"/>
  <c r="D64" i="9"/>
  <c r="D176" i="9"/>
  <c r="D170" i="9"/>
  <c r="D188" i="9"/>
  <c r="D63" i="9"/>
  <c r="D73" i="9"/>
  <c r="D67" i="9"/>
  <c r="D260" i="9"/>
  <c r="D7" i="9"/>
  <c r="D11" i="9"/>
  <c r="D202" i="9"/>
  <c r="D156" i="9"/>
  <c r="D98" i="9"/>
  <c r="D116" i="9"/>
  <c r="D182" i="9"/>
  <c r="D200" i="9"/>
  <c r="D186" i="9"/>
  <c r="D204" i="9"/>
  <c r="D206" i="9"/>
  <c r="D56" i="9"/>
  <c r="D194" i="9"/>
  <c r="D148" i="9"/>
  <c r="D150" i="9"/>
  <c r="D184" i="9"/>
  <c r="D112" i="9"/>
  <c r="D31" i="9"/>
  <c r="D16" i="9"/>
  <c r="D253" i="9"/>
  <c r="D18" i="9"/>
  <c r="D36" i="9"/>
  <c r="D38" i="9"/>
  <c r="D167" i="9"/>
  <c r="D177" i="9"/>
  <c r="D251" i="9"/>
  <c r="D101" i="9"/>
  <c r="D47" i="9"/>
  <c r="D65" i="9"/>
  <c r="D59" i="9"/>
  <c r="D53" i="9"/>
  <c r="D191" i="9"/>
  <c r="D201" i="9"/>
  <c r="D211" i="9"/>
  <c r="D125" i="9"/>
  <c r="D135" i="9"/>
  <c r="D97" i="9"/>
  <c r="D99" i="9"/>
  <c r="D35" i="9"/>
  <c r="D226" i="9"/>
  <c r="D244" i="9"/>
  <c r="D256" i="9"/>
  <c r="D81" i="9"/>
  <c r="D83" i="9"/>
  <c r="D5" i="9"/>
  <c r="D15" i="9"/>
  <c r="D89" i="9"/>
  <c r="D91" i="9"/>
  <c r="D276" i="9"/>
  <c r="D168" i="9"/>
  <c r="D85" i="9"/>
  <c r="D274" i="9"/>
  <c r="D94" i="9"/>
  <c r="D146" i="9"/>
  <c r="D164" i="9"/>
  <c r="D166" i="9"/>
  <c r="D40" i="9"/>
  <c r="D26" i="9"/>
  <c r="D44" i="9"/>
  <c r="D46" i="9"/>
  <c r="D175" i="9"/>
  <c r="D193" i="9"/>
  <c r="D203" i="9"/>
  <c r="D62" i="9"/>
  <c r="D120" i="9"/>
  <c r="D50" i="9"/>
  <c r="D4" i="9"/>
  <c r="D70" i="9"/>
  <c r="D263" i="9"/>
  <c r="D225" i="9"/>
  <c r="D235" i="9"/>
  <c r="D121" i="9"/>
  <c r="D123" i="9"/>
  <c r="D45" i="9"/>
  <c r="D119" i="9"/>
  <c r="D209" i="9"/>
  <c r="D219" i="9"/>
  <c r="D133" i="9"/>
  <c r="D143" i="9"/>
  <c r="D217" i="9"/>
  <c r="D227" i="9"/>
  <c r="D77" i="9"/>
  <c r="D87" i="9"/>
  <c r="D95" i="9"/>
  <c r="D159" i="9"/>
  <c r="D246" i="9"/>
  <c r="D233" i="9"/>
  <c r="D189" i="9"/>
  <c r="D205" i="9"/>
  <c r="D103" i="9"/>
  <c r="D113" i="9"/>
  <c r="D187" i="9"/>
  <c r="D37" i="9"/>
  <c r="D240" i="9"/>
  <c r="D43" i="9"/>
  <c r="D234" i="9"/>
  <c r="D252" i="9"/>
  <c r="D127" i="9"/>
  <c r="D137" i="9"/>
  <c r="D139" i="9"/>
  <c r="D61" i="9"/>
  <c r="D71" i="9"/>
  <c r="D33" i="9"/>
  <c r="D266" i="9"/>
  <c r="D220" i="9"/>
  <c r="D162" i="9"/>
  <c r="D180" i="9"/>
  <c r="D88" i="9"/>
  <c r="D17" i="9"/>
  <c r="D250" i="9"/>
  <c r="D268" i="9"/>
  <c r="D152" i="9"/>
  <c r="D25" i="9"/>
  <c r="D258" i="9"/>
  <c r="D212" i="9"/>
  <c r="D214" i="9"/>
  <c r="D80" i="9"/>
  <c r="D261" i="9"/>
  <c r="D82" i="9"/>
  <c r="D100" i="9"/>
  <c r="D102" i="9"/>
  <c r="D231" i="9"/>
  <c r="D241" i="9"/>
  <c r="D213" i="9"/>
  <c r="D229" i="9"/>
  <c r="D111" i="9"/>
  <c r="D129" i="9"/>
  <c r="D131" i="9"/>
  <c r="D117" i="9"/>
  <c r="D255" i="9"/>
  <c r="D265" i="9"/>
  <c r="D6" i="9"/>
  <c r="D199" i="9"/>
  <c r="D161" i="9"/>
  <c r="D163" i="9"/>
  <c r="D57" i="9"/>
  <c r="D51" i="9"/>
  <c r="D221" i="9"/>
  <c r="D55" i="9"/>
  <c r="D145" i="9"/>
  <c r="D147" i="9"/>
  <c r="D69" i="9"/>
  <c r="D79" i="9"/>
  <c r="D153" i="9"/>
  <c r="D155" i="9"/>
  <c r="D13" i="9"/>
  <c r="D23" i="9"/>
  <c r="D181" i="9"/>
  <c r="D223" i="9"/>
  <c r="D222" i="9"/>
  <c r="D19" i="9"/>
  <c r="D210" i="9"/>
  <c r="D228" i="9"/>
  <c r="D230" i="9"/>
  <c r="D224" i="9"/>
  <c r="D90" i="9"/>
  <c r="D108" i="9"/>
  <c r="D110" i="9"/>
  <c r="D239" i="9"/>
  <c r="D257" i="9"/>
  <c r="D267" i="9"/>
  <c r="D126" i="9"/>
  <c r="D8" i="9"/>
  <c r="D114" i="9"/>
  <c r="D68" i="9"/>
  <c r="D134" i="9"/>
  <c r="D136" i="9"/>
  <c r="D10" i="9"/>
  <c r="D173" i="9"/>
  <c r="D185" i="9"/>
  <c r="D195" i="9"/>
  <c r="D109" i="9"/>
  <c r="D183" i="9"/>
  <c r="D273" i="9"/>
  <c r="D12" i="9"/>
  <c r="D14" i="9"/>
  <c r="D207" i="9"/>
  <c r="D281" i="9"/>
  <c r="D149" i="9"/>
  <c r="D157" i="9"/>
  <c r="D151" i="9"/>
  <c r="D30" i="9"/>
  <c r="D192" i="9"/>
  <c r="D141" i="9"/>
  <c r="D107" i="9"/>
  <c r="D165" i="9"/>
  <c r="D48" i="9"/>
  <c r="D144" i="9"/>
  <c r="D154" i="9"/>
  <c r="D172" i="9"/>
  <c r="D174" i="9"/>
  <c r="D72" i="9"/>
  <c r="D42" i="9"/>
  <c r="D60" i="9"/>
  <c r="D190" i="9"/>
  <c r="D232" i="9"/>
  <c r="D178" i="9"/>
  <c r="D132" i="9"/>
  <c r="D198" i="9"/>
  <c r="D32" i="9"/>
  <c r="D74" i="9"/>
  <c r="D28" i="9"/>
  <c r="D249" i="9"/>
  <c r="D259" i="9"/>
  <c r="D54" i="9"/>
  <c r="D247" i="9"/>
  <c r="D58" i="9"/>
  <c r="D76" i="9"/>
  <c r="D78" i="9"/>
  <c r="D271" i="9"/>
  <c r="D66" i="9"/>
  <c r="D20" i="9"/>
  <c r="D22" i="9"/>
  <c r="D215" i="9"/>
  <c r="D208" i="9"/>
  <c r="D24" i="9"/>
  <c r="D237" i="9"/>
  <c r="D105" i="9"/>
  <c r="D171" i="9"/>
  <c r="D29" i="9"/>
  <c r="D216" i="9"/>
  <c r="D27" i="9"/>
  <c r="D218" i="9"/>
  <c r="D236" i="9"/>
  <c r="D238" i="9"/>
  <c r="D248" i="9"/>
  <c r="D106" i="9"/>
  <c r="D124" i="9"/>
  <c r="D104" i="9"/>
  <c r="D9" i="9"/>
  <c r="D242" i="9"/>
  <c r="D196" i="9"/>
  <c r="D128" i="9"/>
  <c r="D264" i="9"/>
  <c r="D138" i="9"/>
  <c r="D92" i="9"/>
  <c r="D34" i="9"/>
  <c r="D52" i="9"/>
  <c r="D118" i="9"/>
  <c r="D262" i="9"/>
  <c r="D270" i="9"/>
  <c r="D278" i="9"/>
  <c r="D279" i="9"/>
  <c r="D160" i="9"/>
  <c r="D275" i="9"/>
  <c r="D122" i="9"/>
  <c r="D254" i="9"/>
  <c r="D140" i="9"/>
  <c r="D245" i="9"/>
  <c r="D272" i="9"/>
  <c r="D280" i="9"/>
  <c r="D21" i="9"/>
  <c r="D142" i="9"/>
  <c r="D158" i="9"/>
  <c r="D84" i="9"/>
  <c r="D86" i="9"/>
  <c r="D269" i="9"/>
  <c r="D277" i="9"/>
  <c r="D96" i="9"/>
  <c r="D282" i="9"/>
  <c r="D283" i="9"/>
  <c r="D130" i="9"/>
  <c r="L283" i="1" l="1"/>
  <c r="F277" i="9" s="1"/>
  <c r="L281" i="1"/>
  <c r="O281" i="1" s="1"/>
  <c r="L280" i="1"/>
  <c r="F275" i="9" s="1"/>
  <c r="L276" i="1"/>
  <c r="F272" i="9" s="1"/>
  <c r="L264" i="1"/>
  <c r="L263" i="1"/>
  <c r="F260" i="9" s="1"/>
  <c r="L262" i="1"/>
  <c r="L260" i="1"/>
  <c r="L248" i="1"/>
  <c r="F247" i="9" s="1"/>
  <c r="L246" i="1"/>
  <c r="L243" i="1"/>
  <c r="F242" i="9" s="1"/>
  <c r="L242" i="1"/>
  <c r="F241" i="9" s="1"/>
  <c r="L240" i="1"/>
  <c r="L237" i="1"/>
  <c r="L229" i="1"/>
  <c r="F229" i="9" s="1"/>
  <c r="L192" i="1"/>
  <c r="L189" i="1"/>
  <c r="L188" i="1"/>
  <c r="F189" i="9" s="1"/>
  <c r="L186" i="1"/>
  <c r="F187" i="9" s="1"/>
  <c r="L185" i="1"/>
  <c r="F186" i="9" s="1"/>
  <c r="L172" i="1"/>
  <c r="F173" i="9" s="1"/>
  <c r="L171" i="1"/>
  <c r="L138" i="1"/>
  <c r="L137" i="1"/>
  <c r="L136" i="1"/>
  <c r="L135" i="1"/>
  <c r="F136" i="9" s="1"/>
  <c r="L134" i="1"/>
  <c r="L119" i="1"/>
  <c r="L117" i="1"/>
  <c r="F118" i="9" s="1"/>
  <c r="L116" i="1"/>
  <c r="L115" i="1"/>
  <c r="L111" i="1"/>
  <c r="L106" i="1"/>
  <c r="F107" i="9" s="1"/>
  <c r="L71" i="1"/>
  <c r="L69" i="1"/>
  <c r="F70" i="9" s="1"/>
  <c r="O283" i="1"/>
  <c r="I277" i="9" s="1"/>
  <c r="C241" i="1"/>
  <c r="M241" i="1"/>
  <c r="P241" i="1"/>
  <c r="Q241" i="1"/>
  <c r="C252" i="1"/>
  <c r="M252" i="1"/>
  <c r="P252" i="1"/>
  <c r="Q252" i="1"/>
  <c r="C259" i="1"/>
  <c r="M259" i="1"/>
  <c r="P259" i="1"/>
  <c r="Q259" i="1"/>
  <c r="C275" i="1"/>
  <c r="M275" i="1"/>
  <c r="P275" i="1"/>
  <c r="Q275" i="1"/>
  <c r="C279" i="1"/>
  <c r="M279" i="1"/>
  <c r="P279" i="1"/>
  <c r="Q279" i="1"/>
  <c r="C281" i="1"/>
  <c r="M281" i="1"/>
  <c r="P281" i="1"/>
  <c r="Q281" i="1"/>
  <c r="Q3" i="1"/>
  <c r="K4" i="9" s="1"/>
  <c r="Q4" i="1"/>
  <c r="K5" i="9" s="1"/>
  <c r="Q5" i="1"/>
  <c r="K6" i="9" s="1"/>
  <c r="Q6" i="1"/>
  <c r="K7" i="9" s="1"/>
  <c r="Q7" i="1"/>
  <c r="K8" i="9" s="1"/>
  <c r="Q8" i="1"/>
  <c r="K9" i="9" s="1"/>
  <c r="Q9" i="1"/>
  <c r="K10" i="9" s="1"/>
  <c r="Q10" i="1"/>
  <c r="K11" i="9" s="1"/>
  <c r="Q11" i="1"/>
  <c r="K12" i="9" s="1"/>
  <c r="Q12" i="1"/>
  <c r="K13" i="9" s="1"/>
  <c r="Q13" i="1"/>
  <c r="K14" i="9" s="1"/>
  <c r="Q14" i="1"/>
  <c r="K15" i="9" s="1"/>
  <c r="Q15" i="1"/>
  <c r="K16" i="9" s="1"/>
  <c r="Q16" i="1"/>
  <c r="K17" i="9" s="1"/>
  <c r="Q17" i="1"/>
  <c r="K18" i="9" s="1"/>
  <c r="Q18" i="1"/>
  <c r="K19" i="9" s="1"/>
  <c r="Q19" i="1"/>
  <c r="K20" i="9" s="1"/>
  <c r="Q20" i="1"/>
  <c r="K21" i="9" s="1"/>
  <c r="Q21" i="1"/>
  <c r="K22" i="9" s="1"/>
  <c r="Q22" i="1"/>
  <c r="K23" i="9" s="1"/>
  <c r="Q23" i="1"/>
  <c r="K24" i="9" s="1"/>
  <c r="Q24" i="1"/>
  <c r="K25" i="9" s="1"/>
  <c r="Q25" i="1"/>
  <c r="K26" i="9" s="1"/>
  <c r="Q26" i="1"/>
  <c r="K27" i="9" s="1"/>
  <c r="Q27" i="1"/>
  <c r="K28" i="9" s="1"/>
  <c r="Q28" i="1"/>
  <c r="K29" i="9" s="1"/>
  <c r="Q29" i="1"/>
  <c r="K30" i="9" s="1"/>
  <c r="Q30" i="1"/>
  <c r="K31" i="9" s="1"/>
  <c r="Q31" i="1"/>
  <c r="K32" i="9" s="1"/>
  <c r="Q32" i="1"/>
  <c r="K33" i="9" s="1"/>
  <c r="Q33" i="1"/>
  <c r="K34" i="9" s="1"/>
  <c r="Q34" i="1"/>
  <c r="K35" i="9" s="1"/>
  <c r="Q35" i="1"/>
  <c r="K36" i="9" s="1"/>
  <c r="Q36" i="1"/>
  <c r="K37" i="9" s="1"/>
  <c r="Q37" i="1"/>
  <c r="K38" i="9" s="1"/>
  <c r="Q38" i="1"/>
  <c r="K39" i="9" s="1"/>
  <c r="Q39" i="1"/>
  <c r="K40" i="9" s="1"/>
  <c r="Q40" i="1"/>
  <c r="K41" i="9" s="1"/>
  <c r="Q41" i="1"/>
  <c r="K42" i="9" s="1"/>
  <c r="Q42" i="1"/>
  <c r="K43" i="9" s="1"/>
  <c r="Q43" i="1"/>
  <c r="K44" i="9" s="1"/>
  <c r="Q44" i="1"/>
  <c r="K45" i="9" s="1"/>
  <c r="Q45" i="1"/>
  <c r="K46" i="9" s="1"/>
  <c r="Q46" i="1"/>
  <c r="K47" i="9" s="1"/>
  <c r="Q47" i="1"/>
  <c r="K48" i="9" s="1"/>
  <c r="Q48" i="1"/>
  <c r="K49" i="9" s="1"/>
  <c r="Q49" i="1"/>
  <c r="K50" i="9" s="1"/>
  <c r="Q50" i="1"/>
  <c r="K51" i="9" s="1"/>
  <c r="Q51" i="1"/>
  <c r="K52" i="9" s="1"/>
  <c r="Q52" i="1"/>
  <c r="K53" i="9" s="1"/>
  <c r="Q53" i="1"/>
  <c r="K54" i="9" s="1"/>
  <c r="Q54" i="1"/>
  <c r="K55" i="9" s="1"/>
  <c r="Q55" i="1"/>
  <c r="K56" i="9" s="1"/>
  <c r="Q56" i="1"/>
  <c r="K57" i="9" s="1"/>
  <c r="Q57" i="1"/>
  <c r="K58" i="9" s="1"/>
  <c r="Q58" i="1"/>
  <c r="K59" i="9" s="1"/>
  <c r="Q59" i="1"/>
  <c r="K60" i="9" s="1"/>
  <c r="Q60" i="1"/>
  <c r="K61" i="9" s="1"/>
  <c r="Q61" i="1"/>
  <c r="K62" i="9" s="1"/>
  <c r="Q62" i="1"/>
  <c r="K63" i="9" s="1"/>
  <c r="Q63" i="1"/>
  <c r="K64" i="9" s="1"/>
  <c r="Q64" i="1"/>
  <c r="K65" i="9" s="1"/>
  <c r="Q65" i="1"/>
  <c r="K66" i="9" s="1"/>
  <c r="Q66" i="1"/>
  <c r="K67" i="9" s="1"/>
  <c r="Q67" i="1"/>
  <c r="K68" i="9" s="1"/>
  <c r="Q68" i="1"/>
  <c r="K69" i="9" s="1"/>
  <c r="Q69" i="1"/>
  <c r="K70" i="9" s="1"/>
  <c r="Q70" i="1"/>
  <c r="K71" i="9" s="1"/>
  <c r="Q71" i="1"/>
  <c r="K72" i="9" s="1"/>
  <c r="Q72" i="1"/>
  <c r="K73" i="9" s="1"/>
  <c r="Q73" i="1"/>
  <c r="K74" i="9" s="1"/>
  <c r="Q74" i="1"/>
  <c r="K75" i="9" s="1"/>
  <c r="Q75" i="1"/>
  <c r="K76" i="9" s="1"/>
  <c r="Q76" i="1"/>
  <c r="K77" i="9" s="1"/>
  <c r="Q77" i="1"/>
  <c r="K78" i="9" s="1"/>
  <c r="Q78" i="1"/>
  <c r="K79" i="9" s="1"/>
  <c r="Q79" i="1"/>
  <c r="K80" i="9" s="1"/>
  <c r="Q80" i="1"/>
  <c r="K81" i="9" s="1"/>
  <c r="Q81" i="1"/>
  <c r="K82" i="9" s="1"/>
  <c r="Q82" i="1"/>
  <c r="K83" i="9" s="1"/>
  <c r="Q83" i="1"/>
  <c r="K84" i="9" s="1"/>
  <c r="Q84" i="1"/>
  <c r="K85" i="9" s="1"/>
  <c r="Q85" i="1"/>
  <c r="K86" i="9" s="1"/>
  <c r="Q86" i="1"/>
  <c r="K87" i="9" s="1"/>
  <c r="Q87" i="1"/>
  <c r="K88" i="9" s="1"/>
  <c r="Q88" i="1"/>
  <c r="K89" i="9" s="1"/>
  <c r="Q89" i="1"/>
  <c r="K90" i="9" s="1"/>
  <c r="Q90" i="1"/>
  <c r="K91" i="9" s="1"/>
  <c r="Q91" i="1"/>
  <c r="K92" i="9" s="1"/>
  <c r="Q92" i="1"/>
  <c r="K93" i="9" s="1"/>
  <c r="Q93" i="1"/>
  <c r="K94" i="9" s="1"/>
  <c r="Q94" i="1"/>
  <c r="K95" i="9" s="1"/>
  <c r="Q95" i="1"/>
  <c r="K96" i="9" s="1"/>
  <c r="Q96" i="1"/>
  <c r="K97" i="9" s="1"/>
  <c r="Q97" i="1"/>
  <c r="K98" i="9" s="1"/>
  <c r="Q98" i="1"/>
  <c r="K99" i="9" s="1"/>
  <c r="Q99" i="1"/>
  <c r="K100" i="9" s="1"/>
  <c r="Q100" i="1"/>
  <c r="K101" i="9" s="1"/>
  <c r="Q101" i="1"/>
  <c r="K102" i="9" s="1"/>
  <c r="Q102" i="1"/>
  <c r="K103" i="9" s="1"/>
  <c r="Q103" i="1"/>
  <c r="K104" i="9" s="1"/>
  <c r="Q104" i="1"/>
  <c r="K105" i="9" s="1"/>
  <c r="Q105" i="1"/>
  <c r="K106" i="9" s="1"/>
  <c r="Q106" i="1"/>
  <c r="K107" i="9" s="1"/>
  <c r="Q107" i="1"/>
  <c r="K108" i="9" s="1"/>
  <c r="Q108" i="1"/>
  <c r="K109" i="9" s="1"/>
  <c r="Q109" i="1"/>
  <c r="K110" i="9" s="1"/>
  <c r="Q110" i="1"/>
  <c r="K111" i="9" s="1"/>
  <c r="Q111" i="1"/>
  <c r="K112" i="9" s="1"/>
  <c r="Q112" i="1"/>
  <c r="K113" i="9" s="1"/>
  <c r="Q113" i="1"/>
  <c r="K114" i="9" s="1"/>
  <c r="Q114" i="1"/>
  <c r="K115" i="9" s="1"/>
  <c r="Q115" i="1"/>
  <c r="K116" i="9" s="1"/>
  <c r="Q116" i="1"/>
  <c r="K117" i="9" s="1"/>
  <c r="Q117" i="1"/>
  <c r="K118" i="9" s="1"/>
  <c r="Q118" i="1"/>
  <c r="K119" i="9" s="1"/>
  <c r="Q119" i="1"/>
  <c r="K120" i="9" s="1"/>
  <c r="Q120" i="1"/>
  <c r="K121" i="9" s="1"/>
  <c r="Q121" i="1"/>
  <c r="K122" i="9" s="1"/>
  <c r="Q122" i="1"/>
  <c r="K123" i="9" s="1"/>
  <c r="Q123" i="1"/>
  <c r="K124" i="9" s="1"/>
  <c r="Q124" i="1"/>
  <c r="K125" i="9" s="1"/>
  <c r="Q125" i="1"/>
  <c r="K126" i="9" s="1"/>
  <c r="Q126" i="1"/>
  <c r="K127" i="9" s="1"/>
  <c r="Q127" i="1"/>
  <c r="K128" i="9" s="1"/>
  <c r="Q128" i="1"/>
  <c r="K129" i="9" s="1"/>
  <c r="Q129" i="1"/>
  <c r="K130" i="9" s="1"/>
  <c r="Q130" i="1"/>
  <c r="K131" i="9" s="1"/>
  <c r="Q131" i="1"/>
  <c r="K132" i="9" s="1"/>
  <c r="Q132" i="1"/>
  <c r="K133" i="9" s="1"/>
  <c r="Q133" i="1"/>
  <c r="K134" i="9" s="1"/>
  <c r="Q134" i="1"/>
  <c r="K135" i="9" s="1"/>
  <c r="Q135" i="1"/>
  <c r="K136" i="9" s="1"/>
  <c r="Q136" i="1"/>
  <c r="K137" i="9" s="1"/>
  <c r="Q137" i="1"/>
  <c r="K138" i="9" s="1"/>
  <c r="Q138" i="1"/>
  <c r="K139" i="9" s="1"/>
  <c r="Q139" i="1"/>
  <c r="K140" i="9" s="1"/>
  <c r="Q140" i="1"/>
  <c r="K141" i="9" s="1"/>
  <c r="Q141" i="1"/>
  <c r="K142" i="9" s="1"/>
  <c r="Q142" i="1"/>
  <c r="K143" i="9" s="1"/>
  <c r="Q143" i="1"/>
  <c r="K144" i="9" s="1"/>
  <c r="Q144" i="1"/>
  <c r="K145" i="9" s="1"/>
  <c r="Q145" i="1"/>
  <c r="K146" i="9" s="1"/>
  <c r="Q146" i="1"/>
  <c r="K147" i="9" s="1"/>
  <c r="Q147" i="1"/>
  <c r="K148" i="9" s="1"/>
  <c r="Q148" i="1"/>
  <c r="K149" i="9" s="1"/>
  <c r="Q149" i="1"/>
  <c r="K150" i="9" s="1"/>
  <c r="Q150" i="1"/>
  <c r="K151" i="9" s="1"/>
  <c r="Q151" i="1"/>
  <c r="K152" i="9" s="1"/>
  <c r="Q152" i="1"/>
  <c r="K153" i="9" s="1"/>
  <c r="Q153" i="1"/>
  <c r="K154" i="9" s="1"/>
  <c r="Q154" i="1"/>
  <c r="K155" i="9" s="1"/>
  <c r="Q155" i="1"/>
  <c r="K156" i="9" s="1"/>
  <c r="Q156" i="1"/>
  <c r="K157" i="9" s="1"/>
  <c r="Q157" i="1"/>
  <c r="K158" i="9" s="1"/>
  <c r="Q158" i="1"/>
  <c r="K159" i="9" s="1"/>
  <c r="Q159" i="1"/>
  <c r="K160" i="9" s="1"/>
  <c r="Q160" i="1"/>
  <c r="K161" i="9" s="1"/>
  <c r="Q161" i="1"/>
  <c r="K162" i="9" s="1"/>
  <c r="Q162" i="1"/>
  <c r="K163" i="9" s="1"/>
  <c r="Q163" i="1"/>
  <c r="K164" i="9" s="1"/>
  <c r="Q164" i="1"/>
  <c r="K165" i="9" s="1"/>
  <c r="Q165" i="1"/>
  <c r="K166" i="9" s="1"/>
  <c r="Q166" i="1"/>
  <c r="K167" i="9" s="1"/>
  <c r="Q167" i="1"/>
  <c r="K168" i="9" s="1"/>
  <c r="Q168" i="1"/>
  <c r="K169" i="9" s="1"/>
  <c r="Q169" i="1"/>
  <c r="K170" i="9" s="1"/>
  <c r="Q170" i="1"/>
  <c r="K171" i="9" s="1"/>
  <c r="Q171" i="1"/>
  <c r="K172" i="9" s="1"/>
  <c r="Q172" i="1"/>
  <c r="K173" i="9" s="1"/>
  <c r="Q173" i="1"/>
  <c r="K174" i="9" s="1"/>
  <c r="Q174" i="1"/>
  <c r="K175" i="9" s="1"/>
  <c r="Q175" i="1"/>
  <c r="K176" i="9" s="1"/>
  <c r="Q176" i="1"/>
  <c r="K177" i="9" s="1"/>
  <c r="Q177" i="1"/>
  <c r="K178" i="9" s="1"/>
  <c r="Q178" i="1"/>
  <c r="K179" i="9" s="1"/>
  <c r="Q179" i="1"/>
  <c r="K180" i="9" s="1"/>
  <c r="Q180" i="1"/>
  <c r="K181" i="9" s="1"/>
  <c r="Q181" i="1"/>
  <c r="K182" i="9" s="1"/>
  <c r="Q182" i="1"/>
  <c r="K183" i="9" s="1"/>
  <c r="Q183" i="1"/>
  <c r="K184" i="9" s="1"/>
  <c r="Q184" i="1"/>
  <c r="K185" i="9" s="1"/>
  <c r="Q185" i="1"/>
  <c r="K186" i="9" s="1"/>
  <c r="Q186" i="1"/>
  <c r="K187" i="9" s="1"/>
  <c r="Q187" i="1"/>
  <c r="K188" i="9" s="1"/>
  <c r="Q188" i="1"/>
  <c r="K189" i="9" s="1"/>
  <c r="Q189" i="1"/>
  <c r="Q190" i="1"/>
  <c r="K190" i="9" s="1"/>
  <c r="Q191" i="1"/>
  <c r="K191" i="9" s="1"/>
  <c r="Q192" i="1"/>
  <c r="K192" i="9" s="1"/>
  <c r="Q193" i="1"/>
  <c r="K193" i="9" s="1"/>
  <c r="Q194" i="1"/>
  <c r="K194" i="9" s="1"/>
  <c r="Q195" i="1"/>
  <c r="K195" i="9" s="1"/>
  <c r="Q196" i="1"/>
  <c r="K196" i="9" s="1"/>
  <c r="Q197" i="1"/>
  <c r="K197" i="9" s="1"/>
  <c r="Q198" i="1"/>
  <c r="K198" i="9" s="1"/>
  <c r="Q199" i="1"/>
  <c r="K199" i="9" s="1"/>
  <c r="Q200" i="1"/>
  <c r="K200" i="9" s="1"/>
  <c r="Q201" i="1"/>
  <c r="K201" i="9" s="1"/>
  <c r="Q202" i="1"/>
  <c r="K202" i="9" s="1"/>
  <c r="Q203" i="1"/>
  <c r="K203" i="9" s="1"/>
  <c r="Q204" i="1"/>
  <c r="K204" i="9" s="1"/>
  <c r="Q205" i="1"/>
  <c r="K205" i="9" s="1"/>
  <c r="Q206" i="1"/>
  <c r="K206" i="9" s="1"/>
  <c r="Q207" i="1"/>
  <c r="K207" i="9" s="1"/>
  <c r="Q208" i="1"/>
  <c r="K208" i="9" s="1"/>
  <c r="Q209" i="1"/>
  <c r="K209" i="9" s="1"/>
  <c r="Q210" i="1"/>
  <c r="K210" i="9" s="1"/>
  <c r="Q211" i="1"/>
  <c r="K211" i="9" s="1"/>
  <c r="Q212" i="1"/>
  <c r="K212" i="9" s="1"/>
  <c r="Q213" i="1"/>
  <c r="K213" i="9" s="1"/>
  <c r="Q214" i="1"/>
  <c r="K214" i="9" s="1"/>
  <c r="Q215" i="1"/>
  <c r="K215" i="9" s="1"/>
  <c r="Q216" i="1"/>
  <c r="K216" i="9" s="1"/>
  <c r="Q217" i="1"/>
  <c r="K217" i="9" s="1"/>
  <c r="Q218" i="1"/>
  <c r="K218" i="9" s="1"/>
  <c r="Q219" i="1"/>
  <c r="K219" i="9" s="1"/>
  <c r="Q220" i="1"/>
  <c r="K220" i="9" s="1"/>
  <c r="Q221" i="1"/>
  <c r="K221" i="9" s="1"/>
  <c r="Q222" i="1"/>
  <c r="K222" i="9" s="1"/>
  <c r="Q223" i="1"/>
  <c r="K223" i="9" s="1"/>
  <c r="Q224" i="1"/>
  <c r="K224" i="9" s="1"/>
  <c r="Q225" i="1"/>
  <c r="K225" i="9" s="1"/>
  <c r="Q226" i="1"/>
  <c r="K226" i="9" s="1"/>
  <c r="Q227" i="1"/>
  <c r="K227" i="9" s="1"/>
  <c r="Q228" i="1"/>
  <c r="K228" i="9" s="1"/>
  <c r="Q229" i="1"/>
  <c r="K229" i="9" s="1"/>
  <c r="Q230" i="1"/>
  <c r="K230" i="9" s="1"/>
  <c r="Q231" i="1"/>
  <c r="K231" i="9" s="1"/>
  <c r="Q232" i="1"/>
  <c r="K232" i="9" s="1"/>
  <c r="Q233" i="1"/>
  <c r="K233" i="9" s="1"/>
  <c r="Q234" i="1"/>
  <c r="K234" i="9" s="1"/>
  <c r="Q235" i="1"/>
  <c r="K235" i="9" s="1"/>
  <c r="Q236" i="1"/>
  <c r="K236" i="9" s="1"/>
  <c r="Q237" i="1"/>
  <c r="K237" i="9" s="1"/>
  <c r="Q238" i="1"/>
  <c r="K238" i="9" s="1"/>
  <c r="Q239" i="1"/>
  <c r="K239" i="9" s="1"/>
  <c r="Q240" i="1"/>
  <c r="K240" i="9" s="1"/>
  <c r="Q242" i="1"/>
  <c r="K241" i="9" s="1"/>
  <c r="Q243" i="1"/>
  <c r="K242" i="9" s="1"/>
  <c r="Q244" i="1"/>
  <c r="K243" i="9" s="1"/>
  <c r="Q245" i="1"/>
  <c r="K244" i="9" s="1"/>
  <c r="Q246" i="1"/>
  <c r="K245" i="9" s="1"/>
  <c r="Q247" i="1"/>
  <c r="K246" i="9" s="1"/>
  <c r="Q248" i="1"/>
  <c r="K247" i="9" s="1"/>
  <c r="Q249" i="1"/>
  <c r="K248" i="9" s="1"/>
  <c r="Q250" i="1"/>
  <c r="K249" i="9" s="1"/>
  <c r="Q251" i="1"/>
  <c r="K250" i="9" s="1"/>
  <c r="Q253" i="1"/>
  <c r="K251" i="9" s="1"/>
  <c r="Q254" i="1"/>
  <c r="K252" i="9" s="1"/>
  <c r="Q255" i="1"/>
  <c r="K253" i="9" s="1"/>
  <c r="Q256" i="1"/>
  <c r="K254" i="9" s="1"/>
  <c r="Q257" i="1"/>
  <c r="K255" i="9" s="1"/>
  <c r="Q258" i="1"/>
  <c r="K256" i="9" s="1"/>
  <c r="Q260" i="1"/>
  <c r="K257" i="9" s="1"/>
  <c r="Q261" i="1"/>
  <c r="K258" i="9" s="1"/>
  <c r="Q262" i="1"/>
  <c r="K259" i="9" s="1"/>
  <c r="Q263" i="1"/>
  <c r="K260" i="9" s="1"/>
  <c r="Q264" i="1"/>
  <c r="K261" i="9" s="1"/>
  <c r="Q265" i="1"/>
  <c r="K262" i="9" s="1"/>
  <c r="Q266" i="1"/>
  <c r="K263" i="9" s="1"/>
  <c r="Q267" i="1"/>
  <c r="K264" i="9" s="1"/>
  <c r="Q268" i="1"/>
  <c r="K265" i="9" s="1"/>
  <c r="Q269" i="1"/>
  <c r="K266" i="9" s="1"/>
  <c r="Q270" i="1"/>
  <c r="K267" i="9" s="1"/>
  <c r="Q271" i="1"/>
  <c r="K268" i="9" s="1"/>
  <c r="Q272" i="1"/>
  <c r="K269" i="9" s="1"/>
  <c r="Q273" i="1"/>
  <c r="K270" i="9" s="1"/>
  <c r="Q274" i="1"/>
  <c r="K271" i="9" s="1"/>
  <c r="Q276" i="1"/>
  <c r="K272" i="9" s="1"/>
  <c r="Q277" i="1"/>
  <c r="K273" i="9" s="1"/>
  <c r="Q278" i="1"/>
  <c r="K274" i="9" s="1"/>
  <c r="Q280" i="1"/>
  <c r="K275" i="9" s="1"/>
  <c r="Q282" i="1"/>
  <c r="K276" i="9" s="1"/>
  <c r="Q283" i="1"/>
  <c r="K277" i="9" s="1"/>
  <c r="Q284" i="1"/>
  <c r="K278" i="9" s="1"/>
  <c r="Q285" i="1"/>
  <c r="K279" i="9" s="1"/>
  <c r="Q286" i="1"/>
  <c r="K280" i="9" s="1"/>
  <c r="Q287" i="1"/>
  <c r="K281" i="9" s="1"/>
  <c r="Q288" i="1"/>
  <c r="K282" i="9" s="1"/>
  <c r="Q289" i="1"/>
  <c r="K283" i="9" s="1"/>
  <c r="Q2" i="1"/>
  <c r="K3" i="9" s="1"/>
  <c r="P3" i="1"/>
  <c r="J4" i="9" s="1"/>
  <c r="P4" i="1"/>
  <c r="J5" i="9" s="1"/>
  <c r="P5" i="1"/>
  <c r="J6" i="9" s="1"/>
  <c r="P6" i="1"/>
  <c r="J7" i="9" s="1"/>
  <c r="P7" i="1"/>
  <c r="J8" i="9" s="1"/>
  <c r="P8" i="1"/>
  <c r="J9" i="9" s="1"/>
  <c r="P9" i="1"/>
  <c r="J10" i="9" s="1"/>
  <c r="P10" i="1"/>
  <c r="J11" i="9" s="1"/>
  <c r="P11" i="1"/>
  <c r="J12" i="9" s="1"/>
  <c r="P12" i="1"/>
  <c r="J13" i="9" s="1"/>
  <c r="P13" i="1"/>
  <c r="J14" i="9" s="1"/>
  <c r="P14" i="1"/>
  <c r="J15" i="9" s="1"/>
  <c r="P15" i="1"/>
  <c r="J16" i="9" s="1"/>
  <c r="P16" i="1"/>
  <c r="J17" i="9" s="1"/>
  <c r="P17" i="1"/>
  <c r="J18" i="9" s="1"/>
  <c r="P18" i="1"/>
  <c r="J19" i="9" s="1"/>
  <c r="P19" i="1"/>
  <c r="J20" i="9" s="1"/>
  <c r="P20" i="1"/>
  <c r="J21" i="9" s="1"/>
  <c r="P21" i="1"/>
  <c r="J22" i="9" s="1"/>
  <c r="P22" i="1"/>
  <c r="J23" i="9" s="1"/>
  <c r="P23" i="1"/>
  <c r="J24" i="9" s="1"/>
  <c r="P24" i="1"/>
  <c r="J25" i="9" s="1"/>
  <c r="P25" i="1"/>
  <c r="J26" i="9" s="1"/>
  <c r="P26" i="1"/>
  <c r="J27" i="9" s="1"/>
  <c r="P27" i="1"/>
  <c r="J28" i="9" s="1"/>
  <c r="P28" i="1"/>
  <c r="J29" i="9" s="1"/>
  <c r="P29" i="1"/>
  <c r="J30" i="9" s="1"/>
  <c r="P30" i="1"/>
  <c r="J31" i="9" s="1"/>
  <c r="P31" i="1"/>
  <c r="J32" i="9" s="1"/>
  <c r="P32" i="1"/>
  <c r="J33" i="9" s="1"/>
  <c r="P33" i="1"/>
  <c r="J34" i="9" s="1"/>
  <c r="P34" i="1"/>
  <c r="J35" i="9" s="1"/>
  <c r="P35" i="1"/>
  <c r="J36" i="9" s="1"/>
  <c r="P36" i="1"/>
  <c r="J37" i="9" s="1"/>
  <c r="P37" i="1"/>
  <c r="J38" i="9" s="1"/>
  <c r="P38" i="1"/>
  <c r="J39" i="9" s="1"/>
  <c r="P39" i="1"/>
  <c r="J40" i="9" s="1"/>
  <c r="P40" i="1"/>
  <c r="J41" i="9" s="1"/>
  <c r="P41" i="1"/>
  <c r="J42" i="9" s="1"/>
  <c r="P42" i="1"/>
  <c r="J43" i="9" s="1"/>
  <c r="P43" i="1"/>
  <c r="J44" i="9" s="1"/>
  <c r="P44" i="1"/>
  <c r="J45" i="9" s="1"/>
  <c r="P45" i="1"/>
  <c r="J46" i="9" s="1"/>
  <c r="P46" i="1"/>
  <c r="J47" i="9" s="1"/>
  <c r="P47" i="1"/>
  <c r="J48" i="9" s="1"/>
  <c r="P48" i="1"/>
  <c r="J49" i="9" s="1"/>
  <c r="P49" i="1"/>
  <c r="J50" i="9" s="1"/>
  <c r="P50" i="1"/>
  <c r="J51" i="9" s="1"/>
  <c r="P51" i="1"/>
  <c r="J52" i="9" s="1"/>
  <c r="P52" i="1"/>
  <c r="J53" i="9" s="1"/>
  <c r="P53" i="1"/>
  <c r="J54" i="9" s="1"/>
  <c r="P54" i="1"/>
  <c r="J55" i="9" s="1"/>
  <c r="P55" i="1"/>
  <c r="J56" i="9" s="1"/>
  <c r="P56" i="1"/>
  <c r="J57" i="9" s="1"/>
  <c r="P57" i="1"/>
  <c r="J58" i="9" s="1"/>
  <c r="P58" i="1"/>
  <c r="J59" i="9" s="1"/>
  <c r="P59" i="1"/>
  <c r="J60" i="9" s="1"/>
  <c r="P60" i="1"/>
  <c r="J61" i="9" s="1"/>
  <c r="P61" i="1"/>
  <c r="J62" i="9" s="1"/>
  <c r="P62" i="1"/>
  <c r="J63" i="9" s="1"/>
  <c r="P63" i="1"/>
  <c r="J64" i="9" s="1"/>
  <c r="P64" i="1"/>
  <c r="J65" i="9" s="1"/>
  <c r="P65" i="1"/>
  <c r="J66" i="9" s="1"/>
  <c r="P66" i="1"/>
  <c r="J67" i="9" s="1"/>
  <c r="P67" i="1"/>
  <c r="J68" i="9" s="1"/>
  <c r="P68" i="1"/>
  <c r="J69" i="9" s="1"/>
  <c r="P69" i="1"/>
  <c r="J70" i="9" s="1"/>
  <c r="P70" i="1"/>
  <c r="J71" i="9" s="1"/>
  <c r="P71" i="1"/>
  <c r="J72" i="9" s="1"/>
  <c r="P72" i="1"/>
  <c r="J73" i="9" s="1"/>
  <c r="P73" i="1"/>
  <c r="J74" i="9" s="1"/>
  <c r="P74" i="1"/>
  <c r="J75" i="9" s="1"/>
  <c r="P75" i="1"/>
  <c r="J76" i="9" s="1"/>
  <c r="P76" i="1"/>
  <c r="J77" i="9" s="1"/>
  <c r="P77" i="1"/>
  <c r="J78" i="9" s="1"/>
  <c r="P78" i="1"/>
  <c r="J79" i="9" s="1"/>
  <c r="P79" i="1"/>
  <c r="J80" i="9" s="1"/>
  <c r="P80" i="1"/>
  <c r="J81" i="9" s="1"/>
  <c r="P81" i="1"/>
  <c r="J82" i="9" s="1"/>
  <c r="P82" i="1"/>
  <c r="J83" i="9" s="1"/>
  <c r="P83" i="1"/>
  <c r="J84" i="9" s="1"/>
  <c r="P84" i="1"/>
  <c r="J85" i="9" s="1"/>
  <c r="P85" i="1"/>
  <c r="J86" i="9" s="1"/>
  <c r="P86" i="1"/>
  <c r="J87" i="9" s="1"/>
  <c r="P87" i="1"/>
  <c r="J88" i="9" s="1"/>
  <c r="P88" i="1"/>
  <c r="J89" i="9" s="1"/>
  <c r="P89" i="1"/>
  <c r="J90" i="9" s="1"/>
  <c r="P90" i="1"/>
  <c r="J91" i="9" s="1"/>
  <c r="P91" i="1"/>
  <c r="J92" i="9" s="1"/>
  <c r="P92" i="1"/>
  <c r="J93" i="9" s="1"/>
  <c r="P93" i="1"/>
  <c r="J94" i="9" s="1"/>
  <c r="P94" i="1"/>
  <c r="J95" i="9" s="1"/>
  <c r="P95" i="1"/>
  <c r="J96" i="9" s="1"/>
  <c r="P96" i="1"/>
  <c r="J97" i="9" s="1"/>
  <c r="P97" i="1"/>
  <c r="J98" i="9" s="1"/>
  <c r="P98" i="1"/>
  <c r="J99" i="9" s="1"/>
  <c r="P99" i="1"/>
  <c r="J100" i="9" s="1"/>
  <c r="P100" i="1"/>
  <c r="J101" i="9" s="1"/>
  <c r="P101" i="1"/>
  <c r="J102" i="9" s="1"/>
  <c r="P102" i="1"/>
  <c r="J103" i="9" s="1"/>
  <c r="P103" i="1"/>
  <c r="J104" i="9" s="1"/>
  <c r="P104" i="1"/>
  <c r="J105" i="9" s="1"/>
  <c r="P105" i="1"/>
  <c r="J106" i="9" s="1"/>
  <c r="P106" i="1"/>
  <c r="J107" i="9" s="1"/>
  <c r="P107" i="1"/>
  <c r="J108" i="9" s="1"/>
  <c r="P108" i="1"/>
  <c r="J109" i="9" s="1"/>
  <c r="P109" i="1"/>
  <c r="J110" i="9" s="1"/>
  <c r="P110" i="1"/>
  <c r="J111" i="9" s="1"/>
  <c r="P111" i="1"/>
  <c r="J112" i="9" s="1"/>
  <c r="P112" i="1"/>
  <c r="J113" i="9" s="1"/>
  <c r="P113" i="1"/>
  <c r="J114" i="9" s="1"/>
  <c r="P114" i="1"/>
  <c r="J115" i="9" s="1"/>
  <c r="P115" i="1"/>
  <c r="J116" i="9" s="1"/>
  <c r="P116" i="1"/>
  <c r="J117" i="9" s="1"/>
  <c r="P117" i="1"/>
  <c r="J118" i="9" s="1"/>
  <c r="P118" i="1"/>
  <c r="J119" i="9" s="1"/>
  <c r="P119" i="1"/>
  <c r="J120" i="9" s="1"/>
  <c r="P120" i="1"/>
  <c r="J121" i="9" s="1"/>
  <c r="P121" i="1"/>
  <c r="J122" i="9" s="1"/>
  <c r="P122" i="1"/>
  <c r="J123" i="9" s="1"/>
  <c r="P123" i="1"/>
  <c r="J124" i="9" s="1"/>
  <c r="P124" i="1"/>
  <c r="J125" i="9" s="1"/>
  <c r="P125" i="1"/>
  <c r="J126" i="9" s="1"/>
  <c r="P126" i="1"/>
  <c r="J127" i="9" s="1"/>
  <c r="P127" i="1"/>
  <c r="J128" i="9" s="1"/>
  <c r="P128" i="1"/>
  <c r="J129" i="9" s="1"/>
  <c r="P129" i="1"/>
  <c r="J130" i="9" s="1"/>
  <c r="P130" i="1"/>
  <c r="J131" i="9" s="1"/>
  <c r="P131" i="1"/>
  <c r="J132" i="9" s="1"/>
  <c r="P132" i="1"/>
  <c r="J133" i="9" s="1"/>
  <c r="P133" i="1"/>
  <c r="J134" i="9" s="1"/>
  <c r="P134" i="1"/>
  <c r="J135" i="9" s="1"/>
  <c r="P135" i="1"/>
  <c r="J136" i="9" s="1"/>
  <c r="P136" i="1"/>
  <c r="J137" i="9" s="1"/>
  <c r="P137" i="1"/>
  <c r="J138" i="9" s="1"/>
  <c r="P138" i="1"/>
  <c r="J139" i="9" s="1"/>
  <c r="P139" i="1"/>
  <c r="J140" i="9" s="1"/>
  <c r="P140" i="1"/>
  <c r="J141" i="9" s="1"/>
  <c r="P141" i="1"/>
  <c r="J142" i="9" s="1"/>
  <c r="P142" i="1"/>
  <c r="J143" i="9" s="1"/>
  <c r="P143" i="1"/>
  <c r="J144" i="9" s="1"/>
  <c r="P144" i="1"/>
  <c r="J145" i="9" s="1"/>
  <c r="P145" i="1"/>
  <c r="J146" i="9" s="1"/>
  <c r="P146" i="1"/>
  <c r="J147" i="9" s="1"/>
  <c r="P147" i="1"/>
  <c r="J148" i="9" s="1"/>
  <c r="P148" i="1"/>
  <c r="J149" i="9" s="1"/>
  <c r="P149" i="1"/>
  <c r="J150" i="9" s="1"/>
  <c r="P150" i="1"/>
  <c r="J151" i="9" s="1"/>
  <c r="P151" i="1"/>
  <c r="J152" i="9" s="1"/>
  <c r="P152" i="1"/>
  <c r="J153" i="9" s="1"/>
  <c r="P153" i="1"/>
  <c r="J154" i="9" s="1"/>
  <c r="P154" i="1"/>
  <c r="J155" i="9" s="1"/>
  <c r="P155" i="1"/>
  <c r="J156" i="9" s="1"/>
  <c r="P156" i="1"/>
  <c r="J157" i="9" s="1"/>
  <c r="P157" i="1"/>
  <c r="J158" i="9" s="1"/>
  <c r="P158" i="1"/>
  <c r="J159" i="9" s="1"/>
  <c r="P159" i="1"/>
  <c r="J160" i="9" s="1"/>
  <c r="P160" i="1"/>
  <c r="J161" i="9" s="1"/>
  <c r="P161" i="1"/>
  <c r="J162" i="9" s="1"/>
  <c r="P162" i="1"/>
  <c r="J163" i="9" s="1"/>
  <c r="P163" i="1"/>
  <c r="J164" i="9" s="1"/>
  <c r="P164" i="1"/>
  <c r="J165" i="9" s="1"/>
  <c r="P165" i="1"/>
  <c r="J166" i="9" s="1"/>
  <c r="P166" i="1"/>
  <c r="J167" i="9" s="1"/>
  <c r="P167" i="1"/>
  <c r="J168" i="9" s="1"/>
  <c r="P168" i="1"/>
  <c r="J169" i="9" s="1"/>
  <c r="P169" i="1"/>
  <c r="J170" i="9" s="1"/>
  <c r="P170" i="1"/>
  <c r="J171" i="9" s="1"/>
  <c r="P171" i="1"/>
  <c r="J172" i="9" s="1"/>
  <c r="P172" i="1"/>
  <c r="J173" i="9" s="1"/>
  <c r="P173" i="1"/>
  <c r="J174" i="9" s="1"/>
  <c r="P174" i="1"/>
  <c r="J175" i="9" s="1"/>
  <c r="P175" i="1"/>
  <c r="J176" i="9" s="1"/>
  <c r="P176" i="1"/>
  <c r="J177" i="9" s="1"/>
  <c r="P177" i="1"/>
  <c r="J178" i="9" s="1"/>
  <c r="P178" i="1"/>
  <c r="J179" i="9" s="1"/>
  <c r="P179" i="1"/>
  <c r="J180" i="9" s="1"/>
  <c r="P180" i="1"/>
  <c r="J181" i="9" s="1"/>
  <c r="P181" i="1"/>
  <c r="J182" i="9" s="1"/>
  <c r="P182" i="1"/>
  <c r="J183" i="9" s="1"/>
  <c r="P183" i="1"/>
  <c r="J184" i="9" s="1"/>
  <c r="P184" i="1"/>
  <c r="J185" i="9" s="1"/>
  <c r="P185" i="1"/>
  <c r="J186" i="9" s="1"/>
  <c r="P186" i="1"/>
  <c r="J187" i="9" s="1"/>
  <c r="P187" i="1"/>
  <c r="J188" i="9" s="1"/>
  <c r="P188" i="1"/>
  <c r="J189" i="9" s="1"/>
  <c r="P189" i="1"/>
  <c r="P190" i="1"/>
  <c r="J190" i="9" s="1"/>
  <c r="P191" i="1"/>
  <c r="J191" i="9" s="1"/>
  <c r="P192" i="1"/>
  <c r="J192" i="9" s="1"/>
  <c r="P193" i="1"/>
  <c r="J193" i="9" s="1"/>
  <c r="P194" i="1"/>
  <c r="J194" i="9" s="1"/>
  <c r="P195" i="1"/>
  <c r="J195" i="9" s="1"/>
  <c r="P196" i="1"/>
  <c r="J196" i="9" s="1"/>
  <c r="P197" i="1"/>
  <c r="J197" i="9" s="1"/>
  <c r="P198" i="1"/>
  <c r="J198" i="9" s="1"/>
  <c r="P199" i="1"/>
  <c r="J199" i="9" s="1"/>
  <c r="P200" i="1"/>
  <c r="J200" i="9" s="1"/>
  <c r="P201" i="1"/>
  <c r="J201" i="9" s="1"/>
  <c r="P202" i="1"/>
  <c r="J202" i="9" s="1"/>
  <c r="P203" i="1"/>
  <c r="J203" i="9" s="1"/>
  <c r="P204" i="1"/>
  <c r="J204" i="9" s="1"/>
  <c r="P205" i="1"/>
  <c r="J205" i="9" s="1"/>
  <c r="P206" i="1"/>
  <c r="J206" i="9" s="1"/>
  <c r="P207" i="1"/>
  <c r="J207" i="9" s="1"/>
  <c r="P208" i="1"/>
  <c r="J208" i="9" s="1"/>
  <c r="P209" i="1"/>
  <c r="J209" i="9" s="1"/>
  <c r="P210" i="1"/>
  <c r="J210" i="9" s="1"/>
  <c r="P211" i="1"/>
  <c r="J211" i="9" s="1"/>
  <c r="P212" i="1"/>
  <c r="J212" i="9" s="1"/>
  <c r="P213" i="1"/>
  <c r="J213" i="9" s="1"/>
  <c r="P214" i="1"/>
  <c r="J214" i="9" s="1"/>
  <c r="P215" i="1"/>
  <c r="J215" i="9" s="1"/>
  <c r="P216" i="1"/>
  <c r="J216" i="9" s="1"/>
  <c r="P217" i="1"/>
  <c r="J217" i="9" s="1"/>
  <c r="P218" i="1"/>
  <c r="J218" i="9" s="1"/>
  <c r="P219" i="1"/>
  <c r="J219" i="9" s="1"/>
  <c r="P220" i="1"/>
  <c r="J220" i="9" s="1"/>
  <c r="P221" i="1"/>
  <c r="J221" i="9" s="1"/>
  <c r="P222" i="1"/>
  <c r="J222" i="9" s="1"/>
  <c r="P223" i="1"/>
  <c r="J223" i="9" s="1"/>
  <c r="P224" i="1"/>
  <c r="J224" i="9" s="1"/>
  <c r="P225" i="1"/>
  <c r="J225" i="9" s="1"/>
  <c r="P226" i="1"/>
  <c r="J226" i="9" s="1"/>
  <c r="P227" i="1"/>
  <c r="J227" i="9" s="1"/>
  <c r="P228" i="1"/>
  <c r="J228" i="9" s="1"/>
  <c r="P229" i="1"/>
  <c r="J229" i="9" s="1"/>
  <c r="P230" i="1"/>
  <c r="J230" i="9" s="1"/>
  <c r="P231" i="1"/>
  <c r="J231" i="9" s="1"/>
  <c r="P232" i="1"/>
  <c r="J232" i="9" s="1"/>
  <c r="P233" i="1"/>
  <c r="J233" i="9" s="1"/>
  <c r="P234" i="1"/>
  <c r="J234" i="9" s="1"/>
  <c r="P235" i="1"/>
  <c r="J235" i="9" s="1"/>
  <c r="P236" i="1"/>
  <c r="J236" i="9" s="1"/>
  <c r="P237" i="1"/>
  <c r="J237" i="9" s="1"/>
  <c r="P238" i="1"/>
  <c r="J238" i="9" s="1"/>
  <c r="P239" i="1"/>
  <c r="J239" i="9" s="1"/>
  <c r="P240" i="1"/>
  <c r="J240" i="9" s="1"/>
  <c r="P242" i="1"/>
  <c r="J241" i="9" s="1"/>
  <c r="P243" i="1"/>
  <c r="J242" i="9" s="1"/>
  <c r="P244" i="1"/>
  <c r="J243" i="9" s="1"/>
  <c r="P245" i="1"/>
  <c r="J244" i="9" s="1"/>
  <c r="P246" i="1"/>
  <c r="J245" i="9" s="1"/>
  <c r="P247" i="1"/>
  <c r="J246" i="9" s="1"/>
  <c r="P248" i="1"/>
  <c r="J247" i="9" s="1"/>
  <c r="P249" i="1"/>
  <c r="J248" i="9" s="1"/>
  <c r="P250" i="1"/>
  <c r="J249" i="9" s="1"/>
  <c r="P251" i="1"/>
  <c r="J250" i="9" s="1"/>
  <c r="P253" i="1"/>
  <c r="J251" i="9" s="1"/>
  <c r="P254" i="1"/>
  <c r="J252" i="9" s="1"/>
  <c r="P255" i="1"/>
  <c r="J253" i="9" s="1"/>
  <c r="P256" i="1"/>
  <c r="J254" i="9" s="1"/>
  <c r="P257" i="1"/>
  <c r="J255" i="9" s="1"/>
  <c r="P258" i="1"/>
  <c r="J256" i="9" s="1"/>
  <c r="P260" i="1"/>
  <c r="J257" i="9" s="1"/>
  <c r="P261" i="1"/>
  <c r="J258" i="9" s="1"/>
  <c r="P262" i="1"/>
  <c r="J259" i="9" s="1"/>
  <c r="P263" i="1"/>
  <c r="J260" i="9" s="1"/>
  <c r="P264" i="1"/>
  <c r="J261" i="9" s="1"/>
  <c r="P265" i="1"/>
  <c r="J262" i="9" s="1"/>
  <c r="P266" i="1"/>
  <c r="J263" i="9" s="1"/>
  <c r="P267" i="1"/>
  <c r="J264" i="9" s="1"/>
  <c r="P268" i="1"/>
  <c r="J265" i="9" s="1"/>
  <c r="P269" i="1"/>
  <c r="J266" i="9" s="1"/>
  <c r="P270" i="1"/>
  <c r="J267" i="9" s="1"/>
  <c r="P271" i="1"/>
  <c r="J268" i="9" s="1"/>
  <c r="P272" i="1"/>
  <c r="J269" i="9" s="1"/>
  <c r="P273" i="1"/>
  <c r="J270" i="9" s="1"/>
  <c r="P274" i="1"/>
  <c r="J271" i="9" s="1"/>
  <c r="P276" i="1"/>
  <c r="J272" i="9" s="1"/>
  <c r="P277" i="1"/>
  <c r="J273" i="9" s="1"/>
  <c r="P278" i="1"/>
  <c r="J274" i="9" s="1"/>
  <c r="P280" i="1"/>
  <c r="J275" i="9" s="1"/>
  <c r="P282" i="1"/>
  <c r="J276" i="9" s="1"/>
  <c r="P283" i="1"/>
  <c r="J277" i="9" s="1"/>
  <c r="P284" i="1"/>
  <c r="J278" i="9" s="1"/>
  <c r="P285" i="1"/>
  <c r="J279" i="9" s="1"/>
  <c r="P286" i="1"/>
  <c r="J280" i="9" s="1"/>
  <c r="P287" i="1"/>
  <c r="J281" i="9" s="1"/>
  <c r="P288" i="1"/>
  <c r="J282" i="9" s="1"/>
  <c r="P289" i="1"/>
  <c r="J283" i="9" s="1"/>
  <c r="P2" i="1"/>
  <c r="J3" i="9" s="1"/>
  <c r="M3" i="1"/>
  <c r="G4" i="9" s="1"/>
  <c r="M4" i="1"/>
  <c r="G5" i="9" s="1"/>
  <c r="M5" i="1"/>
  <c r="G6" i="9" s="1"/>
  <c r="M6" i="1"/>
  <c r="G7" i="9" s="1"/>
  <c r="M7" i="1"/>
  <c r="G8" i="9" s="1"/>
  <c r="M8" i="1"/>
  <c r="G9" i="9" s="1"/>
  <c r="M9" i="1"/>
  <c r="G10" i="9" s="1"/>
  <c r="M10" i="1"/>
  <c r="G11" i="9" s="1"/>
  <c r="M11" i="1"/>
  <c r="G12" i="9" s="1"/>
  <c r="M12" i="1"/>
  <c r="G13" i="9" s="1"/>
  <c r="M13" i="1"/>
  <c r="G14" i="9" s="1"/>
  <c r="M14" i="1"/>
  <c r="G15" i="9" s="1"/>
  <c r="M15" i="1"/>
  <c r="G16" i="9" s="1"/>
  <c r="M16" i="1"/>
  <c r="G17" i="9" s="1"/>
  <c r="M17" i="1"/>
  <c r="G18" i="9" s="1"/>
  <c r="M18" i="1"/>
  <c r="G19" i="9" s="1"/>
  <c r="M19" i="1"/>
  <c r="G20" i="9" s="1"/>
  <c r="M20" i="1"/>
  <c r="G21" i="9" s="1"/>
  <c r="M21" i="1"/>
  <c r="G22" i="9" s="1"/>
  <c r="M22" i="1"/>
  <c r="G23" i="9" s="1"/>
  <c r="M23" i="1"/>
  <c r="G24" i="9" s="1"/>
  <c r="M24" i="1"/>
  <c r="G25" i="9" s="1"/>
  <c r="M25" i="1"/>
  <c r="G26" i="9" s="1"/>
  <c r="M26" i="1"/>
  <c r="G27" i="9" s="1"/>
  <c r="M27" i="1"/>
  <c r="G28" i="9" s="1"/>
  <c r="M28" i="1"/>
  <c r="G29" i="9" s="1"/>
  <c r="M29" i="1"/>
  <c r="G30" i="9" s="1"/>
  <c r="M30" i="1"/>
  <c r="G31" i="9" s="1"/>
  <c r="M31" i="1"/>
  <c r="G32" i="9" s="1"/>
  <c r="M32" i="1"/>
  <c r="G33" i="9" s="1"/>
  <c r="M33" i="1"/>
  <c r="G34" i="9" s="1"/>
  <c r="M34" i="1"/>
  <c r="G35" i="9" s="1"/>
  <c r="M35" i="1"/>
  <c r="G36" i="9" s="1"/>
  <c r="M36" i="1"/>
  <c r="G37" i="9" s="1"/>
  <c r="M37" i="1"/>
  <c r="G38" i="9" s="1"/>
  <c r="M38" i="1"/>
  <c r="G39" i="9" s="1"/>
  <c r="M39" i="1"/>
  <c r="G40" i="9" s="1"/>
  <c r="M40" i="1"/>
  <c r="G41" i="9" s="1"/>
  <c r="M41" i="1"/>
  <c r="G42" i="9" s="1"/>
  <c r="M42" i="1"/>
  <c r="G43" i="9" s="1"/>
  <c r="M43" i="1"/>
  <c r="G44" i="9" s="1"/>
  <c r="M44" i="1"/>
  <c r="G45" i="9" s="1"/>
  <c r="M45" i="1"/>
  <c r="G46" i="9" s="1"/>
  <c r="M46" i="1"/>
  <c r="G47" i="9" s="1"/>
  <c r="M47" i="1"/>
  <c r="G48" i="9" s="1"/>
  <c r="M48" i="1"/>
  <c r="G49" i="9" s="1"/>
  <c r="M49" i="1"/>
  <c r="G50" i="9" s="1"/>
  <c r="M50" i="1"/>
  <c r="G51" i="9" s="1"/>
  <c r="M51" i="1"/>
  <c r="G52" i="9" s="1"/>
  <c r="M52" i="1"/>
  <c r="G53" i="9" s="1"/>
  <c r="M53" i="1"/>
  <c r="G54" i="9" s="1"/>
  <c r="M54" i="1"/>
  <c r="G55" i="9" s="1"/>
  <c r="M55" i="1"/>
  <c r="G56" i="9" s="1"/>
  <c r="M56" i="1"/>
  <c r="G57" i="9" s="1"/>
  <c r="M57" i="1"/>
  <c r="G58" i="9" s="1"/>
  <c r="M58" i="1"/>
  <c r="G59" i="9" s="1"/>
  <c r="M59" i="1"/>
  <c r="G60" i="9" s="1"/>
  <c r="M60" i="1"/>
  <c r="G61" i="9" s="1"/>
  <c r="M61" i="1"/>
  <c r="G62" i="9" s="1"/>
  <c r="M62" i="1"/>
  <c r="G63" i="9" s="1"/>
  <c r="M63" i="1"/>
  <c r="G64" i="9" s="1"/>
  <c r="M64" i="1"/>
  <c r="G65" i="9" s="1"/>
  <c r="M65" i="1"/>
  <c r="G66" i="9" s="1"/>
  <c r="M66" i="1"/>
  <c r="G67" i="9" s="1"/>
  <c r="M67" i="1"/>
  <c r="G68" i="9" s="1"/>
  <c r="M68" i="1"/>
  <c r="G69" i="9" s="1"/>
  <c r="M69" i="1"/>
  <c r="G70" i="9" s="1"/>
  <c r="M70" i="1"/>
  <c r="G71" i="9" s="1"/>
  <c r="M71" i="1"/>
  <c r="G72" i="9" s="1"/>
  <c r="M72" i="1"/>
  <c r="G73" i="9" s="1"/>
  <c r="M73" i="1"/>
  <c r="G74" i="9" s="1"/>
  <c r="M74" i="1"/>
  <c r="G75" i="9" s="1"/>
  <c r="M75" i="1"/>
  <c r="G76" i="9" s="1"/>
  <c r="M76" i="1"/>
  <c r="G77" i="9" s="1"/>
  <c r="M77" i="1"/>
  <c r="G78" i="9" s="1"/>
  <c r="M78" i="1"/>
  <c r="G79" i="9" s="1"/>
  <c r="M79" i="1"/>
  <c r="G80" i="9" s="1"/>
  <c r="M80" i="1"/>
  <c r="G81" i="9" s="1"/>
  <c r="M81" i="1"/>
  <c r="G82" i="9" s="1"/>
  <c r="M82" i="1"/>
  <c r="G83" i="9" s="1"/>
  <c r="M83" i="1"/>
  <c r="G84" i="9" s="1"/>
  <c r="M84" i="1"/>
  <c r="G85" i="9" s="1"/>
  <c r="M85" i="1"/>
  <c r="G86" i="9" s="1"/>
  <c r="M86" i="1"/>
  <c r="G87" i="9" s="1"/>
  <c r="M87" i="1"/>
  <c r="G88" i="9" s="1"/>
  <c r="M88" i="1"/>
  <c r="G89" i="9" s="1"/>
  <c r="M89" i="1"/>
  <c r="G90" i="9" s="1"/>
  <c r="M90" i="1"/>
  <c r="G91" i="9" s="1"/>
  <c r="M91" i="1"/>
  <c r="G92" i="9" s="1"/>
  <c r="M92" i="1"/>
  <c r="G93" i="9" s="1"/>
  <c r="M93" i="1"/>
  <c r="G94" i="9" s="1"/>
  <c r="M94" i="1"/>
  <c r="G95" i="9" s="1"/>
  <c r="M95" i="1"/>
  <c r="G96" i="9" s="1"/>
  <c r="M96" i="1"/>
  <c r="G97" i="9" s="1"/>
  <c r="M97" i="1"/>
  <c r="G98" i="9" s="1"/>
  <c r="M98" i="1"/>
  <c r="G99" i="9" s="1"/>
  <c r="M99" i="1"/>
  <c r="G100" i="9" s="1"/>
  <c r="M100" i="1"/>
  <c r="G101" i="9" s="1"/>
  <c r="M101" i="1"/>
  <c r="G102" i="9" s="1"/>
  <c r="M102" i="1"/>
  <c r="G103" i="9" s="1"/>
  <c r="M103" i="1"/>
  <c r="G104" i="9" s="1"/>
  <c r="M104" i="1"/>
  <c r="G105" i="9" s="1"/>
  <c r="M105" i="1"/>
  <c r="G106" i="9" s="1"/>
  <c r="M106" i="1"/>
  <c r="G107" i="9" s="1"/>
  <c r="M107" i="1"/>
  <c r="G108" i="9" s="1"/>
  <c r="M108" i="1"/>
  <c r="G109" i="9" s="1"/>
  <c r="M109" i="1"/>
  <c r="G110" i="9" s="1"/>
  <c r="M110" i="1"/>
  <c r="G111" i="9" s="1"/>
  <c r="M111" i="1"/>
  <c r="G112" i="9" s="1"/>
  <c r="M112" i="1"/>
  <c r="G113" i="9" s="1"/>
  <c r="M113" i="1"/>
  <c r="G114" i="9" s="1"/>
  <c r="M114" i="1"/>
  <c r="G115" i="9" s="1"/>
  <c r="M115" i="1"/>
  <c r="G116" i="9" s="1"/>
  <c r="M116" i="1"/>
  <c r="G117" i="9" s="1"/>
  <c r="M117" i="1"/>
  <c r="G118" i="9" s="1"/>
  <c r="M118" i="1"/>
  <c r="G119" i="9" s="1"/>
  <c r="M119" i="1"/>
  <c r="G120" i="9" s="1"/>
  <c r="M120" i="1"/>
  <c r="G121" i="9" s="1"/>
  <c r="M121" i="1"/>
  <c r="G122" i="9" s="1"/>
  <c r="M122" i="1"/>
  <c r="G123" i="9" s="1"/>
  <c r="M123" i="1"/>
  <c r="G124" i="9" s="1"/>
  <c r="M124" i="1"/>
  <c r="G125" i="9" s="1"/>
  <c r="M125" i="1"/>
  <c r="G126" i="9" s="1"/>
  <c r="M126" i="1"/>
  <c r="G127" i="9" s="1"/>
  <c r="M127" i="1"/>
  <c r="G128" i="9" s="1"/>
  <c r="M128" i="1"/>
  <c r="G129" i="9" s="1"/>
  <c r="M129" i="1"/>
  <c r="G130" i="9" s="1"/>
  <c r="M130" i="1"/>
  <c r="G131" i="9" s="1"/>
  <c r="M131" i="1"/>
  <c r="G132" i="9" s="1"/>
  <c r="M132" i="1"/>
  <c r="G133" i="9" s="1"/>
  <c r="M133" i="1"/>
  <c r="G134" i="9" s="1"/>
  <c r="M134" i="1"/>
  <c r="G135" i="9" s="1"/>
  <c r="M135" i="1"/>
  <c r="G136" i="9" s="1"/>
  <c r="M136" i="1"/>
  <c r="G137" i="9" s="1"/>
  <c r="M137" i="1"/>
  <c r="G138" i="9" s="1"/>
  <c r="M138" i="1"/>
  <c r="G139" i="9" s="1"/>
  <c r="M139" i="1"/>
  <c r="G140" i="9" s="1"/>
  <c r="M140" i="1"/>
  <c r="G141" i="9" s="1"/>
  <c r="M141" i="1"/>
  <c r="G142" i="9" s="1"/>
  <c r="M142" i="1"/>
  <c r="G143" i="9" s="1"/>
  <c r="M143" i="1"/>
  <c r="G144" i="9" s="1"/>
  <c r="M144" i="1"/>
  <c r="G145" i="9" s="1"/>
  <c r="M145" i="1"/>
  <c r="G146" i="9" s="1"/>
  <c r="M146" i="1"/>
  <c r="G147" i="9" s="1"/>
  <c r="M147" i="1"/>
  <c r="G148" i="9" s="1"/>
  <c r="M148" i="1"/>
  <c r="G149" i="9" s="1"/>
  <c r="M149" i="1"/>
  <c r="G150" i="9" s="1"/>
  <c r="M150" i="1"/>
  <c r="G151" i="9" s="1"/>
  <c r="M151" i="1"/>
  <c r="G152" i="9" s="1"/>
  <c r="M152" i="1"/>
  <c r="G153" i="9" s="1"/>
  <c r="M153" i="1"/>
  <c r="G154" i="9" s="1"/>
  <c r="M154" i="1"/>
  <c r="G155" i="9" s="1"/>
  <c r="M155" i="1"/>
  <c r="G156" i="9" s="1"/>
  <c r="M156" i="1"/>
  <c r="G157" i="9" s="1"/>
  <c r="M157" i="1"/>
  <c r="G158" i="9" s="1"/>
  <c r="M158" i="1"/>
  <c r="G159" i="9" s="1"/>
  <c r="M159" i="1"/>
  <c r="G160" i="9" s="1"/>
  <c r="M160" i="1"/>
  <c r="G161" i="9" s="1"/>
  <c r="M161" i="1"/>
  <c r="G162" i="9" s="1"/>
  <c r="M162" i="1"/>
  <c r="G163" i="9" s="1"/>
  <c r="M163" i="1"/>
  <c r="G164" i="9" s="1"/>
  <c r="M164" i="1"/>
  <c r="G165" i="9" s="1"/>
  <c r="M165" i="1"/>
  <c r="G166" i="9" s="1"/>
  <c r="M166" i="1"/>
  <c r="G167" i="9" s="1"/>
  <c r="M167" i="1"/>
  <c r="G168" i="9" s="1"/>
  <c r="M168" i="1"/>
  <c r="G169" i="9" s="1"/>
  <c r="M169" i="1"/>
  <c r="G170" i="9" s="1"/>
  <c r="M170" i="1"/>
  <c r="G171" i="9" s="1"/>
  <c r="M171" i="1"/>
  <c r="G172" i="9" s="1"/>
  <c r="M172" i="1"/>
  <c r="G173" i="9" s="1"/>
  <c r="M173" i="1"/>
  <c r="G174" i="9" s="1"/>
  <c r="M174" i="1"/>
  <c r="G175" i="9" s="1"/>
  <c r="M175" i="1"/>
  <c r="G176" i="9" s="1"/>
  <c r="M176" i="1"/>
  <c r="G177" i="9" s="1"/>
  <c r="M177" i="1"/>
  <c r="G178" i="9" s="1"/>
  <c r="M178" i="1"/>
  <c r="G179" i="9" s="1"/>
  <c r="M179" i="1"/>
  <c r="G180" i="9" s="1"/>
  <c r="M180" i="1"/>
  <c r="G181" i="9" s="1"/>
  <c r="M181" i="1"/>
  <c r="G182" i="9" s="1"/>
  <c r="M182" i="1"/>
  <c r="G183" i="9" s="1"/>
  <c r="M183" i="1"/>
  <c r="G184" i="9" s="1"/>
  <c r="M184" i="1"/>
  <c r="G185" i="9" s="1"/>
  <c r="M185" i="1"/>
  <c r="G186" i="9" s="1"/>
  <c r="M186" i="1"/>
  <c r="G187" i="9" s="1"/>
  <c r="M187" i="1"/>
  <c r="G188" i="9" s="1"/>
  <c r="M188" i="1"/>
  <c r="G189" i="9" s="1"/>
  <c r="M189" i="1"/>
  <c r="M190" i="1"/>
  <c r="G190" i="9" s="1"/>
  <c r="M191" i="1"/>
  <c r="G191" i="9" s="1"/>
  <c r="M192" i="1"/>
  <c r="G192" i="9" s="1"/>
  <c r="M193" i="1"/>
  <c r="G193" i="9" s="1"/>
  <c r="M194" i="1"/>
  <c r="G194" i="9" s="1"/>
  <c r="M195" i="1"/>
  <c r="G195" i="9" s="1"/>
  <c r="M196" i="1"/>
  <c r="G196" i="9" s="1"/>
  <c r="M197" i="1"/>
  <c r="G197" i="9" s="1"/>
  <c r="M198" i="1"/>
  <c r="G198" i="9" s="1"/>
  <c r="M199" i="1"/>
  <c r="G199" i="9" s="1"/>
  <c r="M200" i="1"/>
  <c r="G200" i="9" s="1"/>
  <c r="M201" i="1"/>
  <c r="G201" i="9" s="1"/>
  <c r="M202" i="1"/>
  <c r="G202" i="9" s="1"/>
  <c r="M203" i="1"/>
  <c r="G203" i="9" s="1"/>
  <c r="M204" i="1"/>
  <c r="G204" i="9" s="1"/>
  <c r="M205" i="1"/>
  <c r="G205" i="9" s="1"/>
  <c r="M206" i="1"/>
  <c r="G206" i="9" s="1"/>
  <c r="M207" i="1"/>
  <c r="G207" i="9" s="1"/>
  <c r="M208" i="1"/>
  <c r="G208" i="9" s="1"/>
  <c r="M209" i="1"/>
  <c r="G209" i="9" s="1"/>
  <c r="M210" i="1"/>
  <c r="G210" i="9" s="1"/>
  <c r="M211" i="1"/>
  <c r="G211" i="9" s="1"/>
  <c r="M212" i="1"/>
  <c r="G212" i="9" s="1"/>
  <c r="M213" i="1"/>
  <c r="G213" i="9" s="1"/>
  <c r="M214" i="1"/>
  <c r="G214" i="9" s="1"/>
  <c r="M215" i="1"/>
  <c r="G215" i="9" s="1"/>
  <c r="M216" i="1"/>
  <c r="G216" i="9" s="1"/>
  <c r="M217" i="1"/>
  <c r="G217" i="9" s="1"/>
  <c r="M218" i="1"/>
  <c r="G218" i="9" s="1"/>
  <c r="M219" i="1"/>
  <c r="G219" i="9" s="1"/>
  <c r="M220" i="1"/>
  <c r="G220" i="9" s="1"/>
  <c r="M221" i="1"/>
  <c r="G221" i="9" s="1"/>
  <c r="M222" i="1"/>
  <c r="G222" i="9" s="1"/>
  <c r="M223" i="1"/>
  <c r="G223" i="9" s="1"/>
  <c r="M224" i="1"/>
  <c r="G224" i="9" s="1"/>
  <c r="M225" i="1"/>
  <c r="G225" i="9" s="1"/>
  <c r="M226" i="1"/>
  <c r="G226" i="9" s="1"/>
  <c r="M227" i="1"/>
  <c r="G227" i="9" s="1"/>
  <c r="M228" i="1"/>
  <c r="G228" i="9" s="1"/>
  <c r="M229" i="1"/>
  <c r="G229" i="9" s="1"/>
  <c r="M230" i="1"/>
  <c r="G230" i="9" s="1"/>
  <c r="M231" i="1"/>
  <c r="G231" i="9" s="1"/>
  <c r="M232" i="1"/>
  <c r="G232" i="9" s="1"/>
  <c r="M233" i="1"/>
  <c r="G233" i="9" s="1"/>
  <c r="M234" i="1"/>
  <c r="G234" i="9" s="1"/>
  <c r="M235" i="1"/>
  <c r="G235" i="9" s="1"/>
  <c r="M236" i="1"/>
  <c r="G236" i="9" s="1"/>
  <c r="M237" i="1"/>
  <c r="G237" i="9" s="1"/>
  <c r="M238" i="1"/>
  <c r="G238" i="9" s="1"/>
  <c r="M239" i="1"/>
  <c r="G239" i="9" s="1"/>
  <c r="M240" i="1"/>
  <c r="G240" i="9" s="1"/>
  <c r="M242" i="1"/>
  <c r="G241" i="9" s="1"/>
  <c r="M243" i="1"/>
  <c r="G242" i="9" s="1"/>
  <c r="M244" i="1"/>
  <c r="G243" i="9" s="1"/>
  <c r="M245" i="1"/>
  <c r="G244" i="9" s="1"/>
  <c r="M246" i="1"/>
  <c r="G245" i="9" s="1"/>
  <c r="M247" i="1"/>
  <c r="G246" i="9" s="1"/>
  <c r="M248" i="1"/>
  <c r="G247" i="9" s="1"/>
  <c r="M249" i="1"/>
  <c r="G248" i="9" s="1"/>
  <c r="M250" i="1"/>
  <c r="G249" i="9" s="1"/>
  <c r="M251" i="1"/>
  <c r="G250" i="9" s="1"/>
  <c r="M253" i="1"/>
  <c r="G251" i="9" s="1"/>
  <c r="M254" i="1"/>
  <c r="G252" i="9" s="1"/>
  <c r="M255" i="1"/>
  <c r="G253" i="9" s="1"/>
  <c r="M256" i="1"/>
  <c r="G254" i="9" s="1"/>
  <c r="M257" i="1"/>
  <c r="G255" i="9" s="1"/>
  <c r="M258" i="1"/>
  <c r="G256" i="9" s="1"/>
  <c r="M260" i="1"/>
  <c r="G257" i="9" s="1"/>
  <c r="M261" i="1"/>
  <c r="G258" i="9" s="1"/>
  <c r="M262" i="1"/>
  <c r="G259" i="9" s="1"/>
  <c r="M263" i="1"/>
  <c r="G260" i="9" s="1"/>
  <c r="M264" i="1"/>
  <c r="G261" i="9" s="1"/>
  <c r="M265" i="1"/>
  <c r="G262" i="9" s="1"/>
  <c r="M266" i="1"/>
  <c r="G263" i="9" s="1"/>
  <c r="M267" i="1"/>
  <c r="G264" i="9" s="1"/>
  <c r="M268" i="1"/>
  <c r="G265" i="9" s="1"/>
  <c r="M269" i="1"/>
  <c r="G266" i="9" s="1"/>
  <c r="M270" i="1"/>
  <c r="G267" i="9" s="1"/>
  <c r="M271" i="1"/>
  <c r="G268" i="9" s="1"/>
  <c r="M272" i="1"/>
  <c r="G269" i="9" s="1"/>
  <c r="M273" i="1"/>
  <c r="G270" i="9" s="1"/>
  <c r="M274" i="1"/>
  <c r="G271" i="9" s="1"/>
  <c r="M276" i="1"/>
  <c r="G272" i="9" s="1"/>
  <c r="M277" i="1"/>
  <c r="G273" i="9" s="1"/>
  <c r="M278" i="1"/>
  <c r="G274" i="9" s="1"/>
  <c r="M280" i="1"/>
  <c r="G275" i="9" s="1"/>
  <c r="M282" i="1"/>
  <c r="G276" i="9" s="1"/>
  <c r="M283" i="1"/>
  <c r="G277" i="9" s="1"/>
  <c r="M284" i="1"/>
  <c r="G278" i="9" s="1"/>
  <c r="M285" i="1"/>
  <c r="G279" i="9" s="1"/>
  <c r="M286" i="1"/>
  <c r="G280" i="9" s="1"/>
  <c r="M287" i="1"/>
  <c r="G281" i="9" s="1"/>
  <c r="M288" i="1"/>
  <c r="G282" i="9" s="1"/>
  <c r="M289" i="1"/>
  <c r="G283" i="9" s="1"/>
  <c r="M2" i="1"/>
  <c r="G3" i="9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2" i="1"/>
  <c r="C243" i="1"/>
  <c r="C244" i="1"/>
  <c r="C245" i="1"/>
  <c r="C246" i="1"/>
  <c r="C247" i="1"/>
  <c r="C248" i="1"/>
  <c r="C249" i="1"/>
  <c r="C250" i="1"/>
  <c r="C251" i="1"/>
  <c r="C253" i="1"/>
  <c r="C254" i="1"/>
  <c r="C255" i="1"/>
  <c r="C256" i="1"/>
  <c r="C257" i="1"/>
  <c r="C258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6" i="1"/>
  <c r="C277" i="1"/>
  <c r="C278" i="1"/>
  <c r="C280" i="1"/>
  <c r="C282" i="1"/>
  <c r="C283" i="1"/>
  <c r="C284" i="1"/>
  <c r="C285" i="1"/>
  <c r="C286" i="1"/>
  <c r="C287" i="1"/>
  <c r="C288" i="1"/>
  <c r="C289" i="1"/>
  <c r="C2" i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2" i="7"/>
  <c r="G2" i="7" s="1"/>
  <c r="G31" i="6"/>
  <c r="G9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2" i="6"/>
  <c r="G2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2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2" i="3"/>
  <c r="E2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2" i="3"/>
  <c r="F2" i="3" s="1"/>
  <c r="L23" i="1"/>
  <c r="L24" i="1"/>
  <c r="L25" i="1"/>
  <c r="L38" i="1"/>
  <c r="L43" i="1"/>
  <c r="L48" i="1"/>
  <c r="L53" i="1"/>
  <c r="L55" i="1"/>
  <c r="L58" i="1"/>
  <c r="L70" i="1"/>
  <c r="L74" i="1"/>
  <c r="L76" i="1"/>
  <c r="L81" i="1"/>
  <c r="L83" i="1"/>
  <c r="L84" i="1"/>
  <c r="L89" i="1"/>
  <c r="L90" i="1"/>
  <c r="L93" i="1"/>
  <c r="L94" i="1"/>
  <c r="L96" i="1"/>
  <c r="L100" i="1"/>
  <c r="L101" i="1"/>
  <c r="L104" i="1"/>
  <c r="L105" i="1"/>
  <c r="O106" i="1"/>
  <c r="I107" i="9" s="1"/>
  <c r="L110" i="1"/>
  <c r="O117" i="1"/>
  <c r="I118" i="9" s="1"/>
  <c r="L118" i="1"/>
  <c r="L125" i="1"/>
  <c r="O135" i="1"/>
  <c r="I136" i="9" s="1"/>
  <c r="L139" i="1"/>
  <c r="L143" i="1"/>
  <c r="L144" i="1"/>
  <c r="L146" i="1"/>
  <c r="L158" i="1"/>
  <c r="L159" i="1"/>
  <c r="L162" i="1"/>
  <c r="L168" i="1"/>
  <c r="L169" i="1"/>
  <c r="L173" i="1"/>
  <c r="L175" i="1"/>
  <c r="L178" i="1"/>
  <c r="L179" i="1"/>
  <c r="O185" i="1"/>
  <c r="I186" i="9" s="1"/>
  <c r="L187" i="1"/>
  <c r="O188" i="1"/>
  <c r="I189" i="9" s="1"/>
  <c r="O189" i="1"/>
  <c r="L206" i="1"/>
  <c r="L223" i="1"/>
  <c r="O242" i="1"/>
  <c r="I241" i="9" s="1"/>
  <c r="O248" i="1"/>
  <c r="I247" i="9" s="1"/>
  <c r="L265" i="1"/>
  <c r="O280" i="1"/>
  <c r="I275" i="9" s="1"/>
  <c r="L284" i="1"/>
  <c r="L2" i="1"/>
  <c r="D3" i="9"/>
  <c r="O276" i="1" l="1"/>
  <c r="I272" i="9" s="1"/>
  <c r="O186" i="1"/>
  <c r="I187" i="9" s="1"/>
  <c r="O243" i="1"/>
  <c r="I242" i="9" s="1"/>
  <c r="O172" i="1"/>
  <c r="I173" i="9" s="1"/>
  <c r="O263" i="1"/>
  <c r="I260" i="9" s="1"/>
  <c r="O229" i="1"/>
  <c r="I229" i="9" s="1"/>
  <c r="O111" i="1"/>
  <c r="I112" i="9" s="1"/>
  <c r="F112" i="9"/>
  <c r="O43" i="1"/>
  <c r="I44" i="9" s="1"/>
  <c r="F44" i="9"/>
  <c r="O115" i="1"/>
  <c r="I116" i="9" s="1"/>
  <c r="F116" i="9"/>
  <c r="O138" i="1"/>
  <c r="I139" i="9" s="1"/>
  <c r="F139" i="9"/>
  <c r="O262" i="1"/>
  <c r="I259" i="9" s="1"/>
  <c r="F259" i="9"/>
  <c r="O2" i="1"/>
  <c r="I3" i="9" s="1"/>
  <c r="F3" i="9"/>
  <c r="O137" i="1"/>
  <c r="I138" i="9" s="1"/>
  <c r="F138" i="9"/>
  <c r="O284" i="1"/>
  <c r="I278" i="9" s="1"/>
  <c r="F278" i="9"/>
  <c r="O76" i="1"/>
  <c r="I77" i="9" s="1"/>
  <c r="F77" i="9"/>
  <c r="O223" i="1"/>
  <c r="I223" i="9" s="1"/>
  <c r="F223" i="9"/>
  <c r="O178" i="1"/>
  <c r="I179" i="9" s="1"/>
  <c r="F179" i="9"/>
  <c r="O158" i="1"/>
  <c r="I159" i="9" s="1"/>
  <c r="F159" i="9"/>
  <c r="O94" i="1"/>
  <c r="I95" i="9" s="1"/>
  <c r="F95" i="9"/>
  <c r="O74" i="1"/>
  <c r="I75" i="9" s="1"/>
  <c r="F75" i="9"/>
  <c r="O38" i="1"/>
  <c r="I39" i="9" s="1"/>
  <c r="F39" i="9"/>
  <c r="O116" i="1"/>
  <c r="I117" i="9" s="1"/>
  <c r="F117" i="9"/>
  <c r="O171" i="1"/>
  <c r="I172" i="9" s="1"/>
  <c r="F172" i="9"/>
  <c r="O237" i="1"/>
  <c r="I237" i="9" s="1"/>
  <c r="F237" i="9"/>
  <c r="O162" i="1"/>
  <c r="I163" i="9" s="1"/>
  <c r="F163" i="9"/>
  <c r="O179" i="1"/>
  <c r="I180" i="9" s="1"/>
  <c r="F180" i="9"/>
  <c r="O110" i="1"/>
  <c r="I111" i="9" s="1"/>
  <c r="F111" i="9"/>
  <c r="O93" i="1"/>
  <c r="I94" i="9" s="1"/>
  <c r="F94" i="9"/>
  <c r="O70" i="1"/>
  <c r="I71" i="9" s="1"/>
  <c r="F71" i="9"/>
  <c r="O25" i="1"/>
  <c r="I26" i="9" s="1"/>
  <c r="F26" i="9"/>
  <c r="O240" i="1"/>
  <c r="I240" i="9" s="1"/>
  <c r="F240" i="9"/>
  <c r="O264" i="1"/>
  <c r="I261" i="9" s="1"/>
  <c r="F261" i="9"/>
  <c r="O100" i="1"/>
  <c r="I101" i="9" s="1"/>
  <c r="F101" i="9"/>
  <c r="O260" i="1"/>
  <c r="I257" i="9" s="1"/>
  <c r="F257" i="9"/>
  <c r="O206" i="1"/>
  <c r="I206" i="9" s="1"/>
  <c r="F206" i="9"/>
  <c r="O175" i="1"/>
  <c r="I176" i="9" s="1"/>
  <c r="F176" i="9"/>
  <c r="O146" i="1"/>
  <c r="I147" i="9" s="1"/>
  <c r="F147" i="9"/>
  <c r="O265" i="1"/>
  <c r="I262" i="9" s="1"/>
  <c r="F262" i="9"/>
  <c r="O173" i="1"/>
  <c r="I174" i="9" s="1"/>
  <c r="F174" i="9"/>
  <c r="O144" i="1"/>
  <c r="I145" i="9" s="1"/>
  <c r="F145" i="9"/>
  <c r="O90" i="1"/>
  <c r="I91" i="9" s="1"/>
  <c r="F91" i="9"/>
  <c r="O69" i="1"/>
  <c r="I70" i="9" s="1"/>
  <c r="O24" i="1"/>
  <c r="I25" i="9" s="1"/>
  <c r="F25" i="9"/>
  <c r="O119" i="1"/>
  <c r="I120" i="9" s="1"/>
  <c r="F120" i="9"/>
  <c r="O125" i="1"/>
  <c r="I126" i="9" s="1"/>
  <c r="F126" i="9"/>
  <c r="O159" i="1"/>
  <c r="I160" i="9" s="1"/>
  <c r="F160" i="9"/>
  <c r="O89" i="1"/>
  <c r="I90" i="9" s="1"/>
  <c r="F90" i="9"/>
  <c r="O58" i="1"/>
  <c r="I59" i="9" s="1"/>
  <c r="F59" i="9"/>
  <c r="O23" i="1"/>
  <c r="I24" i="9" s="1"/>
  <c r="F24" i="9"/>
  <c r="O134" i="1"/>
  <c r="I135" i="9" s="1"/>
  <c r="F135" i="9"/>
  <c r="O81" i="1"/>
  <c r="I82" i="9" s="1"/>
  <c r="F82" i="9"/>
  <c r="O192" i="1"/>
  <c r="I192" i="9" s="1"/>
  <c r="F192" i="9"/>
  <c r="O118" i="1"/>
  <c r="I119" i="9" s="1"/>
  <c r="F119" i="9"/>
  <c r="O143" i="1"/>
  <c r="I144" i="9" s="1"/>
  <c r="F144" i="9"/>
  <c r="O105" i="1"/>
  <c r="I106" i="9" s="1"/>
  <c r="F106" i="9"/>
  <c r="O169" i="1"/>
  <c r="I170" i="9" s="1"/>
  <c r="F170" i="9"/>
  <c r="O139" i="1"/>
  <c r="I140" i="9" s="1"/>
  <c r="F140" i="9"/>
  <c r="O104" i="1"/>
  <c r="I105" i="9" s="1"/>
  <c r="F105" i="9"/>
  <c r="O84" i="1"/>
  <c r="I85" i="9" s="1"/>
  <c r="F85" i="9"/>
  <c r="O55" i="1"/>
  <c r="I56" i="9" s="1"/>
  <c r="F56" i="9"/>
  <c r="O71" i="1"/>
  <c r="I72" i="9" s="1"/>
  <c r="F72" i="9"/>
  <c r="O246" i="1"/>
  <c r="I245" i="9" s="1"/>
  <c r="F245" i="9"/>
  <c r="O48" i="1"/>
  <c r="I49" i="9" s="1"/>
  <c r="F49" i="9"/>
  <c r="O96" i="1"/>
  <c r="I97" i="9" s="1"/>
  <c r="F97" i="9"/>
  <c r="O187" i="1"/>
  <c r="I188" i="9" s="1"/>
  <c r="F188" i="9"/>
  <c r="O168" i="1"/>
  <c r="I169" i="9" s="1"/>
  <c r="F169" i="9"/>
  <c r="O101" i="1"/>
  <c r="I102" i="9" s="1"/>
  <c r="F102" i="9"/>
  <c r="O83" i="1"/>
  <c r="I84" i="9" s="1"/>
  <c r="F84" i="9"/>
  <c r="O53" i="1"/>
  <c r="I54" i="9" s="1"/>
  <c r="F54" i="9"/>
  <c r="O136" i="1"/>
  <c r="I137" i="9" s="1"/>
  <c r="F137" i="9"/>
  <c r="R5" i="1"/>
  <c r="L6" i="9" s="1"/>
  <c r="R241" i="1"/>
  <c r="R283" i="1"/>
  <c r="L277" i="9" s="1"/>
  <c r="R272" i="1"/>
  <c r="L269" i="9" s="1"/>
  <c r="R264" i="1"/>
  <c r="L261" i="9" s="1"/>
  <c r="R255" i="1"/>
  <c r="L253" i="9" s="1"/>
  <c r="R246" i="1"/>
  <c r="L245" i="9" s="1"/>
  <c r="R237" i="1"/>
  <c r="L237" i="9" s="1"/>
  <c r="R229" i="1"/>
  <c r="L229" i="9" s="1"/>
  <c r="R221" i="1"/>
  <c r="L221" i="9" s="1"/>
  <c r="R213" i="1"/>
  <c r="L213" i="9" s="1"/>
  <c r="R205" i="1"/>
  <c r="L205" i="9" s="1"/>
  <c r="R197" i="1"/>
  <c r="L197" i="9" s="1"/>
  <c r="R189" i="1"/>
  <c r="R181" i="1"/>
  <c r="L182" i="9" s="1"/>
  <c r="R173" i="1"/>
  <c r="L174" i="9" s="1"/>
  <c r="R165" i="1"/>
  <c r="L166" i="9" s="1"/>
  <c r="R157" i="1"/>
  <c r="L158" i="9" s="1"/>
  <c r="R149" i="1"/>
  <c r="L150" i="9" s="1"/>
  <c r="R141" i="1"/>
  <c r="L142" i="9" s="1"/>
  <c r="R133" i="1"/>
  <c r="L134" i="9" s="1"/>
  <c r="R175" i="1"/>
  <c r="L176" i="9" s="1"/>
  <c r="R178" i="1"/>
  <c r="L179" i="9" s="1"/>
  <c r="R154" i="1"/>
  <c r="L155" i="9" s="1"/>
  <c r="R146" i="1"/>
  <c r="L147" i="9" s="1"/>
  <c r="R138" i="1"/>
  <c r="L139" i="9" s="1"/>
  <c r="R130" i="1"/>
  <c r="L131" i="9" s="1"/>
  <c r="R114" i="1"/>
  <c r="L115" i="9" s="1"/>
  <c r="R90" i="1"/>
  <c r="L91" i="9" s="1"/>
  <c r="R66" i="1"/>
  <c r="L67" i="9" s="1"/>
  <c r="R50" i="1"/>
  <c r="L51" i="9" s="1"/>
  <c r="R42" i="1"/>
  <c r="L43" i="9" s="1"/>
  <c r="R10" i="1"/>
  <c r="L11" i="9" s="1"/>
  <c r="R168" i="1"/>
  <c r="L169" i="9" s="1"/>
  <c r="R136" i="1"/>
  <c r="L137" i="9" s="1"/>
  <c r="R104" i="1"/>
  <c r="L105" i="9" s="1"/>
  <c r="R72" i="1"/>
  <c r="L73" i="9" s="1"/>
  <c r="R40" i="1"/>
  <c r="L41" i="9" s="1"/>
  <c r="R125" i="1"/>
  <c r="L126" i="9" s="1"/>
  <c r="R117" i="1"/>
  <c r="L118" i="9" s="1"/>
  <c r="R109" i="1"/>
  <c r="L110" i="9" s="1"/>
  <c r="R101" i="1"/>
  <c r="L102" i="9" s="1"/>
  <c r="R93" i="1"/>
  <c r="L94" i="9" s="1"/>
  <c r="R85" i="1"/>
  <c r="L86" i="9" s="1"/>
  <c r="R77" i="1"/>
  <c r="L78" i="9" s="1"/>
  <c r="R69" i="1"/>
  <c r="L70" i="9" s="1"/>
  <c r="R61" i="1"/>
  <c r="L62" i="9" s="1"/>
  <c r="R53" i="1"/>
  <c r="L54" i="9" s="1"/>
  <c r="R45" i="1"/>
  <c r="L46" i="9" s="1"/>
  <c r="R37" i="1"/>
  <c r="L38" i="9" s="1"/>
  <c r="R29" i="1"/>
  <c r="L30" i="9" s="1"/>
  <c r="R21" i="1"/>
  <c r="L22" i="9" s="1"/>
  <c r="R13" i="1"/>
  <c r="L14" i="9" s="1"/>
  <c r="R278" i="1"/>
  <c r="L274" i="9" s="1"/>
  <c r="R122" i="1"/>
  <c r="L123" i="9" s="1"/>
  <c r="R98" i="1"/>
  <c r="L99" i="9" s="1"/>
  <c r="R74" i="1"/>
  <c r="L75" i="9" s="1"/>
  <c r="R58" i="1"/>
  <c r="L59" i="9" s="1"/>
  <c r="R34" i="1"/>
  <c r="L35" i="9" s="1"/>
  <c r="R119" i="1"/>
  <c r="L120" i="9" s="1"/>
  <c r="R111" i="1"/>
  <c r="L112" i="9" s="1"/>
  <c r="R55" i="1"/>
  <c r="L56" i="9" s="1"/>
  <c r="R47" i="1"/>
  <c r="L48" i="9" s="1"/>
  <c r="R268" i="1"/>
  <c r="L265" i="9" s="1"/>
  <c r="R282" i="1"/>
  <c r="L276" i="9" s="1"/>
  <c r="R271" i="1"/>
  <c r="L268" i="9" s="1"/>
  <c r="R263" i="1"/>
  <c r="L260" i="9" s="1"/>
  <c r="R254" i="1"/>
  <c r="L252" i="9" s="1"/>
  <c r="R245" i="1"/>
  <c r="L244" i="9" s="1"/>
  <c r="R236" i="1"/>
  <c r="L236" i="9" s="1"/>
  <c r="R228" i="1"/>
  <c r="L228" i="9" s="1"/>
  <c r="R220" i="1"/>
  <c r="L220" i="9" s="1"/>
  <c r="R212" i="1"/>
  <c r="L212" i="9" s="1"/>
  <c r="R204" i="1"/>
  <c r="L204" i="9" s="1"/>
  <c r="R196" i="1"/>
  <c r="L196" i="9" s="1"/>
  <c r="R188" i="1"/>
  <c r="L189" i="9" s="1"/>
  <c r="R180" i="1"/>
  <c r="L181" i="9" s="1"/>
  <c r="R172" i="1"/>
  <c r="L173" i="9" s="1"/>
  <c r="R164" i="1"/>
  <c r="L165" i="9" s="1"/>
  <c r="R156" i="1"/>
  <c r="L157" i="9" s="1"/>
  <c r="R148" i="1"/>
  <c r="L149" i="9" s="1"/>
  <c r="R140" i="1"/>
  <c r="L141" i="9" s="1"/>
  <c r="R132" i="1"/>
  <c r="L133" i="9" s="1"/>
  <c r="R124" i="1"/>
  <c r="L125" i="9" s="1"/>
  <c r="R116" i="1"/>
  <c r="L117" i="9" s="1"/>
  <c r="R108" i="1"/>
  <c r="L109" i="9" s="1"/>
  <c r="R100" i="1"/>
  <c r="L101" i="9" s="1"/>
  <c r="R92" i="1"/>
  <c r="L93" i="9" s="1"/>
  <c r="R84" i="1"/>
  <c r="L85" i="9" s="1"/>
  <c r="R76" i="1"/>
  <c r="L77" i="9" s="1"/>
  <c r="R68" i="1"/>
  <c r="L69" i="9" s="1"/>
  <c r="R60" i="1"/>
  <c r="L61" i="9" s="1"/>
  <c r="R52" i="1"/>
  <c r="L53" i="9" s="1"/>
  <c r="R44" i="1"/>
  <c r="L45" i="9" s="1"/>
  <c r="R36" i="1"/>
  <c r="L37" i="9" s="1"/>
  <c r="R28" i="1"/>
  <c r="L29" i="9" s="1"/>
  <c r="R20" i="1"/>
  <c r="L21" i="9" s="1"/>
  <c r="R12" i="1"/>
  <c r="L13" i="9" s="1"/>
  <c r="R4" i="1"/>
  <c r="L5" i="9" s="1"/>
  <c r="R190" i="1"/>
  <c r="L190" i="9" s="1"/>
  <c r="R281" i="1"/>
  <c r="R259" i="1"/>
  <c r="R183" i="1"/>
  <c r="L184" i="9" s="1"/>
  <c r="R151" i="1"/>
  <c r="L152" i="9" s="1"/>
  <c r="R143" i="1"/>
  <c r="L144" i="9" s="1"/>
  <c r="R87" i="1"/>
  <c r="L88" i="9" s="1"/>
  <c r="R79" i="1"/>
  <c r="L80" i="9" s="1"/>
  <c r="R23" i="1"/>
  <c r="L24" i="9" s="1"/>
  <c r="R15" i="1"/>
  <c r="L16" i="9" s="1"/>
  <c r="R288" i="1"/>
  <c r="L282" i="9" s="1"/>
  <c r="R269" i="1"/>
  <c r="L266" i="9" s="1"/>
  <c r="R170" i="1"/>
  <c r="L171" i="9" s="1"/>
  <c r="R162" i="1"/>
  <c r="L163" i="9" s="1"/>
  <c r="R106" i="1"/>
  <c r="L107" i="9" s="1"/>
  <c r="R82" i="1"/>
  <c r="L83" i="9" s="1"/>
  <c r="R26" i="1"/>
  <c r="L27" i="9" s="1"/>
  <c r="R18" i="1"/>
  <c r="L19" i="9" s="1"/>
  <c r="R252" i="1"/>
  <c r="R275" i="1"/>
  <c r="R279" i="1"/>
  <c r="R285" i="1"/>
  <c r="L279" i="9" s="1"/>
  <c r="R274" i="1"/>
  <c r="L271" i="9" s="1"/>
  <c r="R266" i="1"/>
  <c r="L263" i="9" s="1"/>
  <c r="R257" i="1"/>
  <c r="L255" i="9" s="1"/>
  <c r="R248" i="1"/>
  <c r="L247" i="9" s="1"/>
  <c r="R239" i="1"/>
  <c r="L239" i="9" s="1"/>
  <c r="R231" i="1"/>
  <c r="L231" i="9" s="1"/>
  <c r="R223" i="1"/>
  <c r="L223" i="9" s="1"/>
  <c r="R215" i="1"/>
  <c r="L215" i="9" s="1"/>
  <c r="R207" i="1"/>
  <c r="L207" i="9" s="1"/>
  <c r="R199" i="1"/>
  <c r="L199" i="9" s="1"/>
  <c r="R191" i="1"/>
  <c r="L191" i="9" s="1"/>
  <c r="R167" i="1"/>
  <c r="L168" i="9" s="1"/>
  <c r="R159" i="1"/>
  <c r="L160" i="9" s="1"/>
  <c r="R135" i="1"/>
  <c r="L136" i="9" s="1"/>
  <c r="R127" i="1"/>
  <c r="L128" i="9" s="1"/>
  <c r="R103" i="1"/>
  <c r="L104" i="9" s="1"/>
  <c r="R95" i="1"/>
  <c r="L96" i="9" s="1"/>
  <c r="R71" i="1"/>
  <c r="L72" i="9" s="1"/>
  <c r="R63" i="1"/>
  <c r="L64" i="9" s="1"/>
  <c r="R39" i="1"/>
  <c r="L40" i="9" s="1"/>
  <c r="R31" i="1"/>
  <c r="L32" i="9" s="1"/>
  <c r="R7" i="1"/>
  <c r="L8" i="9" s="1"/>
  <c r="R284" i="1"/>
  <c r="L278" i="9" s="1"/>
  <c r="R273" i="1"/>
  <c r="L270" i="9" s="1"/>
  <c r="R265" i="1"/>
  <c r="L262" i="9" s="1"/>
  <c r="R256" i="1"/>
  <c r="L254" i="9" s="1"/>
  <c r="R247" i="1"/>
  <c r="L246" i="9" s="1"/>
  <c r="R238" i="1"/>
  <c r="L238" i="9" s="1"/>
  <c r="R230" i="1"/>
  <c r="L230" i="9" s="1"/>
  <c r="R222" i="1"/>
  <c r="L222" i="9" s="1"/>
  <c r="R214" i="1"/>
  <c r="L214" i="9" s="1"/>
  <c r="R206" i="1"/>
  <c r="L206" i="9" s="1"/>
  <c r="R198" i="1"/>
  <c r="L198" i="9" s="1"/>
  <c r="R182" i="1"/>
  <c r="L183" i="9" s="1"/>
  <c r="R174" i="1"/>
  <c r="L175" i="9" s="1"/>
  <c r="R166" i="1"/>
  <c r="L167" i="9" s="1"/>
  <c r="R158" i="1"/>
  <c r="L159" i="9" s="1"/>
  <c r="R150" i="1"/>
  <c r="L151" i="9" s="1"/>
  <c r="R142" i="1"/>
  <c r="L143" i="9" s="1"/>
  <c r="R134" i="1"/>
  <c r="L135" i="9" s="1"/>
  <c r="R126" i="1"/>
  <c r="L127" i="9" s="1"/>
  <c r="R118" i="1"/>
  <c r="L119" i="9" s="1"/>
  <c r="R110" i="1"/>
  <c r="L111" i="9" s="1"/>
  <c r="R102" i="1"/>
  <c r="L103" i="9" s="1"/>
  <c r="R94" i="1"/>
  <c r="L95" i="9" s="1"/>
  <c r="R86" i="1"/>
  <c r="L87" i="9" s="1"/>
  <c r="R78" i="1"/>
  <c r="L79" i="9" s="1"/>
  <c r="R70" i="1"/>
  <c r="L71" i="9" s="1"/>
  <c r="R62" i="1"/>
  <c r="L63" i="9" s="1"/>
  <c r="R54" i="1"/>
  <c r="L55" i="9" s="1"/>
  <c r="R46" i="1"/>
  <c r="L47" i="9" s="1"/>
  <c r="R38" i="1"/>
  <c r="L39" i="9" s="1"/>
  <c r="R30" i="1"/>
  <c r="L31" i="9" s="1"/>
  <c r="R22" i="1"/>
  <c r="L23" i="9" s="1"/>
  <c r="R14" i="1"/>
  <c r="L15" i="9" s="1"/>
  <c r="R6" i="1"/>
  <c r="L7" i="9" s="1"/>
  <c r="R276" i="1"/>
  <c r="L272" i="9" s="1"/>
  <c r="R184" i="1"/>
  <c r="L185" i="9" s="1"/>
  <c r="R176" i="1"/>
  <c r="L177" i="9" s="1"/>
  <c r="R160" i="1"/>
  <c r="L161" i="9" s="1"/>
  <c r="R152" i="1"/>
  <c r="L153" i="9" s="1"/>
  <c r="R144" i="1"/>
  <c r="L145" i="9" s="1"/>
  <c r="R128" i="1"/>
  <c r="L129" i="9" s="1"/>
  <c r="R120" i="1"/>
  <c r="L121" i="9" s="1"/>
  <c r="R112" i="1"/>
  <c r="L113" i="9" s="1"/>
  <c r="R96" i="1"/>
  <c r="L97" i="9" s="1"/>
  <c r="R88" i="1"/>
  <c r="L89" i="9" s="1"/>
  <c r="R80" i="1"/>
  <c r="L81" i="9" s="1"/>
  <c r="R64" i="1"/>
  <c r="L65" i="9" s="1"/>
  <c r="R56" i="1"/>
  <c r="L57" i="9" s="1"/>
  <c r="R48" i="1"/>
  <c r="L49" i="9" s="1"/>
  <c r="R32" i="1"/>
  <c r="L33" i="9" s="1"/>
  <c r="R24" i="1"/>
  <c r="L25" i="9" s="1"/>
  <c r="R16" i="1"/>
  <c r="L17" i="9" s="1"/>
  <c r="R8" i="1"/>
  <c r="L9" i="9" s="1"/>
  <c r="R261" i="1"/>
  <c r="L258" i="9" s="1"/>
  <c r="R251" i="1"/>
  <c r="L250" i="9" s="1"/>
  <c r="R243" i="1"/>
  <c r="L242" i="9" s="1"/>
  <c r="R234" i="1"/>
  <c r="L234" i="9" s="1"/>
  <c r="R226" i="1"/>
  <c r="L226" i="9" s="1"/>
  <c r="R218" i="1"/>
  <c r="L218" i="9" s="1"/>
  <c r="R210" i="1"/>
  <c r="L210" i="9" s="1"/>
  <c r="R202" i="1"/>
  <c r="L202" i="9" s="1"/>
  <c r="R194" i="1"/>
  <c r="L194" i="9" s="1"/>
  <c r="R186" i="1"/>
  <c r="L187" i="9" s="1"/>
  <c r="R287" i="1"/>
  <c r="L281" i="9" s="1"/>
  <c r="R277" i="1"/>
  <c r="L273" i="9" s="1"/>
  <c r="R260" i="1"/>
  <c r="L257" i="9" s="1"/>
  <c r="R250" i="1"/>
  <c r="L249" i="9" s="1"/>
  <c r="R242" i="1"/>
  <c r="L241" i="9" s="1"/>
  <c r="R233" i="1"/>
  <c r="L233" i="9" s="1"/>
  <c r="R225" i="1"/>
  <c r="L225" i="9" s="1"/>
  <c r="R217" i="1"/>
  <c r="L217" i="9" s="1"/>
  <c r="R209" i="1"/>
  <c r="L209" i="9" s="1"/>
  <c r="R201" i="1"/>
  <c r="L201" i="9" s="1"/>
  <c r="R193" i="1"/>
  <c r="L193" i="9" s="1"/>
  <c r="R185" i="1"/>
  <c r="L186" i="9" s="1"/>
  <c r="R177" i="1"/>
  <c r="L178" i="9" s="1"/>
  <c r="R169" i="1"/>
  <c r="L170" i="9" s="1"/>
  <c r="R161" i="1"/>
  <c r="L162" i="9" s="1"/>
  <c r="R153" i="1"/>
  <c r="L154" i="9" s="1"/>
  <c r="R145" i="1"/>
  <c r="L146" i="9" s="1"/>
  <c r="R137" i="1"/>
  <c r="L138" i="9" s="1"/>
  <c r="R129" i="1"/>
  <c r="L130" i="9" s="1"/>
  <c r="R121" i="1"/>
  <c r="L122" i="9" s="1"/>
  <c r="R113" i="1"/>
  <c r="L114" i="9" s="1"/>
  <c r="R105" i="1"/>
  <c r="L106" i="9" s="1"/>
  <c r="R97" i="1"/>
  <c r="L98" i="9" s="1"/>
  <c r="R89" i="1"/>
  <c r="L90" i="9" s="1"/>
  <c r="R81" i="1"/>
  <c r="L82" i="9" s="1"/>
  <c r="R73" i="1"/>
  <c r="L74" i="9" s="1"/>
  <c r="R65" i="1"/>
  <c r="L66" i="9" s="1"/>
  <c r="R57" i="1"/>
  <c r="L58" i="9" s="1"/>
  <c r="R49" i="1"/>
  <c r="L50" i="9" s="1"/>
  <c r="R41" i="1"/>
  <c r="L42" i="9" s="1"/>
  <c r="R33" i="1"/>
  <c r="L34" i="9" s="1"/>
  <c r="R25" i="1"/>
  <c r="L26" i="9" s="1"/>
  <c r="R17" i="1"/>
  <c r="L18" i="9" s="1"/>
  <c r="R9" i="1"/>
  <c r="L10" i="9" s="1"/>
  <c r="R262" i="1"/>
  <c r="L259" i="9" s="1"/>
  <c r="R244" i="1"/>
  <c r="L243" i="9" s="1"/>
  <c r="R195" i="1"/>
  <c r="L195" i="9" s="1"/>
  <c r="R179" i="1"/>
  <c r="L180" i="9" s="1"/>
  <c r="R171" i="1"/>
  <c r="L172" i="9" s="1"/>
  <c r="R163" i="1"/>
  <c r="L164" i="9" s="1"/>
  <c r="R155" i="1"/>
  <c r="L156" i="9" s="1"/>
  <c r="R147" i="1"/>
  <c r="L148" i="9" s="1"/>
  <c r="R139" i="1"/>
  <c r="L140" i="9" s="1"/>
  <c r="R131" i="1"/>
  <c r="L132" i="9" s="1"/>
  <c r="R123" i="1"/>
  <c r="L124" i="9" s="1"/>
  <c r="R115" i="1"/>
  <c r="L116" i="9" s="1"/>
  <c r="R107" i="1"/>
  <c r="L108" i="9" s="1"/>
  <c r="R99" i="1"/>
  <c r="L100" i="9" s="1"/>
  <c r="R91" i="1"/>
  <c r="L92" i="9" s="1"/>
  <c r="R83" i="1"/>
  <c r="L84" i="9" s="1"/>
  <c r="R75" i="1"/>
  <c r="L76" i="9" s="1"/>
  <c r="R67" i="1"/>
  <c r="L68" i="9" s="1"/>
  <c r="R59" i="1"/>
  <c r="L60" i="9" s="1"/>
  <c r="R51" i="1"/>
  <c r="L52" i="9" s="1"/>
  <c r="R43" i="1"/>
  <c r="L44" i="9" s="1"/>
  <c r="R35" i="1"/>
  <c r="L36" i="9" s="1"/>
  <c r="R27" i="1"/>
  <c r="L28" i="9" s="1"/>
  <c r="R19" i="1"/>
  <c r="L20" i="9" s="1"/>
  <c r="R11" i="1"/>
  <c r="L12" i="9" s="1"/>
  <c r="R3" i="1"/>
  <c r="L4" i="9" s="1"/>
  <c r="R286" i="1"/>
  <c r="L280" i="9" s="1"/>
  <c r="R267" i="1"/>
  <c r="L264" i="9" s="1"/>
  <c r="R258" i="1"/>
  <c r="L256" i="9" s="1"/>
  <c r="R249" i="1"/>
  <c r="L248" i="9" s="1"/>
  <c r="R240" i="1"/>
  <c r="L240" i="9" s="1"/>
  <c r="R232" i="1"/>
  <c r="L232" i="9" s="1"/>
  <c r="R224" i="1"/>
  <c r="L224" i="9" s="1"/>
  <c r="R216" i="1"/>
  <c r="L216" i="9" s="1"/>
  <c r="R208" i="1"/>
  <c r="L208" i="9" s="1"/>
  <c r="R200" i="1"/>
  <c r="L200" i="9" s="1"/>
  <c r="R192" i="1"/>
  <c r="L192" i="9" s="1"/>
  <c r="R289" i="1"/>
  <c r="L283" i="9" s="1"/>
  <c r="R280" i="1"/>
  <c r="L275" i="9" s="1"/>
  <c r="R270" i="1"/>
  <c r="L267" i="9" s="1"/>
  <c r="R253" i="1"/>
  <c r="L251" i="9" s="1"/>
  <c r="R235" i="1"/>
  <c r="L235" i="9" s="1"/>
  <c r="R227" i="1"/>
  <c r="L227" i="9" s="1"/>
  <c r="R219" i="1"/>
  <c r="L219" i="9" s="1"/>
  <c r="R211" i="1"/>
  <c r="L211" i="9" s="1"/>
  <c r="R203" i="1"/>
  <c r="L203" i="9" s="1"/>
  <c r="R187" i="1"/>
  <c r="L188" i="9" s="1"/>
  <c r="R2" i="1"/>
  <c r="L3" i="9" s="1"/>
  <c r="C40" i="2"/>
  <c r="D40" i="2" s="1"/>
  <c r="C993" i="2"/>
  <c r="D993" i="2" s="1"/>
  <c r="C1003" i="2"/>
  <c r="D1003" i="2" s="1"/>
  <c r="C995" i="2"/>
  <c r="D995" i="2" s="1"/>
  <c r="C987" i="2"/>
  <c r="D987" i="2" s="1"/>
  <c r="C979" i="2"/>
  <c r="D979" i="2" s="1"/>
  <c r="C971" i="2"/>
  <c r="D971" i="2" s="1"/>
  <c r="C963" i="2"/>
  <c r="D963" i="2" s="1"/>
  <c r="C955" i="2"/>
  <c r="C947" i="2"/>
  <c r="D947" i="2" s="1"/>
  <c r="C939" i="2"/>
  <c r="D939" i="2" s="1"/>
  <c r="C931" i="2"/>
  <c r="D931" i="2" s="1"/>
  <c r="C923" i="2"/>
  <c r="D923" i="2" s="1"/>
  <c r="C915" i="2"/>
  <c r="D915" i="2" s="1"/>
  <c r="C907" i="2"/>
  <c r="D907" i="2" s="1"/>
  <c r="C899" i="2"/>
  <c r="D899" i="2" s="1"/>
  <c r="C891" i="2"/>
  <c r="D891" i="2" s="1"/>
  <c r="C883" i="2"/>
  <c r="D883" i="2" s="1"/>
  <c r="C875" i="2"/>
  <c r="C867" i="2"/>
  <c r="D867" i="2" s="1"/>
  <c r="C859" i="2"/>
  <c r="D859" i="2" s="1"/>
  <c r="C851" i="2"/>
  <c r="D851" i="2" s="1"/>
  <c r="C843" i="2"/>
  <c r="D843" i="2" s="1"/>
  <c r="C835" i="2"/>
  <c r="D835" i="2" s="1"/>
  <c r="C827" i="2"/>
  <c r="D827" i="2" s="1"/>
  <c r="C819" i="2"/>
  <c r="C811" i="2"/>
  <c r="D811" i="2" s="1"/>
  <c r="C803" i="2"/>
  <c r="C795" i="2"/>
  <c r="D795" i="2" s="1"/>
  <c r="C787" i="2"/>
  <c r="D787" i="2" s="1"/>
  <c r="C779" i="2"/>
  <c r="D779" i="2" s="1"/>
  <c r="C771" i="2"/>
  <c r="D771" i="2" s="1"/>
  <c r="C763" i="2"/>
  <c r="D763" i="2" s="1"/>
  <c r="C755" i="2"/>
  <c r="D755" i="2" s="1"/>
  <c r="C747" i="2"/>
  <c r="D747" i="2" s="1"/>
  <c r="C739" i="2"/>
  <c r="D739" i="2" s="1"/>
  <c r="C731" i="2"/>
  <c r="D731" i="2" s="1"/>
  <c r="C723" i="2"/>
  <c r="C715" i="2"/>
  <c r="C707" i="2"/>
  <c r="C699" i="2"/>
  <c r="C691" i="2"/>
  <c r="D691" i="2" s="1"/>
  <c r="C683" i="2"/>
  <c r="D683" i="2" s="1"/>
  <c r="C648" i="2"/>
  <c r="C584" i="2"/>
  <c r="C520" i="2"/>
  <c r="C456" i="2"/>
  <c r="C392" i="2"/>
  <c r="D392" i="2" s="1"/>
  <c r="C328" i="2"/>
  <c r="D328" i="2" s="1"/>
  <c r="C264" i="2"/>
  <c r="D264" i="2" s="1"/>
  <c r="C200" i="2"/>
  <c r="D200" i="2" s="1"/>
  <c r="C136" i="2"/>
  <c r="D136" i="2" s="1"/>
  <c r="C72" i="2"/>
  <c r="C1002" i="2"/>
  <c r="D1002" i="2" s="1"/>
  <c r="C994" i="2"/>
  <c r="D994" i="2" s="1"/>
  <c r="C986" i="2"/>
  <c r="D986" i="2" s="1"/>
  <c r="C978" i="2"/>
  <c r="D978" i="2" s="1"/>
  <c r="C970" i="2"/>
  <c r="D970" i="2" s="1"/>
  <c r="C962" i="2"/>
  <c r="C954" i="2"/>
  <c r="D954" i="2" s="1"/>
  <c r="C946" i="2"/>
  <c r="D946" i="2" s="1"/>
  <c r="C938" i="2"/>
  <c r="D938" i="2" s="1"/>
  <c r="C930" i="2"/>
  <c r="D930" i="2" s="1"/>
  <c r="C922" i="2"/>
  <c r="D922" i="2" s="1"/>
  <c r="C914" i="2"/>
  <c r="D914" i="2" s="1"/>
  <c r="C906" i="2"/>
  <c r="D906" i="2" s="1"/>
  <c r="C898" i="2"/>
  <c r="D898" i="2" s="1"/>
  <c r="C890" i="2"/>
  <c r="D890" i="2" s="1"/>
  <c r="C882" i="2"/>
  <c r="D882" i="2" s="1"/>
  <c r="C874" i="2"/>
  <c r="C866" i="2"/>
  <c r="D866" i="2" s="1"/>
  <c r="C858" i="2"/>
  <c r="D858" i="2" s="1"/>
  <c r="C850" i="2"/>
  <c r="D850" i="2" s="1"/>
  <c r="C842" i="2"/>
  <c r="D842" i="2" s="1"/>
  <c r="C834" i="2"/>
  <c r="D834" i="2" s="1"/>
  <c r="C826" i="2"/>
  <c r="D826" i="2" s="1"/>
  <c r="C818" i="2"/>
  <c r="D818" i="2" s="1"/>
  <c r="C810" i="2"/>
  <c r="C802" i="2"/>
  <c r="D802" i="2" s="1"/>
  <c r="C794" i="2"/>
  <c r="D794" i="2" s="1"/>
  <c r="C786" i="2"/>
  <c r="D786" i="2" s="1"/>
  <c r="C778" i="2"/>
  <c r="D778" i="2" s="1"/>
  <c r="C770" i="2"/>
  <c r="C762" i="2"/>
  <c r="C754" i="2"/>
  <c r="D754" i="2" s="1"/>
  <c r="C746" i="2"/>
  <c r="D746" i="2" s="1"/>
  <c r="C738" i="2"/>
  <c r="D738" i="2" s="1"/>
  <c r="C730" i="2"/>
  <c r="D730" i="2" s="1"/>
  <c r="C722" i="2"/>
  <c r="D722" i="2" s="1"/>
  <c r="C714" i="2"/>
  <c r="C706" i="2"/>
  <c r="C698" i="2"/>
  <c r="D698" i="2" s="1"/>
  <c r="C690" i="2"/>
  <c r="C681" i="2"/>
  <c r="D681" i="2" s="1"/>
  <c r="C640" i="2"/>
  <c r="D640" i="2" s="1"/>
  <c r="C576" i="2"/>
  <c r="C512" i="2"/>
  <c r="C448" i="2"/>
  <c r="C384" i="2"/>
  <c r="D384" i="2" s="1"/>
  <c r="C320" i="2"/>
  <c r="D320" i="2" s="1"/>
  <c r="C256" i="2"/>
  <c r="D256" i="2" s="1"/>
  <c r="C192" i="2"/>
  <c r="D192" i="2" s="1"/>
  <c r="C128" i="2"/>
  <c r="D128" i="2" s="1"/>
  <c r="C64" i="2"/>
  <c r="D64" i="2" s="1"/>
  <c r="C1001" i="2"/>
  <c r="D1001" i="2" s="1"/>
  <c r="C985" i="2"/>
  <c r="D985" i="2" s="1"/>
  <c r="C977" i="2"/>
  <c r="D977" i="2" s="1"/>
  <c r="C969" i="2"/>
  <c r="C961" i="2"/>
  <c r="D961" i="2" s="1"/>
  <c r="C953" i="2"/>
  <c r="D953" i="2" s="1"/>
  <c r="C945" i="2"/>
  <c r="D945" i="2" s="1"/>
  <c r="C937" i="2"/>
  <c r="C929" i="2"/>
  <c r="C921" i="2"/>
  <c r="D921" i="2" s="1"/>
  <c r="C913" i="2"/>
  <c r="D913" i="2" s="1"/>
  <c r="C905" i="2"/>
  <c r="D905" i="2" s="1"/>
  <c r="C897" i="2"/>
  <c r="D897" i="2" s="1"/>
  <c r="C889" i="2"/>
  <c r="D889" i="2" s="1"/>
  <c r="C881" i="2"/>
  <c r="D881" i="2" s="1"/>
  <c r="C873" i="2"/>
  <c r="D873" i="2" s="1"/>
  <c r="C865" i="2"/>
  <c r="D865" i="2" s="1"/>
  <c r="C857" i="2"/>
  <c r="C849" i="2"/>
  <c r="D849" i="2" s="1"/>
  <c r="C841" i="2"/>
  <c r="D841" i="2" s="1"/>
  <c r="C833" i="2"/>
  <c r="D833" i="2" s="1"/>
  <c r="C825" i="2"/>
  <c r="D825" i="2" s="1"/>
  <c r="C817" i="2"/>
  <c r="D817" i="2" s="1"/>
  <c r="C809" i="2"/>
  <c r="D809" i="2" s="1"/>
  <c r="C801" i="2"/>
  <c r="D801" i="2" s="1"/>
  <c r="C793" i="2"/>
  <c r="D793" i="2" s="1"/>
  <c r="C785" i="2"/>
  <c r="D785" i="2" s="1"/>
  <c r="C777" i="2"/>
  <c r="D777" i="2" s="1"/>
  <c r="C769" i="2"/>
  <c r="D769" i="2" s="1"/>
  <c r="C761" i="2"/>
  <c r="D761" i="2" s="1"/>
  <c r="C753" i="2"/>
  <c r="D753" i="2" s="1"/>
  <c r="C745" i="2"/>
  <c r="D745" i="2" s="1"/>
  <c r="C737" i="2"/>
  <c r="D737" i="2" s="1"/>
  <c r="C729" i="2"/>
  <c r="D729" i="2" s="1"/>
  <c r="C721" i="2"/>
  <c r="C713" i="2"/>
  <c r="C705" i="2"/>
  <c r="C697" i="2"/>
  <c r="C689" i="2"/>
  <c r="C680" i="2"/>
  <c r="D680" i="2" s="1"/>
  <c r="C632" i="2"/>
  <c r="D632" i="2" s="1"/>
  <c r="C568" i="2"/>
  <c r="D568" i="2" s="1"/>
  <c r="C504" i="2"/>
  <c r="D504" i="2" s="1"/>
  <c r="C440" i="2"/>
  <c r="D440" i="2" s="1"/>
  <c r="C376" i="2"/>
  <c r="D376" i="2" s="1"/>
  <c r="C312" i="2"/>
  <c r="D312" i="2" s="1"/>
  <c r="C248" i="2"/>
  <c r="D248" i="2" s="1"/>
  <c r="C184" i="2"/>
  <c r="D184" i="2" s="1"/>
  <c r="C120" i="2"/>
  <c r="D120" i="2" s="1"/>
  <c r="C56" i="2"/>
  <c r="D56" i="2" s="1"/>
  <c r="C1000" i="2"/>
  <c r="D1000" i="2" s="1"/>
  <c r="C992" i="2"/>
  <c r="D992" i="2" s="1"/>
  <c r="C984" i="2"/>
  <c r="D984" i="2" s="1"/>
  <c r="C976" i="2"/>
  <c r="D976" i="2" s="1"/>
  <c r="C968" i="2"/>
  <c r="D968" i="2" s="1"/>
  <c r="C960" i="2"/>
  <c r="D960" i="2" s="1"/>
  <c r="C952" i="2"/>
  <c r="D952" i="2" s="1"/>
  <c r="C944" i="2"/>
  <c r="D944" i="2" s="1"/>
  <c r="C936" i="2"/>
  <c r="D936" i="2" s="1"/>
  <c r="C928" i="2"/>
  <c r="D928" i="2" s="1"/>
  <c r="C920" i="2"/>
  <c r="D920" i="2" s="1"/>
  <c r="C912" i="2"/>
  <c r="D912" i="2" s="1"/>
  <c r="C904" i="2"/>
  <c r="C896" i="2"/>
  <c r="D896" i="2" s="1"/>
  <c r="C888" i="2"/>
  <c r="D888" i="2" s="1"/>
  <c r="C880" i="2"/>
  <c r="D880" i="2" s="1"/>
  <c r="C872" i="2"/>
  <c r="C864" i="2"/>
  <c r="D864" i="2" s="1"/>
  <c r="C856" i="2"/>
  <c r="D856" i="2" s="1"/>
  <c r="C848" i="2"/>
  <c r="D848" i="2" s="1"/>
  <c r="C840" i="2"/>
  <c r="D840" i="2" s="1"/>
  <c r="C832" i="2"/>
  <c r="D832" i="2" s="1"/>
  <c r="C824" i="2"/>
  <c r="D824" i="2" s="1"/>
  <c r="C816" i="2"/>
  <c r="D816" i="2" s="1"/>
  <c r="C808" i="2"/>
  <c r="C800" i="2"/>
  <c r="D800" i="2" s="1"/>
  <c r="C792" i="2"/>
  <c r="C784" i="2"/>
  <c r="D784" i="2" s="1"/>
  <c r="C776" i="2"/>
  <c r="D776" i="2" s="1"/>
  <c r="C768" i="2"/>
  <c r="C760" i="2"/>
  <c r="D760" i="2" s="1"/>
  <c r="C752" i="2"/>
  <c r="D752" i="2" s="1"/>
  <c r="C744" i="2"/>
  <c r="D744" i="2" s="1"/>
  <c r="C736" i="2"/>
  <c r="D736" i="2" s="1"/>
  <c r="C728" i="2"/>
  <c r="D728" i="2" s="1"/>
  <c r="C720" i="2"/>
  <c r="D720" i="2" s="1"/>
  <c r="C712" i="2"/>
  <c r="C704" i="2"/>
  <c r="C696" i="2"/>
  <c r="C688" i="2"/>
  <c r="C679" i="2"/>
  <c r="C624" i="2"/>
  <c r="D624" i="2" s="1"/>
  <c r="C560" i="2"/>
  <c r="D560" i="2" s="1"/>
  <c r="C496" i="2"/>
  <c r="C432" i="2"/>
  <c r="D432" i="2" s="1"/>
  <c r="C368" i="2"/>
  <c r="D368" i="2" s="1"/>
  <c r="C304" i="2"/>
  <c r="D304" i="2" s="1"/>
  <c r="C240" i="2"/>
  <c r="D240" i="2" s="1"/>
  <c r="C176" i="2"/>
  <c r="D176" i="2" s="1"/>
  <c r="C112" i="2"/>
  <c r="D112" i="2" s="1"/>
  <c r="C48" i="2"/>
  <c r="D48" i="2" s="1"/>
  <c r="C999" i="2"/>
  <c r="D999" i="2" s="1"/>
  <c r="C991" i="2"/>
  <c r="D991" i="2" s="1"/>
  <c r="C983" i="2"/>
  <c r="D983" i="2" s="1"/>
  <c r="C975" i="2"/>
  <c r="D975" i="2" s="1"/>
  <c r="C967" i="2"/>
  <c r="D967" i="2" s="1"/>
  <c r="C959" i="2"/>
  <c r="D959" i="2" s="1"/>
  <c r="C951" i="2"/>
  <c r="C943" i="2"/>
  <c r="D943" i="2" s="1"/>
  <c r="C935" i="2"/>
  <c r="D935" i="2" s="1"/>
  <c r="C927" i="2"/>
  <c r="D927" i="2" s="1"/>
  <c r="C919" i="2"/>
  <c r="D919" i="2" s="1"/>
  <c r="C911" i="2"/>
  <c r="D911" i="2" s="1"/>
  <c r="C903" i="2"/>
  <c r="C895" i="2"/>
  <c r="D895" i="2" s="1"/>
  <c r="C887" i="2"/>
  <c r="D887" i="2" s="1"/>
  <c r="C879" i="2"/>
  <c r="D879" i="2" s="1"/>
  <c r="C871" i="2"/>
  <c r="D871" i="2" s="1"/>
  <c r="C863" i="2"/>
  <c r="C855" i="2"/>
  <c r="D855" i="2" s="1"/>
  <c r="C847" i="2"/>
  <c r="D847" i="2" s="1"/>
  <c r="C839" i="2"/>
  <c r="D839" i="2" s="1"/>
  <c r="C831" i="2"/>
  <c r="D831" i="2" s="1"/>
  <c r="C823" i="2"/>
  <c r="D823" i="2" s="1"/>
  <c r="C815" i="2"/>
  <c r="D815" i="2" s="1"/>
  <c r="C807" i="2"/>
  <c r="D807" i="2" s="1"/>
  <c r="C799" i="2"/>
  <c r="D799" i="2" s="1"/>
  <c r="C791" i="2"/>
  <c r="D791" i="2" s="1"/>
  <c r="C783" i="2"/>
  <c r="D783" i="2" s="1"/>
  <c r="C775" i="2"/>
  <c r="D775" i="2" s="1"/>
  <c r="C767" i="2"/>
  <c r="D767" i="2" s="1"/>
  <c r="C759" i="2"/>
  <c r="D759" i="2" s="1"/>
  <c r="C751" i="2"/>
  <c r="D751" i="2" s="1"/>
  <c r="C743" i="2"/>
  <c r="C735" i="2"/>
  <c r="D735" i="2" s="1"/>
  <c r="C727" i="2"/>
  <c r="D727" i="2" s="1"/>
  <c r="C719" i="2"/>
  <c r="D719" i="2" s="1"/>
  <c r="C711" i="2"/>
  <c r="D711" i="2" s="1"/>
  <c r="C703" i="2"/>
  <c r="D703" i="2" s="1"/>
  <c r="C695" i="2"/>
  <c r="C687" i="2"/>
  <c r="D687" i="2" s="1"/>
  <c r="C673" i="2"/>
  <c r="D673" i="2" s="1"/>
  <c r="C616" i="2"/>
  <c r="D616" i="2" s="1"/>
  <c r="C552" i="2"/>
  <c r="D552" i="2" s="1"/>
  <c r="C488" i="2"/>
  <c r="D488" i="2" s="1"/>
  <c r="C424" i="2"/>
  <c r="D424" i="2" s="1"/>
  <c r="C360" i="2"/>
  <c r="D360" i="2" s="1"/>
  <c r="C296" i="2"/>
  <c r="D296" i="2" s="1"/>
  <c r="C232" i="2"/>
  <c r="D232" i="2" s="1"/>
  <c r="C168" i="2"/>
  <c r="C104" i="2"/>
  <c r="D104" i="2" s="1"/>
  <c r="C3" i="2"/>
  <c r="D3" i="2" s="1"/>
  <c r="C11" i="2"/>
  <c r="C19" i="2"/>
  <c r="D19" i="2" s="1"/>
  <c r="C27" i="2"/>
  <c r="D27" i="2" s="1"/>
  <c r="C35" i="2"/>
  <c r="D35" i="2" s="1"/>
  <c r="C43" i="2"/>
  <c r="D43" i="2" s="1"/>
  <c r="C51" i="2"/>
  <c r="C59" i="2"/>
  <c r="C67" i="2"/>
  <c r="D67" i="2" s="1"/>
  <c r="C75" i="2"/>
  <c r="D75" i="2" s="1"/>
  <c r="C83" i="2"/>
  <c r="D83" i="2" s="1"/>
  <c r="C91" i="2"/>
  <c r="C99" i="2"/>
  <c r="D99" i="2" s="1"/>
  <c r="C107" i="2"/>
  <c r="D107" i="2" s="1"/>
  <c r="C115" i="2"/>
  <c r="C123" i="2"/>
  <c r="D123" i="2" s="1"/>
  <c r="C131" i="2"/>
  <c r="D131" i="2" s="1"/>
  <c r="C139" i="2"/>
  <c r="D139" i="2" s="1"/>
  <c r="C147" i="2"/>
  <c r="D147" i="2" s="1"/>
  <c r="C155" i="2"/>
  <c r="D155" i="2" s="1"/>
  <c r="C163" i="2"/>
  <c r="D163" i="2" s="1"/>
  <c r="C171" i="2"/>
  <c r="D171" i="2" s="1"/>
  <c r="C179" i="2"/>
  <c r="D179" i="2" s="1"/>
  <c r="C187" i="2"/>
  <c r="D187" i="2" s="1"/>
  <c r="C195" i="2"/>
  <c r="D195" i="2" s="1"/>
  <c r="C203" i="2"/>
  <c r="D203" i="2" s="1"/>
  <c r="C211" i="2"/>
  <c r="D211" i="2" s="1"/>
  <c r="C219" i="2"/>
  <c r="D219" i="2" s="1"/>
  <c r="C227" i="2"/>
  <c r="D227" i="2" s="1"/>
  <c r="C235" i="2"/>
  <c r="D235" i="2" s="1"/>
  <c r="C243" i="2"/>
  <c r="D243" i="2" s="1"/>
  <c r="C251" i="2"/>
  <c r="D251" i="2" s="1"/>
  <c r="C259" i="2"/>
  <c r="D259" i="2" s="1"/>
  <c r="C267" i="2"/>
  <c r="D267" i="2" s="1"/>
  <c r="C275" i="2"/>
  <c r="C283" i="2"/>
  <c r="D283" i="2" s="1"/>
  <c r="C291" i="2"/>
  <c r="C299" i="2"/>
  <c r="D299" i="2" s="1"/>
  <c r="C307" i="2"/>
  <c r="D307" i="2" s="1"/>
  <c r="C315" i="2"/>
  <c r="D315" i="2" s="1"/>
  <c r="C323" i="2"/>
  <c r="D323" i="2" s="1"/>
  <c r="C331" i="2"/>
  <c r="D331" i="2" s="1"/>
  <c r="C339" i="2"/>
  <c r="D339" i="2" s="1"/>
  <c r="C347" i="2"/>
  <c r="D347" i="2" s="1"/>
  <c r="C355" i="2"/>
  <c r="D355" i="2" s="1"/>
  <c r="C363" i="2"/>
  <c r="D363" i="2" s="1"/>
  <c r="C371" i="2"/>
  <c r="D371" i="2" s="1"/>
  <c r="C379" i="2"/>
  <c r="D379" i="2" s="1"/>
  <c r="C387" i="2"/>
  <c r="D387" i="2" s="1"/>
  <c r="C395" i="2"/>
  <c r="D395" i="2" s="1"/>
  <c r="C403" i="2"/>
  <c r="D403" i="2" s="1"/>
  <c r="C411" i="2"/>
  <c r="D411" i="2" s="1"/>
  <c r="C419" i="2"/>
  <c r="D419" i="2" s="1"/>
  <c r="C427" i="2"/>
  <c r="D427" i="2" s="1"/>
  <c r="C435" i="2"/>
  <c r="D435" i="2" s="1"/>
  <c r="C443" i="2"/>
  <c r="D443" i="2" s="1"/>
  <c r="C451" i="2"/>
  <c r="D451" i="2" s="1"/>
  <c r="C459" i="2"/>
  <c r="D459" i="2" s="1"/>
  <c r="C467" i="2"/>
  <c r="C475" i="2"/>
  <c r="C483" i="2"/>
  <c r="D483" i="2" s="1"/>
  <c r="C491" i="2"/>
  <c r="D491" i="2" s="1"/>
  <c r="C499" i="2"/>
  <c r="D499" i="2" s="1"/>
  <c r="C507" i="2"/>
  <c r="D507" i="2" s="1"/>
  <c r="C515" i="2"/>
  <c r="D515" i="2" s="1"/>
  <c r="C523" i="2"/>
  <c r="D523" i="2" s="1"/>
  <c r="C531" i="2"/>
  <c r="C539" i="2"/>
  <c r="D539" i="2" s="1"/>
  <c r="C547" i="2"/>
  <c r="D547" i="2" s="1"/>
  <c r="C555" i="2"/>
  <c r="D555" i="2" s="1"/>
  <c r="C563" i="2"/>
  <c r="D563" i="2" s="1"/>
  <c r="C571" i="2"/>
  <c r="C579" i="2"/>
  <c r="C587" i="2"/>
  <c r="C595" i="2"/>
  <c r="C603" i="2"/>
  <c r="D603" i="2" s="1"/>
  <c r="C611" i="2"/>
  <c r="D611" i="2" s="1"/>
  <c r="C619" i="2"/>
  <c r="D619" i="2" s="1"/>
  <c r="C627" i="2"/>
  <c r="D627" i="2" s="1"/>
  <c r="C635" i="2"/>
  <c r="C643" i="2"/>
  <c r="C651" i="2"/>
  <c r="D651" i="2" s="1"/>
  <c r="C659" i="2"/>
  <c r="D659" i="2" s="1"/>
  <c r="C667" i="2"/>
  <c r="D667" i="2" s="1"/>
  <c r="C675" i="2"/>
  <c r="D675" i="2" s="1"/>
  <c r="C4" i="2"/>
  <c r="C12" i="2"/>
  <c r="D12" i="2" s="1"/>
  <c r="C20" i="2"/>
  <c r="C28" i="2"/>
  <c r="C36" i="2"/>
  <c r="D36" i="2" s="1"/>
  <c r="C44" i="2"/>
  <c r="D44" i="2" s="1"/>
  <c r="C52" i="2"/>
  <c r="C60" i="2"/>
  <c r="D60" i="2" s="1"/>
  <c r="C68" i="2"/>
  <c r="D68" i="2" s="1"/>
  <c r="C76" i="2"/>
  <c r="D76" i="2" s="1"/>
  <c r="C84" i="2"/>
  <c r="C92" i="2"/>
  <c r="D92" i="2" s="1"/>
  <c r="C100" i="2"/>
  <c r="D100" i="2" s="1"/>
  <c r="C108" i="2"/>
  <c r="C116" i="2"/>
  <c r="D116" i="2" s="1"/>
  <c r="C124" i="2"/>
  <c r="D124" i="2" s="1"/>
  <c r="C132" i="2"/>
  <c r="D132" i="2" s="1"/>
  <c r="C140" i="2"/>
  <c r="D140" i="2" s="1"/>
  <c r="C148" i="2"/>
  <c r="D148" i="2" s="1"/>
  <c r="C156" i="2"/>
  <c r="D156" i="2" s="1"/>
  <c r="C164" i="2"/>
  <c r="C172" i="2"/>
  <c r="D172" i="2" s="1"/>
  <c r="C180" i="2"/>
  <c r="D180" i="2" s="1"/>
  <c r="C188" i="2"/>
  <c r="D188" i="2" s="1"/>
  <c r="C196" i="2"/>
  <c r="D196" i="2" s="1"/>
  <c r="C204" i="2"/>
  <c r="D204" i="2" s="1"/>
  <c r="C212" i="2"/>
  <c r="D212" i="2" s="1"/>
  <c r="C220" i="2"/>
  <c r="D220" i="2" s="1"/>
  <c r="C228" i="2"/>
  <c r="D228" i="2" s="1"/>
  <c r="C236" i="2"/>
  <c r="D236" i="2" s="1"/>
  <c r="C244" i="2"/>
  <c r="D244" i="2" s="1"/>
  <c r="C252" i="2"/>
  <c r="C260" i="2"/>
  <c r="C268" i="2"/>
  <c r="D268" i="2" s="1"/>
  <c r="C276" i="2"/>
  <c r="D276" i="2" s="1"/>
  <c r="C284" i="2"/>
  <c r="D284" i="2" s="1"/>
  <c r="C292" i="2"/>
  <c r="D292" i="2" s="1"/>
  <c r="C300" i="2"/>
  <c r="C308" i="2"/>
  <c r="C316" i="2"/>
  <c r="D316" i="2" s="1"/>
  <c r="C324" i="2"/>
  <c r="D324" i="2" s="1"/>
  <c r="C332" i="2"/>
  <c r="D332" i="2" s="1"/>
  <c r="C340" i="2"/>
  <c r="C348" i="2"/>
  <c r="D348" i="2" s="1"/>
  <c r="C356" i="2"/>
  <c r="C364" i="2"/>
  <c r="D364" i="2" s="1"/>
  <c r="C372" i="2"/>
  <c r="D372" i="2" s="1"/>
  <c r="C380" i="2"/>
  <c r="D380" i="2" s="1"/>
  <c r="C388" i="2"/>
  <c r="D388" i="2" s="1"/>
  <c r="C396" i="2"/>
  <c r="C404" i="2"/>
  <c r="D404" i="2" s="1"/>
  <c r="C412" i="2"/>
  <c r="C420" i="2"/>
  <c r="C428" i="2"/>
  <c r="D428" i="2" s="1"/>
  <c r="C436" i="2"/>
  <c r="C444" i="2"/>
  <c r="C452" i="2"/>
  <c r="D452" i="2" s="1"/>
  <c r="C460" i="2"/>
  <c r="D460" i="2" s="1"/>
  <c r="C468" i="2"/>
  <c r="C476" i="2"/>
  <c r="C484" i="2"/>
  <c r="D484" i="2" s="1"/>
  <c r="C492" i="2"/>
  <c r="D492" i="2" s="1"/>
  <c r="C500" i="2"/>
  <c r="D500" i="2" s="1"/>
  <c r="C508" i="2"/>
  <c r="D508" i="2" s="1"/>
  <c r="C516" i="2"/>
  <c r="D516" i="2" s="1"/>
  <c r="C524" i="2"/>
  <c r="D524" i="2" s="1"/>
  <c r="C532" i="2"/>
  <c r="D532" i="2" s="1"/>
  <c r="C540" i="2"/>
  <c r="D540" i="2" s="1"/>
  <c r="C548" i="2"/>
  <c r="D548" i="2" s="1"/>
  <c r="C556" i="2"/>
  <c r="D556" i="2" s="1"/>
  <c r="C564" i="2"/>
  <c r="D564" i="2" s="1"/>
  <c r="C572" i="2"/>
  <c r="C580" i="2"/>
  <c r="C588" i="2"/>
  <c r="D588" i="2" s="1"/>
  <c r="C596" i="2"/>
  <c r="C604" i="2"/>
  <c r="C612" i="2"/>
  <c r="D612" i="2" s="1"/>
  <c r="C620" i="2"/>
  <c r="D620" i="2" s="1"/>
  <c r="C628" i="2"/>
  <c r="C636" i="2"/>
  <c r="D636" i="2" s="1"/>
  <c r="C644" i="2"/>
  <c r="C652" i="2"/>
  <c r="D652" i="2" s="1"/>
  <c r="C660" i="2"/>
  <c r="D660" i="2" s="1"/>
  <c r="C668" i="2"/>
  <c r="D668" i="2" s="1"/>
  <c r="C676" i="2"/>
  <c r="D676" i="2" s="1"/>
  <c r="C5" i="2"/>
  <c r="D5" i="2" s="1"/>
  <c r="C13" i="2"/>
  <c r="C21" i="2"/>
  <c r="D21" i="2" s="1"/>
  <c r="C29" i="2"/>
  <c r="D29" i="2" s="1"/>
  <c r="C37" i="2"/>
  <c r="D37" i="2" s="1"/>
  <c r="C45" i="2"/>
  <c r="D45" i="2" s="1"/>
  <c r="C53" i="2"/>
  <c r="D53" i="2" s="1"/>
  <c r="C61" i="2"/>
  <c r="D61" i="2" s="1"/>
  <c r="C69" i="2"/>
  <c r="D69" i="2" s="1"/>
  <c r="C77" i="2"/>
  <c r="D77" i="2" s="1"/>
  <c r="C85" i="2"/>
  <c r="D85" i="2" s="1"/>
  <c r="C93" i="2"/>
  <c r="D93" i="2" s="1"/>
  <c r="C101" i="2"/>
  <c r="D101" i="2" s="1"/>
  <c r="C109" i="2"/>
  <c r="D109" i="2" s="1"/>
  <c r="C117" i="2"/>
  <c r="C125" i="2"/>
  <c r="D125" i="2" s="1"/>
  <c r="C133" i="2"/>
  <c r="D133" i="2" s="1"/>
  <c r="C141" i="2"/>
  <c r="D141" i="2" s="1"/>
  <c r="C149" i="2"/>
  <c r="D149" i="2" s="1"/>
  <c r="C157" i="2"/>
  <c r="D157" i="2" s="1"/>
  <c r="C165" i="2"/>
  <c r="C173" i="2"/>
  <c r="D173" i="2" s="1"/>
  <c r="C181" i="2"/>
  <c r="C189" i="2"/>
  <c r="D189" i="2" s="1"/>
  <c r="C197" i="2"/>
  <c r="D197" i="2" s="1"/>
  <c r="C205" i="2"/>
  <c r="D205" i="2" s="1"/>
  <c r="C213" i="2"/>
  <c r="C221" i="2"/>
  <c r="D221" i="2" s="1"/>
  <c r="C229" i="2"/>
  <c r="D229" i="2" s="1"/>
  <c r="C237" i="2"/>
  <c r="D237" i="2" s="1"/>
  <c r="C245" i="2"/>
  <c r="C253" i="2"/>
  <c r="D253" i="2" s="1"/>
  <c r="C261" i="2"/>
  <c r="C269" i="2"/>
  <c r="D269" i="2" s="1"/>
  <c r="C277" i="2"/>
  <c r="D277" i="2" s="1"/>
  <c r="C285" i="2"/>
  <c r="D285" i="2" s="1"/>
  <c r="C293" i="2"/>
  <c r="D293" i="2" s="1"/>
  <c r="C301" i="2"/>
  <c r="D301" i="2" s="1"/>
  <c r="C309" i="2"/>
  <c r="D309" i="2" s="1"/>
  <c r="C317" i="2"/>
  <c r="D317" i="2" s="1"/>
  <c r="C325" i="2"/>
  <c r="D325" i="2" s="1"/>
  <c r="C333" i="2"/>
  <c r="D333" i="2" s="1"/>
  <c r="C341" i="2"/>
  <c r="C349" i="2"/>
  <c r="D349" i="2" s="1"/>
  <c r="C357" i="2"/>
  <c r="D357" i="2" s="1"/>
  <c r="C365" i="2"/>
  <c r="D365" i="2" s="1"/>
  <c r="C373" i="2"/>
  <c r="D373" i="2" s="1"/>
  <c r="C381" i="2"/>
  <c r="D381" i="2" s="1"/>
  <c r="C389" i="2"/>
  <c r="D389" i="2" s="1"/>
  <c r="C397" i="2"/>
  <c r="C405" i="2"/>
  <c r="D405" i="2" s="1"/>
  <c r="C413" i="2"/>
  <c r="C421" i="2"/>
  <c r="D421" i="2" s="1"/>
  <c r="C429" i="2"/>
  <c r="D429" i="2" s="1"/>
  <c r="C437" i="2"/>
  <c r="D437" i="2" s="1"/>
  <c r="C445" i="2"/>
  <c r="D445" i="2" s="1"/>
  <c r="C453" i="2"/>
  <c r="D453" i="2" s="1"/>
  <c r="C461" i="2"/>
  <c r="D461" i="2" s="1"/>
  <c r="C469" i="2"/>
  <c r="D469" i="2" s="1"/>
  <c r="C477" i="2"/>
  <c r="D477" i="2" s="1"/>
  <c r="C485" i="2"/>
  <c r="D485" i="2" s="1"/>
  <c r="C493" i="2"/>
  <c r="D493" i="2" s="1"/>
  <c r="C501" i="2"/>
  <c r="D501" i="2" s="1"/>
  <c r="C509" i="2"/>
  <c r="D509" i="2" s="1"/>
  <c r="C517" i="2"/>
  <c r="D517" i="2" s="1"/>
  <c r="C525" i="2"/>
  <c r="D525" i="2" s="1"/>
  <c r="C533" i="2"/>
  <c r="D533" i="2" s="1"/>
  <c r="C541" i="2"/>
  <c r="D541" i="2" s="1"/>
  <c r="C549" i="2"/>
  <c r="D549" i="2" s="1"/>
  <c r="C557" i="2"/>
  <c r="D557" i="2" s="1"/>
  <c r="C565" i="2"/>
  <c r="C573" i="2"/>
  <c r="D573" i="2" s="1"/>
  <c r="C581" i="2"/>
  <c r="D581" i="2" s="1"/>
  <c r="C589" i="2"/>
  <c r="D589" i="2" s="1"/>
  <c r="C597" i="2"/>
  <c r="C605" i="2"/>
  <c r="D605" i="2" s="1"/>
  <c r="C613" i="2"/>
  <c r="D613" i="2" s="1"/>
  <c r="C621" i="2"/>
  <c r="D621" i="2" s="1"/>
  <c r="C629" i="2"/>
  <c r="D629" i="2" s="1"/>
  <c r="C637" i="2"/>
  <c r="D637" i="2" s="1"/>
  <c r="C645" i="2"/>
  <c r="C653" i="2"/>
  <c r="D653" i="2" s="1"/>
  <c r="C661" i="2"/>
  <c r="D661" i="2" s="1"/>
  <c r="C669" i="2"/>
  <c r="D669" i="2" s="1"/>
  <c r="C677" i="2"/>
  <c r="C6" i="2"/>
  <c r="C14" i="2"/>
  <c r="C22" i="2"/>
  <c r="C30" i="2"/>
  <c r="C38" i="2"/>
  <c r="D38" i="2" s="1"/>
  <c r="C46" i="2"/>
  <c r="D46" i="2" s="1"/>
  <c r="C54" i="2"/>
  <c r="D54" i="2" s="1"/>
  <c r="C62" i="2"/>
  <c r="C70" i="2"/>
  <c r="D70" i="2" s="1"/>
  <c r="C78" i="2"/>
  <c r="D78" i="2" s="1"/>
  <c r="C86" i="2"/>
  <c r="D86" i="2" s="1"/>
  <c r="C94" i="2"/>
  <c r="D94" i="2" s="1"/>
  <c r="C102" i="2"/>
  <c r="D102" i="2" s="1"/>
  <c r="C110" i="2"/>
  <c r="D110" i="2" s="1"/>
  <c r="C118" i="2"/>
  <c r="C126" i="2"/>
  <c r="D126" i="2" s="1"/>
  <c r="C134" i="2"/>
  <c r="D134" i="2" s="1"/>
  <c r="C142" i="2"/>
  <c r="D142" i="2" s="1"/>
  <c r="C150" i="2"/>
  <c r="D150" i="2" s="1"/>
  <c r="C158" i="2"/>
  <c r="D158" i="2" s="1"/>
  <c r="C166" i="2"/>
  <c r="C174" i="2"/>
  <c r="D174" i="2" s="1"/>
  <c r="C182" i="2"/>
  <c r="D182" i="2" s="1"/>
  <c r="C190" i="2"/>
  <c r="D190" i="2" s="1"/>
  <c r="C198" i="2"/>
  <c r="C206" i="2"/>
  <c r="C214" i="2"/>
  <c r="D214" i="2" s="1"/>
  <c r="C222" i="2"/>
  <c r="D222" i="2" s="1"/>
  <c r="C230" i="2"/>
  <c r="D230" i="2" s="1"/>
  <c r="C238" i="2"/>
  <c r="C246" i="2"/>
  <c r="D246" i="2" s="1"/>
  <c r="C254" i="2"/>
  <c r="D254" i="2" s="1"/>
  <c r="C262" i="2"/>
  <c r="D262" i="2" s="1"/>
  <c r="C270" i="2"/>
  <c r="D270" i="2" s="1"/>
  <c r="C278" i="2"/>
  <c r="D278" i="2" s="1"/>
  <c r="C286" i="2"/>
  <c r="D286" i="2" s="1"/>
  <c r="C294" i="2"/>
  <c r="D294" i="2" s="1"/>
  <c r="C302" i="2"/>
  <c r="D302" i="2" s="1"/>
  <c r="C310" i="2"/>
  <c r="C318" i="2"/>
  <c r="D318" i="2" s="1"/>
  <c r="C326" i="2"/>
  <c r="D326" i="2" s="1"/>
  <c r="C334" i="2"/>
  <c r="D334" i="2" s="1"/>
  <c r="C342" i="2"/>
  <c r="C350" i="2"/>
  <c r="D350" i="2" s="1"/>
  <c r="C358" i="2"/>
  <c r="D358" i="2" s="1"/>
  <c r="C366" i="2"/>
  <c r="C374" i="2"/>
  <c r="C382" i="2"/>
  <c r="D382" i="2" s="1"/>
  <c r="C390" i="2"/>
  <c r="D390" i="2" s="1"/>
  <c r="C398" i="2"/>
  <c r="D398" i="2" s="1"/>
  <c r="C406" i="2"/>
  <c r="C414" i="2"/>
  <c r="D414" i="2" s="1"/>
  <c r="C422" i="2"/>
  <c r="D422" i="2" s="1"/>
  <c r="C430" i="2"/>
  <c r="D430" i="2" s="1"/>
  <c r="C438" i="2"/>
  <c r="C446" i="2"/>
  <c r="D446" i="2" s="1"/>
  <c r="C454" i="2"/>
  <c r="D454" i="2" s="1"/>
  <c r="C462" i="2"/>
  <c r="D462" i="2" s="1"/>
  <c r="C470" i="2"/>
  <c r="D470" i="2" s="1"/>
  <c r="C478" i="2"/>
  <c r="D478" i="2" s="1"/>
  <c r="C486" i="2"/>
  <c r="D486" i="2" s="1"/>
  <c r="C494" i="2"/>
  <c r="C502" i="2"/>
  <c r="D502" i="2" s="1"/>
  <c r="C510" i="2"/>
  <c r="D510" i="2" s="1"/>
  <c r="C518" i="2"/>
  <c r="D518" i="2" s="1"/>
  <c r="C526" i="2"/>
  <c r="D526" i="2" s="1"/>
  <c r="C534" i="2"/>
  <c r="D534" i="2" s="1"/>
  <c r="C542" i="2"/>
  <c r="D542" i="2" s="1"/>
  <c r="C550" i="2"/>
  <c r="D550" i="2" s="1"/>
  <c r="C558" i="2"/>
  <c r="D558" i="2" s="1"/>
  <c r="C566" i="2"/>
  <c r="D566" i="2" s="1"/>
  <c r="C574" i="2"/>
  <c r="D574" i="2" s="1"/>
  <c r="C582" i="2"/>
  <c r="C590" i="2"/>
  <c r="C598" i="2"/>
  <c r="C606" i="2"/>
  <c r="D606" i="2" s="1"/>
  <c r="C614" i="2"/>
  <c r="D614" i="2" s="1"/>
  <c r="C622" i="2"/>
  <c r="D622" i="2" s="1"/>
  <c r="C630" i="2"/>
  <c r="C638" i="2"/>
  <c r="D638" i="2" s="1"/>
  <c r="C646" i="2"/>
  <c r="C654" i="2"/>
  <c r="D654" i="2" s="1"/>
  <c r="C662" i="2"/>
  <c r="C670" i="2"/>
  <c r="D670" i="2" s="1"/>
  <c r="C678" i="2"/>
  <c r="C7" i="2"/>
  <c r="D7" i="2" s="1"/>
  <c r="C15" i="2"/>
  <c r="C23" i="2"/>
  <c r="C31" i="2"/>
  <c r="C39" i="2"/>
  <c r="C47" i="2"/>
  <c r="D47" i="2" s="1"/>
  <c r="C55" i="2"/>
  <c r="D55" i="2" s="1"/>
  <c r="C63" i="2"/>
  <c r="C71" i="2"/>
  <c r="D71" i="2" s="1"/>
  <c r="C79" i="2"/>
  <c r="D79" i="2" s="1"/>
  <c r="C87" i="2"/>
  <c r="D87" i="2" s="1"/>
  <c r="C95" i="2"/>
  <c r="D95" i="2" s="1"/>
  <c r="C103" i="2"/>
  <c r="D103" i="2" s="1"/>
  <c r="C111" i="2"/>
  <c r="D111" i="2" s="1"/>
  <c r="C119" i="2"/>
  <c r="C127" i="2"/>
  <c r="D127" i="2" s="1"/>
  <c r="C135" i="2"/>
  <c r="D135" i="2" s="1"/>
  <c r="C143" i="2"/>
  <c r="D143" i="2" s="1"/>
  <c r="C151" i="2"/>
  <c r="D151" i="2" s="1"/>
  <c r="C159" i="2"/>
  <c r="D159" i="2" s="1"/>
  <c r="C167" i="2"/>
  <c r="D167" i="2" s="1"/>
  <c r="C175" i="2"/>
  <c r="D175" i="2" s="1"/>
  <c r="C183" i="2"/>
  <c r="D183" i="2" s="1"/>
  <c r="C191" i="2"/>
  <c r="D191" i="2" s="1"/>
  <c r="C199" i="2"/>
  <c r="D199" i="2" s="1"/>
  <c r="C207" i="2"/>
  <c r="D207" i="2" s="1"/>
  <c r="C215" i="2"/>
  <c r="C223" i="2"/>
  <c r="D223" i="2" s="1"/>
  <c r="C231" i="2"/>
  <c r="C239" i="2"/>
  <c r="D239" i="2" s="1"/>
  <c r="C247" i="2"/>
  <c r="D247" i="2" s="1"/>
  <c r="C255" i="2"/>
  <c r="D255" i="2" s="1"/>
  <c r="C263" i="2"/>
  <c r="D263" i="2" s="1"/>
  <c r="C271" i="2"/>
  <c r="D271" i="2" s="1"/>
  <c r="C279" i="2"/>
  <c r="C287" i="2"/>
  <c r="D287" i="2" s="1"/>
  <c r="C295" i="2"/>
  <c r="D295" i="2" s="1"/>
  <c r="C303" i="2"/>
  <c r="D303" i="2" s="1"/>
  <c r="C311" i="2"/>
  <c r="D311" i="2" s="1"/>
  <c r="C319" i="2"/>
  <c r="D319" i="2" s="1"/>
  <c r="C327" i="2"/>
  <c r="D327" i="2" s="1"/>
  <c r="C335" i="2"/>
  <c r="D335" i="2" s="1"/>
  <c r="C343" i="2"/>
  <c r="D343" i="2" s="1"/>
  <c r="C351" i="2"/>
  <c r="D351" i="2" s="1"/>
  <c r="C359" i="2"/>
  <c r="C367" i="2"/>
  <c r="D367" i="2" s="1"/>
  <c r="C375" i="2"/>
  <c r="D375" i="2" s="1"/>
  <c r="C383" i="2"/>
  <c r="D383" i="2" s="1"/>
  <c r="C391" i="2"/>
  <c r="C399" i="2"/>
  <c r="D399" i="2" s="1"/>
  <c r="C407" i="2"/>
  <c r="D407" i="2" s="1"/>
  <c r="C415" i="2"/>
  <c r="D415" i="2" s="1"/>
  <c r="C423" i="2"/>
  <c r="D423" i="2" s="1"/>
  <c r="C431" i="2"/>
  <c r="D431" i="2" s="1"/>
  <c r="C439" i="2"/>
  <c r="D439" i="2" s="1"/>
  <c r="C447" i="2"/>
  <c r="D447" i="2" s="1"/>
  <c r="C455" i="2"/>
  <c r="D455" i="2" s="1"/>
  <c r="C463" i="2"/>
  <c r="D463" i="2" s="1"/>
  <c r="C471" i="2"/>
  <c r="D471" i="2" s="1"/>
  <c r="C479" i="2"/>
  <c r="D479" i="2" s="1"/>
  <c r="C487" i="2"/>
  <c r="D487" i="2" s="1"/>
  <c r="C495" i="2"/>
  <c r="C503" i="2"/>
  <c r="C511" i="2"/>
  <c r="D511" i="2" s="1"/>
  <c r="C519" i="2"/>
  <c r="D519" i="2" s="1"/>
  <c r="C527" i="2"/>
  <c r="D527" i="2" s="1"/>
  <c r="C535" i="2"/>
  <c r="D535" i="2" s="1"/>
  <c r="C543" i="2"/>
  <c r="C551" i="2"/>
  <c r="D551" i="2" s="1"/>
  <c r="C559" i="2"/>
  <c r="D559" i="2" s="1"/>
  <c r="C567" i="2"/>
  <c r="D567" i="2" s="1"/>
  <c r="C575" i="2"/>
  <c r="C583" i="2"/>
  <c r="D583" i="2" s="1"/>
  <c r="C591" i="2"/>
  <c r="D591" i="2" s="1"/>
  <c r="C599" i="2"/>
  <c r="D599" i="2" s="1"/>
  <c r="C607" i="2"/>
  <c r="D607" i="2" s="1"/>
  <c r="C615" i="2"/>
  <c r="D615" i="2" s="1"/>
  <c r="C623" i="2"/>
  <c r="D623" i="2" s="1"/>
  <c r="C631" i="2"/>
  <c r="C639" i="2"/>
  <c r="D639" i="2" s="1"/>
  <c r="C647" i="2"/>
  <c r="D647" i="2" s="1"/>
  <c r="C655" i="2"/>
  <c r="D655" i="2" s="1"/>
  <c r="C663" i="2"/>
  <c r="D663" i="2" s="1"/>
  <c r="C671" i="2"/>
  <c r="D671" i="2" s="1"/>
  <c r="C8" i="2"/>
  <c r="D8" i="2" s="1"/>
  <c r="C9" i="2"/>
  <c r="D9" i="2" s="1"/>
  <c r="C17" i="2"/>
  <c r="C25" i="2"/>
  <c r="C33" i="2"/>
  <c r="D33" i="2" s="1"/>
  <c r="C41" i="2"/>
  <c r="D41" i="2" s="1"/>
  <c r="C49" i="2"/>
  <c r="D49" i="2" s="1"/>
  <c r="C57" i="2"/>
  <c r="D57" i="2" s="1"/>
  <c r="C65" i="2"/>
  <c r="C73" i="2"/>
  <c r="D73" i="2" s="1"/>
  <c r="C81" i="2"/>
  <c r="D81" i="2" s="1"/>
  <c r="C89" i="2"/>
  <c r="D89" i="2" s="1"/>
  <c r="C97" i="2"/>
  <c r="C105" i="2"/>
  <c r="C113" i="2"/>
  <c r="C121" i="2"/>
  <c r="D121" i="2" s="1"/>
  <c r="C129" i="2"/>
  <c r="D129" i="2" s="1"/>
  <c r="C137" i="2"/>
  <c r="D137" i="2" s="1"/>
  <c r="C145" i="2"/>
  <c r="D145" i="2" s="1"/>
  <c r="C153" i="2"/>
  <c r="D153" i="2" s="1"/>
  <c r="C161" i="2"/>
  <c r="D161" i="2" s="1"/>
  <c r="C169" i="2"/>
  <c r="C177" i="2"/>
  <c r="D177" i="2" s="1"/>
  <c r="C185" i="2"/>
  <c r="D185" i="2" s="1"/>
  <c r="C193" i="2"/>
  <c r="C201" i="2"/>
  <c r="D201" i="2" s="1"/>
  <c r="C209" i="2"/>
  <c r="D209" i="2" s="1"/>
  <c r="C217" i="2"/>
  <c r="D217" i="2" s="1"/>
  <c r="C225" i="2"/>
  <c r="D225" i="2" s="1"/>
  <c r="C233" i="2"/>
  <c r="C241" i="2"/>
  <c r="D241" i="2" s="1"/>
  <c r="C249" i="2"/>
  <c r="D249" i="2" s="1"/>
  <c r="C257" i="2"/>
  <c r="D257" i="2" s="1"/>
  <c r="C265" i="2"/>
  <c r="D265" i="2" s="1"/>
  <c r="C273" i="2"/>
  <c r="D273" i="2" s="1"/>
  <c r="C281" i="2"/>
  <c r="C289" i="2"/>
  <c r="D289" i="2" s="1"/>
  <c r="C297" i="2"/>
  <c r="D297" i="2" s="1"/>
  <c r="C305" i="2"/>
  <c r="C313" i="2"/>
  <c r="D313" i="2" s="1"/>
  <c r="C321" i="2"/>
  <c r="D321" i="2" s="1"/>
  <c r="C329" i="2"/>
  <c r="D329" i="2" s="1"/>
  <c r="C337" i="2"/>
  <c r="D337" i="2" s="1"/>
  <c r="C345" i="2"/>
  <c r="D345" i="2" s="1"/>
  <c r="C353" i="2"/>
  <c r="D353" i="2" s="1"/>
  <c r="C361" i="2"/>
  <c r="D361" i="2" s="1"/>
  <c r="C369" i="2"/>
  <c r="D369" i="2" s="1"/>
  <c r="C377" i="2"/>
  <c r="D377" i="2" s="1"/>
  <c r="C385" i="2"/>
  <c r="C393" i="2"/>
  <c r="C401" i="2"/>
  <c r="D401" i="2" s="1"/>
  <c r="C409" i="2"/>
  <c r="C417" i="2"/>
  <c r="D417" i="2" s="1"/>
  <c r="C425" i="2"/>
  <c r="D425" i="2" s="1"/>
  <c r="C433" i="2"/>
  <c r="D433" i="2" s="1"/>
  <c r="C441" i="2"/>
  <c r="D441" i="2" s="1"/>
  <c r="C449" i="2"/>
  <c r="D449" i="2" s="1"/>
  <c r="C457" i="2"/>
  <c r="D457" i="2" s="1"/>
  <c r="C465" i="2"/>
  <c r="D465" i="2" s="1"/>
  <c r="C473" i="2"/>
  <c r="D473" i="2" s="1"/>
  <c r="C481" i="2"/>
  <c r="D481" i="2" s="1"/>
  <c r="C489" i="2"/>
  <c r="D489" i="2" s="1"/>
  <c r="C497" i="2"/>
  <c r="D497" i="2" s="1"/>
  <c r="C505" i="2"/>
  <c r="D505" i="2" s="1"/>
  <c r="C513" i="2"/>
  <c r="D513" i="2" s="1"/>
  <c r="C521" i="2"/>
  <c r="C529" i="2"/>
  <c r="D529" i="2" s="1"/>
  <c r="C537" i="2"/>
  <c r="C545" i="2"/>
  <c r="D545" i="2" s="1"/>
  <c r="C553" i="2"/>
  <c r="D553" i="2" s="1"/>
  <c r="C561" i="2"/>
  <c r="D561" i="2" s="1"/>
  <c r="C569" i="2"/>
  <c r="C577" i="2"/>
  <c r="D577" i="2" s="1"/>
  <c r="C585" i="2"/>
  <c r="C593" i="2"/>
  <c r="C601" i="2"/>
  <c r="D601" i="2" s="1"/>
  <c r="C609" i="2"/>
  <c r="C617" i="2"/>
  <c r="D617" i="2" s="1"/>
  <c r="C625" i="2"/>
  <c r="D625" i="2" s="1"/>
  <c r="C633" i="2"/>
  <c r="D633" i="2" s="1"/>
  <c r="C641" i="2"/>
  <c r="D641" i="2" s="1"/>
  <c r="C649" i="2"/>
  <c r="D649" i="2" s="1"/>
  <c r="C657" i="2"/>
  <c r="D657" i="2" s="1"/>
  <c r="C665" i="2"/>
  <c r="D665" i="2" s="1"/>
  <c r="C10" i="2"/>
  <c r="C18" i="2"/>
  <c r="C26" i="2"/>
  <c r="D26" i="2" s="1"/>
  <c r="C34" i="2"/>
  <c r="D34" i="2" s="1"/>
  <c r="C42" i="2"/>
  <c r="D42" i="2" s="1"/>
  <c r="C50" i="2"/>
  <c r="C58" i="2"/>
  <c r="D58" i="2" s="1"/>
  <c r="C66" i="2"/>
  <c r="D66" i="2" s="1"/>
  <c r="C74" i="2"/>
  <c r="D74" i="2" s="1"/>
  <c r="C82" i="2"/>
  <c r="D82" i="2" s="1"/>
  <c r="C90" i="2"/>
  <c r="D90" i="2" s="1"/>
  <c r="C98" i="2"/>
  <c r="D98" i="2" s="1"/>
  <c r="C106" i="2"/>
  <c r="D106" i="2" s="1"/>
  <c r="C114" i="2"/>
  <c r="D114" i="2" s="1"/>
  <c r="C122" i="2"/>
  <c r="D122" i="2" s="1"/>
  <c r="C130" i="2"/>
  <c r="D130" i="2" s="1"/>
  <c r="C138" i="2"/>
  <c r="D138" i="2" s="1"/>
  <c r="C146" i="2"/>
  <c r="D146" i="2" s="1"/>
  <c r="C154" i="2"/>
  <c r="D154" i="2" s="1"/>
  <c r="C162" i="2"/>
  <c r="D162" i="2" s="1"/>
  <c r="C170" i="2"/>
  <c r="D170" i="2" s="1"/>
  <c r="C178" i="2"/>
  <c r="D178" i="2" s="1"/>
  <c r="C186" i="2"/>
  <c r="D186" i="2" s="1"/>
  <c r="C194" i="2"/>
  <c r="D194" i="2" s="1"/>
  <c r="C202" i="2"/>
  <c r="C210" i="2"/>
  <c r="D210" i="2" s="1"/>
  <c r="C218" i="2"/>
  <c r="D218" i="2" s="1"/>
  <c r="C226" i="2"/>
  <c r="D226" i="2" s="1"/>
  <c r="C234" i="2"/>
  <c r="D234" i="2" s="1"/>
  <c r="C242" i="2"/>
  <c r="D242" i="2" s="1"/>
  <c r="C250" i="2"/>
  <c r="D250" i="2" s="1"/>
  <c r="C258" i="2"/>
  <c r="D258" i="2" s="1"/>
  <c r="C266" i="2"/>
  <c r="C274" i="2"/>
  <c r="C282" i="2"/>
  <c r="D282" i="2" s="1"/>
  <c r="C290" i="2"/>
  <c r="D290" i="2" s="1"/>
  <c r="C298" i="2"/>
  <c r="D298" i="2" s="1"/>
  <c r="C306" i="2"/>
  <c r="D306" i="2" s="1"/>
  <c r="C314" i="2"/>
  <c r="C322" i="2"/>
  <c r="D322" i="2" s="1"/>
  <c r="C330" i="2"/>
  <c r="D330" i="2" s="1"/>
  <c r="C338" i="2"/>
  <c r="D338" i="2" s="1"/>
  <c r="C346" i="2"/>
  <c r="D346" i="2" s="1"/>
  <c r="C354" i="2"/>
  <c r="D354" i="2" s="1"/>
  <c r="C362" i="2"/>
  <c r="D362" i="2" s="1"/>
  <c r="C370" i="2"/>
  <c r="D370" i="2" s="1"/>
  <c r="C378" i="2"/>
  <c r="D378" i="2" s="1"/>
  <c r="C386" i="2"/>
  <c r="D386" i="2" s="1"/>
  <c r="C394" i="2"/>
  <c r="D394" i="2" s="1"/>
  <c r="C402" i="2"/>
  <c r="D402" i="2" s="1"/>
  <c r="C410" i="2"/>
  <c r="C418" i="2"/>
  <c r="D418" i="2" s="1"/>
  <c r="C426" i="2"/>
  <c r="D426" i="2" s="1"/>
  <c r="C434" i="2"/>
  <c r="D434" i="2" s="1"/>
  <c r="C442" i="2"/>
  <c r="D442" i="2" s="1"/>
  <c r="C450" i="2"/>
  <c r="D450" i="2" s="1"/>
  <c r="C458" i="2"/>
  <c r="D458" i="2" s="1"/>
  <c r="C466" i="2"/>
  <c r="D466" i="2" s="1"/>
  <c r="C474" i="2"/>
  <c r="D474" i="2" s="1"/>
  <c r="C482" i="2"/>
  <c r="D482" i="2" s="1"/>
  <c r="C490" i="2"/>
  <c r="D490" i="2" s="1"/>
  <c r="C498" i="2"/>
  <c r="C506" i="2"/>
  <c r="D506" i="2" s="1"/>
  <c r="C514" i="2"/>
  <c r="D514" i="2" s="1"/>
  <c r="C522" i="2"/>
  <c r="D522" i="2" s="1"/>
  <c r="C530" i="2"/>
  <c r="D530" i="2" s="1"/>
  <c r="C538" i="2"/>
  <c r="D538" i="2" s="1"/>
  <c r="C546" i="2"/>
  <c r="D546" i="2" s="1"/>
  <c r="C554" i="2"/>
  <c r="D554" i="2" s="1"/>
  <c r="C562" i="2"/>
  <c r="D562" i="2" s="1"/>
  <c r="C570" i="2"/>
  <c r="D570" i="2" s="1"/>
  <c r="C578" i="2"/>
  <c r="C586" i="2"/>
  <c r="C594" i="2"/>
  <c r="C602" i="2"/>
  <c r="C610" i="2"/>
  <c r="C618" i="2"/>
  <c r="D618" i="2" s="1"/>
  <c r="C626" i="2"/>
  <c r="D626" i="2" s="1"/>
  <c r="C634" i="2"/>
  <c r="D634" i="2" s="1"/>
  <c r="C642" i="2"/>
  <c r="D642" i="2" s="1"/>
  <c r="C650" i="2"/>
  <c r="D650" i="2" s="1"/>
  <c r="C658" i="2"/>
  <c r="D658" i="2" s="1"/>
  <c r="C666" i="2"/>
  <c r="D666" i="2" s="1"/>
  <c r="C674" i="2"/>
  <c r="D674" i="2" s="1"/>
  <c r="C682" i="2"/>
  <c r="C2" i="2"/>
  <c r="C998" i="2"/>
  <c r="D998" i="2" s="1"/>
  <c r="C990" i="2"/>
  <c r="D990" i="2" s="1"/>
  <c r="C982" i="2"/>
  <c r="D982" i="2" s="1"/>
  <c r="C974" i="2"/>
  <c r="D974" i="2" s="1"/>
  <c r="C966" i="2"/>
  <c r="D966" i="2" s="1"/>
  <c r="C958" i="2"/>
  <c r="D958" i="2" s="1"/>
  <c r="C950" i="2"/>
  <c r="C942" i="2"/>
  <c r="D942" i="2" s="1"/>
  <c r="C934" i="2"/>
  <c r="C926" i="2"/>
  <c r="D926" i="2" s="1"/>
  <c r="C918" i="2"/>
  <c r="C910" i="2"/>
  <c r="D910" i="2" s="1"/>
  <c r="C902" i="2"/>
  <c r="D902" i="2" s="1"/>
  <c r="C894" i="2"/>
  <c r="C886" i="2"/>
  <c r="D886" i="2" s="1"/>
  <c r="C878" i="2"/>
  <c r="D878" i="2" s="1"/>
  <c r="C870" i="2"/>
  <c r="D870" i="2" s="1"/>
  <c r="C862" i="2"/>
  <c r="D862" i="2" s="1"/>
  <c r="C854" i="2"/>
  <c r="D854" i="2" s="1"/>
  <c r="C846" i="2"/>
  <c r="D846" i="2" s="1"/>
  <c r="C838" i="2"/>
  <c r="D838" i="2" s="1"/>
  <c r="C830" i="2"/>
  <c r="D830" i="2" s="1"/>
  <c r="C822" i="2"/>
  <c r="D822" i="2" s="1"/>
  <c r="C814" i="2"/>
  <c r="D814" i="2" s="1"/>
  <c r="C806" i="2"/>
  <c r="D806" i="2" s="1"/>
  <c r="C798" i="2"/>
  <c r="D798" i="2" s="1"/>
  <c r="C790" i="2"/>
  <c r="D790" i="2" s="1"/>
  <c r="C782" i="2"/>
  <c r="D782" i="2" s="1"/>
  <c r="C774" i="2"/>
  <c r="D774" i="2" s="1"/>
  <c r="C766" i="2"/>
  <c r="D766" i="2" s="1"/>
  <c r="C758" i="2"/>
  <c r="D758" i="2" s="1"/>
  <c r="C750" i="2"/>
  <c r="D750" i="2" s="1"/>
  <c r="C742" i="2"/>
  <c r="C734" i="2"/>
  <c r="D734" i="2" s="1"/>
  <c r="C726" i="2"/>
  <c r="D726" i="2" s="1"/>
  <c r="C718" i="2"/>
  <c r="D718" i="2" s="1"/>
  <c r="C710" i="2"/>
  <c r="C702" i="2"/>
  <c r="C694" i="2"/>
  <c r="C686" i="2"/>
  <c r="D686" i="2" s="1"/>
  <c r="C672" i="2"/>
  <c r="D672" i="2" s="1"/>
  <c r="C608" i="2"/>
  <c r="D608" i="2" s="1"/>
  <c r="C544" i="2"/>
  <c r="D544" i="2" s="1"/>
  <c r="C480" i="2"/>
  <c r="D480" i="2" s="1"/>
  <c r="C416" i="2"/>
  <c r="C352" i="2"/>
  <c r="D352" i="2" s="1"/>
  <c r="C288" i="2"/>
  <c r="D288" i="2" s="1"/>
  <c r="C224" i="2"/>
  <c r="C160" i="2"/>
  <c r="D160" i="2" s="1"/>
  <c r="C96" i="2"/>
  <c r="D96" i="2" s="1"/>
  <c r="C32" i="2"/>
  <c r="D32" i="2" s="1"/>
  <c r="C1005" i="2"/>
  <c r="D1005" i="2" s="1"/>
  <c r="C997" i="2"/>
  <c r="D997" i="2" s="1"/>
  <c r="C989" i="2"/>
  <c r="D989" i="2" s="1"/>
  <c r="C981" i="2"/>
  <c r="D981" i="2" s="1"/>
  <c r="C973" i="2"/>
  <c r="D973" i="2" s="1"/>
  <c r="C965" i="2"/>
  <c r="D965" i="2" s="1"/>
  <c r="C957" i="2"/>
  <c r="D957" i="2" s="1"/>
  <c r="C949" i="2"/>
  <c r="D949" i="2" s="1"/>
  <c r="C941" i="2"/>
  <c r="D941" i="2" s="1"/>
  <c r="C933" i="2"/>
  <c r="D933" i="2" s="1"/>
  <c r="C925" i="2"/>
  <c r="D925" i="2" s="1"/>
  <c r="C917" i="2"/>
  <c r="D917" i="2" s="1"/>
  <c r="C909" i="2"/>
  <c r="D909" i="2" s="1"/>
  <c r="C901" i="2"/>
  <c r="D901" i="2" s="1"/>
  <c r="C893" i="2"/>
  <c r="D893" i="2" s="1"/>
  <c r="C885" i="2"/>
  <c r="C877" i="2"/>
  <c r="D877" i="2" s="1"/>
  <c r="C869" i="2"/>
  <c r="D869" i="2" s="1"/>
  <c r="C861" i="2"/>
  <c r="D861" i="2" s="1"/>
  <c r="C853" i="2"/>
  <c r="D853" i="2" s="1"/>
  <c r="C845" i="2"/>
  <c r="D845" i="2" s="1"/>
  <c r="C837" i="2"/>
  <c r="D837" i="2" s="1"/>
  <c r="C829" i="2"/>
  <c r="D829" i="2" s="1"/>
  <c r="C821" i="2"/>
  <c r="D821" i="2" s="1"/>
  <c r="C813" i="2"/>
  <c r="D813" i="2" s="1"/>
  <c r="C805" i="2"/>
  <c r="D805" i="2" s="1"/>
  <c r="C797" i="2"/>
  <c r="D797" i="2" s="1"/>
  <c r="C789" i="2"/>
  <c r="D789" i="2" s="1"/>
  <c r="C781" i="2"/>
  <c r="C773" i="2"/>
  <c r="D773" i="2" s="1"/>
  <c r="C765" i="2"/>
  <c r="D765" i="2" s="1"/>
  <c r="C757" i="2"/>
  <c r="D757" i="2" s="1"/>
  <c r="C749" i="2"/>
  <c r="D749" i="2" s="1"/>
  <c r="C741" i="2"/>
  <c r="D741" i="2" s="1"/>
  <c r="C733" i="2"/>
  <c r="D733" i="2" s="1"/>
  <c r="C725" i="2"/>
  <c r="D725" i="2" s="1"/>
  <c r="C717" i="2"/>
  <c r="D717" i="2" s="1"/>
  <c r="C709" i="2"/>
  <c r="C701" i="2"/>
  <c r="D701" i="2" s="1"/>
  <c r="C693" i="2"/>
  <c r="D693" i="2" s="1"/>
  <c r="C685" i="2"/>
  <c r="D685" i="2" s="1"/>
  <c r="C664" i="2"/>
  <c r="D664" i="2" s="1"/>
  <c r="C600" i="2"/>
  <c r="D600" i="2" s="1"/>
  <c r="C536" i="2"/>
  <c r="C472" i="2"/>
  <c r="D472" i="2" s="1"/>
  <c r="C408" i="2"/>
  <c r="D408" i="2" s="1"/>
  <c r="C344" i="2"/>
  <c r="D344" i="2" s="1"/>
  <c r="C280" i="2"/>
  <c r="D280" i="2" s="1"/>
  <c r="C216" i="2"/>
  <c r="D216" i="2" s="1"/>
  <c r="C152" i="2"/>
  <c r="D152" i="2" s="1"/>
  <c r="C88" i="2"/>
  <c r="D88" i="2" s="1"/>
  <c r="C24" i="2"/>
  <c r="D24" i="2" s="1"/>
  <c r="C1004" i="2"/>
  <c r="D1004" i="2" s="1"/>
  <c r="C996" i="2"/>
  <c r="D996" i="2" s="1"/>
  <c r="C988" i="2"/>
  <c r="D988" i="2" s="1"/>
  <c r="C980" i="2"/>
  <c r="D980" i="2" s="1"/>
  <c r="C972" i="2"/>
  <c r="D972" i="2" s="1"/>
  <c r="C964" i="2"/>
  <c r="C956" i="2"/>
  <c r="D956" i="2" s="1"/>
  <c r="C948" i="2"/>
  <c r="D948" i="2" s="1"/>
  <c r="C940" i="2"/>
  <c r="D940" i="2" s="1"/>
  <c r="C932" i="2"/>
  <c r="D932" i="2" s="1"/>
  <c r="C924" i="2"/>
  <c r="D924" i="2" s="1"/>
  <c r="C916" i="2"/>
  <c r="D916" i="2" s="1"/>
  <c r="C908" i="2"/>
  <c r="D908" i="2" s="1"/>
  <c r="C900" i="2"/>
  <c r="D900" i="2" s="1"/>
  <c r="C892" i="2"/>
  <c r="D892" i="2" s="1"/>
  <c r="C884" i="2"/>
  <c r="D884" i="2" s="1"/>
  <c r="C876" i="2"/>
  <c r="D876" i="2" s="1"/>
  <c r="C868" i="2"/>
  <c r="D868" i="2" s="1"/>
  <c r="C860" i="2"/>
  <c r="D860" i="2" s="1"/>
  <c r="C852" i="2"/>
  <c r="D852" i="2" s="1"/>
  <c r="C844" i="2"/>
  <c r="D844" i="2" s="1"/>
  <c r="C836" i="2"/>
  <c r="D836" i="2" s="1"/>
  <c r="C828" i="2"/>
  <c r="D828" i="2" s="1"/>
  <c r="C820" i="2"/>
  <c r="D820" i="2" s="1"/>
  <c r="C812" i="2"/>
  <c r="D812" i="2" s="1"/>
  <c r="C804" i="2"/>
  <c r="C796" i="2"/>
  <c r="D796" i="2" s="1"/>
  <c r="C788" i="2"/>
  <c r="D788" i="2" s="1"/>
  <c r="C780" i="2"/>
  <c r="D780" i="2" s="1"/>
  <c r="C772" i="2"/>
  <c r="D772" i="2" s="1"/>
  <c r="C764" i="2"/>
  <c r="D764" i="2" s="1"/>
  <c r="C756" i="2"/>
  <c r="D756" i="2" s="1"/>
  <c r="C748" i="2"/>
  <c r="D748" i="2" s="1"/>
  <c r="C740" i="2"/>
  <c r="D740" i="2" s="1"/>
  <c r="C732" i="2"/>
  <c r="C724" i="2"/>
  <c r="D724" i="2" s="1"/>
  <c r="C716" i="2"/>
  <c r="D716" i="2" s="1"/>
  <c r="C708" i="2"/>
  <c r="C700" i="2"/>
  <c r="D700" i="2" s="1"/>
  <c r="C692" i="2"/>
  <c r="D692" i="2" s="1"/>
  <c r="C684" i="2"/>
  <c r="D684" i="2" s="1"/>
  <c r="C656" i="2"/>
  <c r="C592" i="2"/>
  <c r="C528" i="2"/>
  <c r="D528" i="2" s="1"/>
  <c r="C464" i="2"/>
  <c r="D464" i="2" s="1"/>
  <c r="C400" i="2"/>
  <c r="D400" i="2" s="1"/>
  <c r="C336" i="2"/>
  <c r="D336" i="2" s="1"/>
  <c r="C272" i="2"/>
  <c r="D272" i="2" s="1"/>
  <c r="C208" i="2"/>
  <c r="D208" i="2" s="1"/>
  <c r="C144" i="2"/>
  <c r="D144" i="2" s="1"/>
  <c r="C80" i="2"/>
  <c r="D80" i="2" s="1"/>
  <c r="C16" i="2"/>
  <c r="D181" i="2" l="1"/>
  <c r="L210" i="1"/>
  <c r="D412" i="2"/>
  <c r="L64" i="1"/>
  <c r="D28" i="2"/>
  <c r="L247" i="1"/>
  <c r="D704" i="2"/>
  <c r="L269" i="1"/>
  <c r="D576" i="2"/>
  <c r="L95" i="1"/>
  <c r="D894" i="2"/>
  <c r="L174" i="1"/>
  <c r="D569" i="2"/>
  <c r="L224" i="1"/>
  <c r="D543" i="2"/>
  <c r="L88" i="1"/>
  <c r="D31" i="2"/>
  <c r="L12" i="1"/>
  <c r="D646" i="2"/>
  <c r="L124" i="1"/>
  <c r="D582" i="2"/>
  <c r="L256" i="1"/>
  <c r="D198" i="2"/>
  <c r="L234" i="1"/>
  <c r="D6" i="2"/>
  <c r="L3" i="1"/>
  <c r="D596" i="2"/>
  <c r="L108" i="1"/>
  <c r="D468" i="2"/>
  <c r="L209" i="1"/>
  <c r="D340" i="2"/>
  <c r="L277" i="1"/>
  <c r="D84" i="2"/>
  <c r="L236" i="1"/>
  <c r="D20" i="2"/>
  <c r="L9" i="1"/>
  <c r="D635" i="2"/>
  <c r="L120" i="1"/>
  <c r="D571" i="2"/>
  <c r="L91" i="1"/>
  <c r="D59" i="2"/>
  <c r="L194" i="1"/>
  <c r="D863" i="2"/>
  <c r="L230" i="1"/>
  <c r="D712" i="2"/>
  <c r="L151" i="1"/>
  <c r="D904" i="2"/>
  <c r="L177" i="1"/>
  <c r="L241" i="1"/>
  <c r="O241" i="1" s="1"/>
  <c r="D689" i="2"/>
  <c r="L133" i="1"/>
  <c r="L259" i="1"/>
  <c r="O259" i="1" s="1"/>
  <c r="D456" i="2"/>
  <c r="L73" i="1"/>
  <c r="D715" i="2"/>
  <c r="L207" i="1"/>
  <c r="D950" i="2"/>
  <c r="L182" i="1"/>
  <c r="D231" i="2"/>
  <c r="L35" i="1"/>
  <c r="D643" i="2"/>
  <c r="L121" i="1"/>
  <c r="D768" i="2"/>
  <c r="L156" i="1"/>
  <c r="D937" i="2"/>
  <c r="L200" i="1"/>
  <c r="D707" i="2"/>
  <c r="L148" i="1"/>
  <c r="D702" i="2"/>
  <c r="L145" i="1"/>
  <c r="D610" i="2"/>
  <c r="L113" i="1"/>
  <c r="D708" i="2"/>
  <c r="L149" i="1"/>
  <c r="D964" i="2"/>
  <c r="L278" i="1"/>
  <c r="D416" i="2"/>
  <c r="L201" i="1"/>
  <c r="D710" i="2"/>
  <c r="L150" i="1"/>
  <c r="D602" i="2"/>
  <c r="L215" i="1"/>
  <c r="D410" i="2"/>
  <c r="L63" i="1"/>
  <c r="D305" i="2"/>
  <c r="L47" i="1"/>
  <c r="D113" i="2"/>
  <c r="L21" i="1"/>
  <c r="D279" i="2"/>
  <c r="L44" i="1"/>
  <c r="D215" i="2"/>
  <c r="L220" i="1"/>
  <c r="D23" i="2"/>
  <c r="L11" i="1"/>
  <c r="D62" i="2"/>
  <c r="L271" i="1"/>
  <c r="D677" i="2"/>
  <c r="L129" i="1"/>
  <c r="D165" i="2"/>
  <c r="L193" i="1"/>
  <c r="D396" i="2"/>
  <c r="L62" i="1"/>
  <c r="D115" i="2"/>
  <c r="L22" i="1"/>
  <c r="D51" i="2"/>
  <c r="L15" i="1"/>
  <c r="D168" i="2"/>
  <c r="L28" i="1"/>
  <c r="D743" i="2"/>
  <c r="L205" i="1"/>
  <c r="D496" i="2"/>
  <c r="L78" i="1"/>
  <c r="D697" i="2"/>
  <c r="L257" i="1"/>
  <c r="D810" i="2"/>
  <c r="L165" i="1"/>
  <c r="D874" i="2"/>
  <c r="L258" i="1"/>
  <c r="D520" i="2"/>
  <c r="L279" i="1"/>
  <c r="O279" i="1" s="1"/>
  <c r="D723" i="2"/>
  <c r="L218" i="1"/>
  <c r="D65" i="2"/>
  <c r="L213" i="1"/>
  <c r="D359" i="2"/>
  <c r="L54" i="1"/>
  <c r="D206" i="2"/>
  <c r="L32" i="1"/>
  <c r="D117" i="2"/>
  <c r="L225" i="1"/>
  <c r="D476" i="2"/>
  <c r="L282" i="1"/>
  <c r="D594" i="2"/>
  <c r="L288" i="1"/>
  <c r="D274" i="2"/>
  <c r="L42" i="1"/>
  <c r="D18" i="2"/>
  <c r="L245" i="1"/>
  <c r="D233" i="2"/>
  <c r="L36" i="1"/>
  <c r="D169" i="2"/>
  <c r="L29" i="1"/>
  <c r="D105" i="2"/>
  <c r="L239" i="1"/>
  <c r="D15" i="2"/>
  <c r="L254" i="1"/>
  <c r="D630" i="2"/>
  <c r="L272" i="1"/>
  <c r="D438" i="2"/>
  <c r="L67" i="1"/>
  <c r="D374" i="2"/>
  <c r="L57" i="1"/>
  <c r="D310" i="2"/>
  <c r="L216" i="1"/>
  <c r="D118" i="2"/>
  <c r="L203" i="1"/>
  <c r="D413" i="2"/>
  <c r="L65" i="1"/>
  <c r="D644" i="2"/>
  <c r="L122" i="1"/>
  <c r="D580" i="2"/>
  <c r="L99" i="1"/>
  <c r="D260" i="2"/>
  <c r="L40" i="1"/>
  <c r="D4" i="2"/>
  <c r="L235" i="1"/>
  <c r="D792" i="2"/>
  <c r="L161" i="1"/>
  <c r="D705" i="2"/>
  <c r="L147" i="1"/>
  <c r="D690" i="2"/>
  <c r="L251" i="1"/>
  <c r="D72" i="2"/>
  <c r="L18" i="1"/>
  <c r="D584" i="2"/>
  <c r="L286" i="1"/>
  <c r="D39" i="2"/>
  <c r="L13" i="1"/>
  <c r="D586" i="2"/>
  <c r="L102" i="1"/>
  <c r="D266" i="2"/>
  <c r="L41" i="1"/>
  <c r="D202" i="2"/>
  <c r="L31" i="1"/>
  <c r="D10" i="2"/>
  <c r="L4" i="1"/>
  <c r="L252" i="1"/>
  <c r="O252" i="1" s="1"/>
  <c r="D609" i="2"/>
  <c r="L112" i="1"/>
  <c r="D97" i="2"/>
  <c r="L232" i="1"/>
  <c r="D391" i="2"/>
  <c r="L60" i="1"/>
  <c r="D494" i="2"/>
  <c r="L191" i="1"/>
  <c r="D366" i="2"/>
  <c r="L56" i="1"/>
  <c r="D238" i="2"/>
  <c r="L37" i="1"/>
  <c r="D597" i="2"/>
  <c r="L109" i="1"/>
  <c r="D341" i="2"/>
  <c r="L51" i="1"/>
  <c r="D213" i="2"/>
  <c r="L33" i="1"/>
  <c r="D572" i="2"/>
  <c r="L92" i="1"/>
  <c r="D444" i="2"/>
  <c r="L68" i="1"/>
  <c r="D252" i="2"/>
  <c r="L39" i="1"/>
  <c r="D291" i="2"/>
  <c r="L45" i="1"/>
  <c r="D695" i="2"/>
  <c r="L141" i="1"/>
  <c r="D951" i="2"/>
  <c r="L183" i="1"/>
  <c r="D713" i="2"/>
  <c r="L152" i="1"/>
  <c r="D969" i="2"/>
  <c r="L184" i="1"/>
  <c r="D762" i="2"/>
  <c r="L155" i="1"/>
  <c r="D648" i="2"/>
  <c r="L227" i="1"/>
  <c r="D803" i="2"/>
  <c r="L164" i="1"/>
  <c r="D385" i="2"/>
  <c r="L59" i="1"/>
  <c r="D193" i="2"/>
  <c r="L30" i="1"/>
  <c r="D604" i="2"/>
  <c r="L266" i="1"/>
  <c r="D16" i="2"/>
  <c r="L7" i="1"/>
  <c r="D578" i="2"/>
  <c r="L97" i="1"/>
  <c r="D537" i="2"/>
  <c r="L87" i="1"/>
  <c r="D409" i="2"/>
  <c r="L226" i="1"/>
  <c r="D281" i="2"/>
  <c r="L208" i="1"/>
  <c r="D25" i="2"/>
  <c r="L219" i="1"/>
  <c r="D575" i="2"/>
  <c r="L270" i="1"/>
  <c r="D63" i="2"/>
  <c r="L17" i="1"/>
  <c r="D678" i="2"/>
  <c r="L128" i="1"/>
  <c r="D166" i="2"/>
  <c r="L27" i="1"/>
  <c r="D397" i="2"/>
  <c r="L214" i="1"/>
  <c r="D13" i="2"/>
  <c r="L6" i="1"/>
  <c r="D628" i="2"/>
  <c r="L114" i="1"/>
  <c r="D436" i="2"/>
  <c r="L212" i="1"/>
  <c r="D308" i="2"/>
  <c r="L49" i="1"/>
  <c r="D52" i="2"/>
  <c r="L16" i="1"/>
  <c r="D475" i="2"/>
  <c r="L75" i="1"/>
  <c r="D91" i="2"/>
  <c r="L19" i="1"/>
  <c r="D679" i="2"/>
  <c r="L130" i="1"/>
  <c r="D808" i="2"/>
  <c r="L166" i="1"/>
  <c r="D872" i="2"/>
  <c r="L195" i="1"/>
  <c r="D721" i="2"/>
  <c r="L217" i="1"/>
  <c r="D706" i="2"/>
  <c r="L274" i="1"/>
  <c r="D770" i="2"/>
  <c r="L157" i="1"/>
  <c r="D962" i="2"/>
  <c r="L231" i="1"/>
  <c r="D875" i="2"/>
  <c r="L253" i="1"/>
  <c r="D536" i="2"/>
  <c r="L86" i="1"/>
  <c r="D694" i="2"/>
  <c r="L140" i="1"/>
  <c r="D14" i="2"/>
  <c r="L244" i="1"/>
  <c r="D579" i="2"/>
  <c r="L98" i="1"/>
  <c r="D732" i="2"/>
  <c r="L154" i="1"/>
  <c r="D709" i="2"/>
  <c r="L249" i="1"/>
  <c r="D934" i="2"/>
  <c r="L202" i="1"/>
  <c r="D314" i="2"/>
  <c r="L50" i="1"/>
  <c r="D593" i="2"/>
  <c r="L267" i="1"/>
  <c r="D17" i="2"/>
  <c r="L8" i="1"/>
  <c r="D631" i="2"/>
  <c r="L268" i="1"/>
  <c r="D503" i="2"/>
  <c r="L80" i="1"/>
  <c r="D119" i="2"/>
  <c r="L196" i="1"/>
  <c r="D30" i="2"/>
  <c r="L287" i="1"/>
  <c r="D645" i="2"/>
  <c r="L123" i="1"/>
  <c r="D261" i="2"/>
  <c r="L199" i="1"/>
  <c r="D300" i="2"/>
  <c r="L46" i="1"/>
  <c r="D108" i="2"/>
  <c r="L20" i="1"/>
  <c r="D595" i="2"/>
  <c r="L107" i="1"/>
  <c r="D531" i="2"/>
  <c r="L197" i="1"/>
  <c r="D467" i="2"/>
  <c r="L285" i="1"/>
  <c r="D275" i="2"/>
  <c r="L222" i="1"/>
  <c r="D903" i="2"/>
  <c r="L176" i="1"/>
  <c r="D688" i="2"/>
  <c r="L132" i="1"/>
  <c r="D857" i="2"/>
  <c r="L170" i="1"/>
  <c r="D448" i="2"/>
  <c r="L72" i="1"/>
  <c r="D714" i="2"/>
  <c r="L153" i="1"/>
  <c r="D819" i="2"/>
  <c r="L167" i="1"/>
  <c r="D682" i="2"/>
  <c r="L131" i="1"/>
  <c r="D590" i="2"/>
  <c r="L289" i="1"/>
  <c r="D565" i="2"/>
  <c r="L233" i="1"/>
  <c r="D245" i="2"/>
  <c r="L190" i="1"/>
  <c r="D885" i="2"/>
  <c r="L238" i="1"/>
  <c r="D918" i="2"/>
  <c r="L180" i="1"/>
  <c r="D592" i="2"/>
  <c r="L250" i="1"/>
  <c r="D656" i="2"/>
  <c r="L126" i="1"/>
  <c r="D804" i="2"/>
  <c r="L163" i="1"/>
  <c r="D742" i="2"/>
  <c r="L204" i="1"/>
  <c r="D781" i="2"/>
  <c r="L160" i="1"/>
  <c r="D224" i="2"/>
  <c r="L34" i="1"/>
  <c r="D2" i="2"/>
  <c r="L211" i="1"/>
  <c r="D498" i="2"/>
  <c r="L79" i="1"/>
  <c r="D50" i="2"/>
  <c r="L14" i="1"/>
  <c r="D585" i="2"/>
  <c r="L255" i="1"/>
  <c r="D521" i="2"/>
  <c r="L85" i="1"/>
  <c r="D393" i="2"/>
  <c r="L61" i="1"/>
  <c r="D495" i="2"/>
  <c r="L77" i="1"/>
  <c r="D662" i="2"/>
  <c r="L127" i="1"/>
  <c r="D598" i="2"/>
  <c r="L273" i="1"/>
  <c r="D406" i="2"/>
  <c r="L228" i="1"/>
  <c r="D342" i="2"/>
  <c r="L52" i="1"/>
  <c r="D22" i="2"/>
  <c r="L10" i="1"/>
  <c r="D420" i="2"/>
  <c r="L66" i="1"/>
  <c r="L275" i="1"/>
  <c r="O275" i="1" s="1"/>
  <c r="D356" i="2"/>
  <c r="L221" i="1"/>
  <c r="D164" i="2"/>
  <c r="L26" i="1"/>
  <c r="D587" i="2"/>
  <c r="L103" i="1"/>
  <c r="D11" i="2"/>
  <c r="L5" i="1"/>
  <c r="D696" i="2"/>
  <c r="L142" i="1"/>
  <c r="D929" i="2"/>
  <c r="L181" i="1"/>
  <c r="D512" i="2"/>
  <c r="L82" i="1"/>
  <c r="D699" i="2"/>
  <c r="L261" i="1"/>
  <c r="D955" i="2"/>
  <c r="L198" i="1"/>
  <c r="O32" i="1" l="1"/>
  <c r="I33" i="9" s="1"/>
  <c r="F33" i="9"/>
  <c r="O78" i="1"/>
  <c r="I79" i="9" s="1"/>
  <c r="F79" i="9"/>
  <c r="O22" i="1"/>
  <c r="I23" i="9" s="1"/>
  <c r="F23" i="9"/>
  <c r="O271" i="1"/>
  <c r="I268" i="9" s="1"/>
  <c r="F268" i="9"/>
  <c r="O21" i="1"/>
  <c r="I22" i="9" s="1"/>
  <c r="F22" i="9"/>
  <c r="O150" i="1"/>
  <c r="I151" i="9" s="1"/>
  <c r="F151" i="9"/>
  <c r="O113" i="1"/>
  <c r="I114" i="9" s="1"/>
  <c r="F114" i="9"/>
  <c r="O156" i="1"/>
  <c r="I157" i="9" s="1"/>
  <c r="F157" i="9"/>
  <c r="O207" i="1"/>
  <c r="I207" i="9" s="1"/>
  <c r="F207" i="9"/>
  <c r="O177" i="1"/>
  <c r="I178" i="9" s="1"/>
  <c r="F178" i="9"/>
  <c r="O91" i="1"/>
  <c r="I92" i="9" s="1"/>
  <c r="F92" i="9"/>
  <c r="O277" i="1"/>
  <c r="I273" i="9" s="1"/>
  <c r="F273" i="9"/>
  <c r="O234" i="1"/>
  <c r="I234" i="9" s="1"/>
  <c r="F234" i="9"/>
  <c r="O88" i="1"/>
  <c r="I89" i="9" s="1"/>
  <c r="F89" i="9"/>
  <c r="O269" i="1"/>
  <c r="I266" i="9" s="1"/>
  <c r="F266" i="9"/>
  <c r="O130" i="1"/>
  <c r="I131" i="9" s="1"/>
  <c r="F131" i="9"/>
  <c r="O49" i="1"/>
  <c r="I50" i="9" s="1"/>
  <c r="F50" i="9"/>
  <c r="O214" i="1"/>
  <c r="I214" i="9" s="1"/>
  <c r="F214" i="9"/>
  <c r="O270" i="1"/>
  <c r="I267" i="9" s="1"/>
  <c r="F267" i="9"/>
  <c r="O87" i="1"/>
  <c r="I88" i="9" s="1"/>
  <c r="F88" i="9"/>
  <c r="O30" i="1"/>
  <c r="I31" i="9" s="1"/>
  <c r="F31" i="9"/>
  <c r="O155" i="1"/>
  <c r="I156" i="9" s="1"/>
  <c r="F156" i="9"/>
  <c r="O141" i="1"/>
  <c r="I142" i="9" s="1"/>
  <c r="F142" i="9"/>
  <c r="O92" i="1"/>
  <c r="I93" i="9" s="1"/>
  <c r="F93" i="9"/>
  <c r="O37" i="1"/>
  <c r="I38" i="9" s="1"/>
  <c r="F38" i="9"/>
  <c r="O232" i="1"/>
  <c r="I232" i="9" s="1"/>
  <c r="F232" i="9"/>
  <c r="O161" i="1"/>
  <c r="I162" i="9" s="1"/>
  <c r="F162" i="9"/>
  <c r="O163" i="1"/>
  <c r="I164" i="9" s="1"/>
  <c r="F164" i="9"/>
  <c r="O46" i="1"/>
  <c r="I47" i="9" s="1"/>
  <c r="F47" i="9"/>
  <c r="O103" i="1"/>
  <c r="I104" i="9" s="1"/>
  <c r="F104" i="9"/>
  <c r="O41" i="1"/>
  <c r="I42" i="9" s="1"/>
  <c r="F42" i="9"/>
  <c r="O18" i="1"/>
  <c r="I19" i="9" s="1"/>
  <c r="F19" i="9"/>
  <c r="O235" i="1"/>
  <c r="I235" i="9" s="1"/>
  <c r="F235" i="9"/>
  <c r="O65" i="1"/>
  <c r="I66" i="9" s="1"/>
  <c r="F66" i="9"/>
  <c r="O67" i="1"/>
  <c r="I68" i="9" s="1"/>
  <c r="F68" i="9"/>
  <c r="O29" i="1"/>
  <c r="I30" i="9" s="1"/>
  <c r="F30" i="9"/>
  <c r="O288" i="1"/>
  <c r="I282" i="9" s="1"/>
  <c r="F282" i="9"/>
  <c r="O54" i="1"/>
  <c r="I55" i="9" s="1"/>
  <c r="F55" i="9"/>
  <c r="O258" i="1"/>
  <c r="I256" i="9" s="1"/>
  <c r="F256" i="9"/>
  <c r="O205" i="1"/>
  <c r="I205" i="9" s="1"/>
  <c r="F205" i="9"/>
  <c r="O62" i="1"/>
  <c r="I63" i="9" s="1"/>
  <c r="F63" i="9"/>
  <c r="O11" i="1"/>
  <c r="I12" i="9" s="1"/>
  <c r="F12" i="9"/>
  <c r="O47" i="1"/>
  <c r="I48" i="9" s="1"/>
  <c r="F48" i="9"/>
  <c r="O201" i="1"/>
  <c r="I201" i="9" s="1"/>
  <c r="F201" i="9"/>
  <c r="O145" i="1"/>
  <c r="I146" i="9" s="1"/>
  <c r="F146" i="9"/>
  <c r="O121" i="1"/>
  <c r="I122" i="9" s="1"/>
  <c r="F122" i="9"/>
  <c r="O73" i="1"/>
  <c r="I74" i="9" s="1"/>
  <c r="F74" i="9"/>
  <c r="O151" i="1"/>
  <c r="I152" i="9" s="1"/>
  <c r="F152" i="9"/>
  <c r="O120" i="1"/>
  <c r="I121" i="9" s="1"/>
  <c r="F121" i="9"/>
  <c r="O209" i="1"/>
  <c r="I209" i="9" s="1"/>
  <c r="F209" i="9"/>
  <c r="O256" i="1"/>
  <c r="I254" i="9" s="1"/>
  <c r="F254" i="9"/>
  <c r="O224" i="1"/>
  <c r="I224" i="9" s="1"/>
  <c r="F224" i="9"/>
  <c r="O247" i="1"/>
  <c r="I246" i="9" s="1"/>
  <c r="F246" i="9"/>
  <c r="O31" i="1"/>
  <c r="I32" i="9" s="1"/>
  <c r="F32" i="9"/>
  <c r="O239" i="1"/>
  <c r="I239" i="9" s="1"/>
  <c r="F239" i="9"/>
  <c r="O211" i="1"/>
  <c r="I211" i="9" s="1"/>
  <c r="F211" i="9"/>
  <c r="O196" i="1"/>
  <c r="I196" i="9" s="1"/>
  <c r="F196" i="9"/>
  <c r="O82" i="1"/>
  <c r="I83" i="9" s="1"/>
  <c r="F83" i="9"/>
  <c r="O10" i="1"/>
  <c r="I11" i="9" s="1"/>
  <c r="F11" i="9"/>
  <c r="O127" i="1"/>
  <c r="I128" i="9" s="1"/>
  <c r="F128" i="9"/>
  <c r="O255" i="1"/>
  <c r="I253" i="9" s="1"/>
  <c r="F253" i="9"/>
  <c r="O34" i="1"/>
  <c r="I35" i="9" s="1"/>
  <c r="F35" i="9"/>
  <c r="O126" i="1"/>
  <c r="I127" i="9" s="1"/>
  <c r="F127" i="9"/>
  <c r="O190" i="1"/>
  <c r="I190" i="9" s="1"/>
  <c r="F190" i="9"/>
  <c r="O167" i="1"/>
  <c r="I168" i="9" s="1"/>
  <c r="F168" i="9"/>
  <c r="O132" i="1"/>
  <c r="I133" i="9" s="1"/>
  <c r="F133" i="9"/>
  <c r="O197" i="1"/>
  <c r="I197" i="9" s="1"/>
  <c r="F197" i="9"/>
  <c r="O199" i="1"/>
  <c r="I199" i="9" s="1"/>
  <c r="F199" i="9"/>
  <c r="O80" i="1"/>
  <c r="I81" i="9" s="1"/>
  <c r="F81" i="9"/>
  <c r="O50" i="1"/>
  <c r="I51" i="9" s="1"/>
  <c r="F51" i="9"/>
  <c r="O98" i="1"/>
  <c r="I99" i="9" s="1"/>
  <c r="F99" i="9"/>
  <c r="O253" i="1"/>
  <c r="I251" i="9" s="1"/>
  <c r="F251" i="9"/>
  <c r="O217" i="1"/>
  <c r="I217" i="9" s="1"/>
  <c r="F217" i="9"/>
  <c r="O19" i="1"/>
  <c r="I20" i="9" s="1"/>
  <c r="F20" i="9"/>
  <c r="O212" i="1"/>
  <c r="I212" i="9" s="1"/>
  <c r="F212" i="9"/>
  <c r="O27" i="1"/>
  <c r="I28" i="9" s="1"/>
  <c r="F28" i="9"/>
  <c r="O219" i="1"/>
  <c r="I219" i="9" s="1"/>
  <c r="F219" i="9"/>
  <c r="O97" i="1"/>
  <c r="I98" i="9" s="1"/>
  <c r="F98" i="9"/>
  <c r="O59" i="1"/>
  <c r="I60" i="9" s="1"/>
  <c r="F60" i="9"/>
  <c r="O184" i="1"/>
  <c r="I185" i="9" s="1"/>
  <c r="F185" i="9"/>
  <c r="O45" i="1"/>
  <c r="I46" i="9" s="1"/>
  <c r="F46" i="9"/>
  <c r="O33" i="1"/>
  <c r="I34" i="9" s="1"/>
  <c r="F34" i="9"/>
  <c r="O56" i="1"/>
  <c r="I57" i="9" s="1"/>
  <c r="F57" i="9"/>
  <c r="O112" i="1"/>
  <c r="I113" i="9" s="1"/>
  <c r="F113" i="9"/>
  <c r="O286" i="1"/>
  <c r="I280" i="9" s="1"/>
  <c r="F280" i="9"/>
  <c r="O66" i="1"/>
  <c r="I67" i="9" s="1"/>
  <c r="F67" i="9"/>
  <c r="O170" i="1"/>
  <c r="I171" i="9" s="1"/>
  <c r="F171" i="9"/>
  <c r="O86" i="1"/>
  <c r="I87" i="9" s="1"/>
  <c r="F87" i="9"/>
  <c r="O203" i="1"/>
  <c r="I203" i="9" s="1"/>
  <c r="F203" i="9"/>
  <c r="O213" i="1"/>
  <c r="I213" i="9" s="1"/>
  <c r="F213" i="9"/>
  <c r="O63" i="1"/>
  <c r="I64" i="9" s="1"/>
  <c r="F64" i="9"/>
  <c r="O278" i="1"/>
  <c r="I274" i="9" s="1"/>
  <c r="F274" i="9"/>
  <c r="O148" i="1"/>
  <c r="I149" i="9" s="1"/>
  <c r="F149" i="9"/>
  <c r="O35" i="1"/>
  <c r="I36" i="9" s="1"/>
  <c r="F36" i="9"/>
  <c r="O230" i="1"/>
  <c r="I230" i="9" s="1"/>
  <c r="F230" i="9"/>
  <c r="O9" i="1"/>
  <c r="I10" i="9" s="1"/>
  <c r="F10" i="9"/>
  <c r="O108" i="1"/>
  <c r="I109" i="9" s="1"/>
  <c r="F109" i="9"/>
  <c r="O124" i="1"/>
  <c r="I125" i="9" s="1"/>
  <c r="F125" i="9"/>
  <c r="O174" i="1"/>
  <c r="I175" i="9" s="1"/>
  <c r="F175" i="9"/>
  <c r="O64" i="1"/>
  <c r="I65" i="9" s="1"/>
  <c r="F65" i="9"/>
  <c r="O122" i="1"/>
  <c r="I123" i="9" s="1"/>
  <c r="F123" i="9"/>
  <c r="O273" i="1"/>
  <c r="I270" i="9" s="1"/>
  <c r="F270" i="9"/>
  <c r="O131" i="1"/>
  <c r="I132" i="9" s="1"/>
  <c r="F132" i="9"/>
  <c r="O267" i="1"/>
  <c r="I264" i="9" s="1"/>
  <c r="F264" i="9"/>
  <c r="O26" i="1"/>
  <c r="I27" i="9" s="1"/>
  <c r="F27" i="9"/>
  <c r="O102" i="1"/>
  <c r="I103" i="9" s="1"/>
  <c r="F103" i="9"/>
  <c r="O272" i="1"/>
  <c r="I269" i="9" s="1"/>
  <c r="F269" i="9"/>
  <c r="O282" i="1"/>
  <c r="I276" i="9" s="1"/>
  <c r="F276" i="9"/>
  <c r="O28" i="1"/>
  <c r="I29" i="9" s="1"/>
  <c r="F29" i="9"/>
  <c r="O220" i="1"/>
  <c r="I220" i="9" s="1"/>
  <c r="F220" i="9"/>
  <c r="O52" i="1"/>
  <c r="I53" i="9" s="1"/>
  <c r="F53" i="9"/>
  <c r="O14" i="1"/>
  <c r="I15" i="9" s="1"/>
  <c r="F15" i="9"/>
  <c r="O250" i="1"/>
  <c r="I249" i="9" s="1"/>
  <c r="F249" i="9"/>
  <c r="O233" i="1"/>
  <c r="I233" i="9" s="1"/>
  <c r="F233" i="9"/>
  <c r="O176" i="1"/>
  <c r="I177" i="9" s="1"/>
  <c r="F177" i="9"/>
  <c r="O107" i="1"/>
  <c r="I108" i="9" s="1"/>
  <c r="F108" i="9"/>
  <c r="O123" i="1"/>
  <c r="I124" i="9" s="1"/>
  <c r="F124" i="9"/>
  <c r="O268" i="1"/>
  <c r="I265" i="9" s="1"/>
  <c r="F265" i="9"/>
  <c r="O202" i="1"/>
  <c r="I202" i="9" s="1"/>
  <c r="F202" i="9"/>
  <c r="O244" i="1"/>
  <c r="I243" i="9" s="1"/>
  <c r="F243" i="9"/>
  <c r="O231" i="1"/>
  <c r="I231" i="9" s="1"/>
  <c r="F231" i="9"/>
  <c r="O195" i="1"/>
  <c r="I195" i="9" s="1"/>
  <c r="F195" i="9"/>
  <c r="O75" i="1"/>
  <c r="I76" i="9" s="1"/>
  <c r="F76" i="9"/>
  <c r="O114" i="1"/>
  <c r="I115" i="9" s="1"/>
  <c r="F115" i="9"/>
  <c r="O128" i="1"/>
  <c r="I129" i="9" s="1"/>
  <c r="F129" i="9"/>
  <c r="O208" i="1"/>
  <c r="I208" i="9" s="1"/>
  <c r="F208" i="9"/>
  <c r="O7" i="1"/>
  <c r="I8" i="9" s="1"/>
  <c r="F8" i="9"/>
  <c r="O164" i="1"/>
  <c r="I165" i="9" s="1"/>
  <c r="F165" i="9"/>
  <c r="O152" i="1"/>
  <c r="I153" i="9" s="1"/>
  <c r="F153" i="9"/>
  <c r="O39" i="1"/>
  <c r="I40" i="9" s="1"/>
  <c r="F40" i="9"/>
  <c r="O51" i="1"/>
  <c r="I52" i="9" s="1"/>
  <c r="F52" i="9"/>
  <c r="O191" i="1"/>
  <c r="I191" i="9" s="1"/>
  <c r="F191" i="9"/>
  <c r="O133" i="1"/>
  <c r="I134" i="9" s="1"/>
  <c r="F134" i="9"/>
  <c r="O5" i="1"/>
  <c r="I6" i="9" s="1"/>
  <c r="F6" i="9"/>
  <c r="O57" i="1"/>
  <c r="I58" i="9" s="1"/>
  <c r="F58" i="9"/>
  <c r="O85" i="1"/>
  <c r="I86" i="9" s="1"/>
  <c r="F86" i="9"/>
  <c r="O285" i="1"/>
  <c r="I279" i="9" s="1"/>
  <c r="F279" i="9"/>
  <c r="O274" i="1"/>
  <c r="I271" i="9" s="1"/>
  <c r="F271" i="9"/>
  <c r="O40" i="1"/>
  <c r="I41" i="9" s="1"/>
  <c r="F41" i="9"/>
  <c r="O36" i="1"/>
  <c r="I37" i="9" s="1"/>
  <c r="F37" i="9"/>
  <c r="O165" i="1"/>
  <c r="I166" i="9" s="1"/>
  <c r="F166" i="9"/>
  <c r="O193" i="1"/>
  <c r="I193" i="9" s="1"/>
  <c r="F193" i="9"/>
  <c r="O77" i="1"/>
  <c r="I78" i="9" s="1"/>
  <c r="F78" i="9"/>
  <c r="O160" i="1"/>
  <c r="I161" i="9" s="1"/>
  <c r="F161" i="9"/>
  <c r="O153" i="1"/>
  <c r="I154" i="9" s="1"/>
  <c r="F154" i="9"/>
  <c r="O198" i="1"/>
  <c r="I198" i="9" s="1"/>
  <c r="F198" i="9"/>
  <c r="O142" i="1"/>
  <c r="I143" i="9" s="1"/>
  <c r="F143" i="9"/>
  <c r="O221" i="1"/>
  <c r="I221" i="9" s="1"/>
  <c r="F221" i="9"/>
  <c r="O4" i="1"/>
  <c r="I5" i="9" s="1"/>
  <c r="F5" i="9"/>
  <c r="O13" i="1"/>
  <c r="I14" i="9" s="1"/>
  <c r="F14" i="9"/>
  <c r="O147" i="1"/>
  <c r="I148" i="9" s="1"/>
  <c r="F148" i="9"/>
  <c r="O99" i="1"/>
  <c r="I100" i="9" s="1"/>
  <c r="F100" i="9"/>
  <c r="O216" i="1"/>
  <c r="I216" i="9" s="1"/>
  <c r="F216" i="9"/>
  <c r="O254" i="1"/>
  <c r="I252" i="9" s="1"/>
  <c r="F252" i="9"/>
  <c r="O245" i="1"/>
  <c r="I244" i="9" s="1"/>
  <c r="F244" i="9"/>
  <c r="O225" i="1"/>
  <c r="I225" i="9" s="1"/>
  <c r="F225" i="9"/>
  <c r="O218" i="1"/>
  <c r="I218" i="9" s="1"/>
  <c r="F218" i="9"/>
  <c r="O257" i="1"/>
  <c r="I255" i="9" s="1"/>
  <c r="F255" i="9"/>
  <c r="O15" i="1"/>
  <c r="I16" i="9" s="1"/>
  <c r="F16" i="9"/>
  <c r="O129" i="1"/>
  <c r="I130" i="9" s="1"/>
  <c r="F130" i="9"/>
  <c r="O44" i="1"/>
  <c r="I45" i="9" s="1"/>
  <c r="F45" i="9"/>
  <c r="O215" i="1"/>
  <c r="I215" i="9" s="1"/>
  <c r="F215" i="9"/>
  <c r="O149" i="1"/>
  <c r="I150" i="9" s="1"/>
  <c r="F150" i="9"/>
  <c r="O200" i="1"/>
  <c r="I200" i="9" s="1"/>
  <c r="F200" i="9"/>
  <c r="O182" i="1"/>
  <c r="I183" i="9" s="1"/>
  <c r="F183" i="9"/>
  <c r="O194" i="1"/>
  <c r="I194" i="9" s="1"/>
  <c r="F194" i="9"/>
  <c r="O236" i="1"/>
  <c r="I236" i="9" s="1"/>
  <c r="F236" i="9"/>
  <c r="O3" i="1"/>
  <c r="I4" i="9" s="1"/>
  <c r="F4" i="9"/>
  <c r="O12" i="1"/>
  <c r="I13" i="9" s="1"/>
  <c r="F13" i="9"/>
  <c r="O95" i="1"/>
  <c r="I96" i="9" s="1"/>
  <c r="F96" i="9"/>
  <c r="O210" i="1"/>
  <c r="I210" i="9" s="1"/>
  <c r="F210" i="9"/>
  <c r="O261" i="1"/>
  <c r="I258" i="9" s="1"/>
  <c r="F258" i="9"/>
  <c r="O42" i="1"/>
  <c r="I43" i="9" s="1"/>
  <c r="F43" i="9"/>
  <c r="O238" i="1"/>
  <c r="I238" i="9" s="1"/>
  <c r="F238" i="9"/>
  <c r="O154" i="1"/>
  <c r="I155" i="9" s="1"/>
  <c r="F155" i="9"/>
  <c r="O181" i="1"/>
  <c r="I182" i="9" s="1"/>
  <c r="F182" i="9"/>
  <c r="O251" i="1"/>
  <c r="I250" i="9" s="1"/>
  <c r="F250" i="9"/>
  <c r="O228" i="1"/>
  <c r="I228" i="9" s="1"/>
  <c r="F228" i="9"/>
  <c r="O61" i="1"/>
  <c r="I62" i="9" s="1"/>
  <c r="F62" i="9"/>
  <c r="O79" i="1"/>
  <c r="I80" i="9" s="1"/>
  <c r="F80" i="9"/>
  <c r="O204" i="1"/>
  <c r="I204" i="9" s="1"/>
  <c r="F204" i="9"/>
  <c r="O180" i="1"/>
  <c r="I181" i="9" s="1"/>
  <c r="F181" i="9"/>
  <c r="O289" i="1"/>
  <c r="I283" i="9" s="1"/>
  <c r="F283" i="9"/>
  <c r="O72" i="1"/>
  <c r="I73" i="9" s="1"/>
  <c r="F73" i="9"/>
  <c r="O222" i="1"/>
  <c r="I222" i="9" s="1"/>
  <c r="F222" i="9"/>
  <c r="O20" i="1"/>
  <c r="I21" i="9" s="1"/>
  <c r="F21" i="9"/>
  <c r="O287" i="1"/>
  <c r="I281" i="9" s="1"/>
  <c r="F281" i="9"/>
  <c r="O8" i="1"/>
  <c r="I9" i="9" s="1"/>
  <c r="F9" i="9"/>
  <c r="O249" i="1"/>
  <c r="I248" i="9" s="1"/>
  <c r="F248" i="9"/>
  <c r="O140" i="1"/>
  <c r="I141" i="9" s="1"/>
  <c r="F141" i="9"/>
  <c r="O157" i="1"/>
  <c r="I158" i="9" s="1"/>
  <c r="F158" i="9"/>
  <c r="O166" i="1"/>
  <c r="I167" i="9" s="1"/>
  <c r="F167" i="9"/>
  <c r="O16" i="1"/>
  <c r="I17" i="9" s="1"/>
  <c r="F17" i="9"/>
  <c r="O6" i="1"/>
  <c r="I7" i="9" s="1"/>
  <c r="F7" i="9"/>
  <c r="O17" i="1"/>
  <c r="I18" i="9" s="1"/>
  <c r="F18" i="9"/>
  <c r="O226" i="1"/>
  <c r="I226" i="9" s="1"/>
  <c r="F226" i="9"/>
  <c r="O266" i="1"/>
  <c r="I263" i="9" s="1"/>
  <c r="F263" i="9"/>
  <c r="O227" i="1"/>
  <c r="I227" i="9" s="1"/>
  <c r="F227" i="9"/>
  <c r="O183" i="1"/>
  <c r="I184" i="9" s="1"/>
  <c r="F184" i="9"/>
  <c r="O68" i="1"/>
  <c r="I69" i="9" s="1"/>
  <c r="F69" i="9"/>
  <c r="O109" i="1"/>
  <c r="I110" i="9" s="1"/>
  <c r="F110" i="9"/>
  <c r="O60" i="1"/>
  <c r="I61" i="9" s="1"/>
  <c r="F61" i="9"/>
</calcChain>
</file>

<file path=xl/sharedStrings.xml><?xml version="1.0" encoding="utf-8"?>
<sst xmlns="http://schemas.openxmlformats.org/spreadsheetml/2006/main" count="11246" uniqueCount="4432">
  <si>
    <t>year</t>
  </si>
  <si>
    <t>Lidor</t>
  </si>
  <si>
    <t>Liora</t>
  </si>
  <si>
    <t>Roee</t>
  </si>
  <si>
    <t>Barak</t>
  </si>
  <si>
    <t>Ania</t>
  </si>
  <si>
    <t>Or</t>
  </si>
  <si>
    <t>Shir</t>
  </si>
  <si>
    <t>PRES_45COMMITTEE_SAME_PATH_60</t>
  </si>
  <si>
    <t>Base</t>
  </si>
  <si>
    <t>center</t>
  </si>
  <si>
    <t>PRES_45COMMITTEE_SAME_PATH_REV_2</t>
  </si>
  <si>
    <t>PRES_60PLUS_STRENGTHEN</t>
  </si>
  <si>
    <t>PRES_AARP_LEADER</t>
  </si>
  <si>
    <t>base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</si>
  <si>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</si>
  <si>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</si>
  <si>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</si>
  <si>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</si>
  <si>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</si>
  <si>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</si>
  <si>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</si>
  <si>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</si>
  <si>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</si>
  <si>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</si>
  <si>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</si>
  <si>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</si>
  <si>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</si>
  <si>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</si>
  <si>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</si>
  <si>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</si>
  <si>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</si>
  <si>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</si>
  <si>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</si>
  <si>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</si>
  <si>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</si>
  <si>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</si>
  <si>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</si>
  <si>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</si>
  <si>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</si>
  <si>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</si>
  <si>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</si>
  <si>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base/both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</si>
  <si>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</si>
  <si>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</si>
  <si>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</si>
  <si>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</si>
  <si>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</si>
  <si>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</si>
  <si>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</si>
  <si>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</si>
  <si>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</si>
  <si>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</si>
  <si>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</si>
  <si>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</si>
  <si>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</si>
  <si>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</si>
  <si>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</si>
  <si>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</si>
  <si>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</si>
  <si>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</si>
  <si>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</si>
  <si>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</si>
  <si>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</si>
  <si>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</si>
  <si>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</si>
  <si>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</si>
  <si>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</si>
  <si>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</si>
  <si>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</si>
  <si>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</si>
  <si>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</si>
  <si>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</si>
  <si>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</si>
  <si>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</si>
  <si>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</si>
  <si>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</si>
  <si>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</si>
  <si>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</si>
  <si>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</si>
  <si>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</si>
  <si>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</si>
  <si>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</si>
  <si>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</si>
  <si>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</si>
  <si>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</si>
  <si>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</si>
  <si>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</si>
  <si>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</si>
  <si>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</si>
  <si>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</si>
  <si>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</si>
  <si>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</si>
  <si>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</si>
  <si>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</si>
  <si>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</si>
  <si>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</si>
  <si>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</si>
  <si>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</si>
  <si>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</si>
  <si>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</si>
  <si>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</si>
  <si>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</si>
  <si>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</si>
  <si>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</si>
  <si>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</si>
  <si>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</si>
  <si>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</si>
  <si>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</si>
  <si>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</si>
  <si>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</si>
  <si>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</si>
  <si>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</si>
  <si>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</si>
  <si>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</si>
  <si>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</si>
  <si>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</si>
  <si>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</si>
  <si>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</si>
  <si>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</si>
  <si>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</si>
  <si>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</si>
  <si>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</si>
  <si>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</si>
  <si>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</si>
  <si>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</si>
  <si>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</si>
  <si>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</si>
  <si>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</si>
  <si>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</si>
  <si>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</si>
  <si>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</si>
  <si>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</si>
  <si>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</si>
  <si>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</si>
  <si>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</si>
  <si>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</si>
  <si>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</si>
  <si>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</si>
  <si>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</si>
  <si>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</si>
  <si>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</si>
  <si>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</si>
  <si>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</si>
  <si>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</si>
  <si>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</si>
  <si>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</si>
  <si>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</si>
  <si>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</si>
  <si>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</si>
  <si>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</si>
  <si>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</si>
  <si>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</si>
  <si>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</si>
  <si>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</si>
  <si>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</si>
  <si>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</si>
  <si>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</si>
  <si>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</si>
  <si>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</si>
  <si>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</si>
  <si>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</si>
  <si>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</si>
  <si>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</si>
  <si>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</si>
  <si>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</si>
  <si>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</si>
  <si>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</si>
  <si>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</si>
  <si>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</si>
  <si>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</si>
  <si>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</si>
  <si>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</si>
  <si>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</si>
  <si>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</si>
  <si>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</si>
  <si>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</si>
  <si>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</si>
  <si>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</si>
  <si>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</si>
  <si>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</si>
  <si>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</si>
  <si>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</si>
  <si>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</si>
  <si>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</si>
  <si>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</si>
  <si>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</si>
  <si>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</si>
  <si>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</si>
  <si>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</si>
  <si>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</si>
  <si>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</si>
  <si>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</si>
  <si>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</si>
  <si>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</si>
  <si>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</si>
  <si>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</si>
  <si>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</si>
  <si>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</si>
  <si>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</si>
  <si>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</si>
  <si>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</si>
  <si>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batch no. 2</t>
  </si>
  <si>
    <t>PRES_CLINTON_REAL_LIFE</t>
  </si>
  <si>
    <t>PRES_KEEPTHEPROMISEI_RECORD_NOT_RHETORIC</t>
  </si>
  <si>
    <t>PRES_WETHEPEOPLE_WHAT_MATTERS</t>
  </si>
  <si>
    <t>PRES_CLINTON_EQUAL_PAY</t>
  </si>
  <si>
    <t>PRES_AMERUNTD_POPE_OR_KOCHS</t>
  </si>
  <si>
    <t>PRES_SANDERS_WORKS_FOR_US_ALL_SP</t>
  </si>
  <si>
    <t>PRES_CLINTON_AGREE</t>
  </si>
  <si>
    <t>PRES_NEWDAYFORAMERICA_LONDONDERRY</t>
  </si>
  <si>
    <t>PRES_TRUSTEDLEADERSHIP_SO_MUCH_AT_STAKE</t>
  </si>
  <si>
    <t>PRES_CLINTON_SQUAT</t>
  </si>
  <si>
    <t>PRES_TRUMP_RNC_TWO_AMERICAS</t>
  </si>
  <si>
    <t>PRES_ELSUPERPAC_BUILD_THAT_WALL_SP</t>
  </si>
  <si>
    <t>PRES_TRUMP_RNC_ALL_THE_TIME</t>
  </si>
  <si>
    <t>PRES_CLINTON_27_MILLION_STRONG_SP</t>
  </si>
  <si>
    <t>PRES_RTR_SUCK_UPS</t>
  </si>
  <si>
    <t>PRES_RTR_THE_SHOWS_60</t>
  </si>
  <si>
    <t>PRES_CLINTON_JUST_ONE</t>
  </si>
  <si>
    <t>PRES_RTR_ALL_IN</t>
  </si>
  <si>
    <t>PRES_CLINTON_THE_TIME_HAS_COME_60</t>
  </si>
  <si>
    <t>PRES_HSLF_OPPOSE_DONALD_TRUMP</t>
  </si>
  <si>
    <t>PRES_CLINTON_GETTING_THIS_RIGHT_APRIL_TWENTY_SIX</t>
  </si>
  <si>
    <t>PRES_CLINTON_DNC_SELF_CONTROL</t>
  </si>
  <si>
    <t>PRES_FUTURE45_HUMAN_RIGHTS</t>
  </si>
  <si>
    <t>PRES_BELIEVEAGAIN_MORE_TOWN_HALLS</t>
  </si>
  <si>
    <t>PRES_CRUZ_SYSTEM</t>
  </si>
  <si>
    <t>PRES_OPPFREEDOM_PAINT_CREEK</t>
  </si>
  <si>
    <t>PRES_CONSERVATIVESOLUTIONSPAC_CALCULATED</t>
  </si>
  <si>
    <t>PRES_RTR_CAN'T_STOMACH_TRUMP_OR_CRUZ</t>
  </si>
  <si>
    <t>PRES_RTR_COMMITTED_CONSERVATIVE</t>
  </si>
  <si>
    <t>PRES_AFF_THE_BEST_WORDS</t>
  </si>
  <si>
    <t>PRES_CLINTON_NAMES_NATIONAL</t>
  </si>
  <si>
    <t>PRES_CRUZ_CLOSEST</t>
  </si>
  <si>
    <t>PRES_CLINTON_TAKE_ON</t>
  </si>
  <si>
    <t>PRES_CRUZ_PLAYING_TRUMP</t>
  </si>
  <si>
    <t>PRES_NRAPVF_NOTHING_BUT_A_PHONE</t>
  </si>
  <si>
    <t>PRES_CLINTON_27_MILLION_STRONG_SP_REV</t>
  </si>
  <si>
    <t>PRES_CWAWV_DIFFERENCE_SP</t>
  </si>
  <si>
    <t>PRES_PRIORITIESUSA_MICHELLE_60</t>
  </si>
  <si>
    <t>PRES_CRUZ_WON_ONE_CANDIDATE</t>
  </si>
  <si>
    <t>PRES_WILSON_ECONOMIC_OPPORTUNITY</t>
  </si>
  <si>
    <t>PRES_SANDERS_TWO_VISIONS_SP</t>
  </si>
  <si>
    <t>PRES_UNINTIMIDATEDPAC_FIGHT_AND_WIN_60</t>
  </si>
  <si>
    <t>PRES_CARSON_WHO_WILL_BE_PRESIDENT</t>
  </si>
  <si>
    <t>PRES_NRAILA_KRISTI'S_STORY</t>
  </si>
  <si>
    <t>PRES_CLINTON_JIM_CLYBURN</t>
  </si>
  <si>
    <t>PRES_45COMMITTEE_50_POINTS_AHEAD</t>
  </si>
  <si>
    <t>PRES_CAPS_OBAMA'S_AMNESTY</t>
  </si>
  <si>
    <t>PRES_WILSON_UNITY</t>
  </si>
  <si>
    <t>PRES_SIS_1938_REV</t>
  </si>
  <si>
    <t>PRES_CFG_POLITICIAN</t>
  </si>
  <si>
    <t>PRES_SEIU&amp;PRIORITIESUSA_VOTERS_REACT_CO_SP</t>
  </si>
  <si>
    <t>PRES_RNC&amp;ROMNEY_WHO_WILL_RAISE_TAXES</t>
  </si>
  <si>
    <t>PRES_AFP_FIGHTING_FOR_RE-ELECTION</t>
  </si>
  <si>
    <t>PRES_ABTT_EPISODE_IV_A_NEW_HOPE_60</t>
  </si>
  <si>
    <t>PRES_AEA_STAND_WITH_COAL</t>
  </si>
  <si>
    <t>PRES_WINFUTURE_RENEW_PROSPERITY</t>
  </si>
  <si>
    <t>PRES_AFP_DOING_FINE</t>
  </si>
  <si>
    <t>PRES_ROMNEY_MORAL_RESPONSIBILITY</t>
  </si>
  <si>
    <t>PRES_ROMNEY_NUESTRA_COMUNIDAD_SP</t>
  </si>
  <si>
    <t>unclear but seems center</t>
  </si>
  <si>
    <t>PRES_OBAMA_SLEEPLESS_NIGHTS</t>
  </si>
  <si>
    <t>PRES_RESTOREOURFUTURE_OLYMPICS</t>
  </si>
  <si>
    <t>PRES_SECUREAMERICANOW_NO_APOLOGIES</t>
  </si>
  <si>
    <t>PRES_ABTT_MODERN_STAGE_COMBAT_60</t>
  </si>
  <si>
    <t>PRES_OBAMA_IT_WASN'T_EASY_SP</t>
  </si>
  <si>
    <t>PRES_OBAMA_GET_REAL_MITT</t>
  </si>
  <si>
    <t>PRES_ROMNEY_A_BETTER_FUTURE_NC_DEFENSE</t>
  </si>
  <si>
    <t>PRES_SANTORUM_SAY_WHAT</t>
  </si>
  <si>
    <t>PRES_LEADERSFORFAMILIES_ONE_OF_US</t>
  </si>
  <si>
    <t>PRES_ROMNEY_A_BETTER_FUTURE_VA_DEFENSE</t>
  </si>
  <si>
    <t>PRES_RWBFUND_PRIDE</t>
  </si>
  <si>
    <t>PRES_RNC&amp;ROMNEY_SOLUCIONES_PARA_LA_INMIGRACION_SP</t>
  </si>
  <si>
    <t>unclear</t>
  </si>
  <si>
    <t>PRES_RESTOREOURFUTURE_DESPERATE</t>
  </si>
  <si>
    <t>PRES_ROMNEY_STAND_UP_TO_CHINA</t>
  </si>
  <si>
    <t>PRES_OURDESTINY_SOMEONE</t>
  </si>
  <si>
    <t>PRES_OBAMA_THE_CHOICE_60</t>
  </si>
  <si>
    <t>PRES_PFAW_EL_VERDADERO_MITT_ROMNEY_SP</t>
  </si>
  <si>
    <t>PRES_ROMNEY_JUNTOS_SP_60_REV</t>
  </si>
  <si>
    <t>PRES_OBAMA_BUSINESS_EXPERIENCE</t>
  </si>
  <si>
    <t>PRES_BACHMANN_AMERICA'S_IRON_LADY</t>
  </si>
  <si>
    <t>PRES_PAWLENTY_RESULTS_NOT_RHETORIC</t>
  </si>
  <si>
    <t>PRES_OBAMA_WHAT_HE_SAID</t>
  </si>
  <si>
    <t>PRES_ROMNEY_NEVER_3</t>
  </si>
  <si>
    <t>PRES_ROMNEY_CONSERVATIVE_AGENDA</t>
  </si>
  <si>
    <t>PRES_CROSSROADSGPS_BUNCH_OF_CASH</t>
  </si>
  <si>
    <t>PRES_UNITY2012_OBAMA_CARES_2</t>
  </si>
  <si>
    <t>PRES_RESTOREOURFUTURE_SMILING_60</t>
  </si>
  <si>
    <t>PRES_KARGER_EXXON</t>
  </si>
  <si>
    <t>PRES_PERRY_POLITICALLY_CORRECT</t>
  </si>
  <si>
    <t>PRES_ROMNEY_A_BETTER_FUTURE_OH_MANUFACTURING</t>
  </si>
  <si>
    <t>PRES_HLF_OPORTUNIDADES_DE_TRABAJO_SP</t>
  </si>
  <si>
    <t>PRES_OBAMA_HE'S_GOT_IT_RIGHT</t>
  </si>
  <si>
    <t>PRES_AFP_HAS_PRESIDENT_OBAMA_EARNED_YOUR_VOTE_60</t>
  </si>
  <si>
    <t>PRES_OBAMA_TOUGH_LUCK</t>
  </si>
  <si>
    <t>PRES_OBAMA_OUR_VOICE</t>
  </si>
  <si>
    <t>PRES_45COMMITTEE_50_POINTS_AHEAD_text.txt</t>
  </si>
  <si>
    <t>PRES_45COMMITTEE_SAME_PATH_60_text.txt</t>
  </si>
  <si>
    <t>PRES_45COMMITTEE_SAME_PATH_REV_2_text.txt</t>
  </si>
  <si>
    <t>PRES_45COMMITTEE_SAME_PATH_REV_text.txt</t>
  </si>
  <si>
    <t>PRES_45COMMITTEE_SAME_PATH_text.txt</t>
  </si>
  <si>
    <t>PRES_52STFUND_BE_CAREFUL_text.txt</t>
  </si>
  <si>
    <t>PRES_60PLUS_STRENGTHEN_text.txt</t>
  </si>
  <si>
    <t>PRES_AARP_LEADER_text.txt</t>
  </si>
  <si>
    <t>PRES_AARP_TAKE_A_STAND_text.txt</t>
  </si>
  <si>
    <t>PRES_ABTT_DOUBLE_NEGATIVE_60_text.txt</t>
  </si>
  <si>
    <t>PRES_ABTT_NOT_ABEL_60_text.txt</t>
  </si>
  <si>
    <t>PRES_AEA_NINE_DOLLAR_GAS_text.txt</t>
  </si>
  <si>
    <t>PRES_AFF_AHEAD_OF_THE_AMERICAN_PEOPLE_text.txt</t>
  </si>
  <si>
    <t>PRES_AFF_BOB_text.txt</t>
  </si>
  <si>
    <t>PRES_AFF_KEVIN_text.txt</t>
  </si>
  <si>
    <t>PRES_AFF_MICHAEL_WALTZ_text.txt</t>
  </si>
  <si>
    <t>PRES_AFF_PROMISES_text.txt</t>
  </si>
  <si>
    <t>PRES_AFF_SHERRI_text.txt</t>
  </si>
  <si>
    <t>PRES_AFF_THE_BEST_WORDS_text.txt</t>
  </si>
  <si>
    <t>PRES_AFF_WEAK_text.txt</t>
  </si>
  <si>
    <t>PRES_AFF_WHO_IS_HE_text.txt</t>
  </si>
  <si>
    <t>PRES_AFP_LEADERSHIP_FAILURE_text.txt</t>
  </si>
  <si>
    <t>PRES_ALPAC_DISRUPTOR_60_text.txt</t>
  </si>
  <si>
    <t>PRES_ALPAC_LEADING_THE_FIGHT_text.txt</t>
  </si>
  <si>
    <t>PRES_ALPAC_PHONY_CONSERVATIVES_text.txt</t>
  </si>
  <si>
    <t>PRES_AMERICALEADS_AMERICAN_BLOOD_text.txt</t>
  </si>
  <si>
    <t>PRES_AMERICALEADS_BANKER_text.txt</t>
  </si>
  <si>
    <t>PRES_AMERICALEADS_CONSERVATIVE_REFORMER_text.txt</t>
  </si>
  <si>
    <t>PRES_AMERICALEADS_DEMOCRAT_LEGISLATURE_15_text.txt</t>
  </si>
  <si>
    <t>PRES_AMERICALEADS_ENDORSED_text.txt</t>
  </si>
  <si>
    <t>PRES_AMERICALEADS_GET_THE_JOB_DONE_text.txt</t>
  </si>
  <si>
    <t>PRES_AMERICALEADS_GITMO_text.txt</t>
  </si>
  <si>
    <t>PRES_AMERICALEADS_GLIDE_PATH_text.txt</t>
  </si>
  <si>
    <t>PRES_AMERICALEADS_INTIMIDATE_text.txt</t>
  </si>
  <si>
    <t>PRES_AMERICALEADS_LEAD_text.txt</t>
  </si>
  <si>
    <t>PRES_AMERICALEADS_MARY_PAT_60_text.txt</t>
  </si>
  <si>
    <t>PRES_AMERICALEADS_OBAMA'S_THIRD_TERM_text.txt</t>
  </si>
  <si>
    <t>PRES_AMERICALEADS_PREVENT_WAR_text.txt</t>
  </si>
  <si>
    <t>PRES_AMERICALEADS_STAND_UP_text.txt</t>
  </si>
  <si>
    <t>PRES_AMERICALEADS_TIRED_OF_WEAKNESS_text.txt</t>
  </si>
  <si>
    <t>PRES_AMERICANCROSSROADS_FORWARD_text.txt</t>
  </si>
  <si>
    <t>PRES_AMERICANCROSSROADS_HIT_text.txt</t>
  </si>
  <si>
    <t>PRES_AMERICANCROSSROADS_SACK_IT_text.txt</t>
  </si>
  <si>
    <t>PRES_AMERICANENCORE_LEADING_FROM_BEHIND_text.txt</t>
  </si>
  <si>
    <t>PRES_AMERICANEXT_OUR_MISSION_text.txt</t>
  </si>
  <si>
    <t>PRES_AMERICANFUTUREPROJECT_RELIGIOUS_LIBERTY_text.txt</t>
  </si>
  <si>
    <t>PRES_AMERICANLEGACYPAC_LET'S_SAVE_OUR_HEALTHCARE_60_text.txt</t>
  </si>
  <si>
    <t>PRES_AMERICANOPPORTUNITY_LENNY_CURRY_text.txt</t>
  </si>
  <si>
    <t>PRES_AMERICATOGETHER_HELLO_SP_text.txt</t>
  </si>
  <si>
    <t>PRES_AMERUNTD_POPE_OR_KOCHS_text.txt</t>
  </si>
  <si>
    <t>PRES_AMERUNTD_SAFE_text.txt</t>
  </si>
  <si>
    <t>PRES_ARMSTRONGWILLIAMS_LET'S_SAVE_OUR_HEALTHCARE_60_text.txt</t>
  </si>
  <si>
    <t>PRES_BACHMANN_COURAGE_text.txt</t>
  </si>
  <si>
    <t>PRES_BELIEVEAGAIN_IDEA_OF_AMERICA_text.txt</t>
  </si>
  <si>
    <t>PRES_BELIEVEAGAIN_MORE_TOWN_HALLS_text.txt</t>
  </si>
  <si>
    <t>PRES_BELIEVEAGAIN_ON_THE_RISE_text.txt</t>
  </si>
  <si>
    <t>PRES_BELIEVEAGAIN_TURN_BACK_TO_GOD_text.txt</t>
  </si>
  <si>
    <t>PRES_BELIEVEAGAIN_WE'RE_ALL_AMERICANS_text.txt</t>
  </si>
  <si>
    <t>PRES_BOLDPAC_STOOD_STRONG_60_text.txt</t>
  </si>
  <si>
    <t>PRES_BRAVENEWFILMS_THE_REAL_RUBIO_text.txt</t>
  </si>
  <si>
    <t>PRES_BUSH_ACCOMPLISHMENTS_60_text.txt</t>
  </si>
  <si>
    <t>PRES_BUSH_ENOUGH_60_text.txt</t>
  </si>
  <si>
    <t>PRES_BUSH_ENOUGH_text.txt</t>
  </si>
  <si>
    <t>PRES_BUSH_FORCE_text.txt</t>
  </si>
  <si>
    <t>PRES_BUSH_HONOR_60_text.txt</t>
  </si>
  <si>
    <t>PRES_BUSH_HONOR_text.txt</t>
  </si>
  <si>
    <t>PRES_BUSH_I'VE_DELIVERED_text.txt</t>
  </si>
  <si>
    <t>PRES_BUSH_JOBS_text.txt</t>
  </si>
  <si>
    <t>PRES_BUSH_LEADERSHIP_SKILLS_text.txt</t>
  </si>
  <si>
    <t>PRES_BUSH_RECOVERY_60_text.txt</t>
  </si>
  <si>
    <t>PRES_BUSH_RECOVERY_text.txt</t>
  </si>
  <si>
    <t>PRES_BUSH_TURN_OFF_TRUMP_120_text.txt</t>
  </si>
  <si>
    <t>PRES_BUSH_WHAT_KIND_OF_PRESIDENT_text.txt</t>
  </si>
  <si>
    <t>PRES_CAPS_OBAMA'S_AMNESTY_text.txt</t>
  </si>
  <si>
    <t>PRES_CARLYFORAMERICA_TAKE_OUR_COUNTRY_BACK_text.txt</t>
  </si>
  <si>
    <t>PRES_CARSON_EMPTY_RHETORIC_text.txt</t>
  </si>
  <si>
    <t>PRES_CARSON_FAILURE_text.txt</t>
  </si>
  <si>
    <t>PRES_CARSON_FAMILY_VALUES_text.txt</t>
  </si>
  <si>
    <t>PRES_CARSON_OBAMA'S_AMERICA_text.txt</t>
  </si>
  <si>
    <t>PRES_CARSON_OUR_HANDS_text.txt</t>
  </si>
  <si>
    <t>PRES_CARSON_OUTSIDE_THE_BOX_text.txt</t>
  </si>
  <si>
    <t>PRES_CARSON_STAND_FOR_OUR_VALUES_text.txt</t>
  </si>
  <si>
    <t>PRES_CARSON_SWAMP_text.txt</t>
  </si>
  <si>
    <t>PRES_CARSON_THESE_HANDS_text.txt</t>
  </si>
  <si>
    <t>PRES_CARSON_WE_CAN_TRUST_BEN_CARSON_text.txt</t>
  </si>
  <si>
    <t>PRES_CARSON_WE_THE_PEOPLE_text.txt</t>
  </si>
  <si>
    <t>PRES_CARSON_WHO_WILL_BE_PRESIDENT_text.txt</t>
  </si>
  <si>
    <t>PRES_CARSON_WHY_text.txt</t>
  </si>
  <si>
    <t>PRES_CFGACTION_IMAGINE_text.txt</t>
  </si>
  <si>
    <t>PRES_CFGACTION_MATH_text.txt</t>
  </si>
  <si>
    <t>PRES_CFG_HE'S_NO_TOUGH_GUY_text.txt</t>
  </si>
  <si>
    <t>PRES_CFG_MATH_text.txt</t>
  </si>
  <si>
    <t>PRES_CFG_NOTHING_CONSERVATIVE_text.txt</t>
  </si>
  <si>
    <t>PRES_CFG_ONE_HUNDRED_PERCENT_text.txt</t>
  </si>
  <si>
    <t>PRES_CFG_POLITICIAN_text.txt</t>
  </si>
  <si>
    <t>PRES_CFG_READY_FOR_MIKE_HUCKABEE_60_text.txt</t>
  </si>
  <si>
    <t>PRES_CFG_SOME_PEOPLE_text.txt</t>
  </si>
  <si>
    <t>PRES_CHCBOLDPAC_YES_TO_WHO_WE_ARE_SP_text.txt</t>
  </si>
  <si>
    <t>PRES_CHCBOLDPAC_YES_TO_WHO_WE_ARE_text.txt</t>
  </si>
  <si>
    <t>PRES_CHRISTIE_EVERY_LIFE_text.txt</t>
  </si>
  <si>
    <t>PRES_CHRISTIE_EYE_ON_THE_BALL_text.txt</t>
  </si>
  <si>
    <t>PRES_CHRISTIE_LAW_ENFORCER_text.txt</t>
  </si>
  <si>
    <t>PRES_CHRISTIE_LEADERSHIP_text.txt</t>
  </si>
  <si>
    <t>PRES_CHRISTIE_PROTECT_AMERICA_text.txt</t>
  </si>
  <si>
    <t>PRES_CHRISTIE_STRONG_AND_CLEAR_text.txt</t>
  </si>
  <si>
    <t>PRES_CLINTON_27_MILLION_STRONG_60_SP_text.txt</t>
  </si>
  <si>
    <t>PRES_CLINTON_27_MILLION_STRONG_SP_REV_text.txt</t>
  </si>
  <si>
    <t>PRES_CLINTON_27_MILLION_STRONG_SP_text.txt</t>
  </si>
  <si>
    <t>PRES_CLINTON_AGREE_text.txt</t>
  </si>
  <si>
    <t>PRES_CLINTON_ALEXIS_text.txt</t>
  </si>
  <si>
    <t>PRES_CLINTON_ALL_THE_GOOD_JUNE_SEVEN_text.txt</t>
  </si>
  <si>
    <t>PRES_CLINTON_ALL_THE_GOOD_MARCH_EIGHT_text.txt</t>
  </si>
  <si>
    <t>PRES_CLINTON_ALL_THE_GOOD_MARCH_FIFTEEN_text.txt</t>
  </si>
  <si>
    <t>PRES_CLINTON_ALL_THE_GOOD_MARCH_FIRST_text.txt</t>
  </si>
  <si>
    <t>PRES_CLINTON_AL_FRANKEN_text.txt</t>
  </si>
  <si>
    <t>PRES_CLINTON_AMERICA'S_BULLY_60_text.txt</t>
  </si>
  <si>
    <t>PRES_CLINTON_ARIZONA_SCHOOLS_text.txt</t>
  </si>
  <si>
    <t>PRES_CLINTON_A_PLACE_FOR_EVERYONE_60_text.txt</t>
  </si>
  <si>
    <t>PRES_CLINTON_BARRIERS_text.txt</t>
  </si>
  <si>
    <t>PRES_CLINTON_BRAVE_JUNE_SEVEN_60_text.txt</t>
  </si>
  <si>
    <t>PRES_CLINTON_BRAVE_MARCH_FIRST_60_text.txt</t>
  </si>
  <si>
    <t>PRES_CLINTON_BRAVE_MARCH_FIRST_CAUCUS_60_text.txt</t>
  </si>
  <si>
    <t>PRES_CLINTON_BRAVE_MARCH_MARCH_TWENTY_TWO_60_text.txt</t>
  </si>
  <si>
    <t>PRES_CLINTON_BRAVE_NV_60_text.txt</t>
  </si>
  <si>
    <t>PRES_CLINTON_CAN'T_WAIT_text.txt</t>
  </si>
  <si>
    <t>PRES_CLINTON_CHILDREN_60_text.txt</t>
  </si>
  <si>
    <t>PRES_CLINTON_CHILDREN_GENERAL_text.txt</t>
  </si>
  <si>
    <t>PRES_CLINTON_CHILDREN_text.txt</t>
  </si>
  <si>
    <t>PRES_CLINTON_COMMANDER_IN_CHIEF_text.txt</t>
  </si>
  <si>
    <t>PRES_CLINTON_COUNTRY_FIRST_SP_text.txt</t>
  </si>
  <si>
    <t>PRES_CLINTON_DALLAS_MORNING_NEWS_text.txt</t>
  </si>
  <si>
    <t>PRES_CLINTON_DNC_CAPTAIN_KHAN_60_text.txt</t>
  </si>
  <si>
    <t>PRES_CLINTON_DNC_HEART_text.txt</t>
  </si>
  <si>
    <t>PRES_CLINTON_DNC_IGNORANCE_text.txt</t>
  </si>
  <si>
    <t>PRES_CLINTON_DNC_JUST_ONE_text.txt</t>
  </si>
  <si>
    <t>PRES_CLINTON_DNC_MAX_text.txt</t>
  </si>
  <si>
    <t>PRES_CLINTON_DNC_MEASURE_text.txt</t>
  </si>
  <si>
    <t>PRES_CLINTON_DNC_RESPECTED_text.txt</t>
  </si>
  <si>
    <t>PRES_CLINTON_DNC_SEND_A_MESSAGE_text.txt</t>
  </si>
  <si>
    <t>PRES_CLINTON_DNC_SHOWING_UP_text.txt</t>
  </si>
  <si>
    <t>PRES_CLINTON_DNC_THE_LAST_STRAW_text.txt</t>
  </si>
  <si>
    <t>PRES_CLINTON_DNC_WHAT_HE_DOES_60_text.txt</t>
  </si>
  <si>
    <t>PRES_CLINTON_DOLORES_HUERTA_JUNE_SEVEN_SP_text.txt</t>
  </si>
  <si>
    <t>PRES_CLINTON_DOLORES_HUERTA_MARCH_TWENTY_TWO_SP_text.txt</t>
  </si>
  <si>
    <t>PRES_CLINTON_DOLORES_HUERTA_SP_text.txt</t>
  </si>
  <si>
    <t>PRES_CLINTON_DOROTHY_60_text.txt</t>
  </si>
  <si>
    <t>PRES_CLINTON_DOUG_text.txt</t>
  </si>
  <si>
    <t>PRES_CLINTON_EQUAL_PAY_APRIL_TWENTY_SIX_text.txt</t>
  </si>
  <si>
    <t>PRES_CLINTON_EQUAL_PAY_CAUCUS_MARCH_FIFTEEN_text.txt</t>
  </si>
  <si>
    <t>PRES_CLINTON_EQUAL_PAY_CAUCUS_MARCH_FIVE_text.txt</t>
  </si>
  <si>
    <t>PRES_CLINTON_EQUAL_PAY_MARCH_EIGHT_text.txt</t>
  </si>
  <si>
    <t>PRES_CLINTON_EQUAL_PAY_MARCH_FIRST_text.txt</t>
  </si>
  <si>
    <t>PRES_CLINTON_EQUAL_PAY_NATIONAL_text.txt</t>
  </si>
  <si>
    <t>PRES_CLINTON_EQUAL_PAY_REV_text.txt</t>
  </si>
  <si>
    <t>PRES_CLINTON_EQUAL_PAY_text.txt</t>
  </si>
  <si>
    <t>PRES_CLINTON_ERIC_HOLDER_text.txt</t>
  </si>
  <si>
    <t>PRES_CLINTON_EVERYTHING_text.txt</t>
  </si>
  <si>
    <t>PRES_CLINTON_EVERY_CHILD_text.txt</t>
  </si>
  <si>
    <t>PRES_CLINTON_EVERY_CORNER_text.txt</t>
  </si>
  <si>
    <t>PRES_CLINTON_FAMILIES_AND_CHILDREN_SP_text.txt</t>
  </si>
  <si>
    <t>PRES_CLINTON_FAMILIES_LIKE_MINE_SP_text.txt</t>
  </si>
  <si>
    <t>PRES_CLINTON_FAMILY_STRONG_60_text.txt</t>
  </si>
  <si>
    <t>PRES_CLINTON_FIGHT_BACK_text.txt</t>
  </si>
  <si>
    <t>PRES_CLINTON_FIRST_TIME_SP_REV_2_text.txt</t>
  </si>
  <si>
    <t>PRES_CLINTON_FIRST_TIME_SP_REV_text.txt</t>
  </si>
  <si>
    <t>PRES_CLINTON_FIRST_TIME_SP_text.txt</t>
  </si>
  <si>
    <t>PRES_CLINTON_FRIEND_MARCH_TWENTY_TWO_SP_text.txt</t>
  </si>
  <si>
    <t>PRES_CLINTON_FRIEND_SP_text.txt</t>
  </si>
  <si>
    <t>PRES_CLINTON_FRIGHTENED_text.txt</t>
  </si>
  <si>
    <t>PRES_CLINTON_GABBY_text.txt</t>
  </si>
  <si>
    <t>PRES_CLINTON_GETTING_THIS_RIGHT_APRIL_TWENTY_SIX_text.txt</t>
  </si>
  <si>
    <t>PRES_CLINTON_GETTING_THIS_RIGHT_text.txt</t>
  </si>
  <si>
    <t>PRES_CLINTON_GET_AHEAD_text.txt</t>
  </si>
  <si>
    <t>PRES_CLINTON_GET_THE_JOB_DONE_MARCH_FIRST_text.txt</t>
  </si>
  <si>
    <t>PRES_CLINTON_GET_THE_JOB_DONE_text.txt</t>
  </si>
  <si>
    <t>PRES_CLINTON_GO_TO_BAT_text.txt</t>
  </si>
  <si>
    <t>PRES_CLINTON_HAT_text.txt</t>
  </si>
  <si>
    <t>PRES_CLINTON_HAWAII_SCHOOLS_text.txt</t>
  </si>
  <si>
    <t>PRES_CLINTON_HEART_text.txt</t>
  </si>
  <si>
    <t>PRES_CLINTON_HEROIC_60_text.txt</t>
  </si>
  <si>
    <t>PRES_CLINTON_HEROIC_text.txt</t>
  </si>
  <si>
    <t>PRES_CLINTON_HER_FIGHT_text.txt</t>
  </si>
  <si>
    <t>PRES_CLINTON_HOW_TO_text.txt</t>
  </si>
  <si>
    <t>PRES_CLINTON_I'M_WITH_HIM_text.txt</t>
  </si>
  <si>
    <t>PRES_CLINTON_IGNORANCE_text.txt</t>
  </si>
  <si>
    <t>PRES_CLINTON_INJUSTICE_text.txt</t>
  </si>
  <si>
    <t>PRES_CLINTON_INVESTIGATION_text.txt</t>
  </si>
  <si>
    <t>PRES_CLINTON_JIM_CLYBURN_text.txt</t>
  </si>
  <si>
    <t>PRES_CLINTON_JUST_ONE_text.txt</t>
  </si>
  <si>
    <t>PRES_CLINTON_KAYLA_text.txt</t>
  </si>
  <si>
    <t>PRES_CLINTON_KEITH_text.txt</t>
  </si>
  <si>
    <t>PRES_CLINTON_LET'S_MOVE_FORWARD_text.txt</t>
  </si>
  <si>
    <t>PRES_CLINTON_LET'S_STAND_TOGETHER_60_text.txt</t>
  </si>
  <si>
    <t>PRES_CLINTON_LIFE_REQUIRES_RISK_SP_text.txt</t>
  </si>
  <si>
    <t>PRES_CLINTON_LOW_OPINION_60_text.txt</t>
  </si>
  <si>
    <t>PRES_CLINTON_LYNN'S_FAMILY_text.txt</t>
  </si>
  <si>
    <t>PRES_CLINTON_MAX_text.txt</t>
  </si>
  <si>
    <t>PRES_CLINTON_MEASURE_60_text.txt</t>
  </si>
  <si>
    <t>PRES_CLINTON_MEASURE_text.txt</t>
  </si>
  <si>
    <t>PRES_CLINTON_MIRRORS_text.txt</t>
  </si>
  <si>
    <t>PRES_CLINTON_NAMES_APRIL_TWENTY_SIX_text.txt</t>
  </si>
  <si>
    <t>PRES_CLINTON_NAMES_MARCH_FIFTEEN_text.txt</t>
  </si>
  <si>
    <t>PRES_CLINTON_NAMES_MARCH_FIRST_text.txt</t>
  </si>
  <si>
    <t>PRES_CLINTON_NAMES_MARCH_FIVE_text.txt</t>
  </si>
  <si>
    <t>PRES_CLINTON_NAMES_NATIONAL_text.txt</t>
  </si>
  <si>
    <t>PRES_CLINTON_NAMES_NY_text.txt</t>
  </si>
  <si>
    <t>PRES_CLINTON_NAMES_text.txt</t>
  </si>
  <si>
    <t>PRES_CLINTON_NEVADENSE_60_SP_text.txt</t>
  </si>
  <si>
    <t>PRES_CLINTON_NEVADENSE_SP_REV_text.txt</t>
  </si>
  <si>
    <t>PRES_CLINTON_NEVADENSE_SP_text.txt</t>
  </si>
  <si>
    <t>PRES_CLINTON_NEW_YORK'S_CHOICE_text.txt</t>
  </si>
  <si>
    <t>PRES_CLINTON_NEW_YORK_text.txt</t>
  </si>
  <si>
    <t>PRES_CLINTON_NORMA_text.txt</t>
  </si>
  <si>
    <t>PRES_CLINTON_ONLY_WAY_text.txt</t>
  </si>
  <si>
    <t>PRES_CLINTON_OUR_CHILDREN_60_text.txt</t>
  </si>
  <si>
    <t>PRES_CLINTON_OUR_STRENGTH_JUNE_SEVEN_SP_text.txt</t>
  </si>
  <si>
    <t>PRES_CLINTON_OUR_STRENGTH_SP_text.txt</t>
  </si>
  <si>
    <t>PRES_CLINTON_OUTRAGE_MARCH_FIFTEEN_text.txt</t>
  </si>
  <si>
    <t>PRES_CLINTON_OUTRAGE_text.txt</t>
  </si>
  <si>
    <t>PRES_CLINTON_OVERNIGHT_text.txt</t>
  </si>
  <si>
    <t>PRES_CLINTON_POTENTIAL_text.txt</t>
  </si>
  <si>
    <t>PRES_CLINTON_PREDATORY_PRICING_APRIL_FIVE_text.txt</t>
  </si>
  <si>
    <t>PRES_CLINTON_PREDATORY_PRICING_MARCH_FIFTEEN_text.txt</t>
  </si>
  <si>
    <t>PRES_CLINTON_PREDATORY_PRICING_MARCH_FIVE_text.txt</t>
  </si>
  <si>
    <t>PRES_CLINTON_PREDATORY_PRICING_NATIONAL_text.txt</t>
  </si>
  <si>
    <t>PRES_CLINTON_PREDATORY_PRICING_text.txt</t>
  </si>
  <si>
    <t>PRES_CLINTON_PROGRESSIVE_NV_text.txt</t>
  </si>
  <si>
    <t>PRES_CLINTON_PROGRESSIVE_text.txt</t>
  </si>
  <si>
    <t>PRES_CLINTON_QUIET_MOMENTS_text.txt</t>
  </si>
  <si>
    <t>PRES_CLINTON_RACE_text.txt</t>
  </si>
  <si>
    <t>PRES_CLINTON_RAISING_FAMILY_INCOMES_text.txt</t>
  </si>
  <si>
    <t>PRES_CLINTON_REAL_LIFE_60_text.txt</t>
  </si>
  <si>
    <t>PRES_CLINTON_REAL_LIFE_GENERAL_text.txt</t>
  </si>
  <si>
    <t>PRES_CLINTON_REAL_LIFE_NATIONAL_60_text.txt</t>
  </si>
  <si>
    <t>PRES_CLINTON_REAL_LIFE_text.txt</t>
  </si>
  <si>
    <t>PRES_CLINTON_REAL_STRENGTH_SP_text.txt</t>
  </si>
  <si>
    <t>PRES_CLINTON_REBUILD_AN_ECONOMY_JUNE_SEVEN_text.txt</t>
  </si>
  <si>
    <t>PRES_CLINTON_REBUILD_AN_ECONOMY_text.txt</t>
  </si>
  <si>
    <t>PRES_CLINTON_RESHUFFLE_THE_DECK_text.txt</t>
  </si>
  <si>
    <t>PRES_CLINTON_RESPECTED_text.txt</t>
  </si>
  <si>
    <t>PRES_CLINTON_ROAR_60_text.txt</t>
  </si>
  <si>
    <t>PRES_CLINTON_ROLE_MODELS_60_text.txt</t>
  </si>
  <si>
    <t>PRES_CLINTON_ROLE_MODELS_text.txt</t>
  </si>
  <si>
    <t>PRES_CLINTON_SACRIFICE_text.txt</t>
  </si>
  <si>
    <t>PRES_CLINTON_SARA_text.txt</t>
  </si>
  <si>
    <t>PRES_CLINTON_SEES_text.txt</t>
  </si>
  <si>
    <t>PRES_CLINTON_SELF_CONTROL_text.txt</t>
  </si>
  <si>
    <t>PRES_CLINTON_SHIRTS_text.txt</t>
  </si>
  <si>
    <t>PRES_CLINTON_SITUATION_ROOM_text.txt</t>
  </si>
  <si>
    <t>PRES_CLINTON_SOMEPLACE_text.txt</t>
  </si>
  <si>
    <t>PRES_CLINTON_SQUAT_text.txt</t>
  </si>
  <si>
    <t>PRES_CLINTON_STANDING_text.txt</t>
  </si>
  <si>
    <t>PRES_CLINTON_STAND_UP_60_text.txt</t>
  </si>
  <si>
    <t>PRES_CLINTON_STAND_UP_APRIL_FIVE_60_text.txt</t>
  </si>
  <si>
    <t>PRES_CLINTON_STAND_UP_NV_60_text.txt</t>
  </si>
  <si>
    <t>PRES_CLINTON_STEADY_LEADER_text.txt</t>
  </si>
  <si>
    <t>PRES_CLINTON_STEPHEN_BENJAMIN_text.txt</t>
  </si>
  <si>
    <t>PRES_CLINTON_STIFFED_text.txt</t>
  </si>
  <si>
    <t>PRES_CLINTON_STOOD_STRONG_text.txt</t>
  </si>
  <si>
    <t>PRES_CLINTON_STOP_TRUMP_text.txt</t>
  </si>
  <si>
    <t>PRES_CLINTON_STRETCH_text.txt</t>
  </si>
  <si>
    <t>PRES_CLINTON_STUCK_60_text.txt</t>
  </si>
  <si>
    <t>PRES_CLINTON_STUDENT_DEBT_text.txt</t>
  </si>
  <si>
    <t>PRES_CLINTON_TAKE_ON_60_text.txt</t>
  </si>
  <si>
    <t>PRES_CLINTON_TAKE_ON_text.txt</t>
  </si>
  <si>
    <t>PRES_CLINTON_TAX_RETURNS_text.txt</t>
  </si>
  <si>
    <t>PRES_CLINTON_TESTED_text.txt</t>
  </si>
  <si>
    <t>PRES_CLINTON_THANK_YOU_text.txt</t>
  </si>
  <si>
    <t>PRES_CLINTON_THE_LAST_STRAW_text.txt</t>
  </si>
  <si>
    <t>PRES_CLINTON_THE_SHOWS_text.txt</t>
  </si>
  <si>
    <t>PRES_CLINTON_THE_TIME_HAS_COME_60_text.txt</t>
  </si>
  <si>
    <t>PRES_CLINTON_THE_WORLD_APRIL_TWENTY_SIX_text.txt</t>
  </si>
  <si>
    <t>PRES_CLINTON_THE_WORLD_MAY_SEVENTEEN_text.txt</t>
  </si>
  <si>
    <t>PRES_CLINTON_THE_WORLD_OBAMA_text.txt</t>
  </si>
  <si>
    <t>PRES_CLINTON_THE_WORLD_REV_text.txt</t>
  </si>
  <si>
    <t>PRES_CLINTON_THE_WORLD_text.txt</t>
  </si>
  <si>
    <t>PRES_CLINTON_THINK_ABOUT_IT_text.txt</t>
  </si>
  <si>
    <t>PRES_CLINTON_THIS_CITY_MEANS_SOMETHING_60_text.txt</t>
  </si>
  <si>
    <t>PRES_CLINTON_TOGETHER_SP_60_text.txt</t>
  </si>
  <si>
    <t>PRES_CLINTON_TOGETHER_text.txt</t>
  </si>
  <si>
    <t>PRES_CLINTON_TOMORROW_120_text.txt</t>
  </si>
  <si>
    <t>PRES_CLINTON_TOO_DANGEROUS_text.txt</t>
  </si>
  <si>
    <t>PRES_CLINTON_UNA_BANDERA_SP_text.txt</t>
  </si>
  <si>
    <t>PRES_CLINTON_UNSTEADY_WORLD_text.txt</t>
  </si>
  <si>
    <t>PRES_CLINTON_VALENTIA_SP_text.txt</t>
  </si>
  <si>
    <t>PRES_CLINTON_VALUES_text.txt</t>
  </si>
  <si>
    <t>PRES_CLINTON_WAGE_GAP_text.txt</t>
  </si>
  <si>
    <t>PRES_CLINTON_WATCH_text.txt</t>
  </si>
  <si>
    <t>PRES_CLINTON_WHAT_HE_DOES_60_text.txt</t>
  </si>
  <si>
    <t>PRES_CLINTON_WHAT_IT_TAKES_text.txt</t>
  </si>
  <si>
    <t>PRES_CLINTON_WHAT_WILL_YOU_SAY_60_text.txt</t>
  </si>
  <si>
    <t>PRES_CLINTON_WHO_WE_ARE_60_text.txt</t>
  </si>
  <si>
    <t>PRES_CLINTON_WHO_WE_ARE_text.txt</t>
  </si>
  <si>
    <t>PRES_CLINTON_WISCONSIN_SCHOOLS_text.txt</t>
  </si>
  <si>
    <t>PRES_CONSERVATIVESOLUTIONSPAC_BAD_IDEAS_text.txt</t>
  </si>
  <si>
    <t>PRES_CONSERVATIVESOLUTIONSPAC_BELIEVE_IN_THE_FUTURE_60_text.txt</t>
  </si>
  <si>
    <t>PRES_CONSERVATIVESOLUTIONSPAC_BETTER_WAY_text.txt</t>
  </si>
  <si>
    <t>PRES_CONSERVATIVESOLUTIONSPAC_BOTH_RIGHT_text.txt</t>
  </si>
  <si>
    <t>PRES_CONSERVATIVESOLUTIONSPAC_CALCULATED_15_text.txt</t>
  </si>
  <si>
    <t>PRES_CONSERVATIVESOLUTIONSPAC_CALCULATED_text.txt</t>
  </si>
  <si>
    <t>PRES_CONSERVATIVESOLUTIONSPAC_DIFFERENT_text.txt</t>
  </si>
  <si>
    <t>PRES_CONSERVATIVESOLUTIONSPAC_FAVORITE_text.txt</t>
  </si>
  <si>
    <t>PRES_CONSERVATIVESOLUTIONSPAC_FEAR_AND_QUOTING_text.txt</t>
  </si>
  <si>
    <t>PRES_CONSERVATIVESOLUTIONSPAC_FOOLS_text.txt</t>
  </si>
  <si>
    <t>PRES_CONSERVATIVESOLUTIONSPAC_HEARD_FIRST_text.txt</t>
  </si>
  <si>
    <t>PRES_CONSERVATIVESOLUTIONSPAC_LOOK_AT_ME_text.txt</t>
  </si>
  <si>
    <t>PRES_CONSERVATIVESOLUTIONSPAC_MAKE_IT_HAPPEN_text.txt</t>
  </si>
  <si>
    <t>PRES_CONSERVATIVESOLUTIONSPAC_MARCO_text.txt</t>
  </si>
  <si>
    <t>PRES_CONSERVATIVESOLUTIONSPAC_NOBODY_BETTER_text.txt</t>
  </si>
  <si>
    <t>PRES_CONSERVATIVESOLUTIONSPAC_NOTHING_text.txt</t>
  </si>
  <si>
    <t>PRES_CONSERVATIVESOLUTIONSPAC_NOT_THE_ANSWER_text.txt</t>
  </si>
  <si>
    <t>PRES_CONSERVATIVESOLUTIONSPAC_ONE_OF_US_SP_text.txt</t>
  </si>
  <si>
    <t>PRES_CONSERVATIVESOLUTIONSPAC_PROUD_SP_text.txt</t>
  </si>
  <si>
    <t>PRES_CONSERVATIVESOLUTIONSPAC_SAFER_text.txt</t>
  </si>
  <si>
    <t>PRES_CONSERVATIVESOLUTIONSPAC_SECURITY_IOWA_text.txt</t>
  </si>
  <si>
    <t>PRES_CONSERVATIVESOLUTIONSPAC_SERIOUS_text.txt</t>
  </si>
  <si>
    <t>PRES_CONSERVATIVESOLUTIONSPAC_SOME_REPUBLICANS_text.txt</t>
  </si>
  <si>
    <t>PRES_CONSERVATIVESOLUTIONSPAC_TAX_PLAN_text.txt</t>
  </si>
  <si>
    <t>PRES_CONSERVATIVESOLUTIONSPAC_THE_BASIC_text.txt</t>
  </si>
  <si>
    <t>PRES_CONSERVATIVESOLUTIONSPAC_TRAIN_WRECK_text.txt</t>
  </si>
  <si>
    <t>PRES_CONSERVATIVESOLUTIONSPAC_VALUES_SP_text.txt</t>
  </si>
  <si>
    <t>PRES_CONSERVATIVESOLUTIONSPAC_YESTERDAY'S_OVER_15_text.txt</t>
  </si>
  <si>
    <t>PRES_CONSERVATIVESOLUTIONSPAC_YESTERDAY'S_OVER_text.txt</t>
  </si>
  <si>
    <t>PRES_CONSERVATIVESOLUTIONS_AMERICAN_DREAM_text.txt</t>
  </si>
  <si>
    <t>PRES_CONSERVATIVESOLUTIONS_BAD_DEAL_text.txt</t>
  </si>
  <si>
    <t>PRES_CONSERVATIVESOLUTIONS_CLEAR_VOICES_text.txt</t>
  </si>
  <si>
    <t>PRES_CONSERVATIVESOLUTIONS_GREATNESS_text.txt</t>
  </si>
  <si>
    <t>PRES_CONSERVATIVESOLUTIONS_LESSONS_OF_HISTORY_text.txt</t>
  </si>
  <si>
    <t>PRES_CONSERVATIVESOLUTIONS_RUBIO_LEE_PLAN_text.txt</t>
  </si>
  <si>
    <t>PRES_CROSSROADSGPS_CUT_THE_DEBT_text.txt</t>
  </si>
  <si>
    <t>PRES_CROSSROADSGPS_MESA_DE_COCINA_SP_text.txt</t>
  </si>
  <si>
    <t>PRES_CROSSROADSGPS_OBAMA'S_PROMISE_text.txt</t>
  </si>
  <si>
    <t>PRES_CRUZ_ACTIONS_text.txt</t>
  </si>
  <si>
    <t>PRES_CRUZ_AMERICAN_SOVEREIGNTY_text.txt</t>
  </si>
  <si>
    <t>PRES_CRUZ_BEST_TO_COME_60_text.txt</t>
  </si>
  <si>
    <t>PRES_CRUZ_BLESSING_REV_text.txt</t>
  </si>
  <si>
    <t>PRES_CRUZ_BLESSING_text.txt</t>
  </si>
  <si>
    <t>PRES_CRUZ_BORDER_text.txt</t>
  </si>
  <si>
    <t>PRES_CRUZ_BORN_FREE_text.txt</t>
  </si>
  <si>
    <t>PRES_CRUZ_BURNED_US_60_text.txt</t>
  </si>
  <si>
    <t>PRES_CRUZ_CHANCE_AR_text.txt</t>
  </si>
  <si>
    <t>PRES_CRUZ_CHANCE_OK_text.txt</t>
  </si>
  <si>
    <t>PRES_CRUZ_CHANCE_text.txt</t>
  </si>
  <si>
    <t>PRES_CRUZ_CHRISTMAS_CLASSICS_90_text.txt</t>
  </si>
  <si>
    <t>PRES_CRUZ_CLOSEST_text.txt</t>
  </si>
  <si>
    <t>PRES_CRUZ_COIN_text.txt</t>
  </si>
  <si>
    <t>PRES_CRUZ_CRUZ_COMMANDER_60_text.txt</t>
  </si>
  <si>
    <t>PRES_CRUZ_CRUZ_COUNTRY_text.txt</t>
  </si>
  <si>
    <t>PRES_CRUZ_DEALS_60_text.txt</t>
  </si>
  <si>
    <t>PRES_CRUZ_EVERY_DAY_FIGHTER_text.txt</t>
  </si>
  <si>
    <t>PRES_CRUZ_FIRST_PRINCIPLES_text.txt</t>
  </si>
  <si>
    <t>PRES_CRUZ_FOR_A_CHANGE_text.txt</t>
  </si>
  <si>
    <t>PRES_CRUZ_FOR_OUR_JOBS_text.txt</t>
  </si>
  <si>
    <t>PRES_CRUZ_GANG_OF_EIGHT_text.txt</t>
  </si>
  <si>
    <t>PRES_CRUZ_GET_THIS_RIGHT_15_text.txt</t>
  </si>
  <si>
    <t>PRES_CRUZ_GREG_ABBOTT_text.txt</t>
  </si>
  <si>
    <t>PRES_CRUZ_GUTS_60_text.txt</t>
  </si>
  <si>
    <t>PRES_CRUZ_HAVE_YOUR_BACK_text.txt</t>
  </si>
  <si>
    <t>PRES_CRUZ_INK_text.txt</t>
  </si>
  <si>
    <t>PRES_CRUZ_INSIDERS_AND_LOBBYISTS_text.txt</t>
  </si>
  <si>
    <t>PRES_CRUZ_INTERESTED_text.txt</t>
  </si>
  <si>
    <t>PRES_CRUZ_IT_FEELS_GOOD_TO_BE_A_CLINTON_60_text.txt</t>
  </si>
  <si>
    <t>PRES_CRUZ_JAMES_DOBSON_text.txt</t>
  </si>
  <si>
    <t>PRES_CRUZ_JOBS_FREEDOM_AND_SECURITY_text.txt</t>
  </si>
  <si>
    <t>PRES_CRUZ_MIDLANDS_text.txt</t>
  </si>
  <si>
    <t>PRES_CRUZ_MIKE_LEE_text.txt</t>
  </si>
  <si>
    <t>PRES_CRUZ_NEVADA'S_LAND_text.txt</t>
  </si>
  <si>
    <t>PRES_CRUZ_NEW_YORK_VALUES_text.txt</t>
  </si>
  <si>
    <t>PRES_CRUZ_NOT_FOR_US_text.txt</t>
  </si>
  <si>
    <t>PRES_CRUZ_NO_ONE_ELSE_text.txt</t>
  </si>
  <si>
    <t>PRES_CRUZ_OPPORTUNITY_60_text.txt</t>
  </si>
  <si>
    <t>PRES_CRUZ_PARENTS_90_text.txt</t>
  </si>
  <si>
    <t>PRES_CRUZ_PARKING_LOT_60_text.txt</t>
  </si>
  <si>
    <t>PRES_CRUZ_PENCE_FOR_CRUZ_text.txt</t>
  </si>
  <si>
    <t>PRES_CRUZ_PLAIN_WRONG_text.txt</t>
  </si>
  <si>
    <t>PRES_CRUZ_PLAYING_TRUMP_text.txt</t>
  </si>
  <si>
    <t>PRES_CRUZ_PRETTY_FACE_text.txt</t>
  </si>
  <si>
    <t>PRES_CRUZ_REBUILD_OUR_MILITARY_text.txt</t>
  </si>
  <si>
    <t>PRES_CRUZ_REPUBLICAN_OBAMA_text.txt</t>
  </si>
  <si>
    <t>PRES_CRUZ_SAME_text.txt</t>
  </si>
  <si>
    <t>PRES_CRUZ_SCORPION_text.txt</t>
  </si>
  <si>
    <t>PRES_CRUZ_STEVE_KING_15_text.txt</t>
  </si>
  <si>
    <t>PRES_CRUZ_STEVE_KING_text.txt</t>
  </si>
  <si>
    <t>PRES_CRUZ_SUPREME_COURT_text.txt</t>
  </si>
  <si>
    <t>PRES_CRUZ_SUPREME_TRUST_text.txt</t>
  </si>
  <si>
    <t>PRES_CRUZ_SYSTEM_text.txt</t>
  </si>
  <si>
    <t>PRES_CRUZ_TAX_PLAN_text.txt</t>
  </si>
  <si>
    <t>PRES_CRUZ_THEMSELVES_text.txt</t>
  </si>
  <si>
    <t>PRES_CRUZ_WALKER_text.txt</t>
  </si>
  <si>
    <t>PRES_CRUZ_WASHINGTON_DEALS_60_REV_text.txt</t>
  </si>
  <si>
    <t>PRES_CRUZ_WASHINGTON_DEALS_60_text.txt</t>
  </si>
  <si>
    <t>PRES_CRUZ_WASHINGTON_DEALS_SC_60_text.txt</t>
  </si>
  <si>
    <t>PRES_CRUZ_WHAT_DIFFERENCE_DOES_IT_MAKE_text.txt</t>
  </si>
  <si>
    <t>PRES_CRUZ_WON_ONE_CANDIDATE_REV_text.txt</t>
  </si>
  <si>
    <t>PRES_CRUZ_WON_ONE_CANDIDATE_text.txt</t>
  </si>
  <si>
    <t>PRES_CRUZ_WON_text.txt</t>
  </si>
  <si>
    <t>PRES_CRUZ_WORRIED_text.txt</t>
  </si>
  <si>
    <t>PRES_CWAWV_DIFFERENCE_SP_text.txt</t>
  </si>
  <si>
    <t>PRES_DEJEAN_AMERICA_IS_BLEEDING_60_text.txt</t>
  </si>
  <si>
    <t>PRES_DELAFUENTE_THE_FUTURE_OF_THE_COUNTRY_SP_text.txt</t>
  </si>
  <si>
    <t>PRES_DELAFUENTE_WE_THE_PEOPLE_SP_60_text.txt</t>
  </si>
  <si>
    <t>PRES_DNC_14_MONTHS_REV_text.txt</t>
  </si>
  <si>
    <t>PRES_DRAFTBIDEN_NEVER_QUIT_90_text.txt</t>
  </si>
  <si>
    <t>PRES_ECFI_WHERE'S_HILLARY_text.txt</t>
  </si>
  <si>
    <t>PRES_ELSUPERPAC_BUILD_THAT_WALL_SP_text.txt</t>
  </si>
  <si>
    <t>PRES_ELSUPERPAC_CARELIZ_SP_text.txt</t>
  </si>
  <si>
    <t>PRES_ELSUPERPAC_URIEL_SP_text.txt</t>
  </si>
  <si>
    <t>PRES_ELSUPERPAC_WHAT_WE_STAND_FOR_SP_text.txt</t>
  </si>
  <si>
    <t>PRES_ENDINGSPENDING_THIS_TIME_text.txt</t>
  </si>
  <si>
    <t>PRES_ERWIN_BE_INDEPENDENT_AMERICA_text.txt</t>
  </si>
  <si>
    <t>PRES_ESAFUND_BIG_PLANS_text.txt</t>
  </si>
  <si>
    <t>PRES_FENTONSOCIALCHANGE_YOU'RE_FIRED_text.txt</t>
  </si>
  <si>
    <t>PRES_FIORINA_FIGHT_text.txt</t>
  </si>
  <si>
    <t>PRES_FIORINA_IT_IS_TIME_text.txt</t>
  </si>
  <si>
    <t>PRES_FSPA_DANGEROUS_text.txt</t>
  </si>
  <si>
    <t>PRES_FSPA_SANCTIONS_text.txt</t>
  </si>
  <si>
    <t>PRES_FUTURE45_ALWAYS_text.txt</t>
  </si>
  <si>
    <t>PRES_FUTURE45_BACK_SP_text.txt</t>
  </si>
  <si>
    <t>PRES_FUTURE45_BAD_EXPERIENCE_text.txt</t>
  </si>
  <si>
    <t>PRES_FUTURE45_BAD_NEWS_text.txt</t>
  </si>
  <si>
    <t>PRES_FUTURE45_CONSEQUENCES_text.txt</t>
  </si>
  <si>
    <t>PRES_FUTURE45_CROOK_text.txt</t>
  </si>
  <si>
    <t>PRES_FUTURE45_FRIEND_SP_text.txt</t>
  </si>
  <si>
    <t>PRES_FUTURE45_HILLARY_OF_TODAY_SP_text.txt</t>
  </si>
  <si>
    <t>PRES_FUTURE45_HUMAN_RIGHTS_text.txt</t>
  </si>
  <si>
    <t>PRES_FUTURE45_NOT_SO_FAST_text.txt</t>
  </si>
  <si>
    <t>PRES_FUTURE45_PAID_text.txt</t>
  </si>
  <si>
    <t>PRES_FUTURE45_RECORD_60_text.txt</t>
  </si>
  <si>
    <t>PRES_FUTURE45_RESPONSIBLE_text.txt</t>
  </si>
  <si>
    <t>PRES_FUTURE45_SANDERS_ANSWER_text.txt</t>
  </si>
  <si>
    <t>PRES_FUTURE45_THE_CLINTONS_text.txt</t>
  </si>
  <si>
    <t>PRES_FUTURE45_TRANSPARENT_text.txt</t>
  </si>
  <si>
    <t>PRES_GENFWD_ACTIONS_text.txt</t>
  </si>
  <si>
    <t>PRES_GENFWD_WALL_STREET'S_PUBLIC_ENEMY_NUMBER_1_text.txt</t>
  </si>
  <si>
    <t>PRES_GILMORE_TRUST_text.txt</t>
  </si>
  <si>
    <t>PRES_GINGRICH_TRUST_text.txt</t>
  </si>
  <si>
    <t>PRES_GINGRICH_WHAT_KIND_OF_MAN_60_text.txt</t>
  </si>
  <si>
    <t>PRES_GRAHAM_ONE_text.txt</t>
  </si>
  <si>
    <t>PRES_GREATAMERICAPAC_AMERICA_NEEDS_DONALD_TRUMP_60_text.txt</t>
  </si>
  <si>
    <t>PRES_GREATAMERICAPAC_CAN'T_TELL_THE_TRUTH_text.txt</t>
  </si>
  <si>
    <t>PRES_GREATAMERICAPAC_CONTESTED_CONVENTION_60_text.txt</t>
  </si>
  <si>
    <t>PRES_GREATAMERICAPAC_DOCTORS_LIKE_US_text.txt</t>
  </si>
  <si>
    <t>PRES_GREATAMERICAPAC_FACES_SP_text.txt</t>
  </si>
  <si>
    <t>PRES_GREATAMERICAPAC_FLEAS_SP_text.txt</t>
  </si>
  <si>
    <t>PRES_GREATAMERICAPAC_PLEDGE_YOUR_SUPPORT_60_text.txt</t>
  </si>
  <si>
    <t>PRES_GREATAMERICAPAC_PRESUMPTIVE_GOP_NOMINEE_60_text.txt</t>
  </si>
  <si>
    <t>PRES_GREATAMERICAPAC_RUDY_60_text.txt</t>
  </si>
  <si>
    <t>PRES_GREATAMERICAPAC_SENT_BACK_SP_text.txt</t>
  </si>
  <si>
    <t>PRES_GREATAMERICAPAC_THE_DIFFERENCE_60_text.txt</t>
  </si>
  <si>
    <t>PRES_GREATAMERICAPAC_TRUMP_OR_CLINTON_60_text.txt</t>
  </si>
  <si>
    <t>PRES_GREATAMERICAPAC_VICE_PRESIDENT_text.txt</t>
  </si>
  <si>
    <t>PRES_GREATAMERICAPAC_WRONG_PRESCRIPTION_text.txt</t>
  </si>
  <si>
    <t>PRES_HENRY_THERE'S_SOMETHING_WRONG_text.txt</t>
  </si>
  <si>
    <t>PRES_HEWES_PRO_LIFE_text.txt</t>
  </si>
  <si>
    <t>PRES_HEWES_VOTE_PRO_LIFE_text.txt</t>
  </si>
  <si>
    <t>PRES_HSLF_OPPOSE_DONALD_TRUMP_text.txt</t>
  </si>
  <si>
    <t>PRES_HUCKABEE_THANKSGIVING_text.txt</t>
  </si>
  <si>
    <t>PRES_INSPIREAMERICA_CUBA_SP_text.txt</t>
  </si>
  <si>
    <t>PRES_JOHNSON_BEEN_THERE_60_REV_text.txt</t>
  </si>
  <si>
    <t>PRES_JOHNSON_BEEN_THERE_60_text.txt</t>
  </si>
  <si>
    <t>PRES_JOHNSON_HONEST_JOHNSON_60_text.txt</t>
  </si>
  <si>
    <t>PRES_JOHNSON_LANDSLIDE_60_text.txt</t>
  </si>
  <si>
    <t>PRES_JOHNSON_PLAN_60_text.txt</t>
  </si>
  <si>
    <t>PRES_KASICH_100_DAYS_text.txt</t>
  </si>
  <si>
    <t>PRES_KASICH_AMERICA_NEVER_GIVE_UP_text.txt</t>
  </si>
  <si>
    <t>PRES_KASICH_DEFENDING_OUR_WAY_OF_LIFE_text.txt</t>
  </si>
  <si>
    <t>PRES_KASICH_HEALING_text.txt</t>
  </si>
  <si>
    <t>PRES_KASICH_JOIN_ME_text.txt</t>
  </si>
  <si>
    <t>PRES_KASICH_PROGRESS_text.txt</t>
  </si>
  <si>
    <t>PRES_KASICH_RISE_TO_A_CHALLENGE_text.txt</t>
  </si>
  <si>
    <t>PRES_KASICH_THIS_GUY_text.txt</t>
  </si>
  <si>
    <t>PRES_KEEPTHEPROMISEIII_VOTER_POLL_60_text.txt</t>
  </si>
  <si>
    <t>PRES_KEEPTHEPROMISEI_BOLD_LEADERSHIP_SC_text.txt</t>
  </si>
  <si>
    <t>PRES_KEEPTHEPROMISEI_BOLD_LEADERSHIP_text.txt</t>
  </si>
  <si>
    <t>PRES_KEEPTHEPROMISEI_EXPERIENCE_text.txt</t>
  </si>
  <si>
    <t>PRES_KEEPTHEPROMISEI_EXTREME_text.txt</t>
  </si>
  <si>
    <t>PRES_KEEPTHEPROMISEI_I_LIKE_TED_CRUZ_text.txt</t>
  </si>
  <si>
    <t>PRES_KEEPTHEPROMISEI_LEADERSHIP_text.txt</t>
  </si>
  <si>
    <t>PRES_KEEPTHEPROMISEI_NEW_TAX_PLAN_text.txt</t>
  </si>
  <si>
    <t>PRES_KEEPTHEPROMISEI_PATH_TO_CITIZENSHIP_text.txt</t>
  </si>
  <si>
    <t>PRES_KEEPTHEPROMISEI_RECORD_NOT_RHETORIC_text.txt</t>
  </si>
  <si>
    <t>PRES_KEEPTHEPROMISEI_RUBIO'S_FRIENDS_text.txt</t>
  </si>
  <si>
    <t>PRES_KEEPTHEPROMISEI_STAND_UP_FOR_IOWA_text.txt</t>
  </si>
  <si>
    <t>PRES_KEEPTHEPROMISEI_THE_PEOPLE'S_PRESIDENT_text.txt</t>
  </si>
  <si>
    <t>PRES_KEEPTHEPROMISEI_TRUMPCARE_text.txt</t>
  </si>
  <si>
    <t>PRES_LATINOVICTORY_BUILD_THAT_WALL_SP_text.txt</t>
  </si>
  <si>
    <t>PRES_LATINOVICTORY_DEPORTATION_SP_text.txt</t>
  </si>
  <si>
    <t>PRES_LATINOVICTORY_OUR_UNITED_STATES_SP_text.txt</t>
  </si>
  <si>
    <t>PRES_LATINOVICTORY_RESPECT_SP_text.txt</t>
  </si>
  <si>
    <t>PRES_LCVVF_TRUMP'S_SYMPHONY_text.txt</t>
  </si>
  <si>
    <t>PRES_LCVVF_YOU_MAKE_ME_FEEL_60_text.txt</t>
  </si>
  <si>
    <t>PRES_LEADINGILFORTOMORROW_FAILED_text.txt</t>
  </si>
  <si>
    <t>PRES_LEADINGILFORTOMORROW_HIT_THE_ROAD_text.txt</t>
  </si>
  <si>
    <t>PRES_LEADINGILFORTOMORROW_REAL_PLAN_text.txt</t>
  </si>
  <si>
    <t>PRES_LEADINGILFORTOMORROW_SUPPORT_text.txt</t>
  </si>
  <si>
    <t>PRES_LESSIG_WHO_OWNS_BUSH_15_text.txt</t>
  </si>
  <si>
    <t>PRES_LESSIG_WHO_OWNS_TRUMP_15_text.txt</t>
  </si>
  <si>
    <t>PRES_LESSIG_WHO_OWN_MARCO_RUBIO_15_text.txt</t>
  </si>
  <si>
    <t>PRES_LOCALVOICES_BARCLAY_60_text.txt</t>
  </si>
  <si>
    <t>PRES_LOCALVOICES_MEET_ED_60_text.txt</t>
  </si>
  <si>
    <t>PRES_LOCALVOICES_MEET_ENID_60_text.txt</t>
  </si>
  <si>
    <t>PRES_LVP_REPUBLICANS_ARE_TALKING_SP_text.txt</t>
  </si>
  <si>
    <t>PRES_LVP_REPUBLICANS_ARE_TALKING_text.txt</t>
  </si>
  <si>
    <t>PRES_MAKEAMERICANUMBER1_ENDORSEMENT_text.txt</t>
  </si>
  <si>
    <t>PRES_MAKEAMERICANUMBER1_I'M_SUPPORTING_text.txt</t>
  </si>
  <si>
    <t>PRES_MAKEAMERICANUMBER1_STOP_HILLARY_text.txt</t>
  </si>
  <si>
    <t>PRES_MARTIN_FAILED_MUSLIM_STATES_text.txt</t>
  </si>
  <si>
    <t>PRES_MOVEON_RACIST_VOTER_PURGE_60_SP_text.txt</t>
  </si>
  <si>
    <t>PRES_NARAL_RUBIO'S_PRIORITIES_text.txt</t>
  </si>
  <si>
    <t>PRES_NEWDAYFORAMERICA_CRATERED_text.txt</t>
  </si>
  <si>
    <t>PRES_NEWDAYFORAMERICA_FAILED_text.txt</t>
  </si>
  <si>
    <t>PRES_NEWDAYFORAMERICA_FIRST_text.txt</t>
  </si>
  <si>
    <t>PRES_NEWDAYFORAMERICA_FOR_US_60_text.txt</t>
  </si>
  <si>
    <t>PRES_NEWDAYFORAMERICA_HINGE_text.txt</t>
  </si>
  <si>
    <t>PRES_NEWDAYFORAMERICA_HIPPO_CRIT_text.txt</t>
  </si>
  <si>
    <t>PRES_NEWDAYFORAMERICA_IMPATIENT_RASCAL_text.txt</t>
  </si>
  <si>
    <t>PRES_NEWDAYFORAMERICA_JOHN_KASICH'S_EXPERIENCE_60_text.txt</t>
  </si>
  <si>
    <t>PRES_NEWDAYFORAMERICA_LONDONDERRY_text.txt</t>
  </si>
  <si>
    <t>PRES_NEWDAYFORAMERICA_MAILMAN_text.txt</t>
  </si>
  <si>
    <t>PRES_NEWDAYFORAMERICA_MUDDIER_text.txt</t>
  </si>
  <si>
    <t>PRES_NEWDAYFORAMERICA_MUD_text.txt</t>
  </si>
  <si>
    <t>PRES_NEWDAYFORAMERICA_NATIONAL_SECURITY_text.txt</t>
  </si>
  <si>
    <t>PRES_NEWDAYFORAMERICA_NEWT_text.txt</t>
  </si>
  <si>
    <t>PRES_NEWDAYFORAMERICA_ON_THE_JOB_TRAINING_text.txt</t>
  </si>
  <si>
    <t>PRES_NEWDAYFORAMERICA_QUIET_text.txt</t>
  </si>
  <si>
    <t>PRES_NEWDAYFORAMERICA_REFORMER_text.txt</t>
  </si>
  <si>
    <t>PRES_NEWDAYFORAMERICA_SUNRISE_text.txt</t>
  </si>
  <si>
    <t>PRES_NEWDAYFORAMERICA_TALK_TALK_TALK_REV_text.txt</t>
  </si>
  <si>
    <t>PRES_NEWDAYFORAMERICA_TALK_TALK_TALK_text.txt</t>
  </si>
  <si>
    <t>PRES_NEWDAYFORAMERICA_US_text.txt</t>
  </si>
  <si>
    <t>PRES_NEWDAYINDEPENDENTMEDIA_AGAIN_text.txt</t>
  </si>
  <si>
    <t>PRES_NEWDAYINDEPENDENTMEDIA_CRAZY_text.txt</t>
  </si>
  <si>
    <t>PRES_NEWDAYINDEPENDENTMEDIA_FOREIGN_POLICY_EXPERIENCE_text.txt</t>
  </si>
  <si>
    <t>PRES_NEWDAYINDEPENDENTMEDIA_FORGET_ABOUT_IT_text.txt</t>
  </si>
  <si>
    <t>PRES_NEWDAYINDEPENDENTMEDIA_HELICOPTER_text.txt</t>
  </si>
  <si>
    <t>PRES_NEWDAYINDEPENDENTMEDIA_NOSE_text.txt</t>
  </si>
  <si>
    <t>PRES_NEWDAYINDEPENDENTMEDIA_PEOPLE_WANT_CHANGE_text.txt</t>
  </si>
  <si>
    <t>PRES_NEWDAYINDEPENDENTMEDIA_SUGGEST_text.txt</t>
  </si>
  <si>
    <t>PRES_NEWDAYINDEPENDENTMEDIA_US_text.txt</t>
  </si>
  <si>
    <t>PRES_NEWDAYINDEPENDENTMEDIA_WALK_text.txt</t>
  </si>
  <si>
    <t>PRES_NEWDAYINDEPENDENTMEDIA_WIN_text.txt</t>
  </si>
  <si>
    <t>PRES_NEXTGENCA_GET_IT_text.txt</t>
  </si>
  <si>
    <t>PRES_NEXTGENCA_GLOBAL_WARMING_text.txt</t>
  </si>
  <si>
    <t>PRES_NEXTGENCA_GOOD_FOR_WOMEN_text.txt</t>
  </si>
  <si>
    <t>PRES_NEXTGENCA_WALL_REV_text.txt</t>
  </si>
  <si>
    <t>PRES_NEXTGENCA_WALL_SP_REV_text.txt</t>
  </si>
  <si>
    <t>PRES_NEXTGENCA_WALL_SP_text.txt</t>
  </si>
  <si>
    <t>PRES_NEXTGENCA_WALL_text.txt</t>
  </si>
  <si>
    <t>PRES_NPV_MARBLES_text.txt</t>
  </si>
  <si>
    <t>PRES_NRAILA_DEFENSELESS_text.txt</t>
  </si>
  <si>
    <t>PRES_NRAILA_JUSTICES_60_text.txt</t>
  </si>
  <si>
    <t>PRES_NRAILA_KRISTI'S_STORY_text.txt</t>
  </si>
  <si>
    <t>PRES_NRAILA_LIES_text.txt</t>
  </si>
  <si>
    <t>PRES_NRAILA_NOTHING_BUT_A_PHONE_text.txt</t>
  </si>
  <si>
    <t>PRES_NRAPVF_DEFENSELESS_text.txt</t>
  </si>
  <si>
    <t>PRES_NRAPVF_NOTHING_BUT_A_PHONE_text.txt</t>
  </si>
  <si>
    <t>PRES_NRAPVF_STOP_CLINTON_VOTE_TRUMP_text.txt</t>
  </si>
  <si>
    <t>PRES_NRTPAC_CORRUPT_AND_DANGEROUS_60_text.txt</t>
  </si>
  <si>
    <t>PRES_NUMBERSUSA_JOBS_JOBS_JOBS_REV_text.txt</t>
  </si>
  <si>
    <t>PRES_OBAMA_ALWAYS_text.txt</t>
  </si>
  <si>
    <t>PRES_OBAMA_BIG_BIRD_text.txt</t>
  </si>
  <si>
    <t>PRES_OBAMA_CHARACTER_text.txt</t>
  </si>
  <si>
    <t>PRES_OBAMA_CLEAR_CHOICE_text.txt</t>
  </si>
  <si>
    <t>PRES_OBAMA_CYNICAL_text.txt</t>
  </si>
  <si>
    <t>PRES_OBAMA_DETERMINATION_60_SP_text.txt</t>
  </si>
  <si>
    <t>PRES_OBAMA_ELENA_VIDAL_MCCULLOUGH_SP_text.txt</t>
  </si>
  <si>
    <t>PRES_OBAMA_FIRST_LAW_text.txt</t>
  </si>
  <si>
    <t>PRES_OBAMA_GOTTA_VOTE_text.txt</t>
  </si>
  <si>
    <t>PRES_OBAMA_MAIN_STREET_text.txt</t>
  </si>
  <si>
    <t>PRES_OBAMA_MOSAIC_text.txt</t>
  </si>
  <si>
    <t>PRES_OBAMA_MY_JOB_text.txt</t>
  </si>
  <si>
    <t>PRES_OBAMA_ONLY_CHOICE_text.txt</t>
  </si>
  <si>
    <t>PRES_OBAMA_PRE_EXISTING_CONDITIONS_SP_text.txt</t>
  </si>
  <si>
    <t>PRES_OBAMA_TRUST_text.txt</t>
  </si>
  <si>
    <t>PRES_OBAMA_UNBREAKABLE_text.txt</t>
  </si>
  <si>
    <t>PRES_OBAMA_WHAT_ARE_YOU_GOING_TO_TELL_THEM_OH_text.txt</t>
  </si>
  <si>
    <t>PRES_OBAMA_WON'T_SAY_text.txt</t>
  </si>
  <si>
    <t>PRES_OPPFREEDOM_CRISIS_AT_OUR_BORDER_text.txt</t>
  </si>
  <si>
    <t>PRES_OPPFREEDOM_ONLY_ONE_text.txt</t>
  </si>
  <si>
    <t>PRES_OPPFREEDOM_PAINT_CREEK_text.txt</t>
  </si>
  <si>
    <t>PRES_OPPFREEDOM_VALUES_text.txt</t>
  </si>
  <si>
    <t>PRES_OURPRINCIPLES_BIG_MONEY_text.txt</t>
  </si>
  <si>
    <t>PRES_OURPRINCIPLES_DEMOCRAT_15_text.txt</t>
  </si>
  <si>
    <t>PRES_OURPRINCIPLES_DISHONESTY_text.txt</t>
  </si>
  <si>
    <t>PRES_OURPRINCIPLES_EVEN_MORE_QUESTIONS_text.txt</t>
  </si>
  <si>
    <t>PRES_OURPRINCIPLES_FRAUD_text.txt</t>
  </si>
  <si>
    <t>PRES_OURPRINCIPLES_KNOW_text.txt</t>
  </si>
  <si>
    <t>PRES_OURPRINCIPLES_ON_HEALTHCARE_text.txt</t>
  </si>
  <si>
    <t>PRES_OURPRINCIPLES_OUTSOURCER_text.txt</t>
  </si>
  <si>
    <t>PRES_OURPRINCIPLES_PAY_FOR_IT_15_text.txt</t>
  </si>
  <si>
    <t>PRES_OURPRINCIPLES_QUESTIONS_text.txt</t>
  </si>
  <si>
    <t>PRES_OURPRINCIPLES_QUOTES_60_text.txt</t>
  </si>
  <si>
    <t>PRES_OURPRINCIPLES_QUOTES_text.txt</t>
  </si>
  <si>
    <t>PRES_OURPRINCIPLES_SCAM_60_text.txt</t>
  </si>
  <si>
    <t>PRES_OURPRINCIPLES_SCAM_text.txt</t>
  </si>
  <si>
    <t>PRES_OURPRINCIPLES_SCARE_60_text.txt</t>
  </si>
  <si>
    <t>PRES_OURPRINCIPLES_SECRET_text.txt</t>
  </si>
  <si>
    <t>PRES_OURPRINCIPLES_TOO_CRAZY_text.txt</t>
  </si>
  <si>
    <t>PRES_OURPRINCIPLES_TOUGH_QUESTIONS_60_text.txt</t>
  </si>
  <si>
    <t>PRES_OURPRINCIPLES_UNIFIER_60_text.txt</t>
  </si>
  <si>
    <t>PRES_PAG_CHOICES_text.txt</t>
  </si>
  <si>
    <t>PRES_PAG_HOPE_text.txt</t>
  </si>
  <si>
    <t>PRES_PAG_SERIOUS_text.txt</t>
  </si>
  <si>
    <t>PRES_PATAKI_SUSPENDS_120_text.txt</t>
  </si>
  <si>
    <t>PRES_PATRIOT_ROMNEY_IS_BAIN_text.txt</t>
  </si>
  <si>
    <t>PRES_PAUL_REAL_CONSERVATIVE_text.txt</t>
  </si>
  <si>
    <t>PRES_PFAW_TRUMP'S_YEAR_OF_HATE_SP_text.txt</t>
  </si>
  <si>
    <t>PRES_PPV_A_LOT_AT_STAKE_15_text.txt</t>
  </si>
  <si>
    <t>PRES_PPV_PERSONAL_15_text.txt</t>
  </si>
  <si>
    <t>PRES_PRIORITIESUSA_BANKRUPT_text.txt</t>
  </si>
  <si>
    <t>PRES_PRIORITIESUSA_CAPTURED_text.txt</t>
  </si>
  <si>
    <t>PRES_PRIORITIESUSA_DANTE_text.txt</t>
  </si>
  <si>
    <t>PRES_PRIORITIESUSA_DEPORTATION_SP_text.txt</t>
  </si>
  <si>
    <t>PRES_PRIORITIESUSA_EVERYTHING_text.txt</t>
  </si>
  <si>
    <t>PRES_PRIORITIESUSA_FOR_AMERICA_text.txt</t>
  </si>
  <si>
    <t>PRES_PRIORITIESUSA_GRACE_60_text.txt</t>
  </si>
  <si>
    <t>PRES_PRIORITIESUSA_GRACE_text.txt</t>
  </si>
  <si>
    <t>PRES_PRIORITIESUSA_HATE_60_text.txt</t>
  </si>
  <si>
    <t>PRES_PRIORITIESUSA_HEADS_OR_TAILS_text.txt</t>
  </si>
  <si>
    <t>PRES_PRIORITIESUSA_HIS_WORDS_text.txt</t>
  </si>
  <si>
    <t>PRES_PRIORITIESUSA_I_LOVE_WAR_text.txt</t>
  </si>
  <si>
    <t>PRES_PRIORITIESUSA_LEAST_RACIST_text.txt</t>
  </si>
  <si>
    <t>PRES_PRIORITIESUSA_MICHELLE_60_text.txt</t>
  </si>
  <si>
    <t>PRES_PRIORITIESUSA_MICHELLE_text.txt</t>
  </si>
  <si>
    <t>PRES_PRIORITIESUSA_MY_TEMPERAMENT_text.txt</t>
  </si>
  <si>
    <t>PRES_PRIORITIESUSA_OUR_DAUGHTER_GRACE_60_text.txt</t>
  </si>
  <si>
    <t>PRES_PRIORITIESUSA_OUR_UNITED_STATES_SP_text.txt</t>
  </si>
  <si>
    <t>PRES_PRIORITIESUSA_PLEDGE_text.txt</t>
  </si>
  <si>
    <t>PRES_PRIORITIESUSA_PRESIDENTIAL_text.txt</t>
  </si>
  <si>
    <t>PRES_PRIORITIESUSA_REPUBLICANS_ARE_RIGHT_NV_text.txt</t>
  </si>
  <si>
    <t>PRES_PRIORITIESUSA_REPUBLICANS_ARE_RIGHT_text.txt</t>
  </si>
  <si>
    <t>PRES_PRIORITIESUSA_RESPECT_text.txt</t>
  </si>
  <si>
    <t>PRES_PRIORITIESUSA_SPEAK_text.txt</t>
  </si>
  <si>
    <t>PRES_PRIORITIESUSA_TAJ_MAHAL_text.txt</t>
  </si>
  <si>
    <t>PRES_PRIORITIESUSA_THEN_AND_NOW_text.txt</t>
  </si>
  <si>
    <t>PRES_PRIORITIESUSA_TRUMP'S_SYMPHONY_text.txt</t>
  </si>
  <si>
    <t>PRES_PRIORITIESUSA_UNDERSTANDS_60_text.txt</t>
  </si>
  <si>
    <t>PRES_PRIORITIESUSA_UNFIT_text.txt</t>
  </si>
  <si>
    <t>PRES_PRIORITIESUSA_VOTES_MATTER_text.txt</t>
  </si>
  <si>
    <t>PRES_PRIORITIESUSA_WATCHING_text.txt</t>
  </si>
  <si>
    <t>PRES_PRIORITIESUSA_YOU_MAKE_ME_FEEL_60_text.txt</t>
  </si>
  <si>
    <t>PRES_PROGRESSNOW_BULLIED_text.txt</t>
  </si>
  <si>
    <t>PRES_PROGRESSNOW_HURTING_LITTLE_PEOPLE_60_text.txt</t>
  </si>
  <si>
    <t>PRES_PROGRESSNOW_HURTING_LITTLE_PEOPLE_text.txt</t>
  </si>
  <si>
    <t>PRES_PROGRESSOH_STOPPED_text.txt</t>
  </si>
  <si>
    <t>PRES_PURPLEPAC_FLAME_OF_LIBERTY_text.txt</t>
  </si>
  <si>
    <t>PRES_PURPLEPAC_FOR_A_CHANGE_text.txt</t>
  </si>
  <si>
    <t>PRES_PURPLEPAC_THE_HONORABLE_CHOICE_text.txt</t>
  </si>
  <si>
    <t>PRES_REBUILDINGAMERICA_ALWAYS_text.txt</t>
  </si>
  <si>
    <t>PRES_REBUILDINGAMERICA_AMERICA_SOARING_60_text.txt</t>
  </si>
  <si>
    <t>PRES_REBUILDINGAMERICA_AMERICA_SOARING_PENCE_60_text.txt</t>
  </si>
  <si>
    <t>PRES_REBUILDINGAMERICA_CLASSIFIED_REOPENING_text.txt</t>
  </si>
  <si>
    <t>PRES_REBUILDINGAMERICA_CLASSIFIED_text.txt</t>
  </si>
  <si>
    <t>PRES_REBUILDINGAMERICA_DEAD_BROKE_text.txt</t>
  </si>
  <si>
    <t>PRES_REBUILDINGAMERICA_FIVE_REQUESTS_text.txt</t>
  </si>
  <si>
    <t>PRES_REBUILDINGAMERICA_IT_TAKES_TWO_text.txt</t>
  </si>
  <si>
    <t>PRES_REBUILDINGAMERICA_MORE_OF_THE_SAME_text.txt</t>
  </si>
  <si>
    <t>PRES_REBUILDINGAMERICA_OUTSOURCING_REV_text.txt</t>
  </si>
  <si>
    <t>PRES_REBUILDINGAMERICA_OUTSOURCING_text.txt</t>
  </si>
  <si>
    <t>PRES_REFORMAMERICA_CLINTON_CORRUPTION_text.txt</t>
  </si>
  <si>
    <t>PRES_REFORMAMERICA_CLINTON_UNCOVERED_text.txt</t>
  </si>
  <si>
    <t>PRES_REFORMAMERICA_C_IS_FOR_CLINTON_text.txt</t>
  </si>
  <si>
    <t>PRES_RESTOREOURFUTURE_BIG_SPENDER_text.txt</t>
  </si>
  <si>
    <t>PRES_RESTOREOURFUTURE_FLATLINE_text.txt</t>
  </si>
  <si>
    <t>PRES_RIGHTTOLIFEMI_VOTE_FOR_LIFE_60_text.txt</t>
  </si>
  <si>
    <t>PRES_RIGHTTOLIFEMI_VOTE_FOR_LIFE_90_text.txt</t>
  </si>
  <si>
    <t>PRES_ROBERTS_MISSION_60_text.txt</t>
  </si>
  <si>
    <t>PRES_ROEMER_THE_CANDIDATE_text.txt</t>
  </si>
  <si>
    <t>PRES_ROMNEY_12_MILLION_JOBS_text.txt</t>
  </si>
  <si>
    <t>PRES_ROMNEY_A_BETTER_DAY_SP_text.txt</t>
  </si>
  <si>
    <t>PRES_ROMNEY_BELIEVE_IN_AMERICA_60_text.txt</t>
  </si>
  <si>
    <t>PRES_ROMNEY_DAY_ONE_text.txt</t>
  </si>
  <si>
    <t>PRES_ROMNEY_ETHICS_text.txt</t>
  </si>
  <si>
    <t>PRES_ROMNEY_EXTREME_text.txt</t>
  </si>
  <si>
    <t>PRES_ROMNEY_NEVADA_FAMILIES_text.txt</t>
  </si>
  <si>
    <t>PRES_ROMNEY_NEVER_text.txt</t>
  </si>
  <si>
    <t>PRES_ROMNEY_NO_EVIDENCE_text.txt</t>
  </si>
  <si>
    <t>PRES_ROMNEY_PAID_IN_text.txt</t>
  </si>
  <si>
    <t>PRES_ROMNEY_THE_ROMNEY_PLAN_text.txt</t>
  </si>
  <si>
    <t>PRES_ROMNEY_THE_ROMNEY_PRESIDENCY_text.txt</t>
  </si>
  <si>
    <t>PRES_ROMNEY_UN_MEJOR_CAMINO_SP_text.txt</t>
  </si>
  <si>
    <t>PRES_RTR_ALL_IN_text.txt</t>
  </si>
  <si>
    <t>PRES_RTR_AMERICA'S_HEROES_text.txt</t>
  </si>
  <si>
    <t>PRES_RTR_BAD_JUDGEMENT_text.txt</t>
  </si>
  <si>
    <t>PRES_RTR_BELIEFS_text.txt</t>
  </si>
  <si>
    <t>PRES_RTR_BRIEFING_text.txt</t>
  </si>
  <si>
    <t>PRES_RTR_BULLY_text.txt</t>
  </si>
  <si>
    <t>PRES_RTR_CAN'T_STOMACH_TRUMP_OR_CRUZ_text.txt</t>
  </si>
  <si>
    <t>PRES_RTR_COMMITTED_CONSERVATIVE_60_text.txt</t>
  </si>
  <si>
    <t>PRES_RTR_COMMITTED_CONSERVATIVE_text.txt</t>
  </si>
  <si>
    <t>PRES_RTR_DANGEROUSLY_WRONG_text.txt</t>
  </si>
  <si>
    <t>PRES_RTR_DESK_text.txt</t>
  </si>
  <si>
    <t>PRES_RTR_DISRUPT_text.txt</t>
  </si>
  <si>
    <t>PRES_RTR_FIRST_JOB_text.txt</t>
  </si>
  <si>
    <t>PRES_RTR_FRESHMAN_text.txt</t>
  </si>
  <si>
    <t>PRES_RTR_GET_READY_60_text.txt</t>
  </si>
  <si>
    <t>PRES_RTR_GRANITE_text.txt</t>
  </si>
  <si>
    <t>PRES_RTR_GROW_AMERICA_15_text.txt</t>
  </si>
  <si>
    <t>PRES_RTR_ICEBERG_text.txt</t>
  </si>
  <si>
    <t>PRES_RTR_ISN'T_READY_text.txt</t>
  </si>
  <si>
    <t>PRES_RTR_JOKED_text.txt</t>
  </si>
  <si>
    <t>PRES_RTR_LEADER_text.txt</t>
  </si>
  <si>
    <t>PRES_RTR_LEAD_text.txt</t>
  </si>
  <si>
    <t>PRES_RTR_LINE_UP_text.txt</t>
  </si>
  <si>
    <t>PRES_RTR_PROVEN_LEADER_text.txt</t>
  </si>
  <si>
    <t>PRES_RTR_PROVEN_RESOLVE_text.txt</t>
  </si>
  <si>
    <t>PRES_RTR_REAL_RESULTS_text.txt</t>
  </si>
  <si>
    <t>PRES_RTR_SOUND_BITES_text.txt</t>
  </si>
  <si>
    <t>PRES_RTR_SUCK_UPS_text.txt</t>
  </si>
  <si>
    <t>PRES_RTR_THE_SHOWS_60_text.txt</t>
  </si>
  <si>
    <t>PRES_RTR_THREE_REPUBLICAN_GOVERNORS_text.txt</t>
  </si>
  <si>
    <t>PRES_RTR_TOUGHEST_ON_SPENDING_15_text.txt</t>
  </si>
  <si>
    <t>PRES_RTR_UNFAIR_text.txt</t>
  </si>
  <si>
    <t>PRES_RTR_VANE_text.txt</t>
  </si>
  <si>
    <t>PRES_RTR_WHICH_CANDIDATE_text.txt</t>
  </si>
  <si>
    <t>PRES_RTR_WITH_ALL_DUE_RESPECT_60_text.txt</t>
  </si>
  <si>
    <t>PRES_RUBIO_ABOUT_text.txt</t>
  </si>
  <si>
    <t>PRES_RUBIO_ASA_HUTCHINSON_text.txt</t>
  </si>
  <si>
    <t>PRES_RUBIO_A_CIVILIZATIONAL_STRUGGLE_text.txt</t>
  </si>
  <si>
    <t>PRES_RUBIO_BARTENDER_60_text.txt</t>
  </si>
  <si>
    <t>PRES_RUBIO_BECAUSE_60_text.txt</t>
  </si>
  <si>
    <t>PRES_RUBIO_BILL_HASLAM_text.txt</t>
  </si>
  <si>
    <t>PRES_RUBIO_DEFEATING_HILLARY_text.txt</t>
  </si>
  <si>
    <t>PRES_RUBIO_DISQUALIFIED_text.txt</t>
  </si>
  <si>
    <t>PRES_RUBIO_EIGHT_YEARS_text.txt</t>
  </si>
  <si>
    <t>PRES_RUBIO_ESSENCE_OF_AMERICA_text.txt</t>
  </si>
  <si>
    <t>PRES_RUBIO_FAITH_text.txt</t>
  </si>
  <si>
    <t>PRES_RUBIO_FAMILY_text.txt</t>
  </si>
  <si>
    <t>PRES_RUBIO_FAST_AND_FURIOUS_text.txt</t>
  </si>
  <si>
    <t>PRES_RUBIO_FEAR_text.txt</t>
  </si>
  <si>
    <t>PRES_RUBIO_FOOTBALL_60_text.txt</t>
  </si>
  <si>
    <t>PRES_RUBIO_FUTURE_text.txt</t>
  </si>
  <si>
    <t>PRES_RUBIO_HAPPENING_text.txt</t>
  </si>
  <si>
    <t>PRES_RUBIO_I_BELIEVE_text.txt</t>
  </si>
  <si>
    <t>PRES_RUBIO_LIFE_text.txt</t>
  </si>
  <si>
    <t>PRES_RUBIO_LISTENING_text.txt</t>
  </si>
  <si>
    <t>PRES_RUBIO_LUNATIC_text.txt</t>
  </si>
  <si>
    <t>PRES_RUBIO_MARCOMENTUM_NH_text.txt</t>
  </si>
  <si>
    <t>PRES_RUBIO_MARCOMENTUM_text.txt</t>
  </si>
  <si>
    <t>PRES_RUBIO_REVOLUTION_text.txt</t>
  </si>
  <si>
    <t>PRES_RUBIO_SAFE_text.txt</t>
  </si>
  <si>
    <t>PRES_RUBIO_TRUST_text.txt</t>
  </si>
  <si>
    <t>PRES_SANDERS_27_DOLLARS_text.txt</t>
  </si>
  <si>
    <t>PRES_SANDERS_AMERICAN_HORIZON_60_text.txt</t>
  </si>
  <si>
    <t>PRES_SANDERS_AMERICAN_HORIZON_NH_60_text.txt</t>
  </si>
  <si>
    <t>PRES_SANDERS_AMERICAN_HORIZON_NV_60_text.txt</t>
  </si>
  <si>
    <t>PRES_SANDERS_AMERICAN_HORIZON_NY_60_text.txt</t>
  </si>
  <si>
    <t>PRES_SANDERS_AMERICAN_HORIZON_OK_60_text.txt</t>
  </si>
  <si>
    <t>PRES_SANDERS_AMERICAN_HORIZON_SC_60_text.txt</t>
  </si>
  <si>
    <t>PRES_SANDERS_AMERICAN_VALUES_SP_text.txt</t>
  </si>
  <si>
    <t>PRES_SANDERS_AMERICA_60_2_text.txt</t>
  </si>
  <si>
    <t>PRES_SANDERS_AMERICA_60_text.txt</t>
  </si>
  <si>
    <t>PRES_SANDERS_AMERICA_NH_60_text.txt</t>
  </si>
  <si>
    <t>PRES_SANDERS_AMERICA_NV_60_text.txt</t>
  </si>
  <si>
    <t>PRES_SANDERS_AMERICA_NY_60_text.txt</t>
  </si>
  <si>
    <t>PRES_SANDERS_AMERICA_PA_60_2_text.txt</t>
  </si>
  <si>
    <t>PRES_SANDERS_AMERICA_PA_60_text.txt</t>
  </si>
  <si>
    <t>PRES_SANDERS_AMERICA_REV_2_text.txt</t>
  </si>
  <si>
    <t>PRES_SANDERS_AMERICA_REV_text.txt</t>
  </si>
  <si>
    <t>PRES_SANDERS_AMERICA_RI_60_text.txt</t>
  </si>
  <si>
    <t>PRES_SANDERS_AMERICA_SC_60_text.txt</t>
  </si>
  <si>
    <t>PRES_SANDERS_AMERICA_text.txt</t>
  </si>
  <si>
    <t>PRES_SANDERS_BENJAMIN_JEALOUS_60_text.txt</t>
  </si>
  <si>
    <t>PRES_SANDERS_BETTER_POSSIBILITIES_text.txt</t>
  </si>
  <si>
    <t>PRES_SANDERS_BOLDER_SP_text.txt</t>
  </si>
  <si>
    <t>PRES_SANDERS_BOLDER_text.txt</t>
  </si>
  <si>
    <t>PRES_SANDERS_BOLD_IDEA_text.txt</t>
  </si>
  <si>
    <t>PRES_SANDERS_BOLD_text.txt</t>
  </si>
  <si>
    <t>PRES_SANDERS_BULL_text.txt</t>
  </si>
  <si>
    <t>PRES_SANDERS_CALIFORNIA_SP_text.txt</t>
  </si>
  <si>
    <t>PRES_SANDERS_CALIFORNIA_text.txt</t>
  </si>
  <si>
    <t>PRES_SANDERS_CRITICAL_text.txt</t>
  </si>
  <si>
    <t>PRES_SANDERS_DANNY_GLOVER_text.txt</t>
  </si>
  <si>
    <t>PRES_SANDERS_DEFEND_THIS_NATION_text.txt</t>
  </si>
  <si>
    <t>PRES_SANDERS_EFFECTIVE_NV_SP_text.txt</t>
  </si>
  <si>
    <t>PRES_SANDERS_EFFECTIVE_REV_text.txt</t>
  </si>
  <si>
    <t>PRES_SANDERS_EFFECTIVE_text.txt</t>
  </si>
  <si>
    <t>PRES_SANDERS_ENDORSED_NH_text.txt</t>
  </si>
  <si>
    <t>PRES_SANDERS_ENDORSED_text.txt</t>
  </si>
  <si>
    <t>PRES_SANDERS_ENOUGH_IS_ENOUGH_text.txt</t>
  </si>
  <si>
    <t>PRES_SANDERS_ERICA_text.txt</t>
  </si>
  <si>
    <t>PRES_SANDERS_ERIN_BILBRAY_text.txt</t>
  </si>
  <si>
    <t>PRES_SANDERS_EVERY_AMERICAN_text.txt</t>
  </si>
  <si>
    <t>PRES_SANDERS_EXPAND_SOCIAL_SECURITY_text.txt</t>
  </si>
  <si>
    <t>PRES_SANDERS_FAIRNESS_REV_text.txt</t>
  </si>
  <si>
    <t>PRES_SANDERS_FAIRNESS_text.txt</t>
  </si>
  <si>
    <t>PRES_SANDERS_FDR_text.txt</t>
  </si>
  <si>
    <t>PRES_SANDERS_FIND_A_WAY_text.txt</t>
  </si>
  <si>
    <t>PRES_SANDERS_FOR_JOBS_FOR_US_NC_text.txt</t>
  </si>
  <si>
    <t>PRES_SANDERS_FOR_JOBS_FOR_US_OH_text.txt</t>
  </si>
  <si>
    <t>PRES_SANDERS_FOR_JOBS_FOR_US_text.txt</t>
  </si>
  <si>
    <t>PRES_SANDERS_FOR_JOBS_FOR_US_WI_text.txt</t>
  </si>
  <si>
    <t>PRES_SANDERS_GLOBAL_ECONOMY_SP_text.txt</t>
  </si>
  <si>
    <t>PRES_SANDERS_GLOBAL_ECONOMY_text.txt</t>
  </si>
  <si>
    <t>PRES_SANDERS_IT'S_NOT_OVER_120_text.txt</t>
  </si>
  <si>
    <t>PRES_SANDERS_JOIN_THE_FIGHT_text.txt</t>
  </si>
  <si>
    <t>PRES_SANDERS_JUSTIN_BAMBERG_text.txt</t>
  </si>
  <si>
    <t>PRES_SANDERS_KEITH_ELLISON_text.txt</t>
  </si>
  <si>
    <t>PRES_SANDERS_LUCY_FLORES_text.txt</t>
  </si>
  <si>
    <t>PRES_SANDERS_MARI_text.txt</t>
  </si>
  <si>
    <t>PRES_SANDERS_NO_FRACKING_ANYWHERE_text.txt</t>
  </si>
  <si>
    <t>PRES_SANDERS_OLD_NEIGHBORHOOD_text.txt</t>
  </si>
  <si>
    <t>PRES_SANDERS_PATTI_AND_GEORGE_text.txt</t>
  </si>
  <si>
    <t>PRES_SANDERS_PEOPLE_BEFORE_POLLUTERS_CARBON_text.txt</t>
  </si>
  <si>
    <t>PRES_SANDERS_PEOPLE_BEFORE_POLLUTERS_text.txt</t>
  </si>
  <si>
    <t>PRES_SANDERS_PEOPLE_POWER_15_REV_text.txt</t>
  </si>
  <si>
    <t>PRES_SANDERS_PEOPLE_POWER_15_text.txt</t>
  </si>
  <si>
    <t>PRES_SANDERS_PROMISE_text.txt</t>
  </si>
  <si>
    <t>PRES_SANDERS_PROTECT_THOSE_CHILDREN_text.txt</t>
  </si>
  <si>
    <t>PRES_SANDERS_RAE_FEHRING_text.txt</t>
  </si>
  <si>
    <t>PRES_SANDERS_REAL_CHANGE_60_REV_2_text.txt</t>
  </si>
  <si>
    <t>PRES_SANDERS_REAL_CHANGE_60_REV_text.txt</t>
  </si>
  <si>
    <t>PRES_SANDERS_REAL_CHANGE_60_text.txt</t>
  </si>
  <si>
    <t>PRES_SANDERS_REAL_CHANGE_MILLIONS_60_text.txt</t>
  </si>
  <si>
    <t>PRES_SANDERS_RIGGED_ECONOMY_REV_text.txt</t>
  </si>
  <si>
    <t>PRES_SANDERS_RIGGED_ECONOMY_text.txt</t>
  </si>
  <si>
    <t>PRES_SANDERS_ROCK_text.txt</t>
  </si>
  <si>
    <t>PRES_SANDERS_SERVE_THEM_BETTER_text.txt</t>
  </si>
  <si>
    <t>PRES_SANDERS_SOCIAL_SECURITY_text.txt</t>
  </si>
  <si>
    <t>PRES_SANDERS_STOOD_WITH_AMERICAN_WORKERS_text.txt</t>
  </si>
  <si>
    <t>PRES_SANDERS_THE_BOTTOM_100_MILLION_text.txt</t>
  </si>
  <si>
    <t>PRES_SANDERS_THE_PROBLEM_text.txt</t>
  </si>
  <si>
    <t>PRES_SANDERS_THIS_IS_HOW_IT_WORKS_MILLIONS_text.txt</t>
  </si>
  <si>
    <t>PRES_SANDERS_THIS_IS_HOW_IT_WORKS_NV_SP_text.txt</t>
  </si>
  <si>
    <t>PRES_SANDERS_THIS_IS_HOW_IT_WORKS_REV_text.txt</t>
  </si>
  <si>
    <t>PRES_SANDERS_THIS_IS_HOW_IT_WORKS_text.txt</t>
  </si>
  <si>
    <t>PRES_SANDERS_TRANSFORMATIVE_CHANGE_SP_text.txt</t>
  </si>
  <si>
    <t>PRES_SANDERS_TRANSFORMATIVE_CHANGE_text.txt</t>
  </si>
  <si>
    <t>PRES_SANDERS_TULSI_GABBARD_text.txt</t>
  </si>
  <si>
    <t>PRES_SANDERS_TWO_VISIONS_SP_text.txt</t>
  </si>
  <si>
    <t>PRES_SANDERS_TWO_VISIONS_text.txt</t>
  </si>
  <si>
    <t>PRES_SANDERS_VOICE_60_SP_text.txt</t>
  </si>
  <si>
    <t>PRES_SANDERS_VOICE_text.txt</t>
  </si>
  <si>
    <t>PRES_SANDERS_VOTE_TOGETHER_60_text.txt</t>
  </si>
  <si>
    <t>PRES_SANDERS_WALL_STREET_BANKS_text.txt</t>
  </si>
  <si>
    <t>PRES_SANDERS_WENDELL_GILLIARD_text.txt</t>
  </si>
  <si>
    <t>PRES_SANDERS_WHEELS_OF_INEVITABILITY_text.txt</t>
  </si>
  <si>
    <t>PRES_SANDERS_WORKING_FAMILIES_text.txt</t>
  </si>
  <si>
    <t>PRES_SANDERS_WORKS_FOR_US_ALL_SP_text.txt</t>
  </si>
  <si>
    <t>PRES_SANDERS_WORKS_FOR_US_ALL_text.txt</t>
  </si>
  <si>
    <t>PRES_SEIUCOPE_HOMES_SP_text.txt</t>
  </si>
  <si>
    <t>PRES_SEIUCOPE_IAMERICAACTION_PRAYER_SP_text.txt</t>
  </si>
  <si>
    <t>PRES_SEIUCOPE_WE_ARE_THE_WALL_SP_text.txt</t>
  </si>
  <si>
    <t>PRES_SEIUCOPE_YURIEL_SP_text.txt</t>
  </si>
  <si>
    <t>PRES_SEIU_AGAINST_HATE_SP_text.txt</t>
  </si>
  <si>
    <t>PRES_SEIU_NEVADA_CAUCUS_SP_90_text.txt</t>
  </si>
  <si>
    <t>PRES_SEIU_OUR_PRESIDENT_SP_text.txt</t>
  </si>
  <si>
    <t>PRES_SEIU_THEY_HAVE_TO_GO_SP_text.txt</t>
  </si>
  <si>
    <t>PRES_SIDD_FISCAL_RESPONSIBILITY_text.txt</t>
  </si>
  <si>
    <t>PRES_SIS_1938_REV_text.txt</t>
  </si>
  <si>
    <t>PRES_SIS_1938_text.txt</t>
  </si>
  <si>
    <t>PRES_SIS_BIO_text.txt</t>
  </si>
  <si>
    <t>PRES_SIS_STRONG_text.txt</t>
  </si>
  <si>
    <t>PRES_SIS_VETERANS_DAY_text.txt</t>
  </si>
  <si>
    <t>PRES_STANDFORTRUTH_GROWING_THREATS_text.txt</t>
  </si>
  <si>
    <t>PRES_STANDFORTRUTH_HERE_AT_HOME_text.txt</t>
  </si>
  <si>
    <t>PRES_STANDFORTRUTH_MY_VIEWS_text.txt</t>
  </si>
  <si>
    <t>PRES_STANDFORTRUTH_SANCTUARY_text.txt</t>
  </si>
  <si>
    <t>PRES_STANDFORTRUTH_SO_MUCH_AT_STAKE_text.txt</t>
  </si>
  <si>
    <t>PRES_STANDFORTRUTH_SWEET_DEAL_text.txt</t>
  </si>
  <si>
    <t>PRES_STANDFORTRUTH_TRUMP_SHOW_text.txt</t>
  </si>
  <si>
    <t>PRES_STANDFORTRUTH_WE_ARE_AT_WAR_text.txt</t>
  </si>
  <si>
    <t>PRES_STATETEAPARTY_THE_PERRY_WALKER_WAY_text.txt</t>
  </si>
  <si>
    <t>PRES_STEIN_TERRIBLE_60_text.txt</t>
  </si>
  <si>
    <t>PRES_STEIN_TERRIBLE_text.txt</t>
  </si>
  <si>
    <t>PRES_STEIN_THERE_IS_A_CANDIDATE_60_text.txt</t>
  </si>
  <si>
    <t>PRES_STOPHILLARYPAC_I'D_LIKE_TO_ASK_text.txt</t>
  </si>
  <si>
    <t>PRES_SUPERPAC_THE_CASE_AGAINST_OBAMA_60_text.txt</t>
  </si>
  <si>
    <t>PRES_TERRY_IT_WAS_ALL_A_LIE_text.txt</t>
  </si>
  <si>
    <t>PRES_TERRY_PRO_LIFE_SUPER_BOWL_AD_text.txt</t>
  </si>
  <si>
    <t>PRES_TRUMP_ALL_TALK__NO_ACTION_text.txt</t>
  </si>
  <si>
    <t>PRES_TRUMP_ALL_THE_TIME_text.txt</t>
  </si>
  <si>
    <t>PRES_TRUMP_ARGUMENT_FOR_AMERICA_120_text.txt</t>
  </si>
  <si>
    <t>PRES_TRUMP_BAD_TRADE_DEALS_text.txt</t>
  </si>
  <si>
    <t>PRES_TRUMP_BUILDER_text.txt</t>
  </si>
  <si>
    <t>PRES_TRUMP_CHANGE_text.txt</t>
  </si>
  <si>
    <t>PRES_TRUMP_CLEAR_DIFFERENCE_60_text.txt</t>
  </si>
  <si>
    <t>PRES_TRUMP_CONSUMER_BENEFIT_text.txt</t>
  </si>
  <si>
    <t>PRES_TRUMP_CORRUPTION_text.txt</t>
  </si>
  <si>
    <t>PRES_TRUMP_CORRUPT_MARCO_60_text.txt</t>
  </si>
  <si>
    <t>PRES_TRUMP_CREATE_JOBS_SP_text.txt</t>
  </si>
  <si>
    <t>PRES_TRUMP_DANGEROUS_text.txt</t>
  </si>
  <si>
    <t>PRES_TRUMP_DEPLORABLES_text.txt</t>
  </si>
  <si>
    <t>PRES_TRUMP_ELITIST_ARROGANCE_text.txt</t>
  </si>
  <si>
    <t>PRES_TRUMP_FAILED_text.txt</t>
  </si>
  <si>
    <t>PRES_TRUMP_GREAT_AGAIN_text.txt</t>
  </si>
  <si>
    <t>PRES_TRUMP_HOPE_text.txt</t>
  </si>
  <si>
    <t>PRES_TRUMP_IT'S_A_MOVEMENT_text.txt</t>
  </si>
  <si>
    <t>PRES_TRUMP_JAMIEL_text.txt</t>
  </si>
  <si>
    <t>PRES_TRUMP_JOSHUA_text.txt</t>
  </si>
  <si>
    <t>PRES_TRUMP_LIED_text.txt</t>
  </si>
  <si>
    <t>PRES_TRUMP_LISTENING_text.txt</t>
  </si>
  <si>
    <t>PRES_TRUMP_LYING_TED_CRUZ_text.txt</t>
  </si>
  <si>
    <t>PRES_TRUMP_MESS_text.txt</t>
  </si>
  <si>
    <t>PRES_TRUMP_MOTHERHOOD_text.txt</t>
  </si>
  <si>
    <t>PRES_TRUMP_NOT_DEPLORABLE_text.txt</t>
  </si>
  <si>
    <t>PRES_TRUMP_OUR_COUNTRY_text.txt</t>
  </si>
  <si>
    <t>PRES_TRUMP_OUR_ECONOMY_text.txt</t>
  </si>
  <si>
    <t>PRES_TRUMP_RESPECTED_text.txt</t>
  </si>
  <si>
    <t>PRES_TRUMP_RNC_ALL_THE_TIME_text.txt</t>
  </si>
  <si>
    <t>PRES_TRUMP_RNC_ARGUMENT_FOR_AMERICA_120_text.txt</t>
  </si>
  <si>
    <t>PRES_TRUMP_RNC_CORRUPTION_text.txt</t>
  </si>
  <si>
    <t>PRES_TRUMP_RNC_TWO_AMERICAS_text.txt</t>
  </si>
  <si>
    <t>PRES_TRUMP_SOMETHING_ELSE_text.txt</t>
  </si>
  <si>
    <t>PRES_TRUMP_TOUGH_GUY_text.txt</t>
  </si>
  <si>
    <t>PRES_TRUMP_TWO_AMERICAS_ECONOMY_text.txt</t>
  </si>
  <si>
    <t>PRES_TRUMP_TWO_AMERICAS_IMMIGRATION_text.txt</t>
  </si>
  <si>
    <t>PRES_TRUMP_TWO_AMERICAS_text.txt</t>
  </si>
  <si>
    <t>PRES_TRUMP_UNFIT_text.txt</t>
  </si>
  <si>
    <t>PRES_TRUMP_VOTERS_SPEAK_GENERAL_text.txt</t>
  </si>
  <si>
    <t>PRES_TRUMP_VOTERS_SPEAK_text.txt</t>
  </si>
  <si>
    <t>PRES_TRUMP_WASHINGTON_IS_BROKEN_text.txt</t>
  </si>
  <si>
    <t>PRES_TRUMP_WHY_text.txt</t>
  </si>
  <si>
    <t>PRES_TRUMP_WORST_KIND_text.txt</t>
  </si>
  <si>
    <t>PRES_TRUSTEDLEADERSHIP_KASICH_BFF_IN_text.txt</t>
  </si>
  <si>
    <t>PRES_TRUSTEDLEADERSHIP_KASICH_BFF_text.txt</t>
  </si>
  <si>
    <t>PRES_TRUSTEDLEADERSHIP_KASICH_WON'T_PLAY_text.txt</t>
  </si>
  <si>
    <t>PRES_TRUSTEDLEADERSHIP_READY_ON_DAY_ONE_REV_text.txt</t>
  </si>
  <si>
    <t>PRES_TRUSTEDLEADERSHIP_READY_ON_DAY_ONE_text.txt</t>
  </si>
  <si>
    <t>PRES_TRUSTEDLEADERSHIP_SERIOUS_LEADER_text.txt</t>
  </si>
  <si>
    <t>PRES_TRUSTEDLEADERSHIP_SO_MUCH_AT_STAKE_text.txt</t>
  </si>
  <si>
    <t>PRES_TRUTHPAC_NEXT_15_text.txt</t>
  </si>
  <si>
    <t>PRES_TRUTHPAC_NEXT_MORMONS_15_text.txt</t>
  </si>
  <si>
    <t>PRES_TRUTHPAC_ONE_WORD_15_text.txt</t>
  </si>
  <si>
    <t>PRES_UFCWABC_WE'RE_WITH_HER_text.txt</t>
  </si>
  <si>
    <t>PRES_UFCWI_WE_CHOOSE_A_BETTER_AMERICA_text.txt</t>
  </si>
  <si>
    <t>PRES_UNINTIMIDATEDPAC_DELIVERS_text.txt</t>
  </si>
  <si>
    <t>PRES_UNINTIMIDATEDPAC_FIGHT_AND_WIN_60_text.txt</t>
  </si>
  <si>
    <t>PRES_UNINTIMIDATEDPAC_FIGHT_AND_WIN_text.txt</t>
  </si>
  <si>
    <t>PRES_VICTORY2016_UNTHINKABLE_60_text.txt</t>
  </si>
  <si>
    <t>PRES_VOTEVETS_FOR_AMERICA_text.txt</t>
  </si>
  <si>
    <t>PRES_VOTEVETS_MICHELLE_60_text.txt</t>
  </si>
  <si>
    <t>PRES_VOTEVETS_MICHELLE_text.txt</t>
  </si>
  <si>
    <t>PRES_VOTEYOURVALUES_INTERVIEW_text.txt</t>
  </si>
  <si>
    <t>PRES_WELLS_DIFFERENCES_text.txt</t>
  </si>
  <si>
    <t>PRES_WELLS_ENERGY_INDEPENDENCE_text.txt</t>
  </si>
  <si>
    <t>PRES_WELLS_MY_SPECIAL_INTEREST_GROUP_text.txt</t>
  </si>
  <si>
    <t>PRES_WELLS_RISE_UP_AMERICA_text.txt</t>
  </si>
  <si>
    <t>PRES_WETHEPEOPLE_WHAT_MATTERS_text.txt</t>
  </si>
  <si>
    <t>PRES_WILSON_A_CHANCE_TO_SUCCEED_15_text.txt</t>
  </si>
  <si>
    <t>PRES_WILSON_A_CHANCE_TO_SUCCEED_PRIMARY_15_text.txt</t>
  </si>
  <si>
    <t>PRES_WILSON_DRUG_CHARGES_15_text.txt</t>
  </si>
  <si>
    <t>PRES_WILSON_DRUG_CHARGES_PRIMARY_15_text.txt</t>
  </si>
  <si>
    <t>PRES_WILSON_DYNASTY_text.txt</t>
  </si>
  <si>
    <t>PRES_WILSON_ECONOMIC_OPPORTUNITY_text.txt</t>
  </si>
  <si>
    <t>PRES_WILSON_EDUCATION_10_text.txt</t>
  </si>
  <si>
    <t>PRES_WILSON_EDUCATION_15_text.txt</t>
  </si>
  <si>
    <t>PRES_WILSON_EDUCATION_PRIMARY_15_text.txt</t>
  </si>
  <si>
    <t>PRES_WILSON_EDUCATION_SPENDING_text.txt</t>
  </si>
  <si>
    <t>PRES_WILSON_FOR_THE_PEOPLE_text.txt</t>
  </si>
  <si>
    <t>PRES_WILSON_IT_SEEMS_WE_FORGET_text.txt</t>
  </si>
  <si>
    <t>PRES_WILSON_KNOWS_text.txt</t>
  </si>
  <si>
    <t>PRES_WILSON_MILITARY_SPENDING_text.txt</t>
  </si>
  <si>
    <t>PRES_WILSON_OUR_OWN_CITIZENS_text.txt</t>
  </si>
  <si>
    <t>PRES_WILSON_PRESIDENT_FOR_THE_PEOPLE_text.txt</t>
  </si>
  <si>
    <t>PRES_WILSON_REFORM_OUR_PRISON_SYSTEM_10_text.txt</t>
  </si>
  <si>
    <t>PRES_WILSON_REFORM_THE_LEGAL_SYSTEM_10_text.txt</t>
  </si>
  <si>
    <t>PRES_WILSON_SMALL_BUSINESS_10_text.txt</t>
  </si>
  <si>
    <t>PRES_WILSON_SOUTH_CAROLINA_text.txt</t>
  </si>
  <si>
    <t>PRES_WILSON_SUPPORT_text.txt</t>
  </si>
  <si>
    <t>PRES_WILSON_TAKE_CARE_OF_OUR_COUNTRY_FIRST_10_text.txt</t>
  </si>
  <si>
    <t>PRES_WILSON_THREE_STRIKES_text.txt</t>
  </si>
  <si>
    <t>PRES_WILSON_UNITY_text.txt</t>
  </si>
  <si>
    <t>PRES_WILSON_WE_THE_PEOPLE_text.txt</t>
  </si>
  <si>
    <t>PRES_WILSON_YOU_DO_HAVE_A_CHOICE_text.txt</t>
  </si>
  <si>
    <t>PRES_WINNINGOURFUTURE_BLOOD_MONEY_text.txt</t>
  </si>
  <si>
    <t>PRES_WINNINGOURFUTURE_NEXT_60_text.txt</t>
  </si>
  <si>
    <t>PRES_WINNINGOURFUTURE_ON_THE_AIR_60_text.txt</t>
  </si>
  <si>
    <t>PRES_WOMENVOTE_CAPTURED_text.txt</t>
  </si>
  <si>
    <t>PRES_WOMENVOTE_WATCHING_text.txt</t>
  </si>
  <si>
    <t>a</t>
  </si>
  <si>
    <t>b</t>
  </si>
  <si>
    <t>PRES_45COMMITTEE_SAME_PATH_REV</t>
  </si>
  <si>
    <t>PRES_45COMMITTEE_SAME_PATH</t>
  </si>
  <si>
    <t>PRES_52STFUND_BE_CAREFUL</t>
  </si>
  <si>
    <t>PRES_AARP_TAKE_A_STAND</t>
  </si>
  <si>
    <t>PRES_AFF_AHEAD_OF_THE_AMERICAN_PEOPLE</t>
  </si>
  <si>
    <t>PRES_AFF_KEVIN</t>
  </si>
  <si>
    <t>PRES_AFF_SHERRI</t>
  </si>
  <si>
    <t>PRES_AFF_WEAK</t>
  </si>
  <si>
    <t>PRES_AFF_WHO_IS_HE</t>
  </si>
  <si>
    <t>PRES_ALPAC_DISRUPTOR_60</t>
  </si>
  <si>
    <t>PRES_ALPAC_LEADING_THE_FIGHT</t>
  </si>
  <si>
    <t>PRES_ALPAC_PHONY_CONSERVATIVES</t>
  </si>
  <si>
    <t>PRES_AMERICALEADS_AMERICAN_BLOOD</t>
  </si>
  <si>
    <t>PRES_AMERICALEADS_BANKER</t>
  </si>
  <si>
    <t>PRES_AMERICALEADS_CONSERVATIVE_REFORMER</t>
  </si>
  <si>
    <t>PRES_AMERICALEADS_DEMOCRAT_LEGISLATURE_15</t>
  </si>
  <si>
    <t>PRES_AMERICALEADS_GET_THE_JOB_DONE</t>
  </si>
  <si>
    <t>PRES_AMERICALEADS_GITMO</t>
  </si>
  <si>
    <t>PRES_AMERICALEADS_GLIDE_PATH</t>
  </si>
  <si>
    <t>PRES_AMERICALEADS_INTIMIDATE</t>
  </si>
  <si>
    <t>PRES_AMERICALEADS_LEAD</t>
  </si>
  <si>
    <t>PRES_AMERICALEADS_MARY_PAT_60</t>
  </si>
  <si>
    <t>PRES_AMERICALEADS_OBAMA'S_THIRD_TERM</t>
  </si>
  <si>
    <t>PRES_AMERICALEADS_PREVENT_WAR</t>
  </si>
  <si>
    <t>PRES_AMERICALEADS_STAND_UP</t>
  </si>
  <si>
    <t>PRES_AMERICALEADS_TIRED_OF_WEAKNESS</t>
  </si>
  <si>
    <t>PRES_AMERICANENCORE_LEADING_FROM_BEHIND</t>
  </si>
  <si>
    <t>PRES_AMERICANEXT_OUR_MISSION</t>
  </si>
  <si>
    <t>PRES_AMERICANFUTUREPROJECT_RELIGIOUS_LIBERTY</t>
  </si>
  <si>
    <t>PRES_AMERICANLEGACYPAC_LET'S_SAVE_OUR_HEALTHCARE_60</t>
  </si>
  <si>
    <t>PRES_AMERICANOPPORTUNITY_LENNY_CURRY</t>
  </si>
  <si>
    <t>PRES_AMERICATOGETHER_HELLO_SP</t>
  </si>
  <si>
    <t>PRES_AMERUNTD_SAFE</t>
  </si>
  <si>
    <t>PRES_ARMSTRONGWILLIAMS_LET'S_SAVE_OUR_HEALTHCARE_60</t>
  </si>
  <si>
    <t>PRES_BELIEVEAGAIN_IDEA_OF_AMERICA</t>
  </si>
  <si>
    <t>PRES_BELIEVEAGAIN_ON_THE_RISE</t>
  </si>
  <si>
    <t>PRES_BELIEVEAGAIN_TURN_BACK_TO_GOD</t>
  </si>
  <si>
    <t>PRES_BELIEVEAGAIN_WE'RE_ALL_AMERICANS</t>
  </si>
  <si>
    <t>PRES_BOLDPAC_STOOD_STRONG_60</t>
  </si>
  <si>
    <t>PRES_BRAVENEWFILMS_THE_REAL_RUBIO</t>
  </si>
  <si>
    <t>PRES_BUSH_ACCOMPLISHMENTS_60</t>
  </si>
  <si>
    <t>PRES_BUSH_ENOUGH</t>
  </si>
  <si>
    <t>PRES_BUSH_FORCE</t>
  </si>
  <si>
    <t>PRES_BUSH_HONOR_60</t>
  </si>
  <si>
    <t>PRES_BUSH_HONOR</t>
  </si>
  <si>
    <t>PRES_BUSH_I'VE_DELIVERED</t>
  </si>
  <si>
    <t>PRES_BUSH_JOBS</t>
  </si>
  <si>
    <t>PRES_BUSH_LEADERSHIP_SKILLS</t>
  </si>
  <si>
    <t>PRES_BUSH_RECOVERY_60</t>
  </si>
  <si>
    <t>PRES_BUSH_RECOVERY</t>
  </si>
  <si>
    <t>PRES_BUSH_TURN_OFF_TRUMP_120</t>
  </si>
  <si>
    <t>PRES_BUSH_WHAT_KIND_OF_PRESIDENT</t>
  </si>
  <si>
    <t>PRES_CARLYFORAMERICA_TAKE_OUR_COUNTRY_BACK</t>
  </si>
  <si>
    <t>PRES_CARSON_EMPTY_RHETORIC</t>
  </si>
  <si>
    <t>PRES_CARSON_FAILURE</t>
  </si>
  <si>
    <t>PRES_CARSON_FAMILY_VALUES</t>
  </si>
  <si>
    <t>PRES_CARSON_OBAMA'S_AMERICA</t>
  </si>
  <si>
    <t>PRES_CARSON_OUR_HANDS</t>
  </si>
  <si>
    <t>PRES_CARSON_STAND_FOR_OUR_VALUES</t>
  </si>
  <si>
    <t>PRES_CARSON_SWAMP</t>
  </si>
  <si>
    <t>PRES_CARSON_THESE_HANDS</t>
  </si>
  <si>
    <t>PRES_CARSON_WE_CAN_TRUST_BEN_CARSON</t>
  </si>
  <si>
    <t>PRES_CARSON_WE_THE_PEOPLE</t>
  </si>
  <si>
    <t>PRES_CARSON_WHY</t>
  </si>
  <si>
    <t>PRES_CFGACTION_IMAGINE</t>
  </si>
  <si>
    <t>PRES_CFGACTION_MATH</t>
  </si>
  <si>
    <t>PRES_CFG_HE'S_NO_TOUGH_GUY</t>
  </si>
  <si>
    <t>PRES_CFG_MATH</t>
  </si>
  <si>
    <t>PRES_CFG_NOTHING_CONSERVATIVE</t>
  </si>
  <si>
    <t>PRES_CFG_ONE_HUNDRED_PERCENT</t>
  </si>
  <si>
    <t>PRES_CFG_READY_FOR_MIKE_HUCKABEE_60</t>
  </si>
  <si>
    <t>PRES_CFG_SOME_PEOPLE</t>
  </si>
  <si>
    <t>PRES_CHCBOLDPAC_YES_TO_WHO_WE_ARE</t>
  </si>
  <si>
    <t>PRES_CHRISTIE_EVERY_LIFE</t>
  </si>
  <si>
    <t>PRES_CHRISTIE_EYE_ON_THE_BALL</t>
  </si>
  <si>
    <t>PRES_CHRISTIE_LAW_ENFORCER</t>
  </si>
  <si>
    <t>PRES_CHRISTIE_PROTECT_AMERICA</t>
  </si>
  <si>
    <t>PRES_CLINTON_27_MILLION_STRONG_60_SP</t>
  </si>
  <si>
    <t>PRES_CLINTON_ALEXIS</t>
  </si>
  <si>
    <t>PRES_CLINTON_ALL_THE_GOOD_JUNE_SEVEN</t>
  </si>
  <si>
    <t>PRES_CLINTON_ALL_THE_GOOD_MARCH_EIGHT</t>
  </si>
  <si>
    <t>PRES_CLINTON_ALL_THE_GOOD_MARCH_FIFTEEN</t>
  </si>
  <si>
    <t>PRES_CLINTON_ALL_THE_GOOD_MARCH_FIRST</t>
  </si>
  <si>
    <t>PRES_CLINTON_AL_FRANKEN</t>
  </si>
  <si>
    <t>PRES_CLINTON_AMERICA'S_BULLY_60</t>
  </si>
  <si>
    <t>PRES_CLINTON_ARIZONA_SCHOOLS</t>
  </si>
  <si>
    <t>PRES_CLINTON_A_PLACE_FOR_EVERYONE_60</t>
  </si>
  <si>
    <t>PRES_CLINTON_BRAVE_JUNE_SEVEN_60</t>
  </si>
  <si>
    <t>PRES_CLINTON_BRAVE_MARCH_FIRST_60</t>
  </si>
  <si>
    <t>PRES_CLINTON_BRAVE_MARCH_FIRST_CAUCUS_60</t>
  </si>
  <si>
    <t>PRES_CLINTON_BRAVE_MARCH_MARCH_TWENTY_TWO_60</t>
  </si>
  <si>
    <t>PRES_CLINTON_BRAVE_NV_60</t>
  </si>
  <si>
    <t>PRES_CLINTON_CAN'T_WAIT</t>
  </si>
  <si>
    <t>PRES_CLINTON_CHILDREN_60</t>
  </si>
  <si>
    <t>PRES_CLINTON_CHILDREN_GENERAL</t>
  </si>
  <si>
    <t>PRES_CLINTON_CHILDREN</t>
  </si>
  <si>
    <t>PRES_CLINTON_COMMANDER_IN_CHIEF</t>
  </si>
  <si>
    <t>PRES_CLINTON_COUNTRY_FIRST_SP</t>
  </si>
  <si>
    <t>PRES_CLINTON_DALLAS_MORNING_NEWS</t>
  </si>
  <si>
    <t>PRES_CLINTON_DNC_CAPTAIN_KHAN_60</t>
  </si>
  <si>
    <t>PRES_CLINTON_DNC_HEART</t>
  </si>
  <si>
    <t>PRES_CLINTON_DNC_IGNORANCE</t>
  </si>
  <si>
    <t>PRES_CLINTON_DNC_JUST_ONE</t>
  </si>
  <si>
    <t>PRES_CLINTON_DNC_MAX</t>
  </si>
  <si>
    <t>PRES_CLINTON_DNC_MEASURE</t>
  </si>
  <si>
    <t>PRES_CLINTON_DNC_RESPECTED</t>
  </si>
  <si>
    <t>PRES_CLINTON_DNC_SEND_A_MESSAGE</t>
  </si>
  <si>
    <t>PRES_CLINTON_DNC_SHOWING_UP</t>
  </si>
  <si>
    <t>PRES_CLINTON_DNC_WHAT_HE_DOES_60</t>
  </si>
  <si>
    <t>PRES_CLINTON_DOLORES_HUERTA_JUNE_SEVEN_SP</t>
  </si>
  <si>
    <t>PRES_CLINTON_DOLORES_HUERTA_MARCH_TWENTY_TWO_SP</t>
  </si>
  <si>
    <t>PRES_CLINTON_DOLORES_HUERTA_SP</t>
  </si>
  <si>
    <t>PRES_CLINTON_DOROTHY_60</t>
  </si>
  <si>
    <t>PRES_CLINTON_DOUG</t>
  </si>
  <si>
    <t>PRES_CLINTON_EQUAL_PAY_APRIL_TWENTY_SIX</t>
  </si>
  <si>
    <t>PRES_CLINTON_EQUAL_PAY_CAUCUS_MARCH_FIFTEEN</t>
  </si>
  <si>
    <t>PRES_CLINTON_EQUAL_PAY_CAUCUS_MARCH_FIVE</t>
  </si>
  <si>
    <t>PRES_CLINTON_EQUAL_PAY_MARCH_EIGHT</t>
  </si>
  <si>
    <t>PRES_CLINTON_EQUAL_PAY_MARCH_FIRST</t>
  </si>
  <si>
    <t>PRES_CLINTON_EQUAL_PAY_NATIONAL</t>
  </si>
  <si>
    <t>PRES_CLINTON_EVERYTHING</t>
  </si>
  <si>
    <t>PRES_CLINTON_FAMILIES_AND_CHILDREN_SP</t>
  </si>
  <si>
    <t>PRES_CLINTON_FAMILIES_LIKE_MINE_SP</t>
  </si>
  <si>
    <t>PRES_CLINTON_FAMILY_STRONG_60</t>
  </si>
  <si>
    <t>PRES_CLINTON_FIGHT_BACK</t>
  </si>
  <si>
    <t>PRES_CLINTON_FIRST_TIME_SP_REV_2</t>
  </si>
  <si>
    <t>PRES_CLINTON_FIRST_TIME_SP_REV</t>
  </si>
  <si>
    <t>PRES_CLINTON_FIRST_TIME_SP</t>
  </si>
  <si>
    <t>PRES_CLINTON_FRIEND_MARCH_TWENTY_TWO_SP</t>
  </si>
  <si>
    <t>PRES_CLINTON_FRIEND_SP</t>
  </si>
  <si>
    <t>PRES_CLINTON_FRIGHTENED</t>
  </si>
  <si>
    <t>PRES_CLINTON_GABBY</t>
  </si>
  <si>
    <t>PRES_CLINTON_GETTING_THIS_RIGHT</t>
  </si>
  <si>
    <t>PRES_CLINTON_GET_AHEAD</t>
  </si>
  <si>
    <t>PRES_CLINTON_GET_THE_JOB_DONE_MARCH_FIRST</t>
  </si>
  <si>
    <t>PRES_CLINTON_GET_THE_JOB_DONE</t>
  </si>
  <si>
    <t>PRES_CLINTON_GO_TO_BAT</t>
  </si>
  <si>
    <t>PRES_CLINTON_HAT</t>
  </si>
  <si>
    <t>PRES_CLINTON_HAWAII_SCHOOLS</t>
  </si>
  <si>
    <t>PRES_CLINTON_HEART</t>
  </si>
  <si>
    <t>PRES_CLINTON_HEROIC_60</t>
  </si>
  <si>
    <t>PRES_CLINTON_HEROIC</t>
  </si>
  <si>
    <t>PRES_CLINTON_HER_FIGHT</t>
  </si>
  <si>
    <t>PRES_CLINTON_I'M_WITH_HIM</t>
  </si>
  <si>
    <t>PRES_CLINTON_IGNORANCE</t>
  </si>
  <si>
    <t>PRES_CLINTON_INJUSTICE</t>
  </si>
  <si>
    <t>PRES_CLINTON_INVESTIGATION</t>
  </si>
  <si>
    <t>PRES_CLINTON_KAYLA</t>
  </si>
  <si>
    <t>PRES_CLINTON_KEITH</t>
  </si>
  <si>
    <t>PRES_CLINTON_LET'S_STAND_TOGETHER_60</t>
  </si>
  <si>
    <t>PRES_CLINTON_LIFE_REQUIRES_RISK_SP</t>
  </si>
  <si>
    <t>PRES_CLINTON_LOW_OPINION_60</t>
  </si>
  <si>
    <t>PRES_CLINTON_MAX</t>
  </si>
  <si>
    <t>PRES_CLINTON_MEASURE_60</t>
  </si>
  <si>
    <t>PRES_CLINTON_MEASURE</t>
  </si>
  <si>
    <t>PRES_CLINTON_MIRRORS</t>
  </si>
  <si>
    <t>PRES_CLINTON_NAMES_APRIL_TWENTY_SIX</t>
  </si>
  <si>
    <t>PRES_CLINTON_NAMES_MARCH_FIFTEEN</t>
  </si>
  <si>
    <t>PRES_CLINTON_NAMES_MARCH_FIVE</t>
  </si>
  <si>
    <t>PRES_CLINTON_NAMES_NY</t>
  </si>
  <si>
    <t>PRES_CLINTON_NAMES</t>
  </si>
  <si>
    <t>PRES_CLINTON_NEVADENSE_60_SP</t>
  </si>
  <si>
    <t>PRES_CLINTON_NEVADENSE_SP_REV</t>
  </si>
  <si>
    <t>PRES_CLINTON_NEVADENSE_SP</t>
  </si>
  <si>
    <t>PRES_CLINTON_NEW_YORK'S_CHOICE</t>
  </si>
  <si>
    <t>PRES_CLINTON_NEW_YORK</t>
  </si>
  <si>
    <t>PRES_CLINTON_NORMA</t>
  </si>
  <si>
    <t>PRES_CLINTON_OUR_CHILDREN_60</t>
  </si>
  <si>
    <t>PRES_CLINTON_OUR_STRENGTH_JUNE_SEVEN_SP</t>
  </si>
  <si>
    <t>PRES_CLINTON_OUR_STRENGTH_SP</t>
  </si>
  <si>
    <t>PRES_CLINTON_OUTRAGE_MARCH_FIFTEEN</t>
  </si>
  <si>
    <t>PRES_CLINTON_OUTRAGE</t>
  </si>
  <si>
    <t>PRES_CLINTON_OVERNIGHT</t>
  </si>
  <si>
    <t>PRES_CLINTON_PREDATORY_PRICING_APRIL_FIVE</t>
  </si>
  <si>
    <t>PRES_CLINTON_PREDATORY_PRICING_MARCH_FIVE</t>
  </si>
  <si>
    <t>PRES_CLINTON_PREDATORY_PRICING_NATIONAL</t>
  </si>
  <si>
    <t>PRES_CLINTON_PREDATORY_PRICING</t>
  </si>
  <si>
    <t>PRES_CLINTON_PROGRESSIVE_NV</t>
  </si>
  <si>
    <t>PRES_CLINTON_QUIET_MOMENTS</t>
  </si>
  <si>
    <t>PRES_CLINTON_RACE</t>
  </si>
  <si>
    <t>PRES_CLINTON_RAISING_FAMILY_INCOMES</t>
  </si>
  <si>
    <t>PRES_CLINTON_REAL_LIFE_GENERAL</t>
  </si>
  <si>
    <t>PRES_CLINTON_REAL_LIFE_NATIONAL_60</t>
  </si>
  <si>
    <t>PRES_CLINTON_REAL_STRENGTH_SP</t>
  </si>
  <si>
    <t>PRES_CLINTON_REBUILD_AN_ECONOMY_JUNE_SEVEN</t>
  </si>
  <si>
    <t>PRES_CLINTON_REBUILD_AN_ECONOMY</t>
  </si>
  <si>
    <t>PRES_CLINTON_RESHUFFLE_THE_DECK</t>
  </si>
  <si>
    <t>PRES_CLINTON_RESPECTED</t>
  </si>
  <si>
    <t>PRES_CLINTON_ROAR_60</t>
  </si>
  <si>
    <t>PRES_CLINTON_ROLE_MODELS</t>
  </si>
  <si>
    <t>PRES_CLINTON_SACRIFICE</t>
  </si>
  <si>
    <t>PRES_CLINTON_SARA</t>
  </si>
  <si>
    <t>PRES_CLINTON_SEES</t>
  </si>
  <si>
    <t>PRES_CLINTON_SELF_CONTROL</t>
  </si>
  <si>
    <t>PRES_CLINTON_SHIRTS</t>
  </si>
  <si>
    <t>PRES_CLINTON_SITUATION_ROOM</t>
  </si>
  <si>
    <t>PRES_CLINTON_STANDING</t>
  </si>
  <si>
    <t>PRES_CLINTON_STAND_UP_60</t>
  </si>
  <si>
    <t>PRES_CLINTON_STAND_UP_APRIL_FIVE_60</t>
  </si>
  <si>
    <t>PRES_CLINTON_STAND_UP_NV_60</t>
  </si>
  <si>
    <t>PRES_CLINTON_STEPHEN_BENJAMIN</t>
  </si>
  <si>
    <t>PRES_CLINTON_STIFFED</t>
  </si>
  <si>
    <t>PRES_CLINTON_STOOD_STRONG</t>
  </si>
  <si>
    <t>PRES_CLINTON_STOP_TRUMP</t>
  </si>
  <si>
    <t>PRES_CLINTON_STRETCH</t>
  </si>
  <si>
    <t>PRES_CLINTON_STUCK_60</t>
  </si>
  <si>
    <t>PRES_CLINTON_STUDENT_DEBT</t>
  </si>
  <si>
    <t>PRES_CLINTON_TAX_RETURNS</t>
  </si>
  <si>
    <t>PRES_CLINTON_TESTED</t>
  </si>
  <si>
    <t>PRES_CLINTON_THE_SHOWS</t>
  </si>
  <si>
    <t>PRES_CLINTON_THE_WORLD_APRIL_TWENTY_SIX</t>
  </si>
  <si>
    <t>PRES_CLINTON_THE_WORLD_MAY_SEVENTEEN</t>
  </si>
  <si>
    <t>PRES_CLINTON_THE_WORLD_OBAMA</t>
  </si>
  <si>
    <t>PRES_CLINTON_THE_WORLD_REV</t>
  </si>
  <si>
    <t>PRES_CLINTON_THE_WORLD</t>
  </si>
  <si>
    <t>PRES_CLINTON_THINK_ABOUT_IT</t>
  </si>
  <si>
    <t>PRES_CLINTON_THIS_CITY_MEANS_SOMETHING_60</t>
  </si>
  <si>
    <t>PRES_CLINTON_TOGETHER_SP_60</t>
  </si>
  <si>
    <t>PRES_CLINTON_TOGETHER</t>
  </si>
  <si>
    <t>PRES_CLINTON_TOO_DANGEROUS</t>
  </si>
  <si>
    <t>PRES_CLINTON_UNA_BANDERA_SP</t>
  </si>
  <si>
    <t>PRES_CLINTON_UNSTEADY_WORLD</t>
  </si>
  <si>
    <t>PRES_CLINTON_VALENTIA_SP</t>
  </si>
  <si>
    <t>PRES_CLINTON_VALUES</t>
  </si>
  <si>
    <t>PRES_CLINTON_WAGE_GAP</t>
  </si>
  <si>
    <t>PRES_CLINTON_WATCH</t>
  </si>
  <si>
    <t>PRES_CLINTON_WHAT_HE_DOES_60</t>
  </si>
  <si>
    <t>PRES_CLINTON_WHAT_WILL_YOU_SAY_60</t>
  </si>
  <si>
    <t>PRES_CLINTON_WHO_WE_ARE_60</t>
  </si>
  <si>
    <t>PRES_CLINTON_WHO_WE_ARE</t>
  </si>
  <si>
    <t>PRES_CLINTON_WISCONSIN_SCHOOLS</t>
  </si>
  <si>
    <t>PRES_CONSERVATIVESOLUTIONSPAC_BETTER_WAY</t>
  </si>
  <si>
    <t>PRES_CONSERVATIVESOLUTIONSPAC_CALCULATED_15</t>
  </si>
  <si>
    <t>PRES_CONSERVATIVESOLUTIONSPAC_DIFFERENT</t>
  </si>
  <si>
    <t>PRES_CONSERVATIVESOLUTIONSPAC_FAVORITE</t>
  </si>
  <si>
    <t>PRES_CONSERVATIVESOLUTIONSPAC_FEAR_AND_QUOTING</t>
  </si>
  <si>
    <t>PRES_CONSERVATIVESOLUTIONSPAC_HEARD_FIRST</t>
  </si>
  <si>
    <t>PRES_CONSERVATIVESOLUTIONSPAC_LOOK_AT_ME</t>
  </si>
  <si>
    <t>PRES_CONSERVATIVESOLUTIONSPAC_MAKE_IT_HAPPEN</t>
  </si>
  <si>
    <t>PRES_CONSERVATIVESOLUTIONSPAC_MARCO</t>
  </si>
  <si>
    <t>PRES_CONSERVATIVESOLUTIONSPAC_NOBODY_BETTER</t>
  </si>
  <si>
    <t>PRES_CONSERVATIVESOLUTIONSPAC_NOTHING</t>
  </si>
  <si>
    <t>PRES_CONSERVATIVESOLUTIONSPAC_NOT_THE_ANSWER</t>
  </si>
  <si>
    <t>PRES_CONSERVATIVESOLUTIONSPAC_ONE_OF_US_SP</t>
  </si>
  <si>
    <t>PRES_CONSERVATIVESOLUTIONSPAC_PROUD_SP</t>
  </si>
  <si>
    <t>PRES_CONSERVATIVESOLUTIONSPAC_SAFER</t>
  </si>
  <si>
    <t>PRES_CONSERVATIVESOLUTIONSPAC_SECURITY_IOWA</t>
  </si>
  <si>
    <t>PRES_CONSERVATIVESOLUTIONSPAC_SERIOUS</t>
  </si>
  <si>
    <t>PRES_CONSERVATIVESOLUTIONSPAC_SOME_REPUBLICANS</t>
  </si>
  <si>
    <t>PRES_CONSERVATIVESOLUTIONSPAC_TAX_PLAN</t>
  </si>
  <si>
    <t>PRES_CONSERVATIVESOLUTIONSPAC_THE_BASIC</t>
  </si>
  <si>
    <t>PRES_CONSERVATIVESOLUTIONSPAC_TRAIN_WRECK</t>
  </si>
  <si>
    <t>PRES_CONSERVATIVESOLUTIONSPAC_VALUES_SP</t>
  </si>
  <si>
    <t>PRES_CONSERVATIVESOLUTIONSPAC_YESTERDAY'S_OVER_15</t>
  </si>
  <si>
    <t>PRES_CONSERVATIVESOLUTIONSPAC_YESTERDAY'S_OVER</t>
  </si>
  <si>
    <t>PRES_CONSERVATIVESOLUTIONS_AMERICAN_DREAM</t>
  </si>
  <si>
    <t>PRES_CONSERVATIVESOLUTIONS_BAD_DEAL</t>
  </si>
  <si>
    <t>PRES_CONSERVATIVESOLUTIONS_CLEAR_VOICES</t>
  </si>
  <si>
    <t>PRES_CONSERVATIVESOLUTIONS_GREATNESS</t>
  </si>
  <si>
    <t>PRES_CONSERVATIVESOLUTIONS_LESSONS_OF_HISTORY</t>
  </si>
  <si>
    <t>PRES_CONSERVATIVESOLUTIONS_RUBIO_LEE_PLAN</t>
  </si>
  <si>
    <t>PRES_CRUZ_ACTIONS</t>
  </si>
  <si>
    <t>PRES_CRUZ_AMERICAN_SOVEREIGNTY</t>
  </si>
  <si>
    <t>PRES_CRUZ_BEST_TO_COME_60</t>
  </si>
  <si>
    <t>PRES_CRUZ_BLESSING_REV</t>
  </si>
  <si>
    <t>PRES_CRUZ_BLESSING</t>
  </si>
  <si>
    <t>PRES_CRUZ_BORDER</t>
  </si>
  <si>
    <t>PRES_CRUZ_BORN_FREE</t>
  </si>
  <si>
    <t>PRES_CRUZ_BURNED_US_60</t>
  </si>
  <si>
    <t>PRES_CRUZ_CHANCE_AR</t>
  </si>
  <si>
    <t>PRES_CRUZ_CHANCE_OK</t>
  </si>
  <si>
    <t>PRES_CRUZ_CHANCE</t>
  </si>
  <si>
    <t>PRES_CRUZ_CHRISTMAS_CLASSICS_90</t>
  </si>
  <si>
    <t>PRES_CRUZ_COIN</t>
  </si>
  <si>
    <t>PRES_CRUZ_CRUZ_COMMANDER_60</t>
  </si>
  <si>
    <t>PRES_CRUZ_DEALS_60</t>
  </si>
  <si>
    <t>PRES_CRUZ_EVERY_DAY_FIGHTER</t>
  </si>
  <si>
    <t>PRES_CRUZ_FOR_A_CHANGE</t>
  </si>
  <si>
    <t>PRES_CRUZ_FOR_OUR_JOBS</t>
  </si>
  <si>
    <t>PRES_CRUZ_GANG_OF_EIGHT</t>
  </si>
  <si>
    <t>PRES_CRUZ_GREG_ABBOTT</t>
  </si>
  <si>
    <t>PRES_CRUZ_GUTS_60</t>
  </si>
  <si>
    <t>PRES_CRUZ_HAVE_YOUR_BACK</t>
  </si>
  <si>
    <t>PRES_CRUZ_INK</t>
  </si>
  <si>
    <t>PRES_CRUZ_INSIDERS_AND_LOBBYISTS</t>
  </si>
  <si>
    <t>PRES_CRUZ_INTERESTED</t>
  </si>
  <si>
    <t>PRES_CRUZ_IT_FEELS_GOOD_TO_BE_A_CLINTON_60</t>
  </si>
  <si>
    <t>PRES_CRUZ_JOBS_FREEDOM_AND_SECURITY</t>
  </si>
  <si>
    <t>PRES_CRUZ_MIDLANDS</t>
  </si>
  <si>
    <t>PRES_CRUZ_MIKE_LEE</t>
  </si>
  <si>
    <t>PRES_CRUZ_NEVADA'S_LAND</t>
  </si>
  <si>
    <t>PRES_CRUZ_NEW_YORK_VALUES</t>
  </si>
  <si>
    <t>PRES_CRUZ_NOT_FOR_US</t>
  </si>
  <si>
    <t>PRES_CRUZ_OPPORTUNITY_60</t>
  </si>
  <si>
    <t>PRES_CRUZ_PARENTS_90</t>
  </si>
  <si>
    <t>PRES_CRUZ_PARKING_LOT_60</t>
  </si>
  <si>
    <t>PRES_CRUZ_PLAIN_WRONG</t>
  </si>
  <si>
    <t>PRES_CRUZ_PRETTY_FACE</t>
  </si>
  <si>
    <t>PRES_CRUZ_REBUILD_OUR_MILITARY</t>
  </si>
  <si>
    <t>PRES_CRUZ_REPUBLICAN_OBAMA</t>
  </si>
  <si>
    <t>PRES_CRUZ_SCORPION</t>
  </si>
  <si>
    <t>PRES_CRUZ_STEVE_KING</t>
  </si>
  <si>
    <t>PRES_CRUZ_SUPREME_COURT</t>
  </si>
  <si>
    <t>PRES_CRUZ_TAX_PLAN</t>
  </si>
  <si>
    <t>PRES_CRUZ_THEMSELVES</t>
  </si>
  <si>
    <t>PRES_CRUZ_WALKER</t>
  </si>
  <si>
    <t>PRES_CRUZ_WASHINGTON_DEALS_60_REV</t>
  </si>
  <si>
    <t>PRES_CRUZ_WASHINGTON_DEALS_60</t>
  </si>
  <si>
    <t>PRES_CRUZ_WASHINGTON_DEALS_SC_60</t>
  </si>
  <si>
    <t>PRES_CRUZ_WHAT_DIFFERENCE_DOES_IT_MAKE</t>
  </si>
  <si>
    <t>PRES_CRUZ_WON_ONE_CANDIDATE_REV</t>
  </si>
  <si>
    <t>PRES_CRUZ_WON</t>
  </si>
  <si>
    <t>PRES_CRUZ_WORRIED</t>
  </si>
  <si>
    <t>PRES_DELAFUENTE_THE_FUTURE_OF_THE_COUNTRY_SP</t>
  </si>
  <si>
    <t>PRES_DRAFTBIDEN_NEVER_QUIT_90</t>
  </si>
  <si>
    <t>PRES_ECFI_WHERE'S_HILLARY</t>
  </si>
  <si>
    <t>PRES_ELSUPERPAC_CARELIZ_SP</t>
  </si>
  <si>
    <t>PRES_ELSUPERPAC_URIEL_SP</t>
  </si>
  <si>
    <t>PRES_ELSUPERPAC_WHAT_WE_STAND_FOR_SP</t>
  </si>
  <si>
    <t>PRES_ERWIN_BE_INDEPENDENT_AMERICA</t>
  </si>
  <si>
    <t>PRES_ESAFUND_BIG_PLANS</t>
  </si>
  <si>
    <t>PRES_FENTONSOCIALCHANGE_YOU'RE_FIRED</t>
  </si>
  <si>
    <t>PRES_FIORINA_FIGHT</t>
  </si>
  <si>
    <t>PRES_FIORINA_IT_IS_TIME</t>
  </si>
  <si>
    <t>PRES_FSPA_DANGEROUS</t>
  </si>
  <si>
    <t>PRES_FSPA_SANCTIONS</t>
  </si>
  <si>
    <t>PRES_FUTURE45_ALWAYS</t>
  </si>
  <si>
    <t>PRES_FUTURE45_BACK_SP</t>
  </si>
  <si>
    <t>PRES_FUTURE45_BAD_EXPERIENCE</t>
  </si>
  <si>
    <t>PRES_FUTURE45_BAD_NEWS</t>
  </si>
  <si>
    <t>PRES_FUTURE45_CONSEQUENCES</t>
  </si>
  <si>
    <t>PRES_FUTURE45_CROOK</t>
  </si>
  <si>
    <t>PRES_FUTURE45_FRIEND_SP</t>
  </si>
  <si>
    <t>PRES_FUTURE45_HILLARY_OF_TODAY_SP</t>
  </si>
  <si>
    <t>PRES_FUTURE45_NOT_SO_FAST</t>
  </si>
  <si>
    <t>PRES_FUTURE45_RECORD_60</t>
  </si>
  <si>
    <t>PRES_FUTURE45_RESPONSIBLE</t>
  </si>
  <si>
    <t>PRES_FUTURE45_SANDERS_ANSWER</t>
  </si>
  <si>
    <t>PRES_FUTURE45_THE_CLINTONS</t>
  </si>
  <si>
    <t>PRES_FUTURE45_TRANSPARENT</t>
  </si>
  <si>
    <t>PRES_GENFWD_WALL_STREET'S_PUBLIC_ENEMY_NUMBER_1</t>
  </si>
  <si>
    <t>PRES_GILMORE_TRUST</t>
  </si>
  <si>
    <t>PRES_GRAHAM_ONE</t>
  </si>
  <si>
    <t>PRES_GREATAMERICAPAC_AMERICA_NEEDS_DONALD_TRUMP_60</t>
  </si>
  <si>
    <t>PRES_GREATAMERICAPAC_CAN'T_TELL_THE_TRUTH</t>
  </si>
  <si>
    <t>PRES_GREATAMERICAPAC_CONTESTED_CONVENTION_60</t>
  </si>
  <si>
    <t>PRES_GREATAMERICAPAC_DOCTORS_LIKE_US</t>
  </si>
  <si>
    <t>PRES_GREATAMERICAPAC_FACES_SP</t>
  </si>
  <si>
    <t>PRES_GREATAMERICAPAC_FLEAS_SP</t>
  </si>
  <si>
    <t>PRES_GREATAMERICAPAC_PRESUMPTIVE_GOP_NOMINEE_60</t>
  </si>
  <si>
    <t>PRES_GREATAMERICAPAC_RUDY_60</t>
  </si>
  <si>
    <t>PRES_GREATAMERICAPAC_SENT_BACK_SP</t>
  </si>
  <si>
    <t>PRES_GREATAMERICAPAC_THE_DIFFERENCE_60</t>
  </si>
  <si>
    <t>PRES_GREATAMERICAPAC_TRUMP_OR_CLINTON_60</t>
  </si>
  <si>
    <t>PRES_GREATAMERICAPAC_VICE_PRESIDENT</t>
  </si>
  <si>
    <t>PRES_GREATAMERICAPAC_WRONG_PRESCRIPTION</t>
  </si>
  <si>
    <t>PRES_HENRY_THERE'S_SOMETHING_WRONG</t>
  </si>
  <si>
    <t>PRES_HEWES_PRO_LIFE</t>
  </si>
  <si>
    <t>PRES_HEWES_VOTE_PRO_LIFE</t>
  </si>
  <si>
    <t>PRES_HUCKABEE_THANKSGIVING</t>
  </si>
  <si>
    <t>PRES_INSPIREAMERICA_CUBA_SP</t>
  </si>
  <si>
    <t>PRES_JOHNSON_BEEN_THERE_60_REV</t>
  </si>
  <si>
    <t>PRES_JOHNSON_BEEN_THERE_60</t>
  </si>
  <si>
    <t>PRES_JOHNSON_HONEST_JOHNSON_60</t>
  </si>
  <si>
    <t>PRES_JOHNSON_LANDSLIDE_60</t>
  </si>
  <si>
    <t>PRES_KASICH_100_DAYS</t>
  </si>
  <si>
    <t>PRES_KASICH_AMERICA_NEVER_GIVE_UP</t>
  </si>
  <si>
    <t>PRES_KASICH_DEFENDING_OUR_WAY_OF_LIFE</t>
  </si>
  <si>
    <t>PRES_KASICH_HEALING</t>
  </si>
  <si>
    <t>PRES_KASICH_JOIN_ME</t>
  </si>
  <si>
    <t>PRES_KASICH_PROGRESS</t>
  </si>
  <si>
    <t>PRES_KASICH_RISE_TO_A_CHALLENGE</t>
  </si>
  <si>
    <t>PRES_KEEPTHEPROMISEIII_VOTER_POLL_60</t>
  </si>
  <si>
    <t>PRES_KEEPTHEPROMISEI_BOLD_LEADERSHIP_SC</t>
  </si>
  <si>
    <t>PRES_KEEPTHEPROMISEI_BOLD_LEADERSHIP</t>
  </si>
  <si>
    <t>PRES_KEEPTHEPROMISEI_EXPERIENCE</t>
  </si>
  <si>
    <t>PRES_KEEPTHEPROMISEI_EXTREME</t>
  </si>
  <si>
    <t>PRES_KEEPTHEPROMISEI_I_LIKE_TED_CRUZ</t>
  </si>
  <si>
    <t>PRES_KEEPTHEPROMISEI_LEADERSHIP</t>
  </si>
  <si>
    <t>PRES_KEEPTHEPROMISEI_NEW_TAX_PLAN</t>
  </si>
  <si>
    <t>PRES_KEEPTHEPROMISEI_PATH_TO_CITIZENSHIP</t>
  </si>
  <si>
    <t>PRES_KEEPTHEPROMISEI_THE_PEOPLE'S_PRESIDENT</t>
  </si>
  <si>
    <t>PRES_LATINOVICTORY_BUILD_THAT_WALL_SP</t>
  </si>
  <si>
    <t>PRES_LATINOVICTORY_DEPORTATION_SP</t>
  </si>
  <si>
    <t>PRES_LATINOVICTORY_OUR_UNITED_STATES_SP</t>
  </si>
  <si>
    <t>PRES_LATINOVICTORY_RESPECT_SP</t>
  </si>
  <si>
    <t>PRES_LCVVF_YOU_MAKE_ME_FEEL_60</t>
  </si>
  <si>
    <t>PRES_LEADINGILFORTOMORROW_FAILED</t>
  </si>
  <si>
    <t>PRES_LEADINGILFORTOMORROW_HIT_THE_ROAD</t>
  </si>
  <si>
    <t>PRES_LEADINGILFORTOMORROW_REAL_PLAN</t>
  </si>
  <si>
    <t>PRES_LEADINGILFORTOMORROW_SUPPORT</t>
  </si>
  <si>
    <t>PRES_LESSIG_WHO_OWNS_BUSH_15</t>
  </si>
  <si>
    <t>PRES_LESSIG_WHO_OWN_MARCO_RUBIO_15</t>
  </si>
  <si>
    <t>PRES_LOCALVOICES_MEET_ED_60</t>
  </si>
  <si>
    <t>PRES_LOCALVOICES_MEET_ENID_60</t>
  </si>
  <si>
    <t>PRES_LVP_REPUBLICANS_ARE_TALKING_SP</t>
  </si>
  <si>
    <t>PRES_LVP_REPUBLICANS_ARE_TALKING</t>
  </si>
  <si>
    <t>PRES_MAKEAMERICANUMBER1_ENDORSEMENT</t>
  </si>
  <si>
    <t>PRES_MAKEAMERICANUMBER1_I'M_SUPPORTING</t>
  </si>
  <si>
    <t>PRES_MAKEAMERICANUMBER1_STOP_HILLARY</t>
  </si>
  <si>
    <t>PRES_NARAL_RUBIO'S_PRIORITIES</t>
  </si>
  <si>
    <t>PRES_NEWDAYFORAMERICA_CRATERED</t>
  </si>
  <si>
    <t>PRES_NEWDAYFORAMERICA_FAILED</t>
  </si>
  <si>
    <t>PRES_NEWDAYFORAMERICA_FIRST</t>
  </si>
  <si>
    <t>PRES_NEWDAYFORAMERICA_FOR_US_60</t>
  </si>
  <si>
    <t>PRES_NEWDAYFORAMERICA_HINGE</t>
  </si>
  <si>
    <t>PRES_NEWDAYFORAMERICA_HIPPO_CRIT</t>
  </si>
  <si>
    <t>PRES_NEWDAYFORAMERICA_IMPATIENT_RASCAL</t>
  </si>
  <si>
    <t>PRES_NEWDAYFORAMERICA_JOHN_KASICH'S_EXPERIENCE_60</t>
  </si>
  <si>
    <t>PRES_NEWDAYFORAMERICA_MAILMAN</t>
  </si>
  <si>
    <t>PRES_NEWDAYFORAMERICA_MUDDIER</t>
  </si>
  <si>
    <t>PRES_NEWDAYFORAMERICA_MUD</t>
  </si>
  <si>
    <t>PRES_NEWDAYFORAMERICA_NATIONAL_SECURITY</t>
  </si>
  <si>
    <t>PRES_NEWDAYFORAMERICA_QUIET</t>
  </si>
  <si>
    <t>PRES_NEWDAYFORAMERICA_REFORMER</t>
  </si>
  <si>
    <t>PRES_NEWDAYFORAMERICA_SUNRISE</t>
  </si>
  <si>
    <t>PRES_NEWDAYFORAMERICA_TALK_TALK_TALK_REV</t>
  </si>
  <si>
    <t>PRES_NEWDAYFORAMERICA_TALK_TALK_TALK</t>
  </si>
  <si>
    <t>PRES_NEWDAYINDEPENDENTMEDIA_AGAIN</t>
  </si>
  <si>
    <t>PRES_NEWDAYINDEPENDENTMEDIA_CRAZY</t>
  </si>
  <si>
    <t>PRES_NEWDAYINDEPENDENTMEDIA_FOREIGN_POLICY_EXPERIENCE</t>
  </si>
  <si>
    <t>PRES_NEWDAYINDEPENDENTMEDIA_FORGET_ABOUT_IT</t>
  </si>
  <si>
    <t>PRES_NEWDAYINDEPENDENTMEDIA_HELICOPTER</t>
  </si>
  <si>
    <t>PRES_NEWDAYINDEPENDENTMEDIA_NOSE</t>
  </si>
  <si>
    <t>PRES_NEWDAYINDEPENDENTMEDIA_PEOPLE_WANT_CHANGE</t>
  </si>
  <si>
    <t>PRES_NEWDAYINDEPENDENTMEDIA_SUGGEST</t>
  </si>
  <si>
    <t>PRES_NEWDAYINDEPENDENTMEDIA_US</t>
  </si>
  <si>
    <t>PRES_NEWDAYINDEPENDENTMEDIA_WALK</t>
  </si>
  <si>
    <t>PRES_NEWDAYINDEPENDENTMEDIA_WIN</t>
  </si>
  <si>
    <t>PRES_NEXTGENCA_GET_IT</t>
  </si>
  <si>
    <t>PRES_NEXTGENCA_GLOBAL_WARMING</t>
  </si>
  <si>
    <t>PRES_NEXTGENCA_GOOD_FOR_WOMEN</t>
  </si>
  <si>
    <t>PRES_NEXTGENCA_WALL_REV</t>
  </si>
  <si>
    <t>PRES_NEXTGENCA_WALL_SP</t>
  </si>
  <si>
    <t>PRES_NEXTGENCA_WALL</t>
  </si>
  <si>
    <t>PRES_NRAILA_DEFENSELESS</t>
  </si>
  <si>
    <t>PRES_NRAILA_JUSTICES_60</t>
  </si>
  <si>
    <t>PRES_NRAILA_LIES</t>
  </si>
  <si>
    <t>PRES_NRAILA_NOTHING_BUT_A_PHONE</t>
  </si>
  <si>
    <t>PRES_NRAPVF_DEFENSELESS</t>
  </si>
  <si>
    <t>PRES_NRAPVF_STOP_CLINTON_VOTE_TRUMP</t>
  </si>
  <si>
    <t>PRES_OBAMA_PRE_EXISTING_CONDITIONS_SP</t>
  </si>
  <si>
    <t>PRES_OPPFREEDOM_CRISIS_AT_OUR_BORDER</t>
  </si>
  <si>
    <t>PRES_OPPFREEDOM_ONLY_ONE</t>
  </si>
  <si>
    <t>PRES_OPPFREEDOM_VALUES</t>
  </si>
  <si>
    <t>PRES_OURPRINCIPLES_BIG_MONEY</t>
  </si>
  <si>
    <t>PRES_OURPRINCIPLES_DEMOCRAT_15</t>
  </si>
  <si>
    <t>PRES_OURPRINCIPLES_DISHONESTY</t>
  </si>
  <si>
    <t>PRES_OURPRINCIPLES_EVEN_MORE_QUESTIONS</t>
  </si>
  <si>
    <t>PRES_OURPRINCIPLES_ON_HEALTHCARE</t>
  </si>
  <si>
    <t>PRES_OURPRINCIPLES_OUTSOURCER</t>
  </si>
  <si>
    <t>PRES_OURPRINCIPLES_PAY_FOR_IT_15</t>
  </si>
  <si>
    <t>PRES_OURPRINCIPLES_QUESTIONS</t>
  </si>
  <si>
    <t>PRES_OURPRINCIPLES_QUOTES_60</t>
  </si>
  <si>
    <t>PRES_OURPRINCIPLES_QUOTES</t>
  </si>
  <si>
    <t>PRES_OURPRINCIPLES_SCAM_60</t>
  </si>
  <si>
    <t>PRES_OURPRINCIPLES_SCAM</t>
  </si>
  <si>
    <t>PRES_OURPRINCIPLES_SCARE_60</t>
  </si>
  <si>
    <t>PRES_OURPRINCIPLES_SECRET</t>
  </si>
  <si>
    <t>PRES_OURPRINCIPLES_TOO_CRAZY</t>
  </si>
  <si>
    <t>PRES_OURPRINCIPLES_TOUGH_QUESTIONS_60</t>
  </si>
  <si>
    <t>PRES_OURPRINCIPLES_UNIFIER_60</t>
  </si>
  <si>
    <t>PRES_PAG_CHOICES</t>
  </si>
  <si>
    <t>PRES_PAG_HOPE</t>
  </si>
  <si>
    <t>PRES_PAG_SERIOUS</t>
  </si>
  <si>
    <t>PRES_PATAKI_SUSPENDS_120</t>
  </si>
  <si>
    <t>PRES_PAUL_REAL_CONSERVATIVE</t>
  </si>
  <si>
    <t>PRES_PFAW_TRUMP'S_YEAR_OF_HATE_SP</t>
  </si>
  <si>
    <t>PRES_PPV_A_LOT_AT_STAKE_15</t>
  </si>
  <si>
    <t>PRES_PPV_PERSONAL_15</t>
  </si>
  <si>
    <t>PRES_PRIORITIESUSA_CAPTURED</t>
  </si>
  <si>
    <t>PRES_PRIORITIESUSA_DANTE</t>
  </si>
  <si>
    <t>PRES_PRIORITIESUSA_DEPORTATION_SP</t>
  </si>
  <si>
    <t>PRES_PRIORITIESUSA_EVERYTHING</t>
  </si>
  <si>
    <t>PRES_PRIORITIESUSA_FOR_AMERICA</t>
  </si>
  <si>
    <t>PRES_PRIORITIESUSA_GRACE_60</t>
  </si>
  <si>
    <t>PRES_PRIORITIESUSA_GRACE</t>
  </si>
  <si>
    <t>PRES_PRIORITIESUSA_LEAST_RACIST</t>
  </si>
  <si>
    <t>PRES_PRIORITIESUSA_MICHELLE</t>
  </si>
  <si>
    <t>PRES_PRIORITIESUSA_MY_TEMPERAMENT</t>
  </si>
  <si>
    <t>PRES_PRIORITIESUSA_OUR_UNITED_STATES_SP</t>
  </si>
  <si>
    <t>PRES_PRIORITIESUSA_PLEDGE</t>
  </si>
  <si>
    <t>PRES_PRIORITIESUSA_PRESIDENTIAL</t>
  </si>
  <si>
    <t>PRES_PRIORITIESUSA_REPUBLICANS_ARE_RIGHT_NV</t>
  </si>
  <si>
    <t>PRES_PRIORITIESUSA_RESPECT</t>
  </si>
  <si>
    <t>PRES_PRIORITIESUSA_SPEAK</t>
  </si>
  <si>
    <t>PRES_PRIORITIESUSA_TAJ_MAHAL</t>
  </si>
  <si>
    <t>PRES_PRIORITIESUSA_THEN_AND_NOW</t>
  </si>
  <si>
    <t>PRES_PRIORITIESUSA_TRUMP'S_SYMPHONY</t>
  </si>
  <si>
    <t>PRES_PRIORITIESUSA_UNFIT</t>
  </si>
  <si>
    <t>PRES_PRIORITIESUSA_VOTES_MATTER</t>
  </si>
  <si>
    <t>PRES_PRIORITIESUSA_WATCHING</t>
  </si>
  <si>
    <t>PRES_PRIORITIESUSA_YOU_MAKE_ME_FEEL_60</t>
  </si>
  <si>
    <t>PRES_PROGRESSNOW_BULLIED</t>
  </si>
  <si>
    <t>PRES_PROGRESSNOW_HURTING_LITTLE_PEOPLE_60</t>
  </si>
  <si>
    <t>PRES_PROGRESSNOW_HURTING_LITTLE_PEOPLE</t>
  </si>
  <si>
    <t>PRES_PROGRESSOH_STOPPED</t>
  </si>
  <si>
    <t>PRES_PURPLEPAC_FLAME_OF_LIBERTY</t>
  </si>
  <si>
    <t>PRES_PURPLEPAC_FOR_A_CHANGE</t>
  </si>
  <si>
    <t>PRES_PURPLEPAC_THE_HONORABLE_CHOICE</t>
  </si>
  <si>
    <t>PRES_REBUILDINGAMERICA_ALWAYS</t>
  </si>
  <si>
    <t>PRES_REBUILDINGAMERICA_AMERICA_SOARING_60</t>
  </si>
  <si>
    <t>PRES_REBUILDINGAMERICA_AMERICA_SOARING_PENCE_60</t>
  </si>
  <si>
    <t>PRES_REBUILDINGAMERICA_FIVE_REQUESTS</t>
  </si>
  <si>
    <t>PRES_REBUILDINGAMERICA_IT_TAKES_TWO</t>
  </si>
  <si>
    <t>PRES_REBUILDINGAMERICA_OUTSOURCING_REV</t>
  </si>
  <si>
    <t>PRES_REBUILDINGAMERICA_OUTSOURCING</t>
  </si>
  <si>
    <t>PRES_REFORMAMERICA_CLINTON_CORRUPTION</t>
  </si>
  <si>
    <t>PRES_REFORMAMERICA_CLINTON_UNCOVERED</t>
  </si>
  <si>
    <t>PRES_REFORMAMERICA_C_IS_FOR_CLINTON</t>
  </si>
  <si>
    <t>PRES_RIGHTTOLIFEMI_VOTE_FOR_LIFE_60</t>
  </si>
  <si>
    <t>PRES_RIGHTTOLIFEMI_VOTE_FOR_LIFE_90</t>
  </si>
  <si>
    <t>PRES_ROBERTS_MISSION_60</t>
  </si>
  <si>
    <t>PRES_RTR_AMERICA'S_HEROES</t>
  </si>
  <si>
    <t>PRES_RTR_BAD_JUDGEMENT</t>
  </si>
  <si>
    <t>PRES_RTR_BELIEFS</t>
  </si>
  <si>
    <t>PRES_RTR_BRIEFING</t>
  </si>
  <si>
    <t>PRES_RTR_BULLY</t>
  </si>
  <si>
    <t>PRES_RTR_COMMITTED_CONSERVATIVE_60</t>
  </si>
  <si>
    <t>PRES_RTR_DANGEROUSLY_WRONG</t>
  </si>
  <si>
    <t>PRES_RTR_DESK</t>
  </si>
  <si>
    <t>PRES_RTR_DISRUPT</t>
  </si>
  <si>
    <t>PRES_RTR_FIRST_JOB</t>
  </si>
  <si>
    <t>PRES_RTR_FRESHMAN</t>
  </si>
  <si>
    <t>PRES_RTR_GET_READY_60</t>
  </si>
  <si>
    <t>PRES_RTR_GRANITE</t>
  </si>
  <si>
    <t>PRES_RTR_GROW_AMERICA_15</t>
  </si>
  <si>
    <t>PRES_RTR_ISN'T_READY</t>
  </si>
  <si>
    <t>PRES_RTR_JOKED</t>
  </si>
  <si>
    <t>PRES_RTR_LEADER</t>
  </si>
  <si>
    <t>PRES_RTR_LEAD</t>
  </si>
  <si>
    <t>PRES_RTR_LINE_UP</t>
  </si>
  <si>
    <t>PRES_RTR_PROVEN_LEADER</t>
  </si>
  <si>
    <t>PRES_RTR_PROVEN_RESOLVE</t>
  </si>
  <si>
    <t>PRES_RTR_REAL_RESULTS</t>
  </si>
  <si>
    <t>PRES_RTR_SOUND_BITES</t>
  </si>
  <si>
    <t>PRES_RTR_THREE_REPUBLICAN_GOVERNORS</t>
  </si>
  <si>
    <t>PRES_RTR_TOUGHEST_ON_SPENDING_15</t>
  </si>
  <si>
    <t>PRES_RTR_UNFAIR</t>
  </si>
  <si>
    <t>PRES_RTR_VANE</t>
  </si>
  <si>
    <t>PRES_RTR_WHICH_CANDIDATE</t>
  </si>
  <si>
    <t>PRES_RTR_WITH_ALL_DUE_RESPECT_60</t>
  </si>
  <si>
    <t>PRES_RUBIO_ABOUT</t>
  </si>
  <si>
    <t>PRES_RUBIO_ASA_HUTCHINSON</t>
  </si>
  <si>
    <t>PRES_RUBIO_A_CIVILIZATIONAL_STRUGGLE</t>
  </si>
  <si>
    <t>PRES_RUBIO_BARTENDER_60</t>
  </si>
  <si>
    <t>PRES_RUBIO_BECAUSE_60</t>
  </si>
  <si>
    <t>PRES_RUBIO_BILL_HASLAM</t>
  </si>
  <si>
    <t>PRES_RUBIO_DEFEATING_HILLARY</t>
  </si>
  <si>
    <t>PRES_RUBIO_DISQUALIFIED</t>
  </si>
  <si>
    <t>PRES_RUBIO_EIGHT_YEARS</t>
  </si>
  <si>
    <t>PRES_RUBIO_ESSENCE_OF_AMERICA</t>
  </si>
  <si>
    <t>PRES_RUBIO_FAITH</t>
  </si>
  <si>
    <t>PRES_RUBIO_FAMILY</t>
  </si>
  <si>
    <t>PRES_RUBIO_FEAR</t>
  </si>
  <si>
    <t>PRES_RUBIO_FOOTBALL_60</t>
  </si>
  <si>
    <t>PRES_RUBIO_FUTURE</t>
  </si>
  <si>
    <t>PRES_RUBIO_HAPPENING</t>
  </si>
  <si>
    <t>PRES_RUBIO_I_BELIEVE</t>
  </si>
  <si>
    <t>PRES_RUBIO_LISTENING</t>
  </si>
  <si>
    <t>PRES_RUBIO_MARCOMENTUM</t>
  </si>
  <si>
    <t>PRES_RUBIO_REVOLUTION</t>
  </si>
  <si>
    <t>PRES_RUBIO_SAFE</t>
  </si>
  <si>
    <t>PRES_RUBIO_TRUST</t>
  </si>
  <si>
    <t>PRES_SANDERS_AMERICAN_HORIZON_60</t>
  </si>
  <si>
    <t>PRES_SANDERS_AMERICAN_HORIZON_NH_60</t>
  </si>
  <si>
    <t>PRES_SANDERS_AMERICAN_HORIZON_NV_60</t>
  </si>
  <si>
    <t>PRES_SANDERS_AMERICAN_HORIZON_NY_60</t>
  </si>
  <si>
    <t>PRES_SANDERS_AMERICAN_HORIZON_SC_60</t>
  </si>
  <si>
    <t>PRES_SANDERS_AMERICAN_VALUES_SP</t>
  </si>
  <si>
    <t>PRES_SANDERS_AMERICA_60_2</t>
  </si>
  <si>
    <t>PRES_SANDERS_AMERICA_60</t>
  </si>
  <si>
    <t>PRES_SANDERS_AMERICA_NH_60</t>
  </si>
  <si>
    <t>PRES_SANDERS_AMERICA_NV_60</t>
  </si>
  <si>
    <t>PRES_SANDERS_AMERICA_NY_60</t>
  </si>
  <si>
    <t>PRES_SANDERS_AMERICA_PA_60_2</t>
  </si>
  <si>
    <t>PRES_SANDERS_AMERICA_PA_60</t>
  </si>
  <si>
    <t>PRES_SANDERS_AMERICA_REV_2</t>
  </si>
  <si>
    <t>PRES_SANDERS_AMERICA_RI_60</t>
  </si>
  <si>
    <t>PRES_SANDERS_AMERICA_SC_60</t>
  </si>
  <si>
    <t>PRES_SANDERS_AMERICA</t>
  </si>
  <si>
    <t>PRES_SANDERS_BENJAMIN_JEALOUS_60</t>
  </si>
  <si>
    <t>PRES_SANDERS_BETTER_POSSIBILITIES</t>
  </si>
  <si>
    <t>PRES_SANDERS_BOLDER_SP</t>
  </si>
  <si>
    <t>PRES_SANDERS_BOLDER</t>
  </si>
  <si>
    <t>PRES_SANDERS_BOLD_IDEA</t>
  </si>
  <si>
    <t>PRES_SANDERS_BULL</t>
  </si>
  <si>
    <t>PRES_SANDERS_CRITICAL</t>
  </si>
  <si>
    <t>PRES_SANDERS_DANNY_GLOVER</t>
  </si>
  <si>
    <t>PRES_SANDERS_DEFEND_THIS_NATION</t>
  </si>
  <si>
    <t>PRES_SANDERS_EFFECTIVE_REV</t>
  </si>
  <si>
    <t>PRES_SANDERS_ENDORSED_NH</t>
  </si>
  <si>
    <t>PRES_SANDERS_ENDORSED</t>
  </si>
  <si>
    <t>PRES_SANDERS_ENOUGH_IS_ENOUGH</t>
  </si>
  <si>
    <t>PRES_SANDERS_ERICA</t>
  </si>
  <si>
    <t>PRES_SANDERS_ERIN_BILBRAY</t>
  </si>
  <si>
    <t>PRES_SANDERS_EVERY_AMERICAN</t>
  </si>
  <si>
    <t>PRES_SANDERS_EXPAND_SOCIAL_SECURITY</t>
  </si>
  <si>
    <t>PRES_SANDERS_FAIRNESS_REV</t>
  </si>
  <si>
    <t>PRES_SANDERS_FDR</t>
  </si>
  <si>
    <t>PRES_SANDERS_FIND_A_WAY</t>
  </si>
  <si>
    <t>PRES_SANDERS_FOR_JOBS_FOR_US_NC</t>
  </si>
  <si>
    <t>PRES_SANDERS_FOR_JOBS_FOR_US_OH</t>
  </si>
  <si>
    <t>PRES_SANDERS_FOR_JOBS_FOR_US</t>
  </si>
  <si>
    <t>PRES_SANDERS_FOR_JOBS_FOR_US_WI</t>
  </si>
  <si>
    <t>PRES_SANDERS_GLOBAL_ECONOMY_SP</t>
  </si>
  <si>
    <t>PRES_SANDERS_GLOBAL_ECONOMY</t>
  </si>
  <si>
    <t>PRES_SANDERS_IT'S_NOT_OVER_120</t>
  </si>
  <si>
    <t>PRES_SANDERS_JOIN_THE_FIGHT</t>
  </si>
  <si>
    <t>PRES_SANDERS_JUSTIN_BAMBERG</t>
  </si>
  <si>
    <t>PRES_SANDERS_KEITH_ELLISON</t>
  </si>
  <si>
    <t>PRES_SANDERS_MARI</t>
  </si>
  <si>
    <t>PRES_SANDERS_NO_FRACKING_ANYWHERE</t>
  </si>
  <si>
    <t>PRES_SANDERS_OLD_NEIGHBORHOOD</t>
  </si>
  <si>
    <t>PRES_SANDERS_PATTI_AND_GEORGE</t>
  </si>
  <si>
    <t>PRES_SANDERS_PEOPLE_BEFORE_POLLUTERS_CARBON</t>
  </si>
  <si>
    <t>PRES_SANDERS_PEOPLE_BEFORE_POLLUTERS</t>
  </si>
  <si>
    <t>PRES_SANDERS_PEOPLE_POWER_15_REV</t>
  </si>
  <si>
    <t>PRES_SANDERS_PEOPLE_POWER_15</t>
  </si>
  <si>
    <t>PRES_SANDERS_PROTECT_THOSE_CHILDREN</t>
  </si>
  <si>
    <t>PRES_SANDERS_RAE_FEHRING</t>
  </si>
  <si>
    <t>PRES_SANDERS_REAL_CHANGE_60_REV_2</t>
  </si>
  <si>
    <t>PRES_SANDERS_REAL_CHANGE_60_REV</t>
  </si>
  <si>
    <t>PRES_SANDERS_REAL_CHANGE_60</t>
  </si>
  <si>
    <t>PRES_SANDERS_REAL_CHANGE_MILLIONS_60</t>
  </si>
  <si>
    <t>PRES_SANDERS_RIGGED_ECONOMY_REV</t>
  </si>
  <si>
    <t>PRES_SANDERS_RIGGED_ECONOMY</t>
  </si>
  <si>
    <t>PRES_SANDERS_ROCK</t>
  </si>
  <si>
    <t>PRES_SANDERS_SERVE_THEM_BETTER</t>
  </si>
  <si>
    <t>PRES_SANDERS_SOCIAL_SECURITY</t>
  </si>
  <si>
    <t>PRES_SANDERS_STOOD_WITH_AMERICAN_WORKERS</t>
  </si>
  <si>
    <t>PRES_SANDERS_THE_BOTTOM_100_MILLION</t>
  </si>
  <si>
    <t>PRES_SANDERS_THE_PROBLEM</t>
  </si>
  <si>
    <t>PRES_SANDERS_THIS_IS_HOW_IT_WORKS_MILLIONS</t>
  </si>
  <si>
    <t>PRES_SANDERS_THIS_IS_HOW_IT_WORKS_REV</t>
  </si>
  <si>
    <t>PRES_SANDERS_THIS_IS_HOW_IT_WORKS</t>
  </si>
  <si>
    <t>PRES_SANDERS_TRANSFORMATIVE_CHANGE_SP</t>
  </si>
  <si>
    <t>PRES_SANDERS_TRANSFORMATIVE_CHANGE</t>
  </si>
  <si>
    <t>PRES_SANDERS_TULSI_GABBARD</t>
  </si>
  <si>
    <t>PRES_SANDERS_TWO_VISIONS</t>
  </si>
  <si>
    <t>PRES_SANDERS_VOICE_60_SP</t>
  </si>
  <si>
    <t>PRES_SANDERS_VOICE</t>
  </si>
  <si>
    <t>PRES_SANDERS_VOTE_TOGETHER_60</t>
  </si>
  <si>
    <t>PRES_SANDERS_WALL_STREET_BANKS</t>
  </si>
  <si>
    <t>PRES_SANDERS_WENDELL_GILLIARD</t>
  </si>
  <si>
    <t>PRES_SANDERS_WHEELS_OF_INEVITABILITY</t>
  </si>
  <si>
    <t>PRES_SANDERS_WORKING_FAMILIES</t>
  </si>
  <si>
    <t>PRES_SANDERS_WORKS_FOR_US_ALL</t>
  </si>
  <si>
    <t>PRES_SEIUCOPE_HOMES_SP</t>
  </si>
  <si>
    <t>PRES_SEIUCOPE_IAMERICAACTION_PRAYER_SP</t>
  </si>
  <si>
    <t>PRES_SEIUCOPE_WE_ARE_THE_WALL_SP</t>
  </si>
  <si>
    <t>PRES_SEIUCOPE_YURIEL_SP</t>
  </si>
  <si>
    <t>PRES_SEIU_AGAINST_HATE_SP</t>
  </si>
  <si>
    <t>PRES_SEIU_NEVADA_CAUCUS_SP_90</t>
  </si>
  <si>
    <t>PRES_SEIU_OUR_PRESIDENT_SP</t>
  </si>
  <si>
    <t>PRES_SEIU_THEY_HAVE_TO_GO_SP</t>
  </si>
  <si>
    <t>PRES_SIS_1938</t>
  </si>
  <si>
    <t>PRES_SIS_BIO</t>
  </si>
  <si>
    <t>PRES_SIS_STRONG</t>
  </si>
  <si>
    <t>PRES_SIS_VETERANS_DAY</t>
  </si>
  <si>
    <t>PRES_STANDFORTRUTH_GROWING_THREATS</t>
  </si>
  <si>
    <t>PRES_STANDFORTRUTH_HERE_AT_HOME</t>
  </si>
  <si>
    <t>PRES_STANDFORTRUTH_MY_VIEWS</t>
  </si>
  <si>
    <t>PRES_STANDFORTRUTH_SANCTUARY</t>
  </si>
  <si>
    <t>PRES_STANDFORTRUTH_SWEET_DEAL</t>
  </si>
  <si>
    <t>PRES_STANDFORTRUTH_TRUMP_SHOW</t>
  </si>
  <si>
    <t>PRES_STANDFORTRUTH_WE_ARE_AT_WAR</t>
  </si>
  <si>
    <t>PRES_STEIN_TERRIBLE_60</t>
  </si>
  <si>
    <t>PRES_STEIN_TERRIBLE</t>
  </si>
  <si>
    <t>PRES_STEIN_THERE_IS_A_CANDIDATE_60</t>
  </si>
  <si>
    <t>PRES_STOPHILLARYPAC_I'D_LIKE_TO_ASK</t>
  </si>
  <si>
    <t>PRES_TERRY_PRO_LIFE_SUPER_BOWL_AD</t>
  </si>
  <si>
    <t>PRES_TRUMP_ALL_TALK__NO_ACTION</t>
  </si>
  <si>
    <t>PRES_TRUMP_ALL_THE_TIME</t>
  </si>
  <si>
    <t>PRES_TRUMP_ARGUMENT_FOR_AMERICA_120</t>
  </si>
  <si>
    <t>PRES_TRUMP_BAD_TRADE_DEALS</t>
  </si>
  <si>
    <t>PRES_TRUMP_CHANGE</t>
  </si>
  <si>
    <t>PRES_TRUMP_CLEAR_DIFFERENCE_60</t>
  </si>
  <si>
    <t>PRES_TRUMP_CONSUMER_BENEFIT</t>
  </si>
  <si>
    <t>PRES_TRUMP_CORRUPTION</t>
  </si>
  <si>
    <t>PRES_TRUMP_CORRUPT_MARCO_60</t>
  </si>
  <si>
    <t>PRES_TRUMP_CREATE_JOBS_SP</t>
  </si>
  <si>
    <t>PRES_TRUMP_DANGEROUS</t>
  </si>
  <si>
    <t>PRES_TRUMP_DEPLORABLES</t>
  </si>
  <si>
    <t>PRES_TRUMP_FAILED</t>
  </si>
  <si>
    <t>PRES_TRUMP_GREAT_AGAIN</t>
  </si>
  <si>
    <t>PRES_TRUMP_HOPE</t>
  </si>
  <si>
    <t>PRES_TRUMP_IT'S_A_MOVEMENT</t>
  </si>
  <si>
    <t>PRES_TRUMP_JAMIEL</t>
  </si>
  <si>
    <t>PRES_TRUMP_JOSHUA</t>
  </si>
  <si>
    <t>PRES_TRUMP_LIED</t>
  </si>
  <si>
    <t>PRES_TRUMP_LISTENING</t>
  </si>
  <si>
    <t>PRES_TRUMP_LYING_TED_CRUZ</t>
  </si>
  <si>
    <t>PRES_TRUMP_MESS</t>
  </si>
  <si>
    <t>PRES_TRUMP_NOT_DEPLORABLE</t>
  </si>
  <si>
    <t>PRES_TRUMP_OUR_COUNTRY</t>
  </si>
  <si>
    <t>PRES_TRUMP_OUR_ECONOMY</t>
  </si>
  <si>
    <t>PRES_TRUMP_RESPECTED</t>
  </si>
  <si>
    <t>PRES_TRUMP_RNC_ARGUMENT_FOR_AMERICA_120</t>
  </si>
  <si>
    <t>PRES_TRUMP_RNC_CORRUPTION</t>
  </si>
  <si>
    <t>PRES_TRUMP_SOMETHING_ELSE</t>
  </si>
  <si>
    <t>PRES_TRUMP_TOUGH_GUY</t>
  </si>
  <si>
    <t>PRES_TRUMP_TWO_AMERICAS_ECONOMY</t>
  </si>
  <si>
    <t>PRES_TRUMP_TWO_AMERICAS_IMMIGRATION</t>
  </si>
  <si>
    <t>PRES_TRUMP_TWO_AMERICAS</t>
  </si>
  <si>
    <t>PRES_TRUMP_UNFIT</t>
  </si>
  <si>
    <t>PRES_TRUMP_VOTERS_SPEAK_GENERAL</t>
  </si>
  <si>
    <t>PRES_TRUMP_VOTERS_SPEAK</t>
  </si>
  <si>
    <t>PRES_TRUMP_WASHINGTON_IS_BROKEN</t>
  </si>
  <si>
    <t>PRES_TRUMP_WHY</t>
  </si>
  <si>
    <t>PRES_TRUMP_WORST_KIND</t>
  </si>
  <si>
    <t>PRES_TRUSTEDLEADERSHIP_KASICH_BFF_IN</t>
  </si>
  <si>
    <t>PRES_TRUSTEDLEADERSHIP_READY_ON_DAY_ONE_REV</t>
  </si>
  <si>
    <t>PRES_TRUSTEDLEADERSHIP_READY_ON_DAY_ONE</t>
  </si>
  <si>
    <t>PRES_TRUSTEDLEADERSHIP_SERIOUS_LEADER</t>
  </si>
  <si>
    <t>PRES_TRUTHPAC_NEXT_15</t>
  </si>
  <si>
    <t>PRES_TRUTHPAC_NEXT_MORMONS_15</t>
  </si>
  <si>
    <t>PRES_TRUTHPAC_ONE_WORD_15</t>
  </si>
  <si>
    <t>PRES_UFCWABC_WE'RE_WITH_HER</t>
  </si>
  <si>
    <t>PRES_UFCWI_WE_CHOOSE_A_BETTER_AMERICA</t>
  </si>
  <si>
    <t>PRES_UNINTIMIDATEDPAC_DELIVERS</t>
  </si>
  <si>
    <t>PRES_UNINTIMIDATEDPAC_FIGHT_AND_WIN</t>
  </si>
  <si>
    <t>PRES_VICTORY2016_UNTHINKABLE_60</t>
  </si>
  <si>
    <t>PRES_VOTEVETS_FOR_AMERICA</t>
  </si>
  <si>
    <t>PRES_VOTEVETS_MICHELLE_60</t>
  </si>
  <si>
    <t>PRES_VOTEVETS_MICHELLE</t>
  </si>
  <si>
    <t>PRES_WELLS_DIFFERENCES</t>
  </si>
  <si>
    <t>PRES_WELLS_ENERGY_INDEPENDENCE</t>
  </si>
  <si>
    <t>PRES_WELLS_MY_SPECIAL_INTEREST_GROUP</t>
  </si>
  <si>
    <t>PRES_WELLS_RISE_UP_AMERICA</t>
  </si>
  <si>
    <t>PRES_WILSON_A_CHANCE_TO_SUCCEED_15</t>
  </si>
  <si>
    <t>PRES_WILSON_A_CHANCE_TO_SUCCEED_PRIMARY_15</t>
  </si>
  <si>
    <t>PRES_WILSON_DRUG_CHARGES_15</t>
  </si>
  <si>
    <t>PRES_WILSON_DRUG_CHARGES_PRIMARY_15</t>
  </si>
  <si>
    <t>PRES_WILSON_DYNASTY</t>
  </si>
  <si>
    <t>PRES_WILSON_EDUCATION_10</t>
  </si>
  <si>
    <t>PRES_WILSON_EDUCATION_15</t>
  </si>
  <si>
    <t>PRES_WILSON_EDUCATION_PRIMARY_15</t>
  </si>
  <si>
    <t>PRES_WILSON_EDUCATION_SPENDING</t>
  </si>
  <si>
    <t>PRES_WILSON_FOR_THE_PEOPLE</t>
  </si>
  <si>
    <t>PRES_WILSON_IT_SEEMS_WE_FORGET</t>
  </si>
  <si>
    <t>PRES_WILSON_KNOWS</t>
  </si>
  <si>
    <t>PRES_WILSON_MILITARY_SPENDING</t>
  </si>
  <si>
    <t>PRES_WILSON_OUR_OWN_CITIZENS</t>
  </si>
  <si>
    <t>PRES_WILSON_PRESIDENT_FOR_THE_PEOPLE</t>
  </si>
  <si>
    <t>PRES_WILSON_REFORM_OUR_PRISON_SYSTEM_10</t>
  </si>
  <si>
    <t>PRES_WILSON_REFORM_THE_LEGAL_SYSTEM_10</t>
  </si>
  <si>
    <t>PRES_WILSON_SMALL_BUSINESS_10</t>
  </si>
  <si>
    <t>PRES_WILSON_SOUTH_CAROLINA</t>
  </si>
  <si>
    <t>PRES_WILSON_SUPPORT</t>
  </si>
  <si>
    <t>PRES_WILSON_TAKE_CARE_OF_OUR_COUNTRY_FIRST_10</t>
  </si>
  <si>
    <t>PRES_WILSON_THREE_STRIKES</t>
  </si>
  <si>
    <t>PRES_WILSON_WE_THE_PEOPLE</t>
  </si>
  <si>
    <t>PRES_WILSON_YOU_DO_HAVE_A_CHOICE</t>
  </si>
  <si>
    <t>PRES_WOMENVOTE_WATCHING</t>
  </si>
  <si>
    <t>present</t>
  </si>
  <si>
    <t>video_name</t>
  </si>
  <si>
    <t>PRES_1830PROJECT_FOUNDERS.wmv</t>
  </si>
  <si>
    <t>PRES_1830PROJECT_REAL_FREEDOM.wmv</t>
  </si>
  <si>
    <t>PRES_999FUND_VINDICATING_HERMAN_CAIN.wmv</t>
  </si>
  <si>
    <t>PRES_ABTT_ATTACK_IN_B_MINOR_FOR_STRINGS_60.wmv</t>
  </si>
  <si>
    <t>PRES_ABTT_CORNOGRAPHY_60.wmv</t>
  </si>
  <si>
    <t>PRES_ABTT_EPISODE_IV_A_NEW_HOPE_60.wmv</t>
  </si>
  <si>
    <t>PRES_ABTT_MODERN_STAGE_COMBAT_60.wmv</t>
  </si>
  <si>
    <t>PRES_ADS4TRUTH_THE_WHOLE_TRUTH.wmv</t>
  </si>
  <si>
    <t>PRES_AEA_STAND_WITH_COAL.wmv</t>
  </si>
  <si>
    <t>PRES_AFF_AMERICA'S_WOMEN.wmv</t>
  </si>
  <si>
    <t>PRES_AFF_A_NEW_PATH_60.wmv</t>
  </si>
  <si>
    <t>PRES_AFF_CONFIANZA_SP_60.wmv</t>
  </si>
  <si>
    <t>PRES_AFF_DECISION.wmv</t>
  </si>
  <si>
    <t>PRES_AFF_DELPHI_60.wmv</t>
  </si>
  <si>
    <t>PRES_AFF_FOUR_YEARS.wmv</t>
  </si>
  <si>
    <t>PRES_AFF_GSA_60.wmv</t>
  </si>
  <si>
    <t>PRES_AFF_HANDS.wmv</t>
  </si>
  <si>
    <t>PRES_AFF_JANESVILLE.wmv</t>
  </si>
  <si>
    <t>PRES_AFF_JUSTICE_FOR_SALE_60.wmv</t>
  </si>
  <si>
    <t>PRES_AFF_OBAMA'S_WALL_STREET_60.wmv</t>
  </si>
  <si>
    <t>PRES_AFF_SECURITY.wmv</t>
  </si>
  <si>
    <t>PRES_AFF_THE_REAL_STATE_OF_THE_UNION_60.wmv</t>
  </si>
  <si>
    <t>PRES_AFF_TIED.wmv</t>
  </si>
  <si>
    <t>PRES_AFP_A_ONE_TERM_PROPOSITION.wmv</t>
  </si>
  <si>
    <t>PRES_AFP_DOING_FINE.wmv</t>
  </si>
  <si>
    <t>PRES_AFP_FIGHTING_FOR_RE-ELECTION.wmv</t>
  </si>
  <si>
    <t>PRES_AFP_HAPPY_101ST_BIRTHDAY_PRESIDENT_REAGAN_60.wmv</t>
  </si>
  <si>
    <t>PRES_AFP_HAS_PRESIDENT_OBAMA_EARNED_YOUR_VOTE.wmv</t>
  </si>
  <si>
    <t>PRES_AFP_HAS_PRESIDENT_OBAMA_EARNED_YOUR_VOTE_60.wmv</t>
  </si>
  <si>
    <t>PRES_AFP_MEDIOCRE.wmv</t>
  </si>
  <si>
    <t>PRES_AFP_NOT_A_TAX_INCREASE.wmv</t>
  </si>
  <si>
    <t>PRES_AFP_OBAMA'S_GREEN_GIVEAWAY_60.wmv</t>
  </si>
  <si>
    <t>PRES_AFP_OBAMA_SACRIFICES_PAWNS_FOR_POLITICS_60.wmv</t>
  </si>
  <si>
    <t>PRES_AFP_WASTEFUL_SPENDING_60.wmv</t>
  </si>
  <si>
    <t>PRES_AFP_WE_MUST_REPLACE_PRESIDENT_OBAMA.wmv</t>
  </si>
  <si>
    <t>PRES_AFSCME_ROMNEY'S_WORLD.wmv</t>
  </si>
  <si>
    <t>PRES_AFSCME_SOUND_FAMILIAR.wmv</t>
  </si>
  <si>
    <t>PRES_AGENDAPROJECT_GRANNY_OFF_THE_CLIFF_PART_2.wmv</t>
  </si>
  <si>
    <t>PRES_AIFORC_OBAMA_2012.wmv</t>
  </si>
  <si>
    <t>PRES_AJS_RUNNING.wmv</t>
  </si>
  <si>
    <t>PRES_AMERICANBRIDGE_ROMNOPOLY_60.wmv</t>
  </si>
  <si>
    <t>PRES_AMERICANCROSSROADS_ACROSS_THE_AISLE.wmv</t>
  </si>
  <si>
    <t>PRES_AMERICANCROSSROADS_ACTUALLY_HAPPENED.wmv</t>
  </si>
  <si>
    <t>PRES_AMERICANCROSSROADS_AT_STAKE.wmv</t>
  </si>
  <si>
    <t>PRES_AMERICANCROSSROADS_BOW.wmv</t>
  </si>
  <si>
    <t>PRES_AMERICANCROSSROADS_DEBATE.wmv</t>
  </si>
  <si>
    <t>PRES_AMERICANCROSSROADS_DON'T.wmv</t>
  </si>
  <si>
    <t>PRES_AMERICANCROSSROADS_LOSING_GROUND.wmv</t>
  </si>
  <si>
    <t>PRES_AMERICANCROSSROADS_NO_THANKS.wmv</t>
  </si>
  <si>
    <t>PRES_AMERICANCROSSROADS_SMOKE.wmv</t>
  </si>
  <si>
    <t>PRES_AMERICANCROSSROADS_SURVIVE.wmv</t>
  </si>
  <si>
    <t>PRES_AMERICANCROSSROADS_THE_PROBLEM.wmv</t>
  </si>
  <si>
    <t>PRES_AMERICANJOBS_COMMITTED_CONSERVATIVE.wmv</t>
  </si>
  <si>
    <t>PRES_AMERICANLP_FRENCH_MITT_ROMNEY_60.wmv</t>
  </si>
  <si>
    <t>PRES_AMERICANLP_FRENCH_MITT_ROMNEY_PART_DEUX.wmv</t>
  </si>
  <si>
    <t>PRES_AMERICANLP_MITT_ROMNEY_VS_KEN_DOLL.wmv</t>
  </si>
  <si>
    <t>PRES_AMERICANLP_ROMNEY_BAIN.wmv</t>
  </si>
  <si>
    <t>PRES_AMERICANLP_STRETCH_MITT_ROMNEY.wmv</t>
  </si>
  <si>
    <t>PRES_AMERICANPRINCIPLES_DEPORTER_IN_CHIEF_SP.wmv</t>
  </si>
  <si>
    <t>PRES_API_KEYSTONE_CHOICE.wmv</t>
  </si>
  <si>
    <t>PRES_BACHMANN_AMERICA'S_IRON_LADY.wmv</t>
  </si>
  <si>
    <t>PRES_BACHMANN_BELIEVE_IT.wmv</t>
  </si>
  <si>
    <t>PRES_BACHMANN_WATERLOO.wmv</t>
  </si>
  <si>
    <t>PRES_CAIN_WALKER_CIVIC_CENTER_15.wmv</t>
  </si>
  <si>
    <t>PRES_CATHOLICVOTE_BELIEVE.wmv</t>
  </si>
  <si>
    <t>PRES_CATHOLICVOTE_IN_GOOD_CONSCIENCE_60.wmv</t>
  </si>
  <si>
    <t>PRES_CEL_ROMNEY_VS_SANDY.wmv</t>
  </si>
  <si>
    <t>PRES_CFAV_CHANGE_I_VOTED_FOR.wmv</t>
  </si>
  <si>
    <t>PRES_CFAV_RELIGIOUS_LIBERTY.wmv</t>
  </si>
  <si>
    <t>PRES_CFWA_ROMNEY_MAN_WITH_A_PLAN.wmv</t>
  </si>
  <si>
    <t>PRES_CFWA_WHO_CAN_STOP_OBAMA.wmv</t>
  </si>
  <si>
    <t>PRES_CONCERNEDWOMEN_CARE_60.wmv</t>
  </si>
  <si>
    <t>PRES_CRNC_WHAT'S_YOUR_PLAN.wmv</t>
  </si>
  <si>
    <t>PRES_CROSSROADSGPS_2_PRESIDENTS.wmv</t>
  </si>
  <si>
    <t>PRES_CROSSROADSGPS_BASKETBALL.wmv</t>
  </si>
  <si>
    <t>PRES_CROSSROADSGPS_BASKETBALL_60.wmv</t>
  </si>
  <si>
    <t>PRES_CROSSROADSGPS_BUNCH_OF_CASH.wmv</t>
  </si>
  <si>
    <t>PRES_CROSSROADSGPS_BUNCH_OF_CASH_SP.wmv</t>
  </si>
  <si>
    <t>PRES_CROSSROADSGPS_CAN'T_AFFORD_MORE.wmv</t>
  </si>
  <si>
    <t>PRES_CROSSROADSGPS_DEFLECT.wmv</t>
  </si>
  <si>
    <t>PRES_CROSSROADSGPS_DISHONEST_ON_TAXES.wmv</t>
  </si>
  <si>
    <t>PRES_CROSSROADSGPS_EXCUSES.wmv</t>
  </si>
  <si>
    <t>PRES_CROSSROADSGPS_MITT_AND_DAVID_60.wmv</t>
  </si>
  <si>
    <t>PRES_CROSSROADSGPS_OBAMA'S_PROMISE_60.wmv</t>
  </si>
  <si>
    <t>PRES_CROSSROADSGPS_OBAMACARE_SP.wmv</t>
  </si>
  <si>
    <t>PRES_CROSSROADSGPS_PROMISED_SP.wmv</t>
  </si>
  <si>
    <t>PRES_CROSSROADSGPS_SHOVEL_READY.wmv</t>
  </si>
  <si>
    <t>PRES_CROSSROADSGPS_STOPWATCH.wmv</t>
  </si>
  <si>
    <t>PRES_CROSSROADSGPS_THIS_WAY.wmv</t>
  </si>
  <si>
    <t>PRES_CROSSROADSGPS_THREAD.wmv</t>
  </si>
  <si>
    <t>PRES_CROSSROADSGPS_TOO_MUCH.wmv</t>
  </si>
  <si>
    <t>PRES_CROSSROADSGPS_TYPICAL.wmv</t>
  </si>
  <si>
    <t>PRES_CROSSROADSGPS_WAKE_UP.wmv</t>
  </si>
  <si>
    <t>PRES_CROSSROADSGPS_WAKE_UP_60.wmv</t>
  </si>
  <si>
    <t>PRES_CROSSROADSGPS_WAKE_UP_SP_60.wmv</t>
  </si>
  <si>
    <t>PRES_CROSSROADSGPS_WORST.wmv</t>
  </si>
  <si>
    <t>PRES_CRVPAC_ABORTION_60.wmv</t>
  </si>
  <si>
    <t>PRES_CULINARYWORKERS_WE_ARE_NOT_FOOLS_SP.wmv</t>
  </si>
  <si>
    <t>PRES_CU_FIRE_FROM_THE_HEARTLAND.wmv</t>
  </si>
  <si>
    <t>PRES_DEFEATOBAMA_4TH_OF_JULY.wmv</t>
  </si>
  <si>
    <t>PRES_DEFEATOBAMA_THE_REAL_WAR_ON_WOMEN_60.wmv</t>
  </si>
  <si>
    <t>PRES_DEFEATOBAMA_TIME_TO_PUT_THE_ADULTS_BACK_IN_CHARGE_OF_AMERICA.wmv</t>
  </si>
  <si>
    <t>PRES_DEJEAN_BILL_CLINTON_AD.wmv</t>
  </si>
  <si>
    <t>PRES_DEJEAN_CLINTON_ON_THE_BALLOT_REV.wmv</t>
  </si>
  <si>
    <t>PRES_DEJEAN_FORWARD.wmv</t>
  </si>
  <si>
    <t>PRES_DEJEAN_JOB_CREATION.wmv</t>
  </si>
  <si>
    <t>PRES_DNC&amp;OBAMA_THE_CHOICE_60.wmv</t>
  </si>
  <si>
    <t>PRES_DNC&amp;OBAMA_THE_SAME.wmv</t>
  </si>
  <si>
    <t>PRES_DNC&amp;OBAMA_WOMEN_SPEAK_JENNI.wmv</t>
  </si>
  <si>
    <t>PRES_DNC_14_MONTHS.wmv</t>
  </si>
  <si>
    <t>PRES_DNC_DIFFICULT_DECISIONS_SP.wmv</t>
  </si>
  <si>
    <t>PRES_DNC_GET_GOING.wmv</t>
  </si>
  <si>
    <t>PRES_DNC_GET_TO_WORK_COLORADO_SP.wmv</t>
  </si>
  <si>
    <t>PRES_DNC_PEOPLE.wmv</t>
  </si>
  <si>
    <t>PRES_DNC_PLAN_DE_TRABAJOS_SP.wmv</t>
  </si>
  <si>
    <t>PRES_DNC_PUT_VETERANS_TO_WORK.wmv</t>
  </si>
  <si>
    <t>PRES_DNC_THEY_ALWAYS_SAY_NO_SP.wmv</t>
  </si>
  <si>
    <t>PRES_DNC_TRAPPED.wmv</t>
  </si>
  <si>
    <t>PRES_DNC_UNDER_WATER.wmv</t>
  </si>
  <si>
    <t>PRES_DNC_WHO_TO_TRUST_SP.wmv</t>
  </si>
  <si>
    <t>PRES_ECFI_WHOSE_DEMOCRATIC_PARTY_60.wmv</t>
  </si>
  <si>
    <t>PRES_EDF_SUPPORT_THE_EPA'S_CLEAN_AIR_STANDARDS.wmv</t>
  </si>
  <si>
    <t>PRES_EJ_A_GREENER_ECONOMY.wmv</t>
  </si>
  <si>
    <t>PRES_ENDINGSPENDING_CHILLICOTHE.wmv</t>
  </si>
  <si>
    <t>PRES_ENDINGSPENDING_COAL_VA.wmv</t>
  </si>
  <si>
    <t>PRES_ENDINGSPENDING_IF_NOT_NOW_WHEN.wmv</t>
  </si>
  <si>
    <t>PRES_ENDINGSPENDING_IF_NOT_NOW_WHEN_2.wmv</t>
  </si>
  <si>
    <t>PRES_ENDINGSPENDING_IOWA_CHANGE.wmv</t>
  </si>
  <si>
    <t>PRES_ENDINGSPENDING_REASON.wmv</t>
  </si>
  <si>
    <t>PRES_ENDINGSPENDING_WHY_I_CHANGED_MY_VOTE_PART_ONE_60.wmv</t>
  </si>
  <si>
    <t>PRES_ENDINGSPENDING_WHY_I_CHANGED_MY_VOTE_PART_TWO.wmv</t>
  </si>
  <si>
    <t>PRES_FAIRSHARE&amp;PRIORITIESUSA_DOWN_HERE.wmv</t>
  </si>
  <si>
    <t>PRES_FREEDOMSDEFENSE_OBAMA_KEEP_THE_CHANGE.wmv</t>
  </si>
  <si>
    <t>PRES_GINGRICH_250_PLAN.wmv</t>
  </si>
  <si>
    <t>PRES_GINGRICH_CHRISTMAS_GREETINGS.wmv</t>
  </si>
  <si>
    <t>PRES_GINGRICH_JUNTOS_SP.wmv</t>
  </si>
  <si>
    <t>PRES_GINGRICH_MAIN_STREET.wmv</t>
  </si>
  <si>
    <t>PRES_GINGRICH_REAGAN_SP.wmv</t>
  </si>
  <si>
    <t>PRES_GINGRICH_REBUILD.wmv</t>
  </si>
  <si>
    <t>PRES_GINGRICH_REBUILDING_THE_AMERICA_WE_LOVE_60.wmv</t>
  </si>
  <si>
    <t>PRES_GINGRICH_REBUILDING_THE_AMERICA_WE_LOVE_60_REV.wmv</t>
  </si>
  <si>
    <t>PRES_GINGRICH_THE_MOMENT.wmv</t>
  </si>
  <si>
    <t>PRES_GINGRICH_WE_DESERVE_SOLUTIONS.wmv</t>
  </si>
  <si>
    <t>PRES_GINGRICH_WINNING_THE_ARGUMENT.wmv</t>
  </si>
  <si>
    <t>PRES_HLF_OPORTUNIDADES_DE_TRABAJO_SP.wmv</t>
  </si>
  <si>
    <t>PRES_HLF_OPORTUNIDADES_PARA_FAMILIA_SP.wmv</t>
  </si>
  <si>
    <t>PRES_HLF_VALORES_SP.wmv</t>
  </si>
  <si>
    <t>PRES_HUNTSMAN_ONLY_ONE.wmv</t>
  </si>
  <si>
    <t>PRES_KARGER_EXXON.wmv</t>
  </si>
  <si>
    <t>PRES_KARGER_FED_UP.wmv</t>
  </si>
  <si>
    <t>PRES_KARGER_FED_UP_MICHIGAN.wmv</t>
  </si>
  <si>
    <t>PRES_KARGER_FRISBEE.wmv</t>
  </si>
  <si>
    <t>PRES_KARGER_JOBS_NOW_60.wmv</t>
  </si>
  <si>
    <t>PRES_KARGER_LET'S_MAKE_HISTORY.wmv</t>
  </si>
  <si>
    <t>PRES_KAS_MORE_RISK.wmv</t>
  </si>
  <si>
    <t>PRES_LCV_LEADERS_LEAD.wmv</t>
  </si>
  <si>
    <t>PRES_LCV_ROMNEY_OPPOSES_WIND_ENERGY_TAX_CREDIT.wmv</t>
  </si>
  <si>
    <t>PRES_LCV_WIND.wmv</t>
  </si>
  <si>
    <t>PRES_LEADERSFORFAMILIES_ONE_OF_US.wmv</t>
  </si>
  <si>
    <t>PRES_LETFREEDOMRING_BAD_START_60.wmv</t>
  </si>
  <si>
    <t>PRES_LETFREEDOMRING_CORRUPT_CULTURE_60.wmv</t>
  </si>
  <si>
    <t>PRES_LETFREEDOMRING_DC_OPPORTUNITY_SCHOLARSHIP_60.wmv</t>
  </si>
  <si>
    <t>PRES_LETFREEDOMRING_EUROPEAN_PRICES_60.wmv</t>
  </si>
  <si>
    <t>PRES_LETFREEDOMRING_GAS_PRICE_HYPOCRISY_60.wmv</t>
  </si>
  <si>
    <t>PRES_LETFREEDOMRING_MISSING_WORKERS_60.wmv</t>
  </si>
  <si>
    <t>PRES_LETFREEDOMRING_REFORM_PROMISES_60.wmv</t>
  </si>
  <si>
    <t>PRES_LOCALVOICES_ED_60.wmv</t>
  </si>
  <si>
    <t>PRES_LOCALVOICES_IMMY_60.wmv</t>
  </si>
  <si>
    <t>PRES_LOCALVOICES_JACK_60.wmv</t>
  </si>
  <si>
    <t>PRES_MAKEUSGREATAGAIN_CONSERVATIVE.wmv</t>
  </si>
  <si>
    <t>PRES_MAKEUSGREATAGAIN_ELITES.wmv</t>
  </si>
  <si>
    <t>PRES_MAKEUSGREATAGAIN_LEADERSHIP.wmv</t>
  </si>
  <si>
    <t>PRES_MAKEUSGREATAGAIN_NEWSREEL.wmv</t>
  </si>
  <si>
    <t>PRES_MAKEUSGREATAGAIN_THE_DIFFERENCE.wmv</t>
  </si>
  <si>
    <t>PRES_MARTIN_GRANITE_STATE_ROOTS.wmv</t>
  </si>
  <si>
    <t>PRES_MARTIN_KOOKS_CLOWNS_CROOKS.wmv</t>
  </si>
  <si>
    <t>PRES_MARTIN_NORTHERN_PASS.wmv</t>
  </si>
  <si>
    <t>PRES_MARTIN_SOUTH_CAROLINA.wmv</t>
  </si>
  <si>
    <t>PRES_MARTIN_TOUGH_QUESTIONS.wmv</t>
  </si>
  <si>
    <t>PRES_MOVEON_BETTER_SHOT_SP.wmv</t>
  </si>
  <si>
    <t>PRES_MOVEON_CONGRATULATIONS_MITT_ROMNEY.wmv</t>
  </si>
  <si>
    <t>PRES_MOVEON_KITTENS_ARE_CUTE.wmv</t>
  </si>
  <si>
    <t>PRES_MOVEON_PICKPOCKET.wmv</t>
  </si>
  <si>
    <t>PRES_MOVEON_RACIST_VOTER_PURGE.wmv</t>
  </si>
  <si>
    <t>PRES_MOVEON_RAFALCA_ROMNEY.wmv</t>
  </si>
  <si>
    <t>PRES_MOVEON_THANK_YOU_FOR_THE_JOB_MITT_ROMNEY.wmv</t>
  </si>
  <si>
    <t>PRES_MOVEON_VOTE.wmv</t>
  </si>
  <si>
    <t>PRES_MOVEON_VOTERS_NOT_VICTIMS_BRUCE.wmv</t>
  </si>
  <si>
    <t>PRES_NEWAMERICANECONOMY_CANDIDATES_AGREE_60.wmv</t>
  </si>
  <si>
    <t>PRES_NEXTGEN_STOP_OBAMA.wmv</t>
  </si>
  <si>
    <t>PRES_NOAMERICANDEBT_PATAKI_NO_PLAN.wmv</t>
  </si>
  <si>
    <t>PRES_NOCOMPROMISE_TIM_TEBOW_60.wmv</t>
  </si>
  <si>
    <t>PRES_NOM_WRONG_ON_MARRIAGE.wmv</t>
  </si>
  <si>
    <t>PRES_NRA_CHIPPING_AWAY.wmv</t>
  </si>
  <si>
    <t>PRES_NRA_FOUGHT_FOR_IT.wmv</t>
  </si>
  <si>
    <t>PRES_NUMBERSUSA_ENGINEERS.wmv</t>
  </si>
  <si>
    <t>PRES_NUMBERSUSA_JOBS_JOBS_JOBS.wmv</t>
  </si>
  <si>
    <t>PRES_OBAMA_537.wmv</t>
  </si>
  <si>
    <t>PRES_OBAMA_BALANCED.wmv</t>
  </si>
  <si>
    <t>PRES_OBAMA_BELIEVE.wmv</t>
  </si>
  <si>
    <t>PRES_OBAMA_BLATANT.wmv</t>
  </si>
  <si>
    <t>PRES_OBAMA_BRIAN_FROM_OHIO.wmv</t>
  </si>
  <si>
    <t>PRES_OBAMA_BUEN_EJEMPLO_SP.wmv</t>
  </si>
  <si>
    <t>PRES_OBAMA_BUSINESS_EXPERIENCE.wmv</t>
  </si>
  <si>
    <t>PRES_OBAMA_CARE.wmv</t>
  </si>
  <si>
    <t>PRES_OBAMA_CHALLENGES.wmv</t>
  </si>
  <si>
    <t>PRES_OBAMA_CHILDREN.wmv</t>
  </si>
  <si>
    <t>PRES_OBAMA_COLLAPSE.wmv</t>
  </si>
  <si>
    <t>PRES_OBAMA_COMEBACK_OH.wmv</t>
  </si>
  <si>
    <t>PRES_OBAMA_COME_AND_GO.wmv</t>
  </si>
  <si>
    <t>PRES_OBAMA_COMMITMENT.wmv</t>
  </si>
  <si>
    <t>PRES_OBAMA_CRISTINA_SARALEGUI_CO_SP.wmv</t>
  </si>
  <si>
    <t>PRES_OBAMA_CRISTINA_SARALEGUI_ECONOMY_SP.wmv</t>
  </si>
  <si>
    <t>PRES_OBAMA_CRISTINA_SARALEGUI_EDUCATION_SP.wmv</t>
  </si>
  <si>
    <t>PRES_OBAMA_CRISTINA_SARALEGUI_FL_SP_60.wmv</t>
  </si>
  <si>
    <t>PRES_OBAMA_CRISTINA_SARALEGUI_MUCHISIMO_SP.wmv</t>
  </si>
  <si>
    <t>PRES_OBAMA_DANIELLA_SP.wmv</t>
  </si>
  <si>
    <t>PRES_OBAMA_DANIELLA_URBINA_SP.wmv</t>
  </si>
  <si>
    <t>PRES_OBAMA_DANIELLA_URBINA_SP_2.wmv</t>
  </si>
  <si>
    <t>PRES_OBAMA_DECISION.wmv</t>
  </si>
  <si>
    <t>PRES_OBAMA_DECISION_CLARA_SP.wmv</t>
  </si>
  <si>
    <t>PRES_OBAMA_DETERMINATION_60.wmv</t>
  </si>
  <si>
    <t>PRES_OBAMA_DE_ESO_NADA_SP.wmv</t>
  </si>
  <si>
    <t>PRES_OBAMA_DISHONEST.wmv</t>
  </si>
  <si>
    <t>PRES_OBAMA_EARNED.wmv</t>
  </si>
  <si>
    <t>PRES_OBAMA_ECONOMIC_GROWTH.wmv</t>
  </si>
  <si>
    <t>PRES_OBAMA_ELENA_SP.wmv</t>
  </si>
  <si>
    <t>PRES_OBAMA_ELENA_VIDAL_MCCULLOUGH_SP_2.wmv</t>
  </si>
  <si>
    <t>PRES_OBAMA_EL_VOTO_ES_CRITICO_SP.wmv</t>
  </si>
  <si>
    <t>PRES_OBAMA_ERNESTO_APREZA_SP.wmv</t>
  </si>
  <si>
    <t>PRES_OBAMA_ERNESTO_APREZA_SP_2.wmv</t>
  </si>
  <si>
    <t>PRES_OBAMA_ERNESTO_SP.wmv</t>
  </si>
  <si>
    <t>PRES_OBAMA_FACTS.wmv</t>
  </si>
  <si>
    <t>PRES_OBAMA_FAIR_SHARE.wmv</t>
  </si>
  <si>
    <t>PRES_OBAMA_FIRMS.wmv</t>
  </si>
  <si>
    <t>PRES_OBAMA_FRIEND_OF_COAL.wmv</t>
  </si>
  <si>
    <t>PRES_OBAMA_GET_REAL_MITT.wmv</t>
  </si>
  <si>
    <t>PRES_OBAMA_GOVERNOR_LYNCH.wmv</t>
  </si>
  <si>
    <t>PRES_OBAMA_GO_60.wmv</t>
  </si>
  <si>
    <t>PRES_OBAMA_GUIDE.wmv</t>
  </si>
  <si>
    <t>PRES_OBAMA_HE'S_GOT_IT_RIGHT.wmv</t>
  </si>
  <si>
    <t>PRES_OBAMA_HEAVY_LOAD.wmv</t>
  </si>
  <si>
    <t>PRES_OBAMA_HIDING.wmv</t>
  </si>
  <si>
    <t>PRES_OBAMA_HIGHER_EDUCATION_FL.wmv</t>
  </si>
  <si>
    <t>PRES_OBAMA_HIGHER_EDUCATION_NC.wmv</t>
  </si>
  <si>
    <t>PRES_OBAMA_HIGHER_EDUCATION_NV.wmv</t>
  </si>
  <si>
    <t>PRES_OBAMA_HIGHER_EDUCATION_OH.wmv</t>
  </si>
  <si>
    <t>PRES_OBAMA_HIGHER_EDUCATION_VA.wmv</t>
  </si>
  <si>
    <t>PRES_OBAMA_IT_WASN'T_EASY_SP.wmv</t>
  </si>
  <si>
    <t>PRES_OBAMA_I_BELIEVE.wmv</t>
  </si>
  <si>
    <t>PRES_OBAMA_JOBS.wmv</t>
  </si>
  <si>
    <t>PRES_OBAMA_LA_VERDAD_SP.wmv</t>
  </si>
  <si>
    <t>PRES_OBAMA_LA_VERDAD_SP_60.wmv</t>
  </si>
  <si>
    <t>PRES_OBAMA_LOOKING.wmv</t>
  </si>
  <si>
    <t>PRES_OBAMA_LYNNETTE_ACOSTA_SP.wmv</t>
  </si>
  <si>
    <t>PRES_OBAMA_LYNNETTE_SP.wmv</t>
  </si>
  <si>
    <t>PRES_OBAMA_MADE_IN_AMERICA.wmv</t>
  </si>
  <si>
    <t>PRES_OBAMA_MADE_IN_OHIO.wmv</t>
  </si>
  <si>
    <t>PRES_OBAMA_MAKES_YOU_WONDER.wmv</t>
  </si>
  <si>
    <t>PRES_OBAMA_MANDATORY.wmv</t>
  </si>
  <si>
    <t>PRES_OBAMA_MANNY_DIAZ_SP.wmv</t>
  </si>
  <si>
    <t>PRES_OBAMA_MEDICARE_SP.wmv</t>
  </si>
  <si>
    <t>PRES_OBAMA_NUMBER_ONE.wmv</t>
  </si>
  <si>
    <t>PRES_OBAMA_OUR_VOICE.wmv</t>
  </si>
  <si>
    <t>PRES_OBAMA_PAGAR_LA_CUENTA_SP.wmv</t>
  </si>
  <si>
    <t>PRES_OBAMA_PERSONAL.wmv</t>
  </si>
  <si>
    <t>PRES_OBAMA_PLAN.wmv</t>
  </si>
  <si>
    <t>PRES_OBAMA_POLICY.wmv</t>
  </si>
  <si>
    <t>PRES_OBAMA_PRESERVING.wmv</t>
  </si>
  <si>
    <t>PRES_OBAMA_PROMISES.wmv</t>
  </si>
  <si>
    <t>PRES_OBAMA_PROTEGE_EL_SUENO.wmv</t>
  </si>
  <si>
    <t>PRES_OBAMA_QUE_SIGNIFICARIA_SP.wmv</t>
  </si>
  <si>
    <t>PRES_OBAMA_REBUILDING.wmv</t>
  </si>
  <si>
    <t>PRES_OBAMA_REGISTER_TO_VOTE_FL_SP.wmv</t>
  </si>
  <si>
    <t>PRES_OBAMA_REGISTER_TO_VOTE_FL_SP_2.wmv</t>
  </si>
  <si>
    <t>PRES_OBAMA_REGISTER_TO_VOTE_NV_SP.wmv</t>
  </si>
  <si>
    <t>PRES_OBAMA_REGISTER_TO_VOTE_NV_SP_2.wmv</t>
  </si>
  <si>
    <t>PRES_OBAMA_REGISTER_TO_VOTE_SP.wmv</t>
  </si>
  <si>
    <t>PRES_OBAMA_REMEMBER.wmv</t>
  </si>
  <si>
    <t>PRES_OBAMA_REMEMBER_GENERAL.wmv</t>
  </si>
  <si>
    <t>PRES_OBAMA_REMEMBER_REV.wmv</t>
  </si>
  <si>
    <t>PRES_OBAMA_REVEALED_IA.wmv</t>
  </si>
  <si>
    <t>PRES_OBAMA_REVEALED_OH.wmv</t>
  </si>
  <si>
    <t>PRES_OBAMA_REVEALED_VA.wmv</t>
  </si>
  <si>
    <t>PRES_OBAMA_REVERSE.wmv</t>
  </si>
  <si>
    <t>PRES_OBAMA_RODRIGO_RIOS_SP.wmv</t>
  </si>
  <si>
    <t>PRES_OBAMA_RODRIGO_SP.wmv</t>
  </si>
  <si>
    <t>PRES_OBAMA_SACRED_TRUST.wmv</t>
  </si>
  <si>
    <t>PRES_OBAMA_SEEN.wmv</t>
  </si>
  <si>
    <t>PRES_OBAMA_SINCE_WHEN.wmv</t>
  </si>
  <si>
    <t>PRES_OBAMA_SLEEPLESS_NIGHTS.wmv</t>
  </si>
  <si>
    <t>PRES_OBAMA_SOLID.wmv</t>
  </si>
  <si>
    <t>PRES_OBAMA_SON_OF_BOSS.wmv</t>
  </si>
  <si>
    <t>PRES_OBAMA_STEEL_120.wmv</t>
  </si>
  <si>
    <t>PRES_OBAMA_STEEL_60.wmv</t>
  </si>
  <si>
    <t>PRES_OBAMA_STRETCH.wmv</t>
  </si>
  <si>
    <t>PRES_OBAMA_SUCCEED.wmv</t>
  </si>
  <si>
    <t>PRES_OBAMA_SWISS_BANK_ACCOUNT.wmv</t>
  </si>
  <si>
    <t>PRES_OBAMA_TABLE_120.wmv</t>
  </si>
  <si>
    <t>PRES_OBAMA_THAT_GUY.wmv</t>
  </si>
  <si>
    <t>PRES_OBAMA_THE_CHEATERS.wmv</t>
  </si>
  <si>
    <t>PRES_OBAMA_THE_CHOICE_60.wmv</t>
  </si>
  <si>
    <t>PRES_OBAMA_THE_PROBLEM.wmv</t>
  </si>
  <si>
    <t>PRES_OBAMA_THE_QUESTION_60.wmv</t>
  </si>
  <si>
    <t>PRES_OBAMA_THE_SAME.wmv</t>
  </si>
  <si>
    <t>PRES_OBAMA_TIRES.wmv</t>
  </si>
  <si>
    <t>PRES_OBAMA_TOUGH_LUCK.wmv</t>
  </si>
  <si>
    <t>PRES_OBAMA_TROUBLED.wmv</t>
  </si>
  <si>
    <t>PRES_OBAMA_TWO_PLANS.wmv</t>
  </si>
  <si>
    <t>PRES_OBAMA_UNA_OBLIGACION_ROTA_SP.wmv</t>
  </si>
  <si>
    <t>PRES_OBAMA_UNPRECEDENTED.wmv</t>
  </si>
  <si>
    <t>PRES_OBAMA_WE'VE_HEARD_IT_ALL_BEFORE_60.wmv</t>
  </si>
  <si>
    <t>PRES_OBAMA_WHAT_ARE_YOU_GOING_TO_TELL_THEM.wmv</t>
  </si>
  <si>
    <t>PRES_OBAMA_WHAT_ARE_YOU_GOING_TO_TELL_THEM_WI.wmv</t>
  </si>
  <si>
    <t>PRES_OBAMA_WHAT_HE_SAID.wmv</t>
  </si>
  <si>
    <t>PRES_OBAMA_WHAT_IT_TAKES.wmv</t>
  </si>
  <si>
    <t>PRES_OBAMA_WHICH_DO_YOU_BELIEVE.wmv</t>
  </si>
  <si>
    <t>PRES_OBAMA_WOMEN_SPEAK_CRISIS.wmv</t>
  </si>
  <si>
    <t>PRES_OBAMA_WOMEN_SPEAK_DAWN_AND_ALEX.wmv</t>
  </si>
  <si>
    <t>PRES_OBAMA_WOMEN_SPEAK_JENNI.wmv</t>
  </si>
  <si>
    <t>PRES_OBAMA_WONDERFUL.wmv</t>
  </si>
  <si>
    <t>PRES_OBAMA_WORKING_FAMILIES_SP.wmv</t>
  </si>
  <si>
    <t>PRES_OBAMA_WORRIED.wmv</t>
  </si>
  <si>
    <t>PRES_OCDB_AMERICA_DESERVES_BETTER.wmv</t>
  </si>
  <si>
    <t>PRES_OURDESTINY_QUOTES.wmv</t>
  </si>
  <si>
    <t>PRES_OURDESTINY_SOMEONE.wmv</t>
  </si>
  <si>
    <t>PRES_OURDESTINY_TWO.wmv</t>
  </si>
  <si>
    <t>PRES_PATRIOTSUPERPAC_FALSE_CHANGE.wmv</t>
  </si>
  <si>
    <t>PRES_PATRIOTSUPERPAC_OBAMA_GET_OUT_60.wmv</t>
  </si>
  <si>
    <t>PRES_PAUL_BELIEVE_60.wmv</t>
  </si>
  <si>
    <t>PRES_PAUL_BELIEVE_REV_60.wmv</t>
  </si>
  <si>
    <t>PRES_PAUL_BETRAYAL_60.wmv</t>
  </si>
  <si>
    <t>PRES_PAUL_BIG_BOLD_TEXAN.wmv</t>
  </si>
  <si>
    <t>PRES_PAUL_CONSISTENT_60.wmv</t>
  </si>
  <si>
    <t>PRES_PAUL_CONVICTION_NOT_COMPROMISE_60.wmv</t>
  </si>
  <si>
    <t>PRES_PAUL_HE_SERVED_60.wmv</t>
  </si>
  <si>
    <t>PRES_PAUL_PLAN.wmv</t>
  </si>
  <si>
    <t>PRES_PAUL_SERIAL_HYPOCRISY_60.wmv</t>
  </si>
  <si>
    <t>PRES_PAUL_THE_ONE_WHO_CAN_BEAT_OBAMA_60.wmv</t>
  </si>
  <si>
    <t>PRES_PAUL_THE_ONE_YOU_CAN_TRUST_60.wmv</t>
  </si>
  <si>
    <t>PRES_PAUL_THREE_OF_A_KIND_60.wmv</t>
  </si>
  <si>
    <t>PRES_PAUL_TRUST_60.wmv</t>
  </si>
  <si>
    <t>PRES_PAUL_WASHINGTON_MACHINE.wmv</t>
  </si>
  <si>
    <t>PRES_PAWLENTY_QUESTION.wmv</t>
  </si>
  <si>
    <t>PRES_PAWLENTY_RESULTS_NOT_RHETORIC.wmv</t>
  </si>
  <si>
    <t>PRES_PAWLENTY_THE_AMERICAN_COMEBACK.wmv</t>
  </si>
  <si>
    <t>PRES_PAWLENTY_THE_ONLY_CANDIDATE.wmv</t>
  </si>
  <si>
    <t>PRES_PERRY_ANITA.wmv</t>
  </si>
  <si>
    <t>PRES_PERRY_CREATING_JOBS.wmv</t>
  </si>
  <si>
    <t>PRES_PERRY_CREATING_JOBS_REV.wmv</t>
  </si>
  <si>
    <t>PRES_PERRY_DOER_NOT_A_TALKER.wmv</t>
  </si>
  <si>
    <t>PRES_PERRY_FOREIGN_OIL.wmv</t>
  </si>
  <si>
    <t>PRES_PERRY_FOX_GUARDING_HEN_HOUSE.wmv</t>
  </si>
  <si>
    <t>PRES_PERRY_LAZY.wmv</t>
  </si>
  <si>
    <t>PRES_PERRY_LENO_AD.wmv</t>
  </si>
  <si>
    <t>PRES_PERRY_OBAMACARE.wmv</t>
  </si>
  <si>
    <t>PRES_PERRY_OUTSIDER.wmv</t>
  </si>
  <si>
    <t>PRES_PERRY_PART-TIME_CONGRESS.wmv</t>
  </si>
  <si>
    <t>PRES_PERRY_POLITICALLY_CORRECT.wmv</t>
  </si>
  <si>
    <t>PRES_PERRY_PRESIDENT_OF_HONOR_60.wmv</t>
  </si>
  <si>
    <t>PRES_PERRY_PROBLEM_SOLUTION.wmv</t>
  </si>
  <si>
    <t>PRES_PERRY_STRONG.wmv</t>
  </si>
  <si>
    <t>PRES_PERRY_VALUES.wmv</t>
  </si>
  <si>
    <t>PRES_PETERFFY_AMERICAN_DREAM_60.wmv</t>
  </si>
  <si>
    <t>PRES_PETERFFY_AMERICAN_DREAM_60_SP.wmv</t>
  </si>
  <si>
    <t>PRES_PFAW_EL_VERDADERO_MITT_ROMNEY_SP.wmv</t>
  </si>
  <si>
    <t>PRES_PFAW_NOT_FOR_US_SP.wmv</t>
  </si>
  <si>
    <t>PRES_PFAW_SOMOS_EL_47_SP.wmv</t>
  </si>
  <si>
    <t>PRES_PFAW_TAXES_SP.wmv</t>
  </si>
  <si>
    <t>PRES_PPAF_CYNTHIA.wmv</t>
  </si>
  <si>
    <t>PRES_PPAF_OUT_OF_TOUCH.wmv</t>
  </si>
  <si>
    <t>PRES_PPAF_STILL_COMPLETELY_WRONG.wmv</t>
  </si>
  <si>
    <t>PRES_PPAF_TURN_BACK_THE_CLOCK.wmv</t>
  </si>
  <si>
    <t>PRES_PRIORITIESUSA&amp;LCV_IN_THE_TANK_FOR_BIG_OIL.wmv</t>
  </si>
  <si>
    <t>PRES_PRIORITIESUSA_BANKRUPT_REV.wmv</t>
  </si>
  <si>
    <t>PRES_PRIORITIESUSA_BRIEFCASE.wmv</t>
  </si>
  <si>
    <t>PRES_PRIORITIESUSA_CONNECT_THE_DOTS.wmv</t>
  </si>
  <si>
    <t>PRES_PRIORITIESUSA_DONNIE.wmv</t>
  </si>
  <si>
    <t>PRES_PRIORITIESUSA_DOORS.wmv</t>
  </si>
  <si>
    <t>PRES_PRIORITIESUSA_LORIS_AND_AMPAD.wmv</t>
  </si>
  <si>
    <t>PRES_PRIORITIESUSA_OLIVE.wmv</t>
  </si>
  <si>
    <t>PRES_PRIORITIESUSA_PAGES.wmv</t>
  </si>
  <si>
    <t>PRES_PRIORITIESUSA_PORTRAITS.wmv</t>
  </si>
  <si>
    <t>PRES_PRIORITIESUSA_ROMNEY'S_WORLD_VIEW.wmv</t>
  </si>
  <si>
    <t>PRES_PRIORITIESUSA_SAME_PROMISES.wmv</t>
  </si>
  <si>
    <t>PRES_PRIORITIESUSA_STAGE_60.wmv</t>
  </si>
  <si>
    <t>PRES_PRIORITIESUSA_SUPPORT_OUR_STUDENTS.wmv</t>
  </si>
  <si>
    <t>PRES_PRIORITIESUSA_TAKE_AWAY.wmv</t>
  </si>
  <si>
    <t>PRES_PRIORITIESUSA_WE_THE_PEOPLE.wmv</t>
  </si>
  <si>
    <t>PRES_PROLIFE_ACTIONS_SPEAK_LOUDER_THAN_WORDS.wmv</t>
  </si>
  <si>
    <t>PRES_PROTECTYOURCARE_LISTEN.wmv</t>
  </si>
  <si>
    <t>PRES_REALLEADER_HIGH_HOPES.wmv</t>
  </si>
  <si>
    <t>PRES_REALLEADER_HIGH_HOPES_2.wmv</t>
  </si>
  <si>
    <t>PRES_REALLEADER_LED_THE_WAY_60.wmv</t>
  </si>
  <si>
    <t>PRES_RESTOREOURFUTURE_ANOTHER_MONTH.wmv</t>
  </si>
  <si>
    <t>PRES_RESTOREOURFUTURE_BAGGAGE_60.wmv</t>
  </si>
  <si>
    <t>PRES_RESTOREOURFUTURE_BETTER.wmv</t>
  </si>
  <si>
    <t>PRES_RESTOREOURFUTURE_CARE.wmv</t>
  </si>
  <si>
    <t>PRES_RESTOREOURFUTURE_CONTINUE_TO_FAIL.wmv</t>
  </si>
  <si>
    <t>PRES_RESTOREOURFUTURE_DEBATE.wmv</t>
  </si>
  <si>
    <t>PRES_RESTOREOURFUTURE_DESPERATE.wmv</t>
  </si>
  <si>
    <t>PRES_RESTOREOURFUTURE_DISAPPEARING.wmv</t>
  </si>
  <si>
    <t>PRES_RESTOREOURFUTURE_DOING_FINE.wmv</t>
  </si>
  <si>
    <t>PRES_RESTOREOURFUTURE_FACTS.wmv</t>
  </si>
  <si>
    <t>PRES_RESTOREOURFUTURE_GENUINELY_CARES.wmv</t>
  </si>
  <si>
    <t>PRES_RESTOREOURFUTURE_KINDERGARTEN.wmv</t>
  </si>
  <si>
    <t>PRES_RESTOREOURFUTURE_MOTHER'S_DAY.wmv</t>
  </si>
  <si>
    <t>PRES_RESTOREOURFUTURE_NEW_NORMAL.wmv</t>
  </si>
  <si>
    <t>PRES_RESTOREOURFUTURE_NOW_YOU_SEE_THE_PROBLEM.wmv</t>
  </si>
  <si>
    <t>PRES_RESTOREOURFUTURE_OLYMPICS.wmv</t>
  </si>
  <si>
    <t>PRES_RESTOREOURFUTURE_OWN_WORDS.wmv</t>
  </si>
  <si>
    <t>PRES_RESTOREOURFUTURE_REAGAN.wmv</t>
  </si>
  <si>
    <t>PRES_RESTOREOURFUTURE_RIGHT_EXPERIENCE.wmv</t>
  </si>
  <si>
    <t>PRES_RESTOREOURFUTURE_RISK.wmv</t>
  </si>
  <si>
    <t>PRES_RESTOREOURFUTURE_SAVED.wmv</t>
  </si>
  <si>
    <t>PRES_RESTOREOURFUTURE_SMALL_BUSINESS.wmv</t>
  </si>
  <si>
    <t>PRES_RESTOREOURFUTURE_SMILING.wmv</t>
  </si>
  <si>
    <t>PRES_RESTOREOURFUTURE_SMILING_60.wmv</t>
  </si>
  <si>
    <t>PRES_RESTOREOURFUTURE_TOO_MUCH.wmv</t>
  </si>
  <si>
    <t>PRES_RESTOREOURFUTURE_VALUES.wmv</t>
  </si>
  <si>
    <t>PRES_RESTOREOURFUTURE_VOTES.wmv</t>
  </si>
  <si>
    <t>PRES_RJC_BERNIE_60.wmv</t>
  </si>
  <si>
    <t>PRES_RJC_BRYNA_60.wmv</t>
  </si>
  <si>
    <t>PRES_RJC_MICHAEL.wmv</t>
  </si>
  <si>
    <t>PRES_RJC_RENIE.wmv</t>
  </si>
  <si>
    <t>PRES_RNC&amp;ROMNEY_BELIEVE_IN_OUR_FUTURE.wmv</t>
  </si>
  <si>
    <t>PRES_RNC&amp;ROMNEY_BELIEVE_IN_OUR_FUTURE_60.wmv</t>
  </si>
  <si>
    <t>PRES_RNC&amp;ROMNEY_BETTER_FUTURE_SP.wmv</t>
  </si>
  <si>
    <t>PRES_RNC&amp;ROMNEY_BE_NOT_AFRAID.wmv</t>
  </si>
  <si>
    <t>PRES_RNC&amp;ROMNEY_DREAM.wmv</t>
  </si>
  <si>
    <t>PRES_RNC&amp;ROMNEY_GRAN_LOGRO_SP.wmv</t>
  </si>
  <si>
    <t>PRES_RNC&amp;ROMNEY_NO_PODEMOS_MAS_SP.wmv</t>
  </si>
  <si>
    <t>PRES_RNC&amp;ROMNEY_NO_SE_PUDO_SP.wmv</t>
  </si>
  <si>
    <t>PRES_RNC&amp;ROMNEY_PAIS_DE_INMIGRANTES_SP.wmv</t>
  </si>
  <si>
    <t>PRES_RNC&amp;ROMNEY_RAISE_TAXES.wmv</t>
  </si>
  <si>
    <t>PRES_RNC&amp;ROMNEY_RIGHT_CHOICE.wmv</t>
  </si>
  <si>
    <t>PRES_RNC&amp;ROMNEY_SOLUCIONES_PARA_LA_INMIGRACION_SP.wmv</t>
  </si>
  <si>
    <t>PRES_RNC&amp;ROMNEY_THESE_HANDS.wmv</t>
  </si>
  <si>
    <t>PRES_RNC&amp;ROMNEY_THE_RIGHT_KIND_OF_LEADERSHIP.wmv</t>
  </si>
  <si>
    <t>PRES_RNC&amp;ROMNEY_WHERE_DID_ALL_THE_MONEY_GO.wmv</t>
  </si>
  <si>
    <t>PRES_RNC&amp;ROMNEY_WHO_WILL_RAISE_TAXES.wmv</t>
  </si>
  <si>
    <t>PRES_RNC&amp;ROMNEY_WORK_FOR_WELFARE.wmv</t>
  </si>
  <si>
    <t>PRES_RNC&amp;ROMNEY_WORK_FOR_WELFARE_IA.wmv</t>
  </si>
  <si>
    <t>PRES_RNC_BIG_PLANS.wmv</t>
  </si>
  <si>
    <t>PRES_RNC_CHANGE_DIRECTION.wmv</t>
  </si>
  <si>
    <t>PRES_RNC_CHANGE_DIRECTION_3.wmv</t>
  </si>
  <si>
    <t>PRES_RNC_CHANGE_DIRECTION_4.wmv</t>
  </si>
  <si>
    <t>PRES_RNC_CHANGE_DIRECTION_60.wmv</t>
  </si>
  <si>
    <t>PRES_RNC_GOLDEN.wmv</t>
  </si>
  <si>
    <t>PRES_RNC_MAKE_A_CHANGE.wmv</t>
  </si>
  <si>
    <t>PRES_RNC_MILLIONS.wmv</t>
  </si>
  <si>
    <t>PRES_RNC_PAIS_DE_INMIGRANTES_SP.wmv</t>
  </si>
  <si>
    <t>PRES_RNC_RHETORIC_VS_REALITY.wmv</t>
  </si>
  <si>
    <t>PRES_RNC_STATE_OF_OUR_UNION.wmv</t>
  </si>
  <si>
    <t>PRES_RNC_THESE_HANDS.wmv</t>
  </si>
  <si>
    <t>PRES_RNC_WHERE_DID_ALL_THE_MONEY_GO.wmv</t>
  </si>
  <si>
    <t>PRES_RNC_WORKED.wmv</t>
  </si>
  <si>
    <t>PRES_ROMNEY_AMERICAN_OPTIMISM.wmv</t>
  </si>
  <si>
    <t>PRES_ROMNEY_AMERICA_DESERVES_BETTER.wmv</t>
  </si>
  <si>
    <t>PRES_ROMNEY_AMERICA_IS_DROWNING.wmv</t>
  </si>
  <si>
    <t>PRES_ROMNEY_AMIGO_SP.wmv</t>
  </si>
  <si>
    <t>PRES_ROMNEY_A_BETTER_DAY.wmv</t>
  </si>
  <si>
    <t>PRES_ROMNEY_A_BETTER_FUTURE_CO_DEFENSE.wmv</t>
  </si>
  <si>
    <t>PRES_ROMNEY_A_BETTER_FUTURE_CO_OVERREGULATION.wmv</t>
  </si>
  <si>
    <t>PRES_ROMNEY_A_BETTER_FUTURE_FL_DEFENSE.wmv</t>
  </si>
  <si>
    <t>PRES_ROMNEY_A_BETTER_FUTURE_FL_HOME_VALUES.wmv</t>
  </si>
  <si>
    <t>PRES_ROMNEY_A_BETTER_FUTURE_IA_DEFICIT.wmv</t>
  </si>
  <si>
    <t>PRES_ROMNEY_A_BETTER_FUTURE_IA_OVERREGULATION.wmv</t>
  </si>
  <si>
    <t>PRES_ROMNEY_A_BETTER_FUTURE_NC_DEFENSE.wmv</t>
  </si>
  <si>
    <t>PRES_ROMNEY_A_BETTER_FUTURE_NC_MANUFACTURING.wmv</t>
  </si>
  <si>
    <t>PRES_ROMNEY_A_BETTER_FUTURE_NH.wmv</t>
  </si>
  <si>
    <t>PRES_ROMNEY_A_BETTER_FUTURE_NV.wmv</t>
  </si>
  <si>
    <t>PRES_ROMNEY_A_BETTER_FUTURE_OH_DEFENSE.wmv</t>
  </si>
  <si>
    <t>PRES_ROMNEY_A_BETTER_FUTURE_OH_MANUFACTURING.wmv</t>
  </si>
  <si>
    <t>PRES_ROMNEY_A_BETTER_FUTURE_VA_DEFENSE.wmv</t>
  </si>
  <si>
    <t>PRES_ROMNEY_A_BETTER_FUTURE_VA_ENERGY.wmv</t>
  </si>
  <si>
    <t>PRES_ROMNEY_A_BETTER_FUTURE_VA_FAMILIES.wmv</t>
  </si>
  <si>
    <t>PRES_ROMNEY_A_BETTER_FUTURE_WI_DEFICIT.wmv</t>
  </si>
  <si>
    <t>PRES_ROMNEY_BANKRUPT.wmv</t>
  </si>
  <si>
    <t>PRES_ROMNEY_BORN_AND_RAISED_IN_NEVADA.wmv</t>
  </si>
  <si>
    <t>PRES_ROMNEY_BRIGHT_FUTURE.wmv</t>
  </si>
  <si>
    <t>PRES_ROMNEY_BRINGING_PEOPLE_TOGETHER.wmv</t>
  </si>
  <si>
    <t>PRES_ROMNEY_CABINET_MEMBERS.wmv</t>
  </si>
  <si>
    <t>PRES_ROMNEY_CHARACTER.wmv</t>
  </si>
  <si>
    <t>PRES_ROMNEY_CHERISHED_RELATIONSHIP.wmv</t>
  </si>
  <si>
    <t>PRES_ROMNEY_CONSERVATIVE_AGENDA.wmv</t>
  </si>
  <si>
    <t>PRES_ROMNEY_CONSERVATIVE_RECORD.wmv</t>
  </si>
  <si>
    <t>PRES_ROMNEY_DAY_ONE_PART_TWO.wmv</t>
  </si>
  <si>
    <t>PRES_ROMNEY_DAY_ONE_PART_TWO_SP.wmv</t>
  </si>
  <si>
    <t>PRES_ROMNEY_DAY_ONE_SP.wmv</t>
  </si>
  <si>
    <t>PRES_ROMNEY_DEAR_DAUGHTER.wmv</t>
  </si>
  <si>
    <t>PRES_ROMNEY_DOING_FINE.wmv</t>
  </si>
  <si>
    <t>PRES_ROMNEY_DOING_FINE_SP.wmv</t>
  </si>
  <si>
    <t>PRES_ROMNEY_DO_MORE.wmv</t>
  </si>
  <si>
    <t>PRES_ROMNEY_ECONOMIC_LIGHTWEIGHT.wmv</t>
  </si>
  <si>
    <t>PRES_ROMNEY_FACTS_ARE_CLEAR.wmv</t>
  </si>
  <si>
    <t>PRES_ROMNEY_FAILING_AMERICAN_FAMILIES.wmv</t>
  </si>
  <si>
    <t>PRES_ROMNEY_FAILING_AMERICAN_WORKERS.wmv</t>
  </si>
  <si>
    <t>PRES_ROMNEY_FIND_A_WAY.wmv</t>
  </si>
  <si>
    <t>PRES_ROMNEY_FIRST_100_DAYS_IA.wmv</t>
  </si>
  <si>
    <t>PRES_ROMNEY_FIRST_100_DAYS_NC.wmv</t>
  </si>
  <si>
    <t>PRES_ROMNEY_FIRST_100_DAYS_OH.wmv</t>
  </si>
  <si>
    <t>PRES_ROMNEY_FIRST_100_DAYS_VA.wmv</t>
  </si>
  <si>
    <t>PRES_ROMNEY_FLORIDA_FAMILIES.wmv</t>
  </si>
  <si>
    <t>PRES_ROMNEY_FOCUS.wmv</t>
  </si>
  <si>
    <t>PRES_ROMNEY_FREEDOM_AND_OPPORTUNITY_60.wmv</t>
  </si>
  <si>
    <t>PRES_ROMNEY_GIVE_ME_A_BREAK.wmv</t>
  </si>
  <si>
    <t>PRES_ROMNEY_GROWING_UP.wmv</t>
  </si>
  <si>
    <t>PRES_ROMNEY_HECHOS_SP.wmv</t>
  </si>
  <si>
    <t>PRES_ROMNEY_HELPING_THE_MIDDLE_CLASS.wmv</t>
  </si>
  <si>
    <t>PRES_ROMNEY_HE_PROMISED.wmv</t>
  </si>
  <si>
    <t>PRES_ROMNEY_HISPANIC_COMMUNITY_SP.wmv</t>
  </si>
  <si>
    <t>PRES_ROMNEY_HISTORIC.wmv</t>
  </si>
  <si>
    <t>PRES_ROMNEY_HOPE_AND_CHANGE.wmv</t>
  </si>
  <si>
    <t>PRES_ROMNEY_IMPORTANT_ELECTION.wmv</t>
  </si>
  <si>
    <t>PRES_ROMNEY_IOWA_NEWSPAPERS_AGREE.wmv</t>
  </si>
  <si>
    <t>PRES_ROMNEY_IT'S_JUST_NOT_GETTING_BETTER.wmv</t>
  </si>
  <si>
    <t>PRES_ROMNEY_JUNTOS_CON_ROMNEY_SP.wmv</t>
  </si>
  <si>
    <t>PRES_ROMNEY_JUNTOS_SP_60.wmv</t>
  </si>
  <si>
    <t>PRES_ROMNEY_JUNTOS_SP_60_REV.wmv</t>
  </si>
  <si>
    <t>PRES_ROMNEY_LEADER.wmv</t>
  </si>
  <si>
    <t>PRES_ROMNEY_LOS_INVITO_SP.wmv</t>
  </si>
  <si>
    <t>PRES_ROMNEY_MILFORD_NH.wmv</t>
  </si>
  <si>
    <t>PRES_ROMNEY_MORAL_RESPONSIBILITY.wmv</t>
  </si>
  <si>
    <t>PRES_ROMNEY_NEVER_3.wmv</t>
  </si>
  <si>
    <t>PRES_ROMNEY_NEVER_REV.wmv</t>
  </si>
  <si>
    <t>PRES_ROMNEY_NOSOTROS_SP.wmv</t>
  </si>
  <si>
    <t>PRES_ROMNEY_NOTHING'S_FREE.wmv</t>
  </si>
  <si>
    <t>PRES_ROMNEY_NUESTRA_COMUNIDAD_SP.wmv</t>
  </si>
  <si>
    <t>PRES_ROMNEY_OHIO_JOBS.wmv</t>
  </si>
  <si>
    <t>PRES_ROMNEY_OUR_MOMENT.wmv</t>
  </si>
  <si>
    <t>PRES_ROMNEY_PAIS_DE_INMIGRANTES_SP.wmv</t>
  </si>
  <si>
    <t>PRES_ROMNEY_PROMISE.wmv</t>
  </si>
  <si>
    <t>PRES_ROMNEY_PUTTING_JOBS_FIRST.wmv</t>
  </si>
  <si>
    <t>PRES_ROMNEY_RAISE_TAXES.wmv</t>
  </si>
  <si>
    <t>PRES_ROMNEY_READY_TO_LEAD.wmv</t>
  </si>
  <si>
    <t>PRES_ROMNEY_RICHMOND-TIMES_DISPATCH_ON_WELFARE_REFORM.wmv</t>
  </si>
  <si>
    <t>PRES_ROMNEY_RIGHT_TO_WORK_SC.wmv</t>
  </si>
  <si>
    <t>PRES_ROMNEY_ROSARIO_MARIN_SP.wmv</t>
  </si>
  <si>
    <t>PRES_ROMNEY_SECOND_TERM_AGENDA.wmv</t>
  </si>
  <si>
    <t>PRES_ROMNEY_SHAME_ON_YOU.wmv</t>
  </si>
  <si>
    <t>PRES_ROMNEY_STAND_UP_TO_CHINA.wmv</t>
  </si>
  <si>
    <t>PRES_ROMNEY_STRONG_LEADERSHIP.wmv</t>
  </si>
  <si>
    <t>PRES_ROMNEY_STRONG_LEADERSHIP_SP.wmv</t>
  </si>
  <si>
    <t>PRES_ROMNEY_TAKE_ONE_FOR_THE_TEAM.wmv</t>
  </si>
  <si>
    <t>PRES_ROMNEY_THESE_HANDS.wmv</t>
  </si>
  <si>
    <t>PRES_ROMNEY_THE_CLEAR_PATH.wmv</t>
  </si>
  <si>
    <t>PRES_ROMNEY_THE_LEAST_WE_CAN_DO.wmv</t>
  </si>
  <si>
    <t>PRES_ROMNEY_THE_LEAST_WE_CAN_DO_SP.wmv</t>
  </si>
  <si>
    <t>PRES_ROMNEY_THE_OBAMA_PLAN.wmv</t>
  </si>
  <si>
    <t>PRES_ROMNEY_THE_RIGHT_ANSWER.wmv</t>
  </si>
  <si>
    <t>PRES_ROMNEY_THE_RIGHT_ANSWER_IOWA.wmv</t>
  </si>
  <si>
    <t>PRES_ROMNEY_TOO_MANY_AMERICANS.wmv</t>
  </si>
  <si>
    <t>PRES_ROMNEY_TOO_MANY_AMERICANS_60.wmv</t>
  </si>
  <si>
    <t>PRES_ROMNEY_WAR_ON_COAL.wmv</t>
  </si>
  <si>
    <t>PRES_ROMNEY_WAY_OF_LIFE.wmv</t>
  </si>
  <si>
    <t>PRES_ROMNEY_WHAT_HAPPENED.wmv</t>
  </si>
  <si>
    <t>PRES_ROMNEY_WHERE_DID_ALL_THE_MONEY_GO.wmv</t>
  </si>
  <si>
    <t>PRES_ROMNEY_WHO_SUPPORTS_OBAMA_SP.wmv</t>
  </si>
  <si>
    <t>PRES_ROMNEY_WORK_FOR_WELFARE.wmv</t>
  </si>
  <si>
    <t>PRES_ROMNEY_YA_NO_MAS_SP.wmv</t>
  </si>
  <si>
    <t>PRES_ROMNEY_YO_PAGUE_SP.wmv</t>
  </si>
  <si>
    <t>PRES_RWBFUND_AMERICA'S_FUTURE.wmv</t>
  </si>
  <si>
    <t>PRES_RWBFUND_BOLD_PLAN.wmv</t>
  </si>
  <si>
    <t>PRES_RWBFUND_DEVOTED.wmv</t>
  </si>
  <si>
    <t>PRES_RWBFUND_MEET.wmv</t>
  </si>
  <si>
    <t>PRES_RWBFUND_OBAMA.wmv</t>
  </si>
  <si>
    <t>PRES_RWBFUND_PRIDE.wmv</t>
  </si>
  <si>
    <t>PRES_RWBFUND_TRUE_CONSERVATIVE.wmv</t>
  </si>
  <si>
    <t>PRES_RWBFUND_TRUST.wmv</t>
  </si>
  <si>
    <t>PRES_RWBFUND_TRUST_REV.wmv</t>
  </si>
  <si>
    <t>PRES_RWBFUND_VALUES.wmv</t>
  </si>
  <si>
    <t>PRES_RWBFUND_VITAL_DECISIONS.wmv</t>
  </si>
  <si>
    <t>PRES_RWBFUND_WHAT_KIND_OF_PRESIDENT.wmv</t>
  </si>
  <si>
    <t>PRES_SANTARITA_BAILOUT.wmv</t>
  </si>
  <si>
    <t>PRES_SANTARITA_ELECTABILITY.wmv</t>
  </si>
  <si>
    <t>PRES_SANTARITA_NO_MORE_MASKS.wmv</t>
  </si>
  <si>
    <t>PRES_SANTARITA_SUPPORT_OF_AND_FROM_OUR_MILITARY.wmv</t>
  </si>
  <si>
    <t>PRES_SANTARITA_WHAT_THE_POLLS_SHOW_15.wmv</t>
  </si>
  <si>
    <t>PRES_SANTORUM_BEST_CHANCE.wmv</t>
  </si>
  <si>
    <t>PRES_SANTORUM_EASY_ANSWER.wmv</t>
  </si>
  <si>
    <t>PRES_SANTORUM_MADE_IN_THE_USA.wmv</t>
  </si>
  <si>
    <t>PRES_SANTORUM_MADE_IN_THE_USA_REV.wmv</t>
  </si>
  <si>
    <t>PRES_SANTORUM_ROMBO.wmv</t>
  </si>
  <si>
    <t>PRES_SANTORUM_SAY_WHAT.wmv</t>
  </si>
  <si>
    <t>PRES_SANTORUM_VERY_VERY_BEST_CHANCE.wmv</t>
  </si>
  <si>
    <t>PRES_SBALIST_ABORTION_RADICAL.wmv</t>
  </si>
  <si>
    <t>PRES_SBALIST_HOW_WILL_YOU_ANSWER_60.wmv</t>
  </si>
  <si>
    <t>PRES_SECUREAMERICANOW_AMERICA_FACES_DANGEROUS_THREATS.wmv</t>
  </si>
  <si>
    <t>PRES_SECUREAMERICANOW_IT'S_TIME_TO_REPLACE_THIS_SORRY_PRESIDENT.wmv</t>
  </si>
  <si>
    <t>PRES_SECUREAMERICANOW_NO_APOLOGIES.wmv</t>
  </si>
  <si>
    <t>PRES_SEIU&amp;PRIORITIESUSA_FORECLOSURES_NV_SP.wmv</t>
  </si>
  <si>
    <t>PRES_SEIU&amp;PRIORITIESUSA_JOBS_CO_SP.wmv</t>
  </si>
  <si>
    <t>PRES_SEIU&amp;PRIORITIESUSA_JOBS_FL_SP.wmv</t>
  </si>
  <si>
    <t>PRES_SEIU&amp;PRIORITIESUSA_JOBS_NV_SP.wmv</t>
  </si>
  <si>
    <t>PRES_SEIU&amp;PRIORITIESUSA_MEDICARE_CO_SP.wmv</t>
  </si>
  <si>
    <t>PRES_SEIU&amp;PRIORITIESUSA_MEDICARE_SP.wmv</t>
  </si>
  <si>
    <t>PRES_SEIU&amp;PRIORITIESUSA_NO_TRUST_SP.wmv</t>
  </si>
  <si>
    <t>PRES_SEIU&amp;PRIORITIESUSA_VOTERS_REACT_CO_SP.wmv</t>
  </si>
  <si>
    <t>PRES_SEIU&amp;PRIORITIESUSA_VOTERS_REACT_FL_SP.wmv</t>
  </si>
  <si>
    <t>PRES_SEIU&amp;PRIORITIESUSA_VOTERS_REACT_NV_SP.wmv</t>
  </si>
  <si>
    <t>PRES_SEIU_DEFINITELY_NO_SP_60.wmv</t>
  </si>
  <si>
    <t>PRES_SEIU_LUCHANDO_POR_NUESTRA_COMUNIDAD_SP.wmv</t>
  </si>
  <si>
    <t>PRES_SEIU_LUCHANDO_POR_NUESTRO_FUTURO_SP.wmv</t>
  </si>
  <si>
    <t>PRES_SEIU_PAST_PRESENT_AND_FUTURE_SP.wmv</t>
  </si>
  <si>
    <t>PRES_SEIU_VOTEMOS_SP_60.wmv</t>
  </si>
  <si>
    <t>PRES_SEIU_WORKDAY_SP.wmv</t>
  </si>
  <si>
    <t>PRES_SIERRA_OBAMA_DISAPPOINTS_SP.wmv</t>
  </si>
  <si>
    <t>PRES_SPECIALOPS_BUMP_IN_THE_ROAD.wmv</t>
  </si>
  <si>
    <t>PRES_SPECIALOPS_JOLTED_60.wmv</t>
  </si>
  <si>
    <t>PRES_SPIAEQ_PERMANENT_POLITICAL_CLASS.wmv</t>
  </si>
  <si>
    <t>PRES_SPIAEQ_TIME_TO_RECONSIDER.wmv</t>
  </si>
  <si>
    <t>PRES_SUPERPAC_FOUR_MORE_YEARS.wmv</t>
  </si>
  <si>
    <t>PRES_SUPERPAC_OBAMACARE_HURTS_SENIORS.wmv</t>
  </si>
  <si>
    <t>PRES_SUPERPAC_OBAMACARE_HURTS_SENIORS_REV.wmv</t>
  </si>
  <si>
    <t>PRES_TERRY_ABORTION_NIGHTMARE.wmv</t>
  </si>
  <si>
    <t>PRES_TERRY_ASSAULT_ON_LIFE_AND_LIBERTY.wmv</t>
  </si>
  <si>
    <t>PRES_TERRY_IOWA_CAUCUS_15.wmv</t>
  </si>
  <si>
    <t>PRES_TERRY_JUDAS_KISS_60.wmv</t>
  </si>
  <si>
    <t>PRES_TERRY_MURDER.wmv</t>
  </si>
  <si>
    <t>PRES_TERRY_MUSLIM_NIGHTMARE_I_CAN'T_VOTE_FOR_OBAMA_AGAIN.wmv</t>
  </si>
  <si>
    <t>PRES_TERRY_OBAMA'S_ASSAULT_ON_LIFE_AND_LIBERTY.wmv</t>
  </si>
  <si>
    <t>PRES_TERRY_OBAMA_TELLS_CHURCH.wmv</t>
  </si>
  <si>
    <t>PRES_TERRY_SAMUEL_L_JACKSON.wmv</t>
  </si>
  <si>
    <t>PRES_TERRY_THERE'S_A_WAR_ON_WOMEN.wmv</t>
  </si>
  <si>
    <t>PRES_TERRY_TRAMPLES.wmv</t>
  </si>
  <si>
    <t>PRES_TRUMANNSP_COMMANDER_IN_CHIEF_60.wmv</t>
  </si>
  <si>
    <t>PRES_UNITEHERE_DREAMERS_SP_15.wmv</t>
  </si>
  <si>
    <t>PRES_UNITY2012_OBAMA_CARES.wmv</t>
  </si>
  <si>
    <t>PRES_UNITY2012_OBAMA_CARES_2.wmv</t>
  </si>
  <si>
    <t>PRES_UNITY2012_OBAMA_CARES_2_SP.wmv</t>
  </si>
  <si>
    <t>PRES_UNITY2012_OBAMA_CARES_SP.wmv</t>
  </si>
  <si>
    <t>PRES_VSA_PRESIDENT_OBAMA'S_FORM_LETTERS.wmv</t>
  </si>
  <si>
    <t>PRES_WINFUTURE_BOLD_CONSERVATIVE.wmv</t>
  </si>
  <si>
    <t>PRES_WINFUTURE_CORPORATE_RAIDERS.wmv</t>
  </si>
  <si>
    <t>PRES_WINFUTURE_EXCEPTIONAL_LEADERSHIP.wmv</t>
  </si>
  <si>
    <t>PRES_WINFUTURE_NOT_ELECTABLE.wmv</t>
  </si>
  <si>
    <t>PRES_WINFUTURE_ONLY_ONE.wmv</t>
  </si>
  <si>
    <t>PRES_WINFUTURE_PROVEN_CONSERVATIVE_LEADER.wmv</t>
  </si>
  <si>
    <t>PRES_WINFUTURE_QUESTIONABLE.wmv</t>
  </si>
  <si>
    <t>PRES_WINFUTURE_RENEW_PROSPERITY.wmv</t>
  </si>
  <si>
    <t>PRES_WINNINGFREEDOM_WHAT_WILL_IT_TAKE_60.wmv</t>
  </si>
  <si>
    <t>PRES_WINNINGOURFUTURE_BEST_FRIENDS.wmv</t>
  </si>
  <si>
    <t>PRES_WINNINGOURFUTURE_BLOOD_MONEY_60.wmv</t>
  </si>
  <si>
    <t>PRES_WINNINGOURFUTURE_IT'S_TIME_TO_CHOOSE_NEWT.wmv</t>
  </si>
  <si>
    <t>PRES_WINNINGOURFUTURE_IT'S_TIME_TO_CHOOSE_NEWT_60.wmv</t>
  </si>
  <si>
    <t>PRES_WINNINGOURFUTURE_THINK_YOU_KNOW_MITT.wmv</t>
  </si>
  <si>
    <t>PRES_WINNINGOUR_FUTURE_DREAM_DEBATE_60.wmv</t>
  </si>
  <si>
    <t>PRES_WOMENSPEAKOUT_HOW_WILL_YOU_ANSWER_60.wmv</t>
  </si>
  <si>
    <t>PRES_WOMENSPEAKOUT_THE_NURSE_THE_EXTREMIST_THE_SURVIVOR_60.wmv</t>
  </si>
  <si>
    <t>PRES_WOMENWARRIORS_EMILY'S_LETTER_FROM_PRESIDENT_OBAMA.wmv</t>
  </si>
  <si>
    <t>PRES_1830PROJECT_FOUNDERS</t>
  </si>
  <si>
    <t>PRES_1830PROJECT_REAL_FREEDOM</t>
  </si>
  <si>
    <t>PRES_999FUND_VINDICATING_HERMAN_CAIN</t>
  </si>
  <si>
    <t>PRES_ABTT_ATTACK_IN_B_MINOR_FOR_STRINGS_60</t>
  </si>
  <si>
    <t>PRES_ABTT_CORNOGRAPHY_60</t>
  </si>
  <si>
    <t>PRES_ADS4TRUTH_THE_WHOLE_TRUTH</t>
  </si>
  <si>
    <t>PRES_AFF_AMERICA'S_WOMEN</t>
  </si>
  <si>
    <t>PRES_AFF_A_NEW_PATH_60</t>
  </si>
  <si>
    <t>PRES_AFF_CONFIANZA_SP_60</t>
  </si>
  <si>
    <t>PRES_AFF_DECISION</t>
  </si>
  <si>
    <t>PRES_AFF_DELPHI_60</t>
  </si>
  <si>
    <t>PRES_AFF_FOUR_YEARS</t>
  </si>
  <si>
    <t>PRES_AFF_GSA_60</t>
  </si>
  <si>
    <t>PRES_AFF_HANDS</t>
  </si>
  <si>
    <t>PRES_AFF_JANESVILLE</t>
  </si>
  <si>
    <t>PRES_AFF_JUSTICE_FOR_SALE_60</t>
  </si>
  <si>
    <t>PRES_AFF_OBAMA'S_WALL_STREET_60</t>
  </si>
  <si>
    <t>PRES_AFF_SECURITY</t>
  </si>
  <si>
    <t>PRES_AFF_THE_REAL_STATE_OF_THE_UNION_60</t>
  </si>
  <si>
    <t>PRES_AFF_TIED</t>
  </si>
  <si>
    <t>PRES_AFP_A_ONE_TERM_PROPOSITION</t>
  </si>
  <si>
    <t>PRES_AFP_HAPPY_101ST_BIRTHDAY_PRESIDENT_REAGAN_60</t>
  </si>
  <si>
    <t>PRES_AFP_HAS_PRESIDENT_OBAMA_EARNED_YOUR_VOTE</t>
  </si>
  <si>
    <t>PRES_AFP_MEDIOCRE</t>
  </si>
  <si>
    <t>PRES_AFP_NOT_A_TAX_INCREASE</t>
  </si>
  <si>
    <t>PRES_AFP_OBAMA'S_GREEN_GIVEAWAY_60</t>
  </si>
  <si>
    <t>PRES_AFP_OBAMA_SACRIFICES_PAWNS_FOR_POLITICS_60</t>
  </si>
  <si>
    <t>PRES_AFP_WASTEFUL_SPENDING_60</t>
  </si>
  <si>
    <t>PRES_AFP_WE_MUST_REPLACE_PRESIDENT_OBAMA</t>
  </si>
  <si>
    <t>PRES_AFSCME_ROMNEY'S_WORLD</t>
  </si>
  <si>
    <t>PRES_AFSCME_SOUND_FAMILIAR</t>
  </si>
  <si>
    <t>PRES_AGENDAPROJECT_GRANNY_OFF_THE_CLIFF_PART_2</t>
  </si>
  <si>
    <t>PRES_AIFORC_OBAMA_2012</t>
  </si>
  <si>
    <t>PRES_AJS_RUNNING</t>
  </si>
  <si>
    <t>PRES_AMERICANBRIDGE_ROMNOPOLY_60</t>
  </si>
  <si>
    <t>PRES_AMERICANCROSSROADS_ACROSS_THE_AISLE</t>
  </si>
  <si>
    <t>PRES_AMERICANCROSSROADS_ACTUALLY_HAPPENED</t>
  </si>
  <si>
    <t>PRES_AMERICANCROSSROADS_AT_STAKE</t>
  </si>
  <si>
    <t>PRES_AMERICANCROSSROADS_BOW</t>
  </si>
  <si>
    <t>PRES_AMERICANCROSSROADS_DEBATE</t>
  </si>
  <si>
    <t>PRES_AMERICANCROSSROADS_DON'T</t>
  </si>
  <si>
    <t>PRES_AMERICANCROSSROADS_LOSING_GROUND</t>
  </si>
  <si>
    <t>PRES_AMERICANCROSSROADS_NO_THANKS</t>
  </si>
  <si>
    <t>PRES_AMERICANCROSSROADS_SMOKE</t>
  </si>
  <si>
    <t>PRES_AMERICANCROSSROADS_SURVIVE</t>
  </si>
  <si>
    <t>PRES_AMERICANCROSSROADS_THE_PROBLEM</t>
  </si>
  <si>
    <t>PRES_AMERICANJOBS_COMMITTED_CONSERVATIVE</t>
  </si>
  <si>
    <t>PRES_AMERICANLP_FRENCH_MITT_ROMNEY_60</t>
  </si>
  <si>
    <t>PRES_AMERICANLP_FRENCH_MITT_ROMNEY_PART_DEUX</t>
  </si>
  <si>
    <t>PRES_AMERICANLP_MITT_ROMNEY_VS_KEN_DOLL</t>
  </si>
  <si>
    <t>PRES_AMERICANLP_ROMNEY_BAIN</t>
  </si>
  <si>
    <t>PRES_AMERICANLP_STRETCH_MITT_ROMNEY</t>
  </si>
  <si>
    <t>PRES_AMERICANPRINCIPLES_DEPORTER_IN_CHIEF_SP</t>
  </si>
  <si>
    <t>PRES_API_KEYSTONE_CHOICE</t>
  </si>
  <si>
    <t>PRES_BACHMANN_BELIEVE_IT</t>
  </si>
  <si>
    <t>PRES_BACHMANN_WATERLOO</t>
  </si>
  <si>
    <t>PRES_CAIN_WALKER_CIVIC_CENTER_15</t>
  </si>
  <si>
    <t>PRES_CATHOLICVOTE_BELIEVE</t>
  </si>
  <si>
    <t>PRES_CATHOLICVOTE_IN_GOOD_CONSCIENCE_60</t>
  </si>
  <si>
    <t>PRES_CEL_ROMNEY_VS_SANDY</t>
  </si>
  <si>
    <t>PRES_CFAV_CHANGE_I_VOTED_FOR</t>
  </si>
  <si>
    <t>PRES_CFAV_RELIGIOUS_LIBERTY</t>
  </si>
  <si>
    <t>PRES_CFWA_ROMNEY_MAN_WITH_A_PLAN</t>
  </si>
  <si>
    <t>PRES_CFWA_WHO_CAN_STOP_OBAMA</t>
  </si>
  <si>
    <t>PRES_CONCERNEDWOMEN_CARE_60</t>
  </si>
  <si>
    <t>PRES_CRNC_WHAT'S_YOUR_PLAN</t>
  </si>
  <si>
    <t>PRES_CROSSROADSGPS_2_PRESIDENTS</t>
  </si>
  <si>
    <t>PRES_CROSSROADSGPS_BASKETBALL</t>
  </si>
  <si>
    <t>PRES_CROSSROADSGPS_BASKETBALL_60</t>
  </si>
  <si>
    <t>PRES_CROSSROADSGPS_BUNCH_OF_CASH_SP</t>
  </si>
  <si>
    <t>PRES_CROSSROADSGPS_CAN'T_AFFORD_MORE</t>
  </si>
  <si>
    <t>PRES_CROSSROADSGPS_DEFLECT</t>
  </si>
  <si>
    <t>PRES_CROSSROADSGPS_DISHONEST_ON_TAXES</t>
  </si>
  <si>
    <t>PRES_CROSSROADSGPS_EXCUSES</t>
  </si>
  <si>
    <t>PRES_CROSSROADSGPS_MITT_AND_DAVID_60</t>
  </si>
  <si>
    <t>PRES_CROSSROADSGPS_OBAMA'S_PROMISE_60</t>
  </si>
  <si>
    <t>PRES_CROSSROADSGPS_OBAMACARE_SP</t>
  </si>
  <si>
    <t>PRES_CROSSROADSGPS_PROMISED_SP</t>
  </si>
  <si>
    <t>PRES_CROSSROADSGPS_SHOVEL_READY</t>
  </si>
  <si>
    <t>PRES_CROSSROADSGPS_STOPWATCH</t>
  </si>
  <si>
    <t>PRES_CROSSROADSGPS_THIS_WAY</t>
  </si>
  <si>
    <t>PRES_CROSSROADSGPS_THREAD</t>
  </si>
  <si>
    <t>PRES_CROSSROADSGPS_TOO_MUCH</t>
  </si>
  <si>
    <t>PRES_CROSSROADSGPS_TYPICAL</t>
  </si>
  <si>
    <t>PRES_CROSSROADSGPS_WAKE_UP</t>
  </si>
  <si>
    <t>PRES_CROSSROADSGPS_WAKE_UP_60</t>
  </si>
  <si>
    <t>PRES_CROSSROADSGPS_WAKE_UP_SP_60</t>
  </si>
  <si>
    <t>PRES_CROSSROADSGPS_WORST</t>
  </si>
  <si>
    <t>PRES_CRVPAC_ABORTION_60</t>
  </si>
  <si>
    <t>PRES_CULINARYWORKERS_WE_ARE_NOT_FOOLS_SP</t>
  </si>
  <si>
    <t>PRES_CU_FIRE_FROM_THE_HEARTLAND</t>
  </si>
  <si>
    <t>PRES_DEFEATOBAMA_4TH_OF_JULY</t>
  </si>
  <si>
    <t>PRES_DEFEATOBAMA_THE_REAL_WAR_ON_WOMEN_60</t>
  </si>
  <si>
    <t>PRES_DEFEATOBAMA_TIME_TO_PUT_THE_ADULTS_BACK_IN_CHARGE_OF_AMERICA</t>
  </si>
  <si>
    <t>PRES_DEJEAN_BILL_CLINTON_AD</t>
  </si>
  <si>
    <t>PRES_DEJEAN_CLINTON_ON_THE_BALLOT_REV</t>
  </si>
  <si>
    <t>PRES_DEJEAN_FORWARD</t>
  </si>
  <si>
    <t>PRES_DEJEAN_JOB_CREATION</t>
  </si>
  <si>
    <t>PRES_DNC&amp;OBAMA_THE_CHOICE_60</t>
  </si>
  <si>
    <t>PRES_DNC&amp;OBAMA_THE_SAME</t>
  </si>
  <si>
    <t>PRES_DNC&amp;OBAMA_WOMEN_SPEAK_JENNI</t>
  </si>
  <si>
    <t>PRES_DNC_14_MONTHS</t>
  </si>
  <si>
    <t>PRES_DNC_DIFFICULT_DECISIONS_SP</t>
  </si>
  <si>
    <t>PRES_DNC_GET_GOING</t>
  </si>
  <si>
    <t>PRES_DNC_GET_TO_WORK_COLORADO_SP</t>
  </si>
  <si>
    <t>PRES_DNC_PEOPLE</t>
  </si>
  <si>
    <t>PRES_DNC_PLAN_DE_TRABAJOS_SP</t>
  </si>
  <si>
    <t>PRES_DNC_PUT_VETERANS_TO_WORK</t>
  </si>
  <si>
    <t>PRES_DNC_THEY_ALWAYS_SAY_NO_SP</t>
  </si>
  <si>
    <t>PRES_DNC_TRAPPED</t>
  </si>
  <si>
    <t>PRES_DNC_UNDER_WATER</t>
  </si>
  <si>
    <t>PRES_DNC_WHO_TO_TRUST_SP</t>
  </si>
  <si>
    <t>PRES_ECFI_WHOSE_DEMOCRATIC_PARTY_60</t>
  </si>
  <si>
    <t>PRES_EDF_SUPPORT_THE_EPA'S_CLEAN_AIR_STANDARDS</t>
  </si>
  <si>
    <t>PRES_EJ_A_GREENER_ECONOMY</t>
  </si>
  <si>
    <t>PRES_ENDINGSPENDING_CHILLICOTHE</t>
  </si>
  <si>
    <t>PRES_ENDINGSPENDING_COAL_VA</t>
  </si>
  <si>
    <t>PRES_ENDINGSPENDING_IF_NOT_NOW_WHEN</t>
  </si>
  <si>
    <t>PRES_ENDINGSPENDING_IF_NOT_NOW_WHEN_2</t>
  </si>
  <si>
    <t>PRES_ENDINGSPENDING_IOWA_CHANGE</t>
  </si>
  <si>
    <t>PRES_ENDINGSPENDING_REASON</t>
  </si>
  <si>
    <t>PRES_ENDINGSPENDING_WHY_I_CHANGED_MY_VOTE_PART_ONE_60</t>
  </si>
  <si>
    <t>PRES_ENDINGSPENDING_WHY_I_CHANGED_MY_VOTE_PART_TWO</t>
  </si>
  <si>
    <t>PRES_FAIRSHARE&amp;PRIORITIESUSA_DOWN_HERE</t>
  </si>
  <si>
    <t>PRES_FREEDOMSDEFENSE_OBAMA_KEEP_THE_CHANGE</t>
  </si>
  <si>
    <t>PRES_GINGRICH_250_PLAN</t>
  </si>
  <si>
    <t>PRES_GINGRICH_CHRISTMAS_GREETINGS</t>
  </si>
  <si>
    <t>PRES_GINGRICH_JUNTOS_SP</t>
  </si>
  <si>
    <t>PRES_GINGRICH_MAIN_STREET</t>
  </si>
  <si>
    <t>PRES_GINGRICH_REAGAN_SP</t>
  </si>
  <si>
    <t>PRES_GINGRICH_REBUILD</t>
  </si>
  <si>
    <t>PRES_GINGRICH_REBUILDING_THE_AMERICA_WE_LOVE_60</t>
  </si>
  <si>
    <t>PRES_GINGRICH_REBUILDING_THE_AMERICA_WE_LOVE_60_REV</t>
  </si>
  <si>
    <t>PRES_GINGRICH_THE_MOMENT</t>
  </si>
  <si>
    <t>PRES_GINGRICH_WE_DESERVE_SOLUTIONS</t>
  </si>
  <si>
    <t>PRES_GINGRICH_WINNING_THE_ARGUMENT</t>
  </si>
  <si>
    <t>PRES_HLF_OPORTUNIDADES_PARA_FAMILIA_SP</t>
  </si>
  <si>
    <t>PRES_HLF_VALORES_SP</t>
  </si>
  <si>
    <t>PRES_HUNTSMAN_ONLY_ONE</t>
  </si>
  <si>
    <t>PRES_KARGER_FED_UP</t>
  </si>
  <si>
    <t>PRES_KARGER_FED_UP_MICHIGAN</t>
  </si>
  <si>
    <t>PRES_KARGER_FRISBEE</t>
  </si>
  <si>
    <t>PRES_KARGER_JOBS_NOW_60</t>
  </si>
  <si>
    <t>PRES_KARGER_LET'S_MAKE_HISTORY</t>
  </si>
  <si>
    <t>PRES_KAS_MORE_RISK</t>
  </si>
  <si>
    <t>PRES_LCV_LEADERS_LEAD</t>
  </si>
  <si>
    <t>PRES_LCV_ROMNEY_OPPOSES_WIND_ENERGY_TAX_CREDIT</t>
  </si>
  <si>
    <t>PRES_LCV_WIND</t>
  </si>
  <si>
    <t>PRES_LETFREEDOMRING_BAD_START_60</t>
  </si>
  <si>
    <t>PRES_LETFREEDOMRING_CORRUPT_CULTURE_60</t>
  </si>
  <si>
    <t>PRES_LETFREEDOMRING_DC_OPPORTUNITY_SCHOLARSHIP_60</t>
  </si>
  <si>
    <t>PRES_LETFREEDOMRING_EUROPEAN_PRICES_60</t>
  </si>
  <si>
    <t>PRES_LETFREEDOMRING_GAS_PRICE_HYPOCRISY_60</t>
  </si>
  <si>
    <t>PRES_LETFREEDOMRING_MISSING_WORKERS_60</t>
  </si>
  <si>
    <t>PRES_LETFREEDOMRING_REFORM_PROMISES_60</t>
  </si>
  <si>
    <t>PRES_LOCALVOICES_ED_60</t>
  </si>
  <si>
    <t>PRES_LOCALVOICES_IMMY_60</t>
  </si>
  <si>
    <t>PRES_LOCALVOICES_JACK_60</t>
  </si>
  <si>
    <t>PRES_MAKEUSGREATAGAIN_CONSERVATIVE</t>
  </si>
  <si>
    <t>PRES_MAKEUSGREATAGAIN_ELITES</t>
  </si>
  <si>
    <t>PRES_MAKEUSGREATAGAIN_LEADERSHIP</t>
  </si>
  <si>
    <t>PRES_MAKEUSGREATAGAIN_NEWSREEL</t>
  </si>
  <si>
    <t>PRES_MAKEUSGREATAGAIN_THE_DIFFERENCE</t>
  </si>
  <si>
    <t>PRES_MARTIN_GRANITE_STATE_ROOTS</t>
  </si>
  <si>
    <t>PRES_MARTIN_KOOKS_CLOWNS_CROOKS</t>
  </si>
  <si>
    <t>PRES_MARTIN_NORTHERN_PASS</t>
  </si>
  <si>
    <t>PRES_MARTIN_SOUTH_CAROLINA</t>
  </si>
  <si>
    <t>PRES_MARTIN_TOUGH_QUESTIONS</t>
  </si>
  <si>
    <t>PRES_MOVEON_BETTER_SHOT_SP</t>
  </si>
  <si>
    <t>PRES_MOVEON_CONGRATULATIONS_MITT_ROMNEY</t>
  </si>
  <si>
    <t>PRES_MOVEON_KITTENS_ARE_CUTE</t>
  </si>
  <si>
    <t>PRES_MOVEON_PICKPOCKET</t>
  </si>
  <si>
    <t>PRES_MOVEON_RACIST_VOTER_PURGE</t>
  </si>
  <si>
    <t>PRES_MOVEON_RAFALCA_ROMNEY</t>
  </si>
  <si>
    <t>PRES_MOVEON_THANK_YOU_FOR_THE_JOB_MITT_ROMNEY</t>
  </si>
  <si>
    <t>PRES_MOVEON_VOTE</t>
  </si>
  <si>
    <t>PRES_MOVEON_VOTERS_NOT_VICTIMS_BRUCE</t>
  </si>
  <si>
    <t>PRES_NEWAMERICANECONOMY_CANDIDATES_AGREE_60</t>
  </si>
  <si>
    <t>PRES_NEXTGEN_STOP_OBAMA</t>
  </si>
  <si>
    <t>PRES_NOAMERICANDEBT_PATAKI_NO_PLAN</t>
  </si>
  <si>
    <t>PRES_NOCOMPROMISE_TIM_TEBOW_60</t>
  </si>
  <si>
    <t>PRES_NOM_WRONG_ON_MARRIAGE</t>
  </si>
  <si>
    <t>PRES_NRA_CHIPPING_AWAY</t>
  </si>
  <si>
    <t>PRES_NRA_FOUGHT_FOR_IT</t>
  </si>
  <si>
    <t>PRES_NUMBERSUSA_ENGINEERS</t>
  </si>
  <si>
    <t>PRES_NUMBERSUSA_JOBS_JOBS_JOBS</t>
  </si>
  <si>
    <t>PRES_OBAMA_537</t>
  </si>
  <si>
    <t>PRES_OBAMA_BALANCED</t>
  </si>
  <si>
    <t>PRES_OBAMA_BELIEVE</t>
  </si>
  <si>
    <t>PRES_OBAMA_BLATANT</t>
  </si>
  <si>
    <t>PRES_OBAMA_BRIAN_FROM_OHIO</t>
  </si>
  <si>
    <t>PRES_OBAMA_BUEN_EJEMPLO_SP</t>
  </si>
  <si>
    <t>PRES_OBAMA_CARE</t>
  </si>
  <si>
    <t>PRES_OBAMA_CHALLENGES</t>
  </si>
  <si>
    <t>PRES_OBAMA_CHILDREN</t>
  </si>
  <si>
    <t>PRES_OBAMA_COLLAPSE</t>
  </si>
  <si>
    <t>PRES_OBAMA_COMEBACK_OH</t>
  </si>
  <si>
    <t>PRES_OBAMA_COME_AND_GO</t>
  </si>
  <si>
    <t>PRES_OBAMA_COMMITMENT</t>
  </si>
  <si>
    <t>PRES_OBAMA_CRISTINA_SARALEGUI_CO_SP</t>
  </si>
  <si>
    <t>PRES_OBAMA_CRISTINA_SARALEGUI_ECONOMY_SP</t>
  </si>
  <si>
    <t>PRES_OBAMA_CRISTINA_SARALEGUI_EDUCATION_SP</t>
  </si>
  <si>
    <t>PRES_OBAMA_CRISTINA_SARALEGUI_FL_SP_60</t>
  </si>
  <si>
    <t>PRES_OBAMA_CRISTINA_SARALEGUI_MUCHISIMO_SP</t>
  </si>
  <si>
    <t>PRES_OBAMA_DANIELLA_SP</t>
  </si>
  <si>
    <t>PRES_OBAMA_DANIELLA_URBINA_SP</t>
  </si>
  <si>
    <t>PRES_OBAMA_DANIELLA_URBINA_SP_2</t>
  </si>
  <si>
    <t>PRES_OBAMA_DECISION</t>
  </si>
  <si>
    <t>PRES_OBAMA_DECISION_CLARA_SP</t>
  </si>
  <si>
    <t>PRES_OBAMA_DETERMINATION_60</t>
  </si>
  <si>
    <t>PRES_OBAMA_DE_ESO_NADA_SP</t>
  </si>
  <si>
    <t>PRES_OBAMA_DISHONEST</t>
  </si>
  <si>
    <t>PRES_OBAMA_EARNED</t>
  </si>
  <si>
    <t>PRES_OBAMA_ECONOMIC_GROWTH</t>
  </si>
  <si>
    <t>PRES_OBAMA_ELENA_SP</t>
  </si>
  <si>
    <t>PRES_OBAMA_ELENA_VIDAL_MCCULLOUGH_SP_2</t>
  </si>
  <si>
    <t>PRES_OBAMA_EL_VOTO_ES_CRITICO_SP</t>
  </si>
  <si>
    <t>PRES_OBAMA_ERNESTO_APREZA_SP</t>
  </si>
  <si>
    <t>PRES_OBAMA_ERNESTO_APREZA_SP_2</t>
  </si>
  <si>
    <t>PRES_OBAMA_ERNESTO_SP</t>
  </si>
  <si>
    <t>PRES_OBAMA_FACTS</t>
  </si>
  <si>
    <t>PRES_OBAMA_FAIR_SHARE</t>
  </si>
  <si>
    <t>PRES_OBAMA_FIRMS</t>
  </si>
  <si>
    <t>PRES_OBAMA_FRIEND_OF_COAL</t>
  </si>
  <si>
    <t>PRES_OBAMA_GOVERNOR_LYNCH</t>
  </si>
  <si>
    <t>PRES_OBAMA_GO_60</t>
  </si>
  <si>
    <t>PRES_OBAMA_GUIDE</t>
  </si>
  <si>
    <t>PRES_OBAMA_HEAVY_LOAD</t>
  </si>
  <si>
    <t>PRES_OBAMA_HIDING</t>
  </si>
  <si>
    <t>PRES_OBAMA_HIGHER_EDUCATION_FL</t>
  </si>
  <si>
    <t>PRES_OBAMA_HIGHER_EDUCATION_NC</t>
  </si>
  <si>
    <t>PRES_OBAMA_HIGHER_EDUCATION_NV</t>
  </si>
  <si>
    <t>PRES_OBAMA_HIGHER_EDUCATION_OH</t>
  </si>
  <si>
    <t>PRES_OBAMA_HIGHER_EDUCATION_VA</t>
  </si>
  <si>
    <t>PRES_OBAMA_I_BELIEVE</t>
  </si>
  <si>
    <t>PRES_OBAMA_JOBS</t>
  </si>
  <si>
    <t>PRES_OBAMA_LA_VERDAD_SP</t>
  </si>
  <si>
    <t>PRES_OBAMA_LA_VERDAD_SP_60</t>
  </si>
  <si>
    <t>PRES_OBAMA_LOOKING</t>
  </si>
  <si>
    <t>PRES_OBAMA_LYNNETTE_ACOSTA_SP</t>
  </si>
  <si>
    <t>PRES_OBAMA_LYNNETTE_SP</t>
  </si>
  <si>
    <t>PRES_OBAMA_MADE_IN_AMERICA</t>
  </si>
  <si>
    <t>PRES_OBAMA_MADE_IN_OHIO</t>
  </si>
  <si>
    <t>PRES_OBAMA_MAKES_YOU_WONDER</t>
  </si>
  <si>
    <t>PRES_OBAMA_MANDATORY</t>
  </si>
  <si>
    <t>PRES_OBAMA_MANNY_DIAZ_SP</t>
  </si>
  <si>
    <t>PRES_OBAMA_MEDICARE_SP</t>
  </si>
  <si>
    <t>PRES_OBAMA_NUMBER_ONE</t>
  </si>
  <si>
    <t>PRES_OBAMA_PAGAR_LA_CUENTA_SP</t>
  </si>
  <si>
    <t>PRES_OBAMA_PERSONAL</t>
  </si>
  <si>
    <t>PRES_OBAMA_PLAN</t>
  </si>
  <si>
    <t>PRES_OBAMA_POLICY</t>
  </si>
  <si>
    <t>PRES_OBAMA_PRESERVING</t>
  </si>
  <si>
    <t>PRES_OBAMA_PROMISES</t>
  </si>
  <si>
    <t>PRES_OBAMA_PROTEGE_EL_SUENO</t>
  </si>
  <si>
    <t>PRES_OBAMA_QUE_SIGNIFICARIA_SP</t>
  </si>
  <si>
    <t>PRES_OBAMA_REBUILDING</t>
  </si>
  <si>
    <t>PRES_OBAMA_REGISTER_TO_VOTE_FL_SP</t>
  </si>
  <si>
    <t>PRES_OBAMA_REGISTER_TO_VOTE_FL_SP_2</t>
  </si>
  <si>
    <t>PRES_OBAMA_REGISTER_TO_VOTE_NV_SP</t>
  </si>
  <si>
    <t>PRES_OBAMA_REGISTER_TO_VOTE_NV_SP_2</t>
  </si>
  <si>
    <t>PRES_OBAMA_REGISTER_TO_VOTE_SP</t>
  </si>
  <si>
    <t>PRES_OBAMA_REMEMBER</t>
  </si>
  <si>
    <t>PRES_OBAMA_REMEMBER_GENERAL</t>
  </si>
  <si>
    <t>PRES_OBAMA_REMEMBER_REV</t>
  </si>
  <si>
    <t>PRES_OBAMA_REVEALED_IA</t>
  </si>
  <si>
    <t>PRES_OBAMA_REVEALED_OH</t>
  </si>
  <si>
    <t>PRES_OBAMA_REVEALED_VA</t>
  </si>
  <si>
    <t>PRES_OBAMA_REVERSE</t>
  </si>
  <si>
    <t>PRES_OBAMA_RODRIGO_RIOS_SP</t>
  </si>
  <si>
    <t>PRES_OBAMA_RODRIGO_SP</t>
  </si>
  <si>
    <t>PRES_OBAMA_SACRED_TRUST</t>
  </si>
  <si>
    <t>PRES_OBAMA_SEEN</t>
  </si>
  <si>
    <t>PRES_OBAMA_SINCE_WHEN</t>
  </si>
  <si>
    <t>PRES_OBAMA_SOLID</t>
  </si>
  <si>
    <t>PRES_OBAMA_SON_OF_BOSS</t>
  </si>
  <si>
    <t>PRES_OBAMA_STEEL_120</t>
  </si>
  <si>
    <t>PRES_OBAMA_STEEL_60</t>
  </si>
  <si>
    <t>PRES_OBAMA_STRETCH</t>
  </si>
  <si>
    <t>PRES_OBAMA_SUCCEED</t>
  </si>
  <si>
    <t>PRES_OBAMA_SWISS_BANK_ACCOUNT</t>
  </si>
  <si>
    <t>PRES_OBAMA_TABLE_120</t>
  </si>
  <si>
    <t>PRES_OBAMA_THAT_GUY</t>
  </si>
  <si>
    <t>PRES_OBAMA_THE_CHEATERS</t>
  </si>
  <si>
    <t>PRES_OBAMA_THE_PROBLEM</t>
  </si>
  <si>
    <t>PRES_OBAMA_THE_QUESTION_60</t>
  </si>
  <si>
    <t>PRES_OBAMA_THE_SAME</t>
  </si>
  <si>
    <t>PRES_OBAMA_TIRES</t>
  </si>
  <si>
    <t>PRES_OBAMA_TROUBLED</t>
  </si>
  <si>
    <t>PRES_OBAMA_TWO_PLANS</t>
  </si>
  <si>
    <t>PRES_OBAMA_UNA_OBLIGACION_ROTA_SP</t>
  </si>
  <si>
    <t>PRES_OBAMA_UNPRECEDENTED</t>
  </si>
  <si>
    <t>PRES_OBAMA_WE'VE_HEARD_IT_ALL_BEFORE_60</t>
  </si>
  <si>
    <t>PRES_OBAMA_WHAT_ARE_YOU_GOING_TO_TELL_THEM</t>
  </si>
  <si>
    <t>PRES_OBAMA_WHAT_ARE_YOU_GOING_TO_TELL_THEM_WI</t>
  </si>
  <si>
    <t>PRES_OBAMA_WHAT_IT_TAKES</t>
  </si>
  <si>
    <t>PRES_OBAMA_WHICH_DO_YOU_BELIEVE</t>
  </si>
  <si>
    <t>PRES_OBAMA_WOMEN_SPEAK_CRISIS</t>
  </si>
  <si>
    <t>PRES_OBAMA_WOMEN_SPEAK_DAWN_AND_ALEX</t>
  </si>
  <si>
    <t>PRES_OBAMA_WOMEN_SPEAK_JENNI</t>
  </si>
  <si>
    <t>PRES_OBAMA_WONDERFUL</t>
  </si>
  <si>
    <t>PRES_OBAMA_WORKING_FAMILIES_SP</t>
  </si>
  <si>
    <t>PRES_OBAMA_WORRIED</t>
  </si>
  <si>
    <t>PRES_OCDB_AMERICA_DESERVES_BETTER</t>
  </si>
  <si>
    <t>PRES_OURDESTINY_QUOTES</t>
  </si>
  <si>
    <t>PRES_OURDESTINY_TWO</t>
  </si>
  <si>
    <t>PRES_PATRIOTSUPERPAC_FALSE_CHANGE</t>
  </si>
  <si>
    <t>PRES_PATRIOTSUPERPAC_OBAMA_GET_OUT_60</t>
  </si>
  <si>
    <t>PRES_PAUL_BELIEVE_60</t>
  </si>
  <si>
    <t>PRES_PAUL_BELIEVE_REV_60</t>
  </si>
  <si>
    <t>PRES_PAUL_BETRAYAL_60</t>
  </si>
  <si>
    <t>PRES_PAUL_BIG_BOLD_TEXAN</t>
  </si>
  <si>
    <t>PRES_PAUL_CONSISTENT_60</t>
  </si>
  <si>
    <t>PRES_PAUL_CONVICTION_NOT_COMPROMISE_60</t>
  </si>
  <si>
    <t>PRES_PAUL_HE_SERVED_60</t>
  </si>
  <si>
    <t>PRES_PAUL_PLAN</t>
  </si>
  <si>
    <t>PRES_PAUL_SERIAL_HYPOCRISY_60</t>
  </si>
  <si>
    <t>PRES_PAUL_THE_ONE_WHO_CAN_BEAT_OBAMA_60</t>
  </si>
  <si>
    <t>PRES_PAUL_THE_ONE_YOU_CAN_TRUST_60</t>
  </si>
  <si>
    <t>PRES_PAUL_THREE_OF_A_KIND_60</t>
  </si>
  <si>
    <t>PRES_PAUL_TRUST_60</t>
  </si>
  <si>
    <t>PRES_PAUL_WASHINGTON_MACHINE</t>
  </si>
  <si>
    <t>PRES_PAWLENTY_QUESTION</t>
  </si>
  <si>
    <t>PRES_PAWLENTY_THE_AMERICAN_COMEBACK</t>
  </si>
  <si>
    <t>PRES_PAWLENTY_THE_ONLY_CANDIDATE</t>
  </si>
  <si>
    <t>PRES_PERRY_ANITA</t>
  </si>
  <si>
    <t>PRES_PERRY_CREATING_JOBS</t>
  </si>
  <si>
    <t>PRES_PERRY_CREATING_JOBS_REV</t>
  </si>
  <si>
    <t>PRES_PERRY_DOER_NOT_A_TALKER</t>
  </si>
  <si>
    <t>PRES_PERRY_FOREIGN_OIL</t>
  </si>
  <si>
    <t>PRES_PERRY_FOX_GUARDING_HEN_HOUSE</t>
  </si>
  <si>
    <t>PRES_PERRY_LAZY</t>
  </si>
  <si>
    <t>PRES_PERRY_LENO_AD</t>
  </si>
  <si>
    <t>PRES_PERRY_OBAMACARE</t>
  </si>
  <si>
    <t>PRES_PERRY_OUTSIDER</t>
  </si>
  <si>
    <t>PRES_PERRY_PART-TIME_CONGRESS</t>
  </si>
  <si>
    <t>PRES_PERRY_PRESIDENT_OF_HONOR_60</t>
  </si>
  <si>
    <t>PRES_PERRY_PROBLEM_SOLUTION</t>
  </si>
  <si>
    <t>PRES_PERRY_STRONG</t>
  </si>
  <si>
    <t>PRES_PERRY_VALUES</t>
  </si>
  <si>
    <t>PRES_PETERFFY_AMERICAN_DREAM_60</t>
  </si>
  <si>
    <t>PRES_PETERFFY_AMERICAN_DREAM_60_SP</t>
  </si>
  <si>
    <t>PRES_PFAW_NOT_FOR_US_SP</t>
  </si>
  <si>
    <t>PRES_PFAW_SOMOS_EL_47_SP</t>
  </si>
  <si>
    <t>PRES_PFAW_TAXES_SP</t>
  </si>
  <si>
    <t>PRES_PPAF_CYNTHIA</t>
  </si>
  <si>
    <t>PRES_PPAF_OUT_OF_TOUCH</t>
  </si>
  <si>
    <t>PRES_PPAF_STILL_COMPLETELY_WRONG</t>
  </si>
  <si>
    <t>PRES_PPAF_TURN_BACK_THE_CLOCK</t>
  </si>
  <si>
    <t>PRES_PRIORITIESUSA_BANKRUPT_REV</t>
  </si>
  <si>
    <t>PRES_PRIORITIESUSA_BRIEFCASE</t>
  </si>
  <si>
    <t>PRES_PRIORITIESUSA_CONNECT_THE_DOTS</t>
  </si>
  <si>
    <t>PRES_PRIORITIESUSA_DONNIE</t>
  </si>
  <si>
    <t>PRES_PRIORITIESUSA_DOORS</t>
  </si>
  <si>
    <t>PRES_PRIORITIESUSA_LORIS_AND_AMPAD</t>
  </si>
  <si>
    <t>PRES_PRIORITIESUSA_OLIVE</t>
  </si>
  <si>
    <t>PRES_PRIORITIESUSA_PAGES</t>
  </si>
  <si>
    <t>PRES_PRIORITIESUSA_PORTRAITS</t>
  </si>
  <si>
    <t>PRES_PRIORITIESUSA_ROMNEY'S_WORLD_VIEW</t>
  </si>
  <si>
    <t>PRES_PRIORITIESUSA_SAME_PROMISES</t>
  </si>
  <si>
    <t>PRES_PRIORITIESUSA_STAGE_60</t>
  </si>
  <si>
    <t>PRES_PRIORITIESUSA_SUPPORT_OUR_STUDENTS</t>
  </si>
  <si>
    <t>PRES_PRIORITIESUSA_TAKE_AWAY</t>
  </si>
  <si>
    <t>PRES_PRIORITIESUSA_WE_THE_PEOPLE</t>
  </si>
  <si>
    <t>PRES_PROLIFE_ACTIONS_SPEAK_LOUDER_THAN_WORDS</t>
  </si>
  <si>
    <t>PRES_PROTECTYOURCARE_LISTEN</t>
  </si>
  <si>
    <t>PRES_REALLEADER_HIGH_HOPES</t>
  </si>
  <si>
    <t>PRES_REALLEADER_HIGH_HOPES_2</t>
  </si>
  <si>
    <t>PRES_REALLEADER_LED_THE_WAY_60</t>
  </si>
  <si>
    <t>PRES_RESTOREOURFUTURE_ANOTHER_MONTH</t>
  </si>
  <si>
    <t>PRES_RESTOREOURFUTURE_BAGGAGE_60</t>
  </si>
  <si>
    <t>PRES_RESTOREOURFUTURE_BETTER</t>
  </si>
  <si>
    <t>PRES_RESTOREOURFUTURE_CARE</t>
  </si>
  <si>
    <t>PRES_RESTOREOURFUTURE_CONTINUE_TO_FAIL</t>
  </si>
  <si>
    <t>PRES_RESTOREOURFUTURE_DEBATE</t>
  </si>
  <si>
    <t>PRES_RESTOREOURFUTURE_DISAPPEARING</t>
  </si>
  <si>
    <t>PRES_RESTOREOURFUTURE_DOING_FINE</t>
  </si>
  <si>
    <t>PRES_RESTOREOURFUTURE_FACTS</t>
  </si>
  <si>
    <t>PRES_RESTOREOURFUTURE_GENUINELY_CARES</t>
  </si>
  <si>
    <t>PRES_RESTOREOURFUTURE_KINDERGARTEN</t>
  </si>
  <si>
    <t>PRES_RESTOREOURFUTURE_MOTHER'S_DAY</t>
  </si>
  <si>
    <t>PRES_RESTOREOURFUTURE_NEW_NORMAL</t>
  </si>
  <si>
    <t>PRES_RESTOREOURFUTURE_NOW_YOU_SEE_THE_PROBLEM</t>
  </si>
  <si>
    <t>PRES_RESTOREOURFUTURE_OWN_WORDS</t>
  </si>
  <si>
    <t>PRES_RESTOREOURFUTURE_REAGAN</t>
  </si>
  <si>
    <t>PRES_RESTOREOURFUTURE_RIGHT_EXPERIENCE</t>
  </si>
  <si>
    <t>PRES_RESTOREOURFUTURE_RISK</t>
  </si>
  <si>
    <t>PRES_RESTOREOURFUTURE_SAVED</t>
  </si>
  <si>
    <t>PRES_RESTOREOURFUTURE_SMALL_BUSINESS</t>
  </si>
  <si>
    <t>PRES_RESTOREOURFUTURE_SMILING</t>
  </si>
  <si>
    <t>PRES_RESTOREOURFUTURE_TOO_MUCH</t>
  </si>
  <si>
    <t>PRES_RESTOREOURFUTURE_VALUES</t>
  </si>
  <si>
    <t>PRES_RESTOREOURFUTURE_VOTES</t>
  </si>
  <si>
    <t>PRES_RJC_BERNIE_60</t>
  </si>
  <si>
    <t>PRES_RJC_BRYNA_60</t>
  </si>
  <si>
    <t>PRES_RJC_MICHAEL</t>
  </si>
  <si>
    <t>PRES_RJC_RENIE</t>
  </si>
  <si>
    <t>PRES_RNC&amp;ROMNEY_BELIEVE_IN_OUR_FUTURE_60</t>
  </si>
  <si>
    <t>PRES_RNC&amp;ROMNEY_BE_NOT_AFRAID</t>
  </si>
  <si>
    <t>PRES_RNC&amp;ROMNEY_DREAM</t>
  </si>
  <si>
    <t>PRES_RNC&amp;ROMNEY_GRAN_LOGRO_SP</t>
  </si>
  <si>
    <t>PRES_RNC&amp;ROMNEY_NO_PODEMOS_MAS_SP</t>
  </si>
  <si>
    <t>PRES_RNC&amp;ROMNEY_NO_SE_PUDO_SP</t>
  </si>
  <si>
    <t>PRES_RNC&amp;ROMNEY_PAIS_DE_INMIGRANTES_SP</t>
  </si>
  <si>
    <t>PRES_RNC&amp;ROMNEY_RIGHT_CHOICE</t>
  </si>
  <si>
    <t>PRES_RNC&amp;ROMNEY_THESE_HANDS</t>
  </si>
  <si>
    <t>PRES_RNC&amp;ROMNEY_THE_RIGHT_KIND_OF_LEADERSHIP</t>
  </si>
  <si>
    <t>PRES_RNC&amp;ROMNEY_WHERE_DID_ALL_THE_MONEY_GO</t>
  </si>
  <si>
    <t>PRES_RNC&amp;ROMNEY_WORK_FOR_WELFARE</t>
  </si>
  <si>
    <t>PRES_RNC&amp;ROMNEY_WORK_FOR_WELFARE_IA</t>
  </si>
  <si>
    <t>PRES_RNC_BIG_PLANS</t>
  </si>
  <si>
    <t>PRES_RNC_CHANGE_DIRECTION</t>
  </si>
  <si>
    <t>PRES_RNC_CHANGE_DIRECTION_3</t>
  </si>
  <si>
    <t>PRES_RNC_CHANGE_DIRECTION_4</t>
  </si>
  <si>
    <t>PRES_RNC_CHANGE_DIRECTION_60</t>
  </si>
  <si>
    <t>PRES_RNC_GOLDEN</t>
  </si>
  <si>
    <t>PRES_RNC_MAKE_A_CHANGE</t>
  </si>
  <si>
    <t>PRES_RNC_MILLIONS</t>
  </si>
  <si>
    <t>PRES_RNC_PAIS_DE_INMIGRANTES_SP</t>
  </si>
  <si>
    <t>PRES_RNC_RHETORIC_VS_REALITY</t>
  </si>
  <si>
    <t>PRES_RNC_STATE_OF_OUR_UNION</t>
  </si>
  <si>
    <t>PRES_RNC_THESE_HANDS</t>
  </si>
  <si>
    <t>PRES_RNC_WHERE_DID_ALL_THE_MONEY_GO</t>
  </si>
  <si>
    <t>PRES_RNC_WORKED</t>
  </si>
  <si>
    <t>PRES_ROMNEY_AMERICAN_OPTIMISM</t>
  </si>
  <si>
    <t>PRES_ROMNEY_AMERICA_DESERVES_BETTER</t>
  </si>
  <si>
    <t>PRES_ROMNEY_AMERICA_IS_DROWNING</t>
  </si>
  <si>
    <t>PRES_ROMNEY_AMIGO_SP</t>
  </si>
  <si>
    <t>PRES_ROMNEY_A_BETTER_DAY</t>
  </si>
  <si>
    <t>PRES_ROMNEY_A_BETTER_FUTURE_CO_DEFENSE</t>
  </si>
  <si>
    <t>PRES_ROMNEY_A_BETTER_FUTURE_CO_OVERREGULATION</t>
  </si>
  <si>
    <t>PRES_ROMNEY_A_BETTER_FUTURE_FL_DEFENSE</t>
  </si>
  <si>
    <t>PRES_ROMNEY_A_BETTER_FUTURE_FL_HOME_VALUES</t>
  </si>
  <si>
    <t>PRES_ROMNEY_A_BETTER_FUTURE_IA_DEFICIT</t>
  </si>
  <si>
    <t>PRES_ROMNEY_A_BETTER_FUTURE_IA_OVERREGULATION</t>
  </si>
  <si>
    <t>PRES_ROMNEY_A_BETTER_FUTURE_NC_MANUFACTURING</t>
  </si>
  <si>
    <t>PRES_ROMNEY_A_BETTER_FUTURE_NH</t>
  </si>
  <si>
    <t>PRES_ROMNEY_A_BETTER_FUTURE_NV</t>
  </si>
  <si>
    <t>PRES_ROMNEY_A_BETTER_FUTURE_OH_DEFENSE</t>
  </si>
  <si>
    <t>PRES_ROMNEY_A_BETTER_FUTURE_VA_ENERGY</t>
  </si>
  <si>
    <t>PRES_ROMNEY_A_BETTER_FUTURE_VA_FAMILIES</t>
  </si>
  <si>
    <t>PRES_ROMNEY_A_BETTER_FUTURE_WI_DEFICIT</t>
  </si>
  <si>
    <t>PRES_ROMNEY_BANKRUPT</t>
  </si>
  <si>
    <t>PRES_ROMNEY_BORN_AND_RAISED_IN_NEVADA</t>
  </si>
  <si>
    <t>PRES_ROMNEY_BRIGHT_FUTURE</t>
  </si>
  <si>
    <t>PRES_ROMNEY_BRINGING_PEOPLE_TOGETHER</t>
  </si>
  <si>
    <t>PRES_ROMNEY_CABINET_MEMBERS</t>
  </si>
  <si>
    <t>PRES_ROMNEY_CHARACTER</t>
  </si>
  <si>
    <t>PRES_ROMNEY_CHERISHED_RELATIONSHIP</t>
  </si>
  <si>
    <t>PRES_ROMNEY_CONSERVATIVE_RECORD</t>
  </si>
  <si>
    <t>PRES_ROMNEY_DAY_ONE_PART_TWO</t>
  </si>
  <si>
    <t>PRES_ROMNEY_DAY_ONE_PART_TWO_SP</t>
  </si>
  <si>
    <t>PRES_ROMNEY_DAY_ONE_SP</t>
  </si>
  <si>
    <t>PRES_ROMNEY_DEAR_DAUGHTER</t>
  </si>
  <si>
    <t>PRES_ROMNEY_DOING_FINE</t>
  </si>
  <si>
    <t>PRES_ROMNEY_DOING_FINE_SP</t>
  </si>
  <si>
    <t>PRES_ROMNEY_DO_MORE</t>
  </si>
  <si>
    <t>PRES_ROMNEY_ECONOMIC_LIGHTWEIGHT</t>
  </si>
  <si>
    <t>PRES_ROMNEY_FACTS_ARE_CLEAR</t>
  </si>
  <si>
    <t>PRES_ROMNEY_FAILING_AMERICAN_FAMILIES</t>
  </si>
  <si>
    <t>PRES_ROMNEY_FAILING_AMERICAN_WORKERS</t>
  </si>
  <si>
    <t>PRES_ROMNEY_FIND_A_WAY</t>
  </si>
  <si>
    <t>PRES_ROMNEY_FIRST_100_DAYS_IA</t>
  </si>
  <si>
    <t>PRES_ROMNEY_FIRST_100_DAYS_NC</t>
  </si>
  <si>
    <t>PRES_ROMNEY_FIRST_100_DAYS_OH</t>
  </si>
  <si>
    <t>PRES_ROMNEY_FIRST_100_DAYS_VA</t>
  </si>
  <si>
    <t>PRES_ROMNEY_FLORIDA_FAMILIES</t>
  </si>
  <si>
    <t>PRES_ROMNEY_FOCUS</t>
  </si>
  <si>
    <t>PRES_ROMNEY_FREEDOM_AND_OPPORTUNITY_60</t>
  </si>
  <si>
    <t>PRES_ROMNEY_GIVE_ME_A_BREAK</t>
  </si>
  <si>
    <t>PRES_ROMNEY_GROWING_UP</t>
  </si>
  <si>
    <t>PRES_ROMNEY_HECHOS_SP</t>
  </si>
  <si>
    <t>PRES_ROMNEY_HELPING_THE_MIDDLE_CLASS</t>
  </si>
  <si>
    <t>PRES_ROMNEY_HE_PROMISED</t>
  </si>
  <si>
    <t>PRES_ROMNEY_HISPANIC_COMMUNITY_SP</t>
  </si>
  <si>
    <t>PRES_ROMNEY_HISTORIC</t>
  </si>
  <si>
    <t>PRES_ROMNEY_HOPE_AND_CHANGE</t>
  </si>
  <si>
    <t>PRES_ROMNEY_IMPORTANT_ELECTION</t>
  </si>
  <si>
    <t>PRES_ROMNEY_IOWA_NEWSPAPERS_AGREE</t>
  </si>
  <si>
    <t>PRES_ROMNEY_IT'S_JUST_NOT_GETTING_BETTER</t>
  </si>
  <si>
    <t>PRES_ROMNEY_JUNTOS_CON_ROMNEY_SP</t>
  </si>
  <si>
    <t>PRES_ROMNEY_JUNTOS_SP_60</t>
  </si>
  <si>
    <t>PRES_ROMNEY_LEADER</t>
  </si>
  <si>
    <t>PRES_ROMNEY_LOS_INVITO_SP</t>
  </si>
  <si>
    <t>PRES_ROMNEY_MILFORD_NH</t>
  </si>
  <si>
    <t>PRES_ROMNEY_NEVER_REV</t>
  </si>
  <si>
    <t>PRES_ROMNEY_NOSOTROS_SP</t>
  </si>
  <si>
    <t>PRES_ROMNEY_NOTHING'S_FREE</t>
  </si>
  <si>
    <t>PRES_ROMNEY_OHIO_JOBS</t>
  </si>
  <si>
    <t>PRES_ROMNEY_OUR_MOMENT</t>
  </si>
  <si>
    <t>PRES_ROMNEY_PAIS_DE_INMIGRANTES_SP</t>
  </si>
  <si>
    <t>PRES_ROMNEY_PROMISE</t>
  </si>
  <si>
    <t>PRES_ROMNEY_PUTTING_JOBS_FIRST</t>
  </si>
  <si>
    <t>PRES_ROMNEY_RAISE_TAXES</t>
  </si>
  <si>
    <t>PRES_ROMNEY_READY_TO_LEAD</t>
  </si>
  <si>
    <t>PRES_ROMNEY_RICHMOND-TIMES_DISPATCH_ON_WELFARE_REFORM</t>
  </si>
  <si>
    <t>PRES_ROMNEY_RIGHT_TO_WORK_SC</t>
  </si>
  <si>
    <t>PRES_ROMNEY_ROSARIO_MARIN_SP</t>
  </si>
  <si>
    <t>PRES_ROMNEY_SECOND_TERM_AGENDA</t>
  </si>
  <si>
    <t>PRES_ROMNEY_SHAME_ON_YOU</t>
  </si>
  <si>
    <t>PRES_ROMNEY_STRONG_LEADERSHIP</t>
  </si>
  <si>
    <t>PRES_ROMNEY_STRONG_LEADERSHIP_SP</t>
  </si>
  <si>
    <t>PRES_ROMNEY_TAKE_ONE_FOR_THE_TEAM</t>
  </si>
  <si>
    <t>PRES_ROMNEY_THESE_HANDS</t>
  </si>
  <si>
    <t>PRES_ROMNEY_THE_CLEAR_PATH</t>
  </si>
  <si>
    <t>PRES_ROMNEY_THE_LEAST_WE_CAN_DO</t>
  </si>
  <si>
    <t>PRES_ROMNEY_THE_LEAST_WE_CAN_DO_SP</t>
  </si>
  <si>
    <t>PRES_ROMNEY_THE_OBAMA_PLAN</t>
  </si>
  <si>
    <t>PRES_ROMNEY_THE_RIGHT_ANSWER</t>
  </si>
  <si>
    <t>PRES_ROMNEY_THE_RIGHT_ANSWER_IOWA</t>
  </si>
  <si>
    <t>PRES_ROMNEY_TOO_MANY_AMERICANS</t>
  </si>
  <si>
    <t>PRES_ROMNEY_TOO_MANY_AMERICANS_60</t>
  </si>
  <si>
    <t>PRES_ROMNEY_WAR_ON_COAL</t>
  </si>
  <si>
    <t>PRES_ROMNEY_WAY_OF_LIFE</t>
  </si>
  <si>
    <t>PRES_ROMNEY_WHAT_HAPPENED</t>
  </si>
  <si>
    <t>PRES_ROMNEY_WHERE_DID_ALL_THE_MONEY_GO</t>
  </si>
  <si>
    <t>PRES_ROMNEY_WHO_SUPPORTS_OBAMA_SP</t>
  </si>
  <si>
    <t>PRES_ROMNEY_WORK_FOR_WELFARE</t>
  </si>
  <si>
    <t>PRES_ROMNEY_YA_NO_MAS_SP</t>
  </si>
  <si>
    <t>PRES_ROMNEY_YO_PAGUE_SP</t>
  </si>
  <si>
    <t>PRES_RWBFUND_AMERICA'S_FUTURE</t>
  </si>
  <si>
    <t>PRES_RWBFUND_BOLD_PLAN</t>
  </si>
  <si>
    <t>PRES_RWBFUND_DEVOTED</t>
  </si>
  <si>
    <t>PRES_RWBFUND_MEET</t>
  </si>
  <si>
    <t>PRES_RWBFUND_OBAMA</t>
  </si>
  <si>
    <t>PRES_RWBFUND_TRUE_CONSERVATIVE</t>
  </si>
  <si>
    <t>PRES_RWBFUND_TRUST</t>
  </si>
  <si>
    <t>PRES_RWBFUND_TRUST_REV</t>
  </si>
  <si>
    <t>PRES_RWBFUND_VALUES</t>
  </si>
  <si>
    <t>PRES_RWBFUND_VITAL_DECISIONS</t>
  </si>
  <si>
    <t>PRES_RWBFUND_WHAT_KIND_OF_PRESIDENT</t>
  </si>
  <si>
    <t>PRES_SANTARITA_BAILOUT</t>
  </si>
  <si>
    <t>PRES_SANTARITA_ELECTABILITY</t>
  </si>
  <si>
    <t>PRES_SANTARITA_NO_MORE_MASKS</t>
  </si>
  <si>
    <t>PRES_SANTARITA_SUPPORT_OF_AND_FROM_OUR_MILITARY</t>
  </si>
  <si>
    <t>PRES_SANTARITA_WHAT_THE_POLLS_SHOW_15</t>
  </si>
  <si>
    <t>PRES_SANTORUM_BEST_CHANCE</t>
  </si>
  <si>
    <t>PRES_SANTORUM_EASY_ANSWER</t>
  </si>
  <si>
    <t>PRES_SANTORUM_MADE_IN_THE_USA</t>
  </si>
  <si>
    <t>PRES_SANTORUM_MADE_IN_THE_USA_REV</t>
  </si>
  <si>
    <t>PRES_SANTORUM_ROMBO</t>
  </si>
  <si>
    <t>PRES_SANTORUM_VERY_VERY_BEST_CHANCE</t>
  </si>
  <si>
    <t>PRES_SBALIST_ABORTION_RADICAL</t>
  </si>
  <si>
    <t>PRES_SBALIST_HOW_WILL_YOU_ANSWER_60</t>
  </si>
  <si>
    <t>PRES_SECUREAMERICANOW_AMERICA_FACES_DANGEROUS_THREATS</t>
  </si>
  <si>
    <t>PRES_SECUREAMERICANOW_IT'S_TIME_TO_REPLACE_THIS_SORRY_PRESIDENT</t>
  </si>
  <si>
    <t>PRES_SEIU&amp;PRIORITIESUSA_FORECLOSURES_NV_SP</t>
  </si>
  <si>
    <t>PRES_SEIU&amp;PRIORITIESUSA_JOBS_CO_SP</t>
  </si>
  <si>
    <t>PRES_SEIU&amp;PRIORITIESUSA_JOBS_FL_SP</t>
  </si>
  <si>
    <t>PRES_SEIU&amp;PRIORITIESUSA_JOBS_NV_SP</t>
  </si>
  <si>
    <t>PRES_SEIU&amp;PRIORITIESUSA_MEDICARE_CO_SP</t>
  </si>
  <si>
    <t>PRES_SEIU&amp;PRIORITIESUSA_MEDICARE_SP</t>
  </si>
  <si>
    <t>PRES_SEIU&amp;PRIORITIESUSA_NO_TRUST_SP</t>
  </si>
  <si>
    <t>PRES_SEIU&amp;PRIORITIESUSA_VOTERS_REACT_FL_SP</t>
  </si>
  <si>
    <t>PRES_SEIU&amp;PRIORITIESUSA_VOTERS_REACT_NV_SP</t>
  </si>
  <si>
    <t>PRES_SEIU_DEFINITELY_NO_SP_60</t>
  </si>
  <si>
    <t>PRES_SEIU_LUCHANDO_POR_NUESTRA_COMUNIDAD_SP</t>
  </si>
  <si>
    <t>PRES_SEIU_LUCHANDO_POR_NUESTRO_FUTURO_SP</t>
  </si>
  <si>
    <t>PRES_SEIU_PAST_PRESENT_AND_FUTURE_SP</t>
  </si>
  <si>
    <t>PRES_SEIU_VOTEMOS_SP_60</t>
  </si>
  <si>
    <t>PRES_SEIU_WORKDAY_SP</t>
  </si>
  <si>
    <t>PRES_SIERRA_OBAMA_DISAPPOINTS_SP</t>
  </si>
  <si>
    <t>PRES_SPECIALOPS_BUMP_IN_THE_ROAD</t>
  </si>
  <si>
    <t>PRES_SPECIALOPS_JOLTED_60</t>
  </si>
  <si>
    <t>PRES_SPIAEQ_PERMANENT_POLITICAL_CLASS</t>
  </si>
  <si>
    <t>PRES_SPIAEQ_TIME_TO_RECONSIDER</t>
  </si>
  <si>
    <t>PRES_SUPERPAC_FOUR_MORE_YEARS</t>
  </si>
  <si>
    <t>PRES_SUPERPAC_OBAMACARE_HURTS_SENIORS</t>
  </si>
  <si>
    <t>PRES_SUPERPAC_OBAMACARE_HURTS_SENIORS_REV</t>
  </si>
  <si>
    <t>PRES_TERRY_ABORTION_NIGHTMARE</t>
  </si>
  <si>
    <t>PRES_TERRY_ASSAULT_ON_LIFE_AND_LIBERTY</t>
  </si>
  <si>
    <t>PRES_TERRY_IOWA_CAUCUS_15</t>
  </si>
  <si>
    <t>PRES_TERRY_JUDAS_KISS_60</t>
  </si>
  <si>
    <t>PRES_TERRY_MURDER</t>
  </si>
  <si>
    <t>PRES_TERRY_MUSLIM_NIGHTMARE_I_CAN'T_VOTE_FOR_OBAMA_AGAIN</t>
  </si>
  <si>
    <t>PRES_TERRY_OBAMA'S_ASSAULT_ON_LIFE_AND_LIBERTY</t>
  </si>
  <si>
    <t>PRES_TERRY_OBAMA_TELLS_CHURCH</t>
  </si>
  <si>
    <t>PRES_TERRY_SAMUEL_L_JACKSON</t>
  </si>
  <si>
    <t>PRES_TERRY_THERE'S_A_WAR_ON_WOMEN</t>
  </si>
  <si>
    <t>PRES_TERRY_TRAMPLES</t>
  </si>
  <si>
    <t>PRES_TRUMANNSP_COMMANDER_IN_CHIEF_60</t>
  </si>
  <si>
    <t>PRES_UNITEHERE_DREAMERS_SP_15</t>
  </si>
  <si>
    <t>PRES_UNITY2012_OBAMA_CARES</t>
  </si>
  <si>
    <t>PRES_UNITY2012_OBAMA_CARES_2_SP</t>
  </si>
  <si>
    <t>PRES_UNITY2012_OBAMA_CARES_SP</t>
  </si>
  <si>
    <t>PRES_VSA_PRESIDENT_OBAMA'S_FORM_LETTERS</t>
  </si>
  <si>
    <t>PRES_WINFUTURE_BOLD_CONSERVATIVE</t>
  </si>
  <si>
    <t>PRES_WINFUTURE_CORPORATE_RAIDERS</t>
  </si>
  <si>
    <t>PRES_WINFUTURE_EXCEPTIONAL_LEADERSHIP</t>
  </si>
  <si>
    <t>PRES_WINFUTURE_NOT_ELECTABLE</t>
  </si>
  <si>
    <t>PRES_WINFUTURE_ONLY_ONE</t>
  </si>
  <si>
    <t>PRES_WINFUTURE_PROVEN_CONSERVATIVE_LEADER</t>
  </si>
  <si>
    <t>PRES_WINFUTURE_QUESTIONABLE</t>
  </si>
  <si>
    <t>PRES_WINNINGFREEDOM_WHAT_WILL_IT_TAKE_60</t>
  </si>
  <si>
    <t>PRES_WINNINGOURFUTURE_BEST_FRIENDS</t>
  </si>
  <si>
    <t>PRES_WINNINGOURFUTURE_BLOOD_MONEY_60</t>
  </si>
  <si>
    <t>PRES_WINNINGOURFUTURE_IT'S_TIME_TO_CHOOSE_NEWT</t>
  </si>
  <si>
    <t>PRES_WINNINGOURFUTURE_IT'S_TIME_TO_CHOOSE_NEWT_60</t>
  </si>
  <si>
    <t>PRES_WINNINGOURFUTURE_THINK_YOU_KNOW_MITT</t>
  </si>
  <si>
    <t>PRES_WINNINGOUR_FUTURE_DREAM_DEBATE_60</t>
  </si>
  <si>
    <t>PRES_WOMENSPEAKOUT_HOW_WILL_YOU_ANSWER_60</t>
  </si>
  <si>
    <t>PRES_WOMENSPEAKOUT_THE_NURSE_THE_EXTREMIST_THE_SURVIVOR_60</t>
  </si>
  <si>
    <t>PRES_WOMENWARRIORS_EMILY'S_LETTER_FROM_PRESIDENT_OBAMA</t>
  </si>
  <si>
    <t>PRES_AFP_FIGHTING_FOR_RE_ELECTION</t>
  </si>
  <si>
    <t>PRES_60PLUS_STRENGTHEN.wmv</t>
  </si>
  <si>
    <t>PRES_ABTT_DOUBLE_NEGATIVE_60.wmv</t>
  </si>
  <si>
    <t>PRES_ABTT_NOT_ABEL_60.wmv</t>
  </si>
  <si>
    <t>PRES_AEA_NINE_DOLLAR_GAS.wmv</t>
  </si>
  <si>
    <t>PRES_AFP_LEADERSHIP_FAILURE.wmv</t>
  </si>
  <si>
    <t>PRES_AMERICANCROSSROADS_FORWARD.wmv</t>
  </si>
  <si>
    <t>PRES_AMERICANCROSSROADS_HIT.wmv</t>
  </si>
  <si>
    <t>PRES_AMERICANCROSSROADS_SACK_IT.wmv</t>
  </si>
  <si>
    <t>PRES_BACHMANN_COURAGE.wmv</t>
  </si>
  <si>
    <t>PRES_CROSSROADSGPS_CUT_THE_DEBT.wmv</t>
  </si>
  <si>
    <t>PRES_CROSSROADSGPS_MESA_DE_COCINA_SP.wmv</t>
  </si>
  <si>
    <t>PRES_CROSSROADSGPS_OBAMA'S_PROMISE.wmv</t>
  </si>
  <si>
    <t>PRES_DEJEAN_AMERICA_IS_BLEEDING_60.wmv</t>
  </si>
  <si>
    <t>PRES_DNC_14_MONTHS_REV.wmv</t>
  </si>
  <si>
    <t>PRES_ENDINGSPENDING_THIS_TIME.wmv</t>
  </si>
  <si>
    <t>PRES_GINGRICH_TIMID_VS_BOLD.wmv</t>
  </si>
  <si>
    <t>PRES_GINGRICH_TRUST.wmv</t>
  </si>
  <si>
    <t>PRES_GINGRICH_WHAT_HAPPENED.wmv</t>
  </si>
  <si>
    <t>PRES_GINGRICH_WHAT_KIND_OF_MAN_60.wmv</t>
  </si>
  <si>
    <t>PRES_LOCALVOICES_BARCLAY_60.wmv</t>
  </si>
  <si>
    <t>PRES_MARTIN_FAILED_MUSLIM_STATES.wmv</t>
  </si>
  <si>
    <t>PRES_MARTIN_SOCIAL_SECURITY_MEDICARE.wmv</t>
  </si>
  <si>
    <t>PRES_MOVEON_RACIST_VOTER_PURGE_60_SP.wmv</t>
  </si>
  <si>
    <t>PRES_NPV_MARBLES.wmv</t>
  </si>
  <si>
    <t>PRES_NUMBERSUSA_JOBS_JOBS_JOBS_REV.wmv</t>
  </si>
  <si>
    <t>PRES_OBAMA_ALWAYS.wmv</t>
  </si>
  <si>
    <t>PRES_OBAMA_BIG_BIRD.wmv</t>
  </si>
  <si>
    <t>PRES_OBAMA_CHARACTER.wmv</t>
  </si>
  <si>
    <t>PRES_OBAMA_CLEAR_CHOICE.wmv</t>
  </si>
  <si>
    <t>PRES_OBAMA_CYNICAL.wmv</t>
  </si>
  <si>
    <t>PRES_OBAMA_DETERMINATION_60_SP.wmv</t>
  </si>
  <si>
    <t>PRES_OBAMA_ELENA_VIDAL_MCCULLOUGH_SP.wmv</t>
  </si>
  <si>
    <t>PRES_OBAMA_FIRST_LAW.wmv</t>
  </si>
  <si>
    <t>PRES_OBAMA_GOTTA_VOTE.wmv</t>
  </si>
  <si>
    <t>PRES_OBAMA_MAIN_STREET.wmv</t>
  </si>
  <si>
    <t>PRES_OBAMA_MOSAIC.wmv</t>
  </si>
  <si>
    <t>PRES_OBAMA_MY_JOB.wmv</t>
  </si>
  <si>
    <t>PRES_OBAMA_ONLY_CHOICE.wmv</t>
  </si>
  <si>
    <t>PRES_OBAMA_PRE-EXISTING_CONDITIONS_SP.wmv</t>
  </si>
  <si>
    <t>PRES_OBAMA_TRUST.wmv</t>
  </si>
  <si>
    <t>PRES_OBAMA_UNBREAKABLE.wmv</t>
  </si>
  <si>
    <t>PRES_OBAMA_WHAT_ARE_YOU_GOING_TO_TELL_THEM_OH.wmv</t>
  </si>
  <si>
    <t>PRES_OBAMA_WON'T_SAY.wmv</t>
  </si>
  <si>
    <t>PRES_OURDESTINY_SOMEONE_60.wmv</t>
  </si>
  <si>
    <t>PRES_PATRIOT_ROMNEY_IS_BAIN.wmv</t>
  </si>
  <si>
    <t>PRES_PAUL_BIG_DOG.wmv</t>
  </si>
  <si>
    <t>PRES_PAUL_KEEP_AMERICA_SECURE.wmv</t>
  </si>
  <si>
    <t>PRES_PAUL_PROTECT_LIFE_PROTECT_LIBERTY.wmv</t>
  </si>
  <si>
    <t>PRES_PERRY_FAITH.wmv</t>
  </si>
  <si>
    <t>PRES_PRIORITIESUSA_BANKRUPT.wmv</t>
  </si>
  <si>
    <t>PRES_PRIORITIESUSA_HEADS_OR_TAILS.wmv</t>
  </si>
  <si>
    <t>PRES_PRIORITIESUSA_UNDERSTANDS_60.wmv</t>
  </si>
  <si>
    <t>PRES_RESTOREOURFUTURE_BIG_SPENDER.wmv</t>
  </si>
  <si>
    <t>PRES_RESTOREOURFUTURE_FLATLINE.wmv</t>
  </si>
  <si>
    <t>PRES_RESTOREOURFUTURE_PROUD.wmv</t>
  </si>
  <si>
    <t>PRES_RESTOREOURFUTURE_WHOOPS.wmv</t>
  </si>
  <si>
    <t>PRES_REVOLUTIONPAC_COMPASSION_60.wmv</t>
  </si>
  <si>
    <t>PRES_ROEMER_THE_CANDIDATE.wmv</t>
  </si>
  <si>
    <t>PRES_ROMNEY_12_MILLION_JOBS.wmv</t>
  </si>
  <si>
    <t>PRES_ROMNEY_A_BETTER_DAY_SP.wmv</t>
  </si>
  <si>
    <t>PRES_ROMNEY_BELIEVE_IN_AMERICA_60.wmv</t>
  </si>
  <si>
    <t>PRES_ROMNEY_DAY_ONE.wmv</t>
  </si>
  <si>
    <t>PRES_ROMNEY_ETHICS.wmv</t>
  </si>
  <si>
    <t>PRES_ROMNEY_EXTREME.wmv</t>
  </si>
  <si>
    <t>PRES_ROMNEY_NEVADA_FAMILIES.wmv</t>
  </si>
  <si>
    <t>PRES_ROMNEY_NEVER.wmv</t>
  </si>
  <si>
    <t>PRES_ROMNEY_NO_EVIDENCE.wmv</t>
  </si>
  <si>
    <t>PRES_ROMNEY_PAID_IN.wmv</t>
  </si>
  <si>
    <t>PRES_ROMNEY_THE_ROMNEY_PLAN.wmv</t>
  </si>
  <si>
    <t>PRES_ROMNEY_THE_ROMNEY_PRESIDENCY.wmv</t>
  </si>
  <si>
    <t>PRES_ROMNEY_UN_MEJOR_CAMINO_SP.wmv</t>
  </si>
  <si>
    <t>PRES_SANTARITA_WHERE_ARE_YOU.wmv</t>
  </si>
  <si>
    <t>PRES_SANTARITA_WHO_IS_REPRESENTING_YOU.wmv</t>
  </si>
  <si>
    <t>PRES_SIDD_FISCAL_RESPONSIBILITY.wmv</t>
  </si>
  <si>
    <t>PRES_STATETEAPARTY_THE_PERRY_WALKER_WAY.wmv</t>
  </si>
  <si>
    <t>PRES_SUPERPAC_THE_CASE_AGAINST_OBAMA_60.wmv</t>
  </si>
  <si>
    <t>PRES_TERRY_IT_WAS_ALL_A_LIE.wmv</t>
  </si>
  <si>
    <t>PRES_TERRY_PRO-LIFE_SUPER_BOWL_AD.wmv</t>
  </si>
  <si>
    <t>PRES_VOTEYOURVALUES_INTERVIEW.wmv</t>
  </si>
  <si>
    <t>PRES_WINNINGOURFUTURE_BLOOD_MONEY.wmv</t>
  </si>
  <si>
    <t>PRES_WINNINGOURFUTURE_NEXT_60.wmv</t>
  </si>
  <si>
    <t>PRES_WINNINGOURFUTURE_ON_THE_AIR_60.wmv</t>
  </si>
  <si>
    <t>c</t>
  </si>
  <si>
    <t>d</t>
  </si>
  <si>
    <t>e</t>
  </si>
  <si>
    <t>f</t>
  </si>
  <si>
    <t>g</t>
  </si>
  <si>
    <t>PRES_ABTT_EPISODE_IV_A_NEW_HOPE_60_text.txt</t>
  </si>
  <si>
    <t>PRES_ABTT_MODERN_STAGE_COMBAT_60_text.txt</t>
  </si>
  <si>
    <t>PRES_AEA_STAND_WITH_COAL_text.txt</t>
  </si>
  <si>
    <t>PRES_AFP_DOING_FINE_text.txt</t>
  </si>
  <si>
    <t>PRES_AFP_FIGHTING_FOR_RE_ELECTION_text.txt</t>
  </si>
  <si>
    <t>PRES_AFP_HAS_PRESIDENT_OBAMA_EARNED_YOUR_VOTE_60_text.txt</t>
  </si>
  <si>
    <t>PRES_BACHMANN_AMERICA'S_IRON_LADY_text.txt</t>
  </si>
  <si>
    <t>PRES_CROSSROADSGPS_BUNCH_OF_CASH_text.txt</t>
  </si>
  <si>
    <t>PRES_HLF_OPORTUNIDADES_DE_TRABAJO_SP_text.txt</t>
  </si>
  <si>
    <t>PRES_KARGER_EXXON_text.txt</t>
  </si>
  <si>
    <t>PRES_OBAMA_BUSINESS_EXPERIENCE_text.txt</t>
  </si>
  <si>
    <t>PRES_OBAMA_GET_REAL_MITT_text.txt</t>
  </si>
  <si>
    <t>PRES_OBAMA_HE'S_GOT_IT_RIGHT_text.txt</t>
  </si>
  <si>
    <t>PRES_OBAMA_IT_WASN'T_EASY_SP_text.txt</t>
  </si>
  <si>
    <t>PRES_OBAMA_OUR_VOICE_text.txt</t>
  </si>
  <si>
    <t>PRES_OBAMA_SLEEPLESS_NIGHTS_text.txt</t>
  </si>
  <si>
    <t>PRES_OBAMA_THE_CHOICE_60_text.txt</t>
  </si>
  <si>
    <t>PRES_OBAMA_TOUGH_LUCK_text.txt</t>
  </si>
  <si>
    <t>PRES_OBAMA_WHAT_HE_SAID_text.txt</t>
  </si>
  <si>
    <t>PRES_OURDESTINY_SOMEONE_text.txt</t>
  </si>
  <si>
    <t>PRES_PAWLENTY_RESULTS_NOT_RHETORIC_text.txt</t>
  </si>
  <si>
    <t>PRES_PFAW_EL_VERDADERO_MITT_ROMNEY_SP_text.txt</t>
  </si>
  <si>
    <t>PRES_RESTOREOURFUTURE_OLYMPICS_text.txt</t>
  </si>
  <si>
    <t>PRES_ROMNEY_A_BETTER_FUTURE_NC_DEFENSE_text.txt</t>
  </si>
  <si>
    <t>PRES_ROMNEY_A_BETTER_FUTURE_OH_MANUFACTURING_text.txt</t>
  </si>
  <si>
    <t>PRES_ROMNEY_A_BETTER_FUTURE_VA_DEFENSE_text.txt</t>
  </si>
  <si>
    <t>PRES_ROMNEY_JUNTOS_SP_60_REV_text.txt</t>
  </si>
  <si>
    <t>PRES_ROMNEY_NEVER_3_text.txt</t>
  </si>
  <si>
    <t>PRES_ROMNEY_NUESTRA_COMUNIDAD_SP_text.txt</t>
  </si>
  <si>
    <t>PRES_ROMNEY_STAND_UP_TO_CHINA_text.txt</t>
  </si>
  <si>
    <t>PRES_SANTORUM_SAY_WHAT_text.txt</t>
  </si>
  <si>
    <t>PRES_SECUREAMERICANOW_NO_APOLOGIES_text.txt</t>
  </si>
  <si>
    <t>PRES_UNITY2012_OBAMA_CARES_2_text.txt</t>
  </si>
  <si>
    <t>PRES_CLINTON_DNC_SELF_CONTROL_text.txt</t>
  </si>
  <si>
    <t>annotators</t>
  </si>
  <si>
    <t>counts</t>
  </si>
  <si>
    <t>has_base</t>
  </si>
  <si>
    <t>has_center</t>
  </si>
  <si>
    <t>is_pos</t>
  </si>
  <si>
    <t>name</t>
  </si>
  <si>
    <t>nam1</t>
  </si>
  <si>
    <t>name2</t>
  </si>
  <si>
    <t>Count of name</t>
  </si>
  <si>
    <t>Row Labels</t>
  </si>
  <si>
    <t>Grand Total</t>
  </si>
  <si>
    <t>Column Labels</t>
  </si>
  <si>
    <t>(All)</t>
  </si>
  <si>
    <t>FALSE</t>
  </si>
  <si>
    <t>C:\Users\deano\OneDrive\Documents\GitHub\political-campaign-project\training\data\video_subscripts&gt;dir "*PRES_45COMMITTEE_SAME_PATH_60*" /s</t>
  </si>
  <si>
    <t xml:space="preserve"> Volume in drive C is OS</t>
  </si>
  <si>
    <t xml:space="preserve"> Volume Serial Number is 04C7-587B</t>
  </si>
  <si>
    <t xml:space="preserve"> Directory of C:\Users\deano\OneDrive\Documents\GitHub\political-campaign-project\training\data\video_subscripts</t>
  </si>
  <si>
    <t>25/04/2022  13:11               889 PRES_45COMMITTEE_SAME_PATH_60_text.txt</t>
  </si>
  <si>
    <t xml:space="preserve">               1 File(s)            889 bytes</t>
  </si>
  <si>
    <t xml:space="preserve">     Total Files Listed:</t>
  </si>
  <si>
    <t xml:space="preserve">               0 Dir(s)  285,549,203,456 bytes free</t>
  </si>
  <si>
    <t>C:\Users\deano\OneDrive\Documents\GitHub\political-campaign-project\training\data\video_subscripts&gt;dir "*PRES_45COMMITTEE_SAME_PATH_REV_2*" /s</t>
  </si>
  <si>
    <t>25/04/2022  13:11               475 PRES_45COMMITTEE_SAME_PATH_REV_2_text.txt</t>
  </si>
  <si>
    <t xml:space="preserve">               1 File(s)            475 bytes</t>
  </si>
  <si>
    <t>C:\Users\deano\OneDrive\Documents\GitHub\political-campaign-project\training\data\video_subscripts&gt;dir "*PRES_60PLUS_STRENGTHEN*" /s</t>
  </si>
  <si>
    <t>28/05/2022  17:46               571 PRES_60PLUS_STRENGTHEN_text.txt</t>
  </si>
  <si>
    <t xml:space="preserve">               1 File(s)            571 bytes</t>
  </si>
  <si>
    <t>C:\Users\deano\OneDrive\Documents\GitHub\political-campaign-project\training\data\video_subscripts&gt;dir "*PRES_AARP_LEADER*" /s</t>
  </si>
  <si>
    <t>25/04/2022  13:11               446 PRES_AARP_LEADER_text.txt</t>
  </si>
  <si>
    <t xml:space="preserve">               1 File(s)            446 bytes</t>
  </si>
  <si>
    <t>C:\Users\deano\OneDrive\Documents\GitHub\political-campaign-project\training\data\video_subscripts&gt;dir "*PRES_ABTT_DOUBLE_NEGATIVE_60*" /s</t>
  </si>
  <si>
    <t>28/05/2022  17:46               737 PRES_ABTT_DOUBLE_NEGATIVE_60_text.txt</t>
  </si>
  <si>
    <t xml:space="preserve">               1 File(s)            737 bytes</t>
  </si>
  <si>
    <t>C:\Users\deano\OneDrive\Documents\GitHub\political-campaign-project\training\data\video_subscripts&gt;dir "*PRES_ABTT_NOT_ABEL_60*" /s</t>
  </si>
  <si>
    <t>28/05/2022  17:46               595 PRES_ABTT_NOT_ABEL_60_text.txt</t>
  </si>
  <si>
    <t xml:space="preserve">               1 File(s)            595 bytes</t>
  </si>
  <si>
    <t>C:\Users\deano\OneDrive\Documents\GitHub\political-campaign-project\training\data\video_subscripts&gt;dir "*PRES_AEA_NINE_DOLLAR_GAS*" /s</t>
  </si>
  <si>
    <t>28/05/2022  17:46               500 PRES_AEA_NINE_DOLLAR_GAS_text.txt</t>
  </si>
  <si>
    <t xml:space="preserve">               1 File(s)            500 bytes</t>
  </si>
  <si>
    <t>C:\Users\deano\OneDrive\Documents\GitHub\political-campaign-project\training\data\video_subscripts&gt;dir "*PRES_AFF_BOB*" /s</t>
  </si>
  <si>
    <t>25/04/2022  13:11               458 PRES_AFF_BOB_text.txt</t>
  </si>
  <si>
    <t xml:space="preserve">               1 File(s)            458 bytes</t>
  </si>
  <si>
    <t>C:\Users\deano\OneDrive\Documents\GitHub\political-campaign-project\training\data\video_subscripts&gt;dir "*PRES_AFF_MICHAEL_WALTZ*" /s</t>
  </si>
  <si>
    <t>25/04/2022  13:11               611 PRES_AFF_MICHAEL_WALTZ_text.txt</t>
  </si>
  <si>
    <t xml:space="preserve">               1 File(s)            611 bytes</t>
  </si>
  <si>
    <t>C:\Users\deano\OneDrive\Documents\GitHub\political-campaign-project\training\data\video_subscripts&gt;dir "*PRES_AFF_PROMISES*" /s</t>
  </si>
  <si>
    <t>28/05/2022  17:46               599 PRES_AFF_PROMISES_text.txt</t>
  </si>
  <si>
    <t xml:space="preserve">               1 File(s)            599 bytes</t>
  </si>
  <si>
    <t>C:\Users\deano\OneDrive\Documents\GitHub\political-campaign-project\training\data\video_subscripts&gt;dir "*PRES_AFP_LEADERSHIP_FAILURE*" /s</t>
  </si>
  <si>
    <t>28/05/2022  17:46               500 PRES_AFP_LEADERSHIP_FAILURE_text.txt</t>
  </si>
  <si>
    <t>C:\Users\deano\OneDrive\Documents\GitHub\political-campaign-project\training\data\video_subscripts&gt;dir "*PRES_AMERICALEADS_ENDORSED*" /s</t>
  </si>
  <si>
    <t>08/05/2022  15:33               612 PRES_AMERICALEADS_ENDORSED_text.txt</t>
  </si>
  <si>
    <t xml:space="preserve">               1 File(s)            612 bytes</t>
  </si>
  <si>
    <t>C:\Users\deano\OneDrive\Documents\GitHub\political-campaign-project\training\data\video_subscripts&gt;dir "*PRES_AMERICANCROSSROADS_FORWARD*" /s</t>
  </si>
  <si>
    <t>28/05/2022  17:46               437 PRES_AMERICANCROSSROADS_FORWARD_text.txt</t>
  </si>
  <si>
    <t xml:space="preserve">               1 File(s)            437 bytes</t>
  </si>
  <si>
    <t>C:\Users\deano\OneDrive\Documents\GitHub\political-campaign-project\training\data\video_subscripts&gt;dir "*PRES_AMERICANCROSSROADS_HIT*" /s</t>
  </si>
  <si>
    <t>28/05/2022  17:46               451 PRES_AMERICANCROSSROADS_HIT_text.txt</t>
  </si>
  <si>
    <t xml:space="preserve">               1 File(s)            451 bytes</t>
  </si>
  <si>
    <t>C:\Users\deano\OneDrive\Documents\GitHub\political-campaign-project\training\data\video_subscripts&gt;dir "*PRES_AMERICANCROSSROADS_SACK_IT*" /s</t>
  </si>
  <si>
    <t>28/05/2022  17:46               459 PRES_AMERICANCROSSROADS_SACK_IT_text.txt</t>
  </si>
  <si>
    <t xml:space="preserve">               1 File(s)            459 bytes</t>
  </si>
  <si>
    <t>C:\Users\deano\OneDrive\Documents\GitHub\political-campaign-project\training\data\video_subscripts&gt;dir "*PRES_BACHMANN_COURAGE*" /s</t>
  </si>
  <si>
    <t>28/05/2022  17:46               412 PRES_BACHMANN_COURAGE_text.txt</t>
  </si>
  <si>
    <t xml:space="preserve">               1 File(s)            412 bytes</t>
  </si>
  <si>
    <t>C:\Users\deano\OneDrive\Documents\GitHub\political-campaign-project\training\data\video_subscripts&gt;dir "*PRES_BUSH_ENOUGH_60*" /s</t>
  </si>
  <si>
    <t>25/04/2022  00:43               977 PRES_BUSH_ENOUGH_60_text.txt</t>
  </si>
  <si>
    <t xml:space="preserve">               1 File(s)            977 bytes</t>
  </si>
  <si>
    <t>C:\Users\deano\OneDrive\Documents\GitHub\political-campaign-project\training\data\video_subscripts&gt;dir "*PRES_CARSON_OUTSIDE_THE_BOX*" /s</t>
  </si>
  <si>
    <t>25/04/2022  00:43               437 PRES_CARSON_OUTSIDE_THE_BOX_text.txt</t>
  </si>
  <si>
    <t>C:\Users\deano\OneDrive\Documents\GitHub\political-campaign-project\training\data\video_subscripts&gt;dir "*PRES_CHCBOLDPAC_YES_TO_WHO_WE_ARE_SP*" /s</t>
  </si>
  <si>
    <t>25/04/2022  00:43               457 PRES_CHCBOLDPAC_YES_TO_WHO_WE_ARE_SP_text.txt</t>
  </si>
  <si>
    <t xml:space="preserve">               1 File(s)            457 bytes</t>
  </si>
  <si>
    <t>C:\Users\deano\OneDrive\Documents\GitHub\political-campaign-project\training\data\video_subscripts&gt;dir "*PRES_CHRISTIE_LEADERSHIP*" /s</t>
  </si>
  <si>
    <t>25/04/2022  00:43               520 PRES_CHRISTIE_LEADERSHIP_text.txt</t>
  </si>
  <si>
    <t xml:space="preserve">               1 File(s)            520 bytes</t>
  </si>
  <si>
    <t>C:\Users\deano\OneDrive\Documents\GitHub\political-campaign-project\training\data\video_subscripts&gt;dir "*PRES_CHRISTIE_STRONG_AND_CLEAR*" /s</t>
  </si>
  <si>
    <t>25/04/2022  00:43               595 PRES_CHRISTIE_STRONG_AND_CLEAR_text.txt</t>
  </si>
  <si>
    <t>C:\Users\deano\OneDrive\Documents\GitHub\political-campaign-project\training\data\video_subscripts&gt;dir "*PRES_CLINTON_BARRIERS*" /s</t>
  </si>
  <si>
    <t>25/04/2022  00:43               463 PRES_CLINTON_BARRIERS_text.txt</t>
  </si>
  <si>
    <t xml:space="preserve">               1 File(s)            463 bytes</t>
  </si>
  <si>
    <t>C:\Users\deano\OneDrive\Documents\GitHub\political-campaign-project\training\data\video_subscripts&gt;dir "*PRES_CLINTON_CAN'T_WAIT_NV*" /s</t>
  </si>
  <si>
    <t>File Not Found</t>
  </si>
  <si>
    <t>C:\Users\deano\OneDrive\Documents\GitHub\political-campaign-project\training\data\video_subscripts&gt;dir "*PRES_CLINTON_DNC_THE_LAST_STRAW*" /s</t>
  </si>
  <si>
    <t>28/05/2022  17:57               575 PRES_CLINTON_DNC_THE_LAST_STRAW_text.txt</t>
  </si>
  <si>
    <t xml:space="preserve">               1 File(s)            575 bytes</t>
  </si>
  <si>
    <t>C:\Users\deano\OneDrive\Documents\GitHub\political-campaign-project\training\data\video_subscripts&gt;dir "*PRES_CLINTON_EQUAL_PAY_REV*" /s</t>
  </si>
  <si>
    <t>28/05/2022  17:57               318 PRES_CLINTON_EQUAL_PAY_REV_text.txt</t>
  </si>
  <si>
    <t xml:space="preserve">               1 File(s)            318 bytes</t>
  </si>
  <si>
    <t>C:\Users\deano\OneDrive\Documents\GitHub\political-campaign-project\training\data\video_subscripts&gt;dir "*PRES_CLINTON_ERIC_HOLDER*" /s</t>
  </si>
  <si>
    <t>28/05/2022  17:57               517 PRES_CLINTON_ERIC_HOLDER_text.txt</t>
  </si>
  <si>
    <t xml:space="preserve">               1 File(s)            517 bytes</t>
  </si>
  <si>
    <t>C:\Users\deano\OneDrive\Documents\GitHub\political-campaign-project\training\data\video_subscripts&gt;dir "*PRES_CLINTON_EVERY_CHILD*" /s</t>
  </si>
  <si>
    <t>28/05/2022  17:57               543 PRES_CLINTON_EVERY_CHILD_text.txt</t>
  </si>
  <si>
    <t xml:space="preserve">               1 File(s)            543 bytes</t>
  </si>
  <si>
    <t>C:\Users\deano\OneDrive\Documents\GitHub\political-campaign-project\training\data\video_subscripts&gt;dir "*PRES_CLINTON_EVERY_CORNER*" /s</t>
  </si>
  <si>
    <t>28/05/2022  17:57               540 PRES_CLINTON_EVERY_CORNER_text.txt</t>
  </si>
  <si>
    <t xml:space="preserve">               1 File(s)            540 bytes</t>
  </si>
  <si>
    <t>C:\Users\deano\OneDrive\Documents\GitHub\political-campaign-project\training\data\video_subscripts&gt;dir "*PRES_CLINTON_HOW_TO*" /s</t>
  </si>
  <si>
    <t>28/05/2022  17:57               446 PRES_CLINTON_HOW_TO_text.txt</t>
  </si>
  <si>
    <t>C:\Users\deano\OneDrive\Documents\GitHub\political-campaign-project\training\data\video_subscripts&gt;dir "*PRES_CLINTON_LET'S_MOVE_FORWARD*" /s</t>
  </si>
  <si>
    <t>28/05/2022  17:57               390 PRES_CLINTON_LET'S_MOVE_FORWARD_text.txt</t>
  </si>
  <si>
    <t xml:space="preserve">               1 File(s)            390 bytes</t>
  </si>
  <si>
    <t>C:\Users\deano\OneDrive\Documents\GitHub\political-campaign-project\training\data\video_subscripts&gt;dir "*PRES_CLINTON_LYNN'S_FAMILY*" /s</t>
  </si>
  <si>
    <t>28/05/2022  17:57               472 PRES_CLINTON_LYNN'S_FAMILY_text.txt</t>
  </si>
  <si>
    <t xml:space="preserve">               1 File(s)            472 bytes</t>
  </si>
  <si>
    <t>C:\Users\deano\OneDrive\Documents\GitHub\political-campaign-project\training\data\video_subscripts&gt;dir "*PRES_CLINTON_NAMES_MARCH_FIRST*" /s</t>
  </si>
  <si>
    <t>28/05/2022  17:57               379 PRES_CLINTON_NAMES_MARCH_FIRST_text.txt</t>
  </si>
  <si>
    <t xml:space="preserve">               1 File(s)            379 bytes</t>
  </si>
  <si>
    <t>C:\Users\deano\OneDrive\Documents\GitHub\political-campaign-project\training\data\video_subscripts&gt;dir "*PRES_CLINTON_ONLY_WAY*" /s</t>
  </si>
  <si>
    <t>28/05/2022  17:57               475 PRES_CLINTON_ONLY_WAY_text.txt</t>
  </si>
  <si>
    <t>C:\Users\deano\OneDrive\Documents\GitHub\political-campaign-project\training\data\video_subscripts&gt;dir "*PRES_CLINTON_POTENTIAL*" /s</t>
  </si>
  <si>
    <t>28/05/2022  17:57               513 PRES_CLINTON_POTENTIAL_text.txt</t>
  </si>
  <si>
    <t xml:space="preserve">               1 File(s)            513 bytes</t>
  </si>
  <si>
    <t>C:\Users\deano\OneDrive\Documents\GitHub\political-campaign-project\training\data\video_subscripts&gt;dir "*PRES_CLINTON_PREDATORY_PRICING_MARCH_FIFTEEN*" /s</t>
  </si>
  <si>
    <t>28/05/2022  17:57               442 PRES_CLINTON_PREDATORY_PRICING_MARCH_FIFTEEN_text.txt</t>
  </si>
  <si>
    <t xml:space="preserve">               1 File(s)            442 bytes</t>
  </si>
  <si>
    <t>C:\Users\deano\OneDrive\Documents\GitHub\political-campaign-project\training\data\video_subscripts&gt;dir "*PRES_CLINTON_PROGRESSIVE*" /s</t>
  </si>
  <si>
    <t>09/05/2022  00:11               563 PRES_CLINTON_PROGRESSIVE_NV_text.txt</t>
  </si>
  <si>
    <t>28/05/2022  17:57               545 PRES_CLINTON_PROGRESSIVE_text.txt</t>
  </si>
  <si>
    <t xml:space="preserve">               2 File(s)          1,108 bytes</t>
  </si>
  <si>
    <t>C:\Users\deano\OneDrive\Documents\GitHub\political-campaign-project\training\data\video_subscripts&gt;dir "*PRES_CLINTON_REAL_LIFE_60*" /s</t>
  </si>
  <si>
    <t>28/05/2022  17:57               761 PRES_CLINTON_REAL_LIFE_60_text.txt</t>
  </si>
  <si>
    <t xml:space="preserve">               1 File(s)            761 bytes</t>
  </si>
  <si>
    <t>C:\Users\deano\OneDrive\Documents\GitHub\political-campaign-project\training\data\video_subscripts&gt;dir "*PRES_CLINTON_ROLE_MODELS_60*" /s</t>
  </si>
  <si>
    <t>28/05/2022  17:57               871 PRES_CLINTON_ROLE_MODELS_60_text.txt</t>
  </si>
  <si>
    <t xml:space="preserve">               1 File(s)            871 bytes</t>
  </si>
  <si>
    <t>C:\Users\deano\OneDrive\Documents\GitHub\political-campaign-project\training\data\video_subscripts&gt;dir "*PRES_CLINTON_SOMEPLACE*" /s</t>
  </si>
  <si>
    <t>28/05/2022  17:57               346 PRES_CLINTON_SOMEPLACE_text.txt</t>
  </si>
  <si>
    <t xml:space="preserve">               1 File(s)            346 bytes</t>
  </si>
  <si>
    <t>C:\Users\deano\OneDrive\Documents\GitHub\political-campaign-project\training\data\video_subscripts&gt;dir "*PRES_CLINTON_STEADY_LEADER*" /s</t>
  </si>
  <si>
    <t>28/05/2022  17:57               448 PRES_CLINTON_STEADY_LEADER_text.txt</t>
  </si>
  <si>
    <t xml:space="preserve">               1 File(s)            448 bytes</t>
  </si>
  <si>
    <t>C:\Users\deano\OneDrive\Documents\GitHub\political-campaign-project\training\data\video_subscripts&gt;dir "*PRES_CLINTON_TAKE_ON_60*" /s</t>
  </si>
  <si>
    <t>28/05/2022  17:57               695 PRES_CLINTON_TAKE_ON_60_text.txt</t>
  </si>
  <si>
    <t xml:space="preserve">               1 File(s)            695 bytes</t>
  </si>
  <si>
    <t>C:\Users\deano\OneDrive\Documents\GitHub\political-campaign-project\training\data\video_subscripts&gt;dir "*PRES_CLINTON_THANK_YOU*" /s</t>
  </si>
  <si>
    <t>28/05/2022  17:57               483 PRES_CLINTON_THANK_YOU_text.txt</t>
  </si>
  <si>
    <t xml:space="preserve">               1 File(s)            483 bytes</t>
  </si>
  <si>
    <t>C:\Users\deano\OneDrive\Documents\GitHub\political-campaign-project\training\data\video_subscripts&gt;dir "*PRES_CLINTON_THE_LAST_STRAW*" /s</t>
  </si>
  <si>
    <t>28/05/2022  17:57               568 PRES_CLINTON_THE_LAST_STRAW_text.txt</t>
  </si>
  <si>
    <t xml:space="preserve">               1 File(s)            568 bytes</t>
  </si>
  <si>
    <t>C:\Users\deano\OneDrive\Documents\GitHub\political-campaign-project\training\data\video_subscripts&gt;dir "*PRES_CLINTON_TOMORROW_120*" /s</t>
  </si>
  <si>
    <t>28/05/2022  17:57             1,692 PRES_CLINTON_TOMORROW_120_text.txt</t>
  </si>
  <si>
    <t xml:space="preserve">               1 File(s)          1,692 bytes</t>
  </si>
  <si>
    <t>C:\Users\deano\OneDrive\Documents\GitHub\political-campaign-project\training\data\video_subscripts&gt;dir "*PRES_CLINTON_WHAT_IT_TAKES*" /s</t>
  </si>
  <si>
    <t>28/05/2022  17:57               357 PRES_CLINTON_WHAT_IT_TAKES_text.txt</t>
  </si>
  <si>
    <t xml:space="preserve">               1 File(s)            357 bytes</t>
  </si>
  <si>
    <t>C:\Users\deano\OneDrive\Documents\GitHub\political-campaign-project\training\data\video_subscripts&gt;dir "*PRES_CONSERVATIVESOLUTIONSPAC_BAD_IDEAS*" /s</t>
  </si>
  <si>
    <t>28/05/2022  17:57               444 PRES_CONSERVATIVESOLUTIONSPAC_BAD_IDEAS_text.txt</t>
  </si>
  <si>
    <t xml:space="preserve">               1 File(s)            444 bytes</t>
  </si>
  <si>
    <t>C:\Users\deano\OneDrive\Documents\GitHub\political-campaign-project\training\data\video_subscripts&gt;dir "*PRES_CONSERVATIVESOLUTIONSPAC_BELIEVE_IN_THE_FUTURE_60*" /s</t>
  </si>
  <si>
    <t>28/05/2022  17:57               962 PRES_CONSERVATIVESOLUTIONSPAC_BELIEVE_IN_THE_FUTURE_60_text.txt</t>
  </si>
  <si>
    <t xml:space="preserve">               1 File(s)            962 bytes</t>
  </si>
  <si>
    <t>C:\Users\deano\OneDrive\Documents\GitHub\political-campaign-project\training\data\video_subscripts&gt;dir "*PRES_CONSERVATIVESOLUTIONSPAC_BOTH_RIGHT*" /s</t>
  </si>
  <si>
    <t>28/05/2022  17:57               455 PRES_CONSERVATIVESOLUTIONSPAC_BOTH_RIGHT_text.txt</t>
  </si>
  <si>
    <t xml:space="preserve">               1 File(s)            455 bytes</t>
  </si>
  <si>
    <t>C:\Users\deano\OneDrive\Documents\GitHub\political-campaign-project\training\data\video_subscripts&gt;dir "*PRES_CONSERVATIVESOLUTIONSPAC_FOOLS*" /s</t>
  </si>
  <si>
    <t>28/05/2022  17:57               330 PRES_CONSERVATIVESOLUTIONSPAC_FOOLS_text.txt</t>
  </si>
  <si>
    <t xml:space="preserve">               1 File(s)            330 bytes</t>
  </si>
  <si>
    <t>C:\Users\deano\OneDrive\Documents\GitHub\political-campaign-project\training\data\video_subscripts&gt;dir "*PRES_CROSSROADSGPS_CUT_THE_DEBT*" /s</t>
  </si>
  <si>
    <t>28/05/2022  17:46               510 PRES_CROSSROADSGPS_CUT_THE_DEBT_text.txt</t>
  </si>
  <si>
    <t xml:space="preserve">               1 File(s)            510 bytes</t>
  </si>
  <si>
    <t>C:\Users\deano\OneDrive\Documents\GitHub\political-campaign-project\training\data\video_subscripts&gt;dir "*PRES_CROSSROADSGPS_MESA_DE_COCINA_SP*" /s</t>
  </si>
  <si>
    <t>28/05/2022  17:46               377 PRES_CROSSROADSGPS_MESA_DE_COCINA_SP_text.txt</t>
  </si>
  <si>
    <t xml:space="preserve">               1 File(s)            377 bytes</t>
  </si>
  <si>
    <t>C:\Users\deano\OneDrive\Documents\GitHub\political-campaign-project\training\data\video_subscripts&gt;dir "*PRES_CROSSROADSGPS_OBAMA'S_PROMISE*" /s</t>
  </si>
  <si>
    <t>28/05/2022  17:46               496 PRES_CROSSROADSGPS_OBAMA'S_PROMISE_text.txt</t>
  </si>
  <si>
    <t xml:space="preserve">               1 File(s)            496 bytes</t>
  </si>
  <si>
    <t>C:\Users\deano\OneDrive\Documents\GitHub\political-campaign-project\training\data\video_subscripts&gt;dir "*PRES_CRUZ_CRUZ_COUNTRY*" /s</t>
  </si>
  <si>
    <t>28/05/2022  17:57                 0 PRES_CRUZ_CRUZ_COUNTRY_text.txt</t>
  </si>
  <si>
    <t xml:space="preserve">               1 File(s)              0 bytes</t>
  </si>
  <si>
    <t>C:\Users\deano\OneDrive\Documents\GitHub\political-campaign-project\training\data\video_subscripts&gt;dir "*PRES_CRUZ_FIRST_PRINCIPLES*" /s</t>
  </si>
  <si>
    <t>28/05/2022  17:57               436 PRES_CRUZ_FIRST_PRINCIPLES_text.txt</t>
  </si>
  <si>
    <t xml:space="preserve">               1 File(s)            436 bytes</t>
  </si>
  <si>
    <t>C:\Users\deano\OneDrive\Documents\GitHub\political-campaign-project\training\data\video_subscripts&gt;dir "*PRES_CRUZ_GET_THIS_RIGHT_15*" /s</t>
  </si>
  <si>
    <t>28/05/2022  17:57               205 PRES_CRUZ_GET_THIS_RIGHT_15_text.txt</t>
  </si>
  <si>
    <t xml:space="preserve">               1 File(s)            205 bytes</t>
  </si>
  <si>
    <t>C:\Users\deano\OneDrive\Documents\GitHub\political-campaign-project\training\data\video_subscripts&gt;dir "*PRES_CRUZ_JAMES_DOBSON*" /s</t>
  </si>
  <si>
    <t>28/05/2022  17:57               485 PRES_CRUZ_JAMES_DOBSON_text.txt</t>
  </si>
  <si>
    <t xml:space="preserve">               1 File(s)            485 bytes</t>
  </si>
  <si>
    <t>C:\Users\deano\OneDrive\Documents\GitHub\political-campaign-project\training\data\video_subscripts&gt;dir "*PRES_CRUZ_NO_ONE_ELSE*" /s</t>
  </si>
  <si>
    <t>28/05/2022  17:57               497 PRES_CRUZ_NO_ONE_ELSE_text.txt</t>
  </si>
  <si>
    <t xml:space="preserve">               1 File(s)            497 bytes</t>
  </si>
  <si>
    <t>C:\Users\deano\OneDrive\Documents\GitHub\political-campaign-project\training\data\video_subscripts&gt;dir "*PRES_CRUZ_PENCE_FOR_CRUZ*" /s</t>
  </si>
  <si>
    <t>28/05/2022  17:57               479 PRES_CRUZ_PENCE_FOR_CRUZ_text.txt</t>
  </si>
  <si>
    <t xml:space="preserve">               1 File(s)            479 bytes</t>
  </si>
  <si>
    <t>C:\Users\deano\OneDrive\Documents\GitHub\political-campaign-project\training\data\video_subscripts&gt;dir "*PRES_CRUZ_SAME*" /s</t>
  </si>
  <si>
    <t>28/05/2022  17:57               416 PRES_CRUZ_SAME_text.txt</t>
  </si>
  <si>
    <t xml:space="preserve">               1 File(s)            416 bytes</t>
  </si>
  <si>
    <t>C:\Users\deano\OneDrive\Documents\GitHub\political-campaign-project\training\data\video_subscripts&gt;dir "*PRES_CRUZ_STEVE_KING_15*" /s</t>
  </si>
  <si>
    <t>28/05/2022  17:57               241 PRES_CRUZ_STEVE_KING_15_text.txt</t>
  </si>
  <si>
    <t xml:space="preserve">               1 File(s)            241 bytes</t>
  </si>
  <si>
    <t>C:\Users\deano\OneDrive\Documents\GitHub\political-campaign-project\training\data\video_subscripts&gt;dir "*PRES_CRUZ_SUPREME_TRUST*" /s</t>
  </si>
  <si>
    <t>28/05/2022  17:57               438 PRES_CRUZ_SUPREME_TRUST_text.txt</t>
  </si>
  <si>
    <t xml:space="preserve">               1 File(s)            438 bytes</t>
  </si>
  <si>
    <t>C:\Users\deano\OneDrive\Documents\GitHub\political-campaign-project\training\data\video_subscripts&gt;dir "*PRES_DEJEAN_AMERICA_IS_BLEEDING_60*" /s</t>
  </si>
  <si>
    <t>28/05/2022  17:46                 0 PRES_DEJEAN_AMERICA_IS_BLEEDING_60_text.txt</t>
  </si>
  <si>
    <t>C:\Users\deano\OneDrive\Documents\GitHub\political-campaign-project\training\data\video_subscripts&gt;dir "*PRES_DELAFUENTE_WE_THE_PEOPLE_SP_60*" /s</t>
  </si>
  <si>
    <t>28/05/2022  18:05               547 PRES_DELAFUENTE_WE_THE_PEOPLE_SP_60_text.txt</t>
  </si>
  <si>
    <t xml:space="preserve">               1 File(s)            547 bytes</t>
  </si>
  <si>
    <t>C:\Users\deano\OneDrive\Documents\GitHub\political-campaign-project\training\data\video_subscripts&gt;dir "*PRES_DNC_14_MONTHS_REV*" /s</t>
  </si>
  <si>
    <t>28/05/2022  17:46               443 PRES_DNC_14_MONTHS_REV_text.txt</t>
  </si>
  <si>
    <t xml:space="preserve">               1 File(s)            443 bytes</t>
  </si>
  <si>
    <t>C:\Users\deano\OneDrive\Documents\GitHub\political-campaign-project\training\data\video_subscripts&gt;dir "*PRES_ENDINGSPENDING_THIS_TIME*" /s</t>
  </si>
  <si>
    <t>28/05/2022  17:46               548 PRES_ENDINGSPENDING_THIS_TIME_text.txt</t>
  </si>
  <si>
    <t xml:space="preserve">               1 File(s)            548 bytes</t>
  </si>
  <si>
    <t>C:\Users\deano\OneDrive\Documents\GitHub\political-campaign-project\training\data\video_subscripts&gt;dir "*PRES_FUTURE45_PAID*" /s</t>
  </si>
  <si>
    <t>28/05/2022  17:57               438 PRES_FUTURE45_PAID_text.txt</t>
  </si>
  <si>
    <t>C:\Users\deano\OneDrive\Documents\GitHub\political-campaign-project\training\data\video_subscripts&gt;dir "*PRES_GENFWD_ACTIONS*" /s</t>
  </si>
  <si>
    <t>28/05/2022  17:57                90 PRES_GENFWD_ACTIONS_text.txt</t>
  </si>
  <si>
    <t xml:space="preserve">               1 File(s)             90 bytes</t>
  </si>
  <si>
    <t>C:\Users\deano\OneDrive\Documents\GitHub\political-campaign-project\training\data\video_subscripts&gt;dir "*PRES_GINGRICH_TIMID_VS_BOLD*" /s</t>
  </si>
  <si>
    <t>C:\Users\deano\OneDrive\Documents\GitHub\political-campaign-project\training\data\video_subscripts&gt;dir "*PRES_GINGRICH_TRUST*" /s</t>
  </si>
  <si>
    <t>28/05/2022  17:46               475 PRES_GINGRICH_TRUST_text.txt</t>
  </si>
  <si>
    <t>C:\Users\deano\OneDrive\Documents\GitHub\political-campaign-project\training\data\video_subscripts&gt;dir "*PRES_GINGRICH_WHAT_HAPPENED*" /s</t>
  </si>
  <si>
    <t>C:\Users\deano\OneDrive\Documents\GitHub\political-campaign-project\training\data\video_subscripts&gt;dir "*PRES_GINGRICH_WHAT_KIND_OF_MAN_60*" /s</t>
  </si>
  <si>
    <t>28/05/2022  17:46               946 PRES_GINGRICH_WHAT_KIND_OF_MAN_60_text.txt</t>
  </si>
  <si>
    <t xml:space="preserve">               1 File(s)            946 bytes</t>
  </si>
  <si>
    <t>C:\Users\deano\OneDrive\Documents\GitHub\political-campaign-project\training\data\video_subscripts&gt;dir "*PRES_GREATAMERICAPAC_PLEDGE_YOUR_SUPPORT_60*" /s</t>
  </si>
  <si>
    <t>28/05/2022  17:57               605 PRES_GREATAMERICAPAC_PLEDGE_YOUR_SUPPORT_60_text.txt</t>
  </si>
  <si>
    <t xml:space="preserve">               1 File(s)            605 bytes</t>
  </si>
  <si>
    <t>C:\Users\deano\OneDrive\Documents\GitHub\political-campaign-project\training\data\video_subscripts&gt;dir "*PRES_HEWES_VOTE_PRO-LIFE*" /s</t>
  </si>
  <si>
    <t>C:\Users\deano\OneDrive\Documents\GitHub\political-campaign-project\training\data\video_subscripts&gt;dir "*PRES_JOHNSON_PLAN_60*" /s</t>
  </si>
  <si>
    <t>28/05/2022  17:57               752 PRES_JOHNSON_PLAN_60_text.txt</t>
  </si>
  <si>
    <t xml:space="preserve">               1 File(s)            752 bytes</t>
  </si>
  <si>
    <t>C:\Users\deano\OneDrive\Documents\GitHub\political-campaign-project\training\data\video_subscripts&gt;dir "*PRES_KASICH_THIS_GUY*" /s</t>
  </si>
  <si>
    <t>28/05/2022  17:57               427 PRES_KASICH_THIS_GUY_text.txt</t>
  </si>
  <si>
    <t xml:space="preserve">               1 File(s)            427 bytes</t>
  </si>
  <si>
    <t>C:\Users\deano\OneDrive\Documents\GitHub\political-campaign-project\training\data\video_subscripts&gt;dir "*PRES_KEEPTHEPROMISEI_RUBIO'S_FRIENDS*" /s</t>
  </si>
  <si>
    <t>28/05/2022  17:57               466 PRES_KEEPTHEPROMISEI_RUBIO'S_FRIENDS_text.txt</t>
  </si>
  <si>
    <t xml:space="preserve">               1 File(s)            466 bytes</t>
  </si>
  <si>
    <t>C:\Users\deano\OneDrive\Documents\GitHub\political-campaign-project\training\data\video_subscripts&gt;dir "*PRES_KEEPTHEPROMISEI_STAND_UP_FOR_IOWA*" /s</t>
  </si>
  <si>
    <t>28/05/2022  17:57               577 PRES_KEEPTHEPROMISEI_STAND_UP_FOR_IOWA_text.txt</t>
  </si>
  <si>
    <t xml:space="preserve">               1 File(s)            577 bytes</t>
  </si>
  <si>
    <t>C:\Users\deano\OneDrive\Documents\GitHub\political-campaign-project\training\data\video_subscripts&gt;dir "*PRES_KEEPTHEPROMISEI_TRUMPCARE*" /s</t>
  </si>
  <si>
    <t>28/05/2022  17:57               551 PRES_KEEPTHEPROMISEI_TRUMPCARE_text.txt</t>
  </si>
  <si>
    <t xml:space="preserve">               1 File(s)            551 bytes</t>
  </si>
  <si>
    <t>C:\Users\deano\OneDrive\Documents\GitHub\political-campaign-project\training\data\video_subscripts&gt;dir "*PRES_LCVVF_TRUMP'S_SYMPHONY*" /s</t>
  </si>
  <si>
    <t>28/05/2022  17:57               478 PRES_LCVVF_TRUMP'S_SYMPHONY_text.txt</t>
  </si>
  <si>
    <t xml:space="preserve">               1 File(s)            478 bytes</t>
  </si>
  <si>
    <t>C:\Users\deano\OneDrive\Documents\GitHub\political-campaign-project\training\data\video_subscripts&gt;dir "*PRES_LESSIG_WHO_OWNS_TRUMP_15*" /s</t>
  </si>
  <si>
    <t>28/05/2022  17:57               260 PRES_LESSIG_WHO_OWNS_TRUMP_15_text.txt</t>
  </si>
  <si>
    <t xml:space="preserve">               1 File(s)            260 bytes</t>
  </si>
  <si>
    <t>C:\Users\deano\OneDrive\Documents\GitHub\political-campaign-project\training\data\video_subscripts&gt;dir "*PRES_LOCALVOICES_BARCLAY_60*" /s</t>
  </si>
  <si>
    <t>28/05/2022  17:46               846 PRES_LOCALVOICES_BARCLAY_60_text.txt</t>
  </si>
  <si>
    <t xml:space="preserve">               1 File(s)            846 bytes</t>
  </si>
  <si>
    <t>C:\Users\deano\OneDrive\Documents\GitHub\political-campaign-project\training\data\video_subscripts&gt;dir "*PRES_MARTIN_FAILED_MUSLIM_STATES*" /s</t>
  </si>
  <si>
    <t>28/05/2022  17:46               481 PRES_MARTIN_FAILED_MUSLIM_STATES_text.txt</t>
  </si>
  <si>
    <t xml:space="preserve">               1 File(s)            481 bytes</t>
  </si>
  <si>
    <t>C:\Users\deano\OneDrive\Documents\GitHub\political-campaign-project\training\data\video_subscripts&gt;dir "*PRES_MARTIN_SOCIAL_SECURITY_MEDICARE*" /s</t>
  </si>
  <si>
    <t>C:\Users\deano\OneDrive\Documents\GitHub\political-campaign-project\training\data\video_subscripts&gt;dir "*PRES_MOVEON_RACIST_VOTER_PURGE_60_SP*" /s</t>
  </si>
  <si>
    <t>28/05/2022  17:46               423 PRES_MOVEON_RACIST_VOTER_PURGE_60_SP_text.txt</t>
  </si>
  <si>
    <t xml:space="preserve">               1 File(s)            423 bytes</t>
  </si>
  <si>
    <t>C:\Users\deano\OneDrive\Documents\GitHub\political-campaign-project\training\data\video_subscripts&gt;dir "*PRES_NEWDAYFORAMERICA_NEWT*" /s</t>
  </si>
  <si>
    <t>28/05/2022  17:57               418 PRES_NEWDAYFORAMERICA_NEWT_text.txt</t>
  </si>
  <si>
    <t xml:space="preserve">               1 File(s)            418 bytes</t>
  </si>
  <si>
    <t>C:\Users\deano\OneDrive\Documents\GitHub\political-campaign-project\training\data\video_subscripts&gt;dir "*PRES_NEWDAYFORAMERICA_ON_THE_JOB_TRAINING*" /s</t>
  </si>
  <si>
    <t>28/05/2022  17:57               371 PRES_NEWDAYFORAMERICA_ON_THE_JOB_TRAINING_text.txt</t>
  </si>
  <si>
    <t xml:space="preserve">               1 File(s)            371 bytes</t>
  </si>
  <si>
    <t>C:\Users\deano\OneDrive\Documents\GitHub\political-campaign-project\training\data\video_subscripts&gt;dir "*PRES_NEWDAYFORAMERICA_US*" /s</t>
  </si>
  <si>
    <t>28/05/2022  17:57               437 PRES_NEWDAYFORAMERICA_US_text.txt</t>
  </si>
  <si>
    <t>C:\Users\deano\OneDrive\Documents\GitHub\political-campaign-project\training\data\video_subscripts&gt;dir "*PRES_NEXTGENCA_WALL_SP_REV*" /s</t>
  </si>
  <si>
    <t>28/05/2022  17:57               413 PRES_NEXTGENCA_WALL_SP_REV_text.txt</t>
  </si>
  <si>
    <t xml:space="preserve">               1 File(s)            413 bytes</t>
  </si>
  <si>
    <t>C:\Users\deano\OneDrive\Documents\GitHub\political-campaign-project\training\data\video_subscripts&gt;dir "*PRES_NPV_MARBLES*" /s</t>
  </si>
  <si>
    <t>28/05/2022  17:46               533 PRES_NPV_MARBLES_text.txt</t>
  </si>
  <si>
    <t xml:space="preserve">               1 File(s)            533 bytes</t>
  </si>
  <si>
    <t>C:\Users\deano\OneDrive\Documents\GitHub\political-campaign-project\training\data\video_subscripts&gt;dir "*PRES_NRTPAC_CORRUPT_AND_DANGEROUS_60*" /s</t>
  </si>
  <si>
    <t>28/05/2022  17:57               837 PRES_NRTPAC_CORRUPT_AND_DANGEROUS_60_text.txt</t>
  </si>
  <si>
    <t xml:space="preserve">               1 File(s)            837 bytes</t>
  </si>
  <si>
    <t>C:\Users\deano\OneDrive\Documents\GitHub\political-campaign-project\training\data\video_subscripts&gt;dir "*PRES_NUMBERSUSA_JOBS_JOBS_JOBS_REV*" /s</t>
  </si>
  <si>
    <t>28/05/2022  17:46               479 PRES_NUMBERSUSA_JOBS_JOBS_JOBS_REV_text.txt</t>
  </si>
  <si>
    <t>C:\Users\deano\OneDrive\Documents\GitHub\political-campaign-project\training\data\video_subscripts&gt;dir "*PRES_OBAMA_ALWAYS*" /s</t>
  </si>
  <si>
    <t>28/05/2022  17:46               494 PRES_OBAMA_ALWAYS_text.txt</t>
  </si>
  <si>
    <t xml:space="preserve">               1 File(s)            494 bytes</t>
  </si>
  <si>
    <t>C:\Users\deano\OneDrive\Documents\GitHub\political-campaign-project\training\data\video_subscripts&gt;dir "*PRES_OBAMA_BIG_BIRD*" /s</t>
  </si>
  <si>
    <t>28/05/2022  17:46               481 PRES_OBAMA_BIG_BIRD_text.txt</t>
  </si>
  <si>
    <t>C:\Users\deano\OneDrive\Documents\GitHub\political-campaign-project\training\data\video_subscripts&gt;dir "*PRES_OBAMA_CHARACTER*" /s</t>
  </si>
  <si>
    <t>28/05/2022  17:46               463 PRES_OBAMA_CHARACTER_text.txt</t>
  </si>
  <si>
    <t>C:\Users\deano\OneDrive\Documents\GitHub\political-campaign-project\training\data\video_subscripts&gt;dir "*PRES_OBAMA_CLEAR_CHOICE*" /s</t>
  </si>
  <si>
    <t>28/05/2022  17:46               564 PRES_OBAMA_CLEAR_CHOICE_text.txt</t>
  </si>
  <si>
    <t xml:space="preserve">               1 File(s)            564 bytes</t>
  </si>
  <si>
    <t>C:\Users\deano\OneDrive\Documents\GitHub\political-campaign-project\training\data\video_subscripts&gt;dir "*PRES_OBAMA_CYNICAL*" /s</t>
  </si>
  <si>
    <t>28/05/2022  17:46               428 PRES_OBAMA_CYNICAL_text.txt</t>
  </si>
  <si>
    <t xml:space="preserve">               1 File(s)            428 bytes</t>
  </si>
  <si>
    <t>C:\Users\deano\OneDrive\Documents\GitHub\political-campaign-project\training\data\video_subscripts&gt;dir "*PRES_OBAMA_DETERMINATION_60_SP*" /s</t>
  </si>
  <si>
    <t>28/05/2022  17:46             1,041 PRES_OBAMA_DETERMINATION_60_SP_text.txt</t>
  </si>
  <si>
    <t xml:space="preserve">               1 File(s)          1,041 bytes</t>
  </si>
  <si>
    <t>C:\Users\deano\OneDrive\Documents\GitHub\political-campaign-project\training\data\video_subscripts&gt;dir "*PRES_OBAMA_ELENA_VIDAL_MCCULLOUGH_SP*" /s</t>
  </si>
  <si>
    <t>28/05/2022  17:46                53 PRES_OBAMA_ELENA_VIDAL_MCCULLOUGH_SP_text.txt</t>
  </si>
  <si>
    <t xml:space="preserve">               1 File(s)             53 bytes</t>
  </si>
  <si>
    <t>C:\Users\deano\OneDrive\Documents\GitHub\political-campaign-project\training\data\video_subscripts&gt;dir "*PRES_OBAMA_FIRST_LAW*" /s</t>
  </si>
  <si>
    <t>28/05/2022  17:46               320 PRES_OBAMA_FIRST_LAW_text.txt</t>
  </si>
  <si>
    <t xml:space="preserve">               1 File(s)            320 bytes</t>
  </si>
  <si>
    <t>C:\Users\deano\OneDrive\Documents\GitHub\political-campaign-project\training\data\video_subscripts&gt;dir "*PRES_OBAMA_GOTTA_VOTE*" /s</t>
  </si>
  <si>
    <t>28/05/2022  17:46               409 PRES_OBAMA_GOTTA_VOTE_text.txt</t>
  </si>
  <si>
    <t xml:space="preserve">               1 File(s)            409 bytes</t>
  </si>
  <si>
    <t>C:\Users\deano\OneDrive\Documents\GitHub\political-campaign-project\training\data\video_subscripts&gt;dir "*PRES_OBAMA_MAIN_STREET*" /s</t>
  </si>
  <si>
    <t>28/05/2022  17:46               579 PRES_OBAMA_MAIN_STREET_text.txt</t>
  </si>
  <si>
    <t xml:space="preserve">               1 File(s)            579 bytes</t>
  </si>
  <si>
    <t>C:\Users\deano\OneDrive\Documents\GitHub\political-campaign-project\training\data\video_subscripts&gt;dir "*PRES_OBAMA_MOSAIC*" /s</t>
  </si>
  <si>
    <t>28/05/2022  17:46               548 PRES_OBAMA_MOSAIC_text.txt</t>
  </si>
  <si>
    <t>C:\Users\deano\OneDrive\Documents\GitHub\political-campaign-project\training\data\video_subscripts&gt;dir "*PRES_OBAMA_MY_JOB*" /s</t>
  </si>
  <si>
    <t>28/05/2022  17:46                47 PRES_OBAMA_MY_JOB_text.txt</t>
  </si>
  <si>
    <t xml:space="preserve">               1 File(s)             47 bytes</t>
  </si>
  <si>
    <t>C:\Users\deano\OneDrive\Documents\GitHub\political-campaign-project\training\data\video_subscripts&gt;dir "*PRES_OBAMA_ONLY_CHOICE*" /s</t>
  </si>
  <si>
    <t>28/05/2022  17:46               459 PRES_OBAMA_ONLY_CHOICE_text.txt</t>
  </si>
  <si>
    <t>C:\Users\deano\OneDrive\Documents\GitHub\political-campaign-project\training\data\video_subscripts&gt;dir "*PRES_OBAMA_PRE-EXISTING_CONDITIONS_SP*" /s</t>
  </si>
  <si>
    <t>C:\Users\deano\OneDrive\Documents\GitHub\political-campaign-project\training\data\video_subscripts&gt;dir "*PRES_OBAMA_TRUST*" /s</t>
  </si>
  <si>
    <t>28/05/2022  17:46               531 PRES_OBAMA_TRUST_text.txt</t>
  </si>
  <si>
    <t xml:space="preserve">               1 File(s)            531 bytes</t>
  </si>
  <si>
    <t>C:\Users\deano\OneDrive\Documents\GitHub\political-campaign-project\training\data\video_subscripts&gt;dir "*PRES_OBAMA_UNBREAKABLE*" /s</t>
  </si>
  <si>
    <t>28/05/2022  17:46               465 PRES_OBAMA_UNBREAKABLE_text.txt</t>
  </si>
  <si>
    <t xml:space="preserve">               1 File(s)            465 bytes</t>
  </si>
  <si>
    <t>C:\Users\deano\OneDrive\Documents\GitHub\political-campaign-project\training\data\video_subscripts&gt;dir "*PRES_OBAMA_WHAT_ARE_YOU_GOING_TO_TELL_THEM_OH*" /s</t>
  </si>
  <si>
    <t>28/05/2022  17:46               530 PRES_OBAMA_WHAT_ARE_YOU_GOING_TO_TELL_THEM_OH_text.txt</t>
  </si>
  <si>
    <t xml:space="preserve">               1 File(s)            530 bytes</t>
  </si>
  <si>
    <t>C:\Users\deano\OneDrive\Documents\GitHub\political-campaign-project\training\data\video_subscripts&gt;dir "*PRES_OBAMA_WON'T_SAY*" /s</t>
  </si>
  <si>
    <t>28/05/2022  17:46               466 PRES_OBAMA_WON'T_SAY_text.txt</t>
  </si>
  <si>
    <t>C:\Users\deano\OneDrive\Documents\GitHub\political-campaign-project\training\data\video_subscripts&gt;dir "*PRES_OURDESTINY_SOMEONE_60*" /s</t>
  </si>
  <si>
    <t>C:\Users\deano\OneDrive\Documents\GitHub\political-campaign-project\training\data\video_subscripts&gt;dir "*PRES_OURPRINCIPLES_FRAUD*" /s</t>
  </si>
  <si>
    <t>28/05/2022  17:57               526 PRES_OURPRINCIPLES_FRAUD_text.txt</t>
  </si>
  <si>
    <t xml:space="preserve">               1 File(s)            526 bytes</t>
  </si>
  <si>
    <t>C:\Users\deano\OneDrive\Documents\GitHub\political-campaign-project\training\data\video_subscripts&gt;dir "*PRES_OURPRINCIPLES_KNOW*" /s</t>
  </si>
  <si>
    <t>28/05/2022  17:57               509 PRES_OURPRINCIPLES_KNOW_text.txt</t>
  </si>
  <si>
    <t xml:space="preserve">               1 File(s)            509 bytes</t>
  </si>
  <si>
    <t>C:\Users\deano\OneDrive\Documents\GitHub\political-campaign-project\training\data\video_subscripts&gt;dir "*PRES_PATRIOT_ROMNEY_IS_BAIN*" /s</t>
  </si>
  <si>
    <t>28/05/2022  17:46               574 PRES_PATRIOT_ROMNEY_IS_BAIN_text.txt</t>
  </si>
  <si>
    <t xml:space="preserve">               1 File(s)            574 bytes</t>
  </si>
  <si>
    <t>C:\Users\deano\OneDrive\Documents\GitHub\political-campaign-project\training\data\video_subscripts&gt;dir "*PRES_PAUL_BIG_DOG*" /s</t>
  </si>
  <si>
    <t>C:\Users\deano\OneDrive\Documents\GitHub\political-campaign-project\training\data\video_subscripts&gt;dir "*PRES_PAUL_KEEP_AMERICA_SECURE*" /s</t>
  </si>
  <si>
    <t>C:\Users\deano\OneDrive\Documents\GitHub\political-campaign-project\training\data\video_subscripts&gt;dir "*PRES_PAUL_PROTECT_LIFE_PROTECT_LIBERTY*" /s</t>
  </si>
  <si>
    <t>C:\Users\deano\OneDrive\Documents\GitHub\political-campaign-project\training\data\video_subscripts&gt;dir "*PRES_PERRY_FAITH*" /s</t>
  </si>
  <si>
    <t>C:\Users\deano\OneDrive\Documents\GitHub\political-campaign-project\training\data\video_subscripts&gt;dir "*PRES_PRIORITIESUSA&amp;LCV_IN_THE_TANK_FOR_BIG_OIL*" /s</t>
  </si>
  <si>
    <t>C:\Users\deano\OneDrive\Documents\GitHub\political-campaign-project\training\data\video_subscripts&gt;dir "*PRES_PRIORITIESUSA_BANKRUPT*" /s</t>
  </si>
  <si>
    <t>28/05/2022  17:46               469 PRES_PRIORITIESUSA_BANKRUPT_text.txt</t>
  </si>
  <si>
    <t xml:space="preserve">               1 File(s)            469 bytes</t>
  </si>
  <si>
    <t>C:\Users\deano\OneDrive\Documents\GitHub\political-campaign-project\training\data\video_subscripts&gt;dir "*PRES_PRIORITIESUSA_HATE_60*" /s</t>
  </si>
  <si>
    <t>28/05/2022  17:57             1,007 PRES_PRIORITIESUSA_HATE_60_text.txt</t>
  </si>
  <si>
    <t xml:space="preserve">               1 File(s)          1,007 bytes</t>
  </si>
  <si>
    <t>C:\Users\deano\OneDrive\Documents\GitHub\political-campaign-project\training\data\video_subscripts&gt;dir "*PRES_PRIORITIESUSA_HEADS_OR_TAILS*" /s</t>
  </si>
  <si>
    <t>28/05/2022  17:46               472 PRES_PRIORITIESUSA_HEADS_OR_TAILS_text.txt</t>
  </si>
  <si>
    <t>C:\Users\deano\OneDrive\Documents\GitHub\political-campaign-project\training\data\video_subscripts&gt;dir "*PRES_PRIORITIESUSA_HIS_WORDS*" /s</t>
  </si>
  <si>
    <t>28/05/2022  17:57                87 PRES_PRIORITIESUSA_HIS_WORDS_text.txt</t>
  </si>
  <si>
    <t xml:space="preserve">               1 File(s)             87 bytes</t>
  </si>
  <si>
    <t>C:\Users\deano\OneDrive\Documents\GitHub\political-campaign-project\training\data\video_subscripts&gt;dir "*PRES_PRIORITIESUSA_I_LOVE_WAR*" /s</t>
  </si>
  <si>
    <t>28/05/2022  17:57               351 PRES_PRIORITIESUSA_I_LOVE_WAR_text.txt</t>
  </si>
  <si>
    <t xml:space="preserve">               1 File(s)            351 bytes</t>
  </si>
  <si>
    <t>C:\Users\deano\OneDrive\Documents\GitHub\political-campaign-project\training\data\video_subscripts&gt;dir "*PRES_PRIORITIESUSA_OUR_DAUGHTER_GRACE_60*" /s</t>
  </si>
  <si>
    <t>28/05/2022  17:57             1,063 PRES_PRIORITIESUSA_OUR_DAUGHTER_GRACE_60_text.txt</t>
  </si>
  <si>
    <t xml:space="preserve">               1 File(s)          1,063 bytes</t>
  </si>
  <si>
    <t>C:\Users\deano\OneDrive\Documents\GitHub\political-campaign-project\training\data\video_subscripts&gt;dir "*PRES_PRIORITIESUSA_REPUBLICANS_ARE_RIGHT*" /s</t>
  </si>
  <si>
    <t>28/05/2022  18:13               526 PRES_PRIORITIESUSA_REPUBLICANS_ARE_RIGHT_NV_text.txt</t>
  </si>
  <si>
    <t>28/05/2022  17:57               561 PRES_PRIORITIESUSA_REPUBLICANS_ARE_RIGHT_text.txt</t>
  </si>
  <si>
    <t xml:space="preserve">               2 File(s)          1,087 bytes</t>
  </si>
  <si>
    <t>C:\Users\deano\OneDrive\Documents\GitHub\political-campaign-project\training\data\video_subscripts&gt;dir "*PRES_PRIORITIESUSA_UNDERSTANDS_60*" /s</t>
  </si>
  <si>
    <t>28/05/2022  17:46               941 PRES_PRIORITIESUSA_UNDERSTANDS_60_text.txt</t>
  </si>
  <si>
    <t xml:space="preserve">               1 File(s)            941 bytes</t>
  </si>
  <si>
    <t>C:\Users\deano\OneDrive\Documents\GitHub\political-campaign-project\training\data\video_subscripts&gt;dir "*PRES_REBUILDINGAMERICA_CLASSIFIED*" /s</t>
  </si>
  <si>
    <t>28/05/2022  17:57               369 PRES_REBUILDINGAMERICA_CLASSIFIED_REOPENING_text.txt</t>
  </si>
  <si>
    <t>28/05/2022  17:57               323 PRES_REBUILDINGAMERICA_CLASSIFIED_text.txt</t>
  </si>
  <si>
    <t xml:space="preserve">               2 File(s)            692 bytes</t>
  </si>
  <si>
    <t>C:\Users\deano\OneDrive\Documents\GitHub\political-campaign-project\training\data\video_subscripts&gt;dir "*PRES_REBUILDINGAMERICA_CLASSIFIED_REOPENING*" /s</t>
  </si>
  <si>
    <t xml:space="preserve">               1 File(s)            369 bytes</t>
  </si>
  <si>
    <t>C:\Users\deano\OneDrive\Documents\GitHub\political-campaign-project\training\data\video_subscripts&gt;dir "*PRES_REBUILDINGAMERICA_DEAD_BROKE*" /s</t>
  </si>
  <si>
    <t>28/05/2022  17:57               480 PRES_REBUILDINGAMERICA_DEAD_BROKE_text.txt</t>
  </si>
  <si>
    <t xml:space="preserve">               1 File(s)            480 bytes</t>
  </si>
  <si>
    <t>C:\Users\deano\OneDrive\Documents\GitHub\political-campaign-project\training\data\video_subscripts&gt;dir "*PRES_REBUILDINGAMERICA_MORE_OF_THE_SAME*" /s</t>
  </si>
  <si>
    <t>28/05/2022  17:57               449 PRES_REBUILDINGAMERICA_MORE_OF_THE_SAME_text.txt</t>
  </si>
  <si>
    <t xml:space="preserve">               1 File(s)            449 bytes</t>
  </si>
  <si>
    <t>C:\Users\deano\OneDrive\Documents\GitHub\political-campaign-project\training\data\video_subscripts&gt;dir "*PRES_RESTOREOURFUTURE_BIG_SPENDER*" /s</t>
  </si>
  <si>
    <t>28/05/2022  17:46               499 PRES_RESTOREOURFUTURE_BIG_SPENDER_text.txt</t>
  </si>
  <si>
    <t xml:space="preserve">               1 File(s)            499 bytes</t>
  </si>
  <si>
    <t>C:\Users\deano\OneDrive\Documents\GitHub\political-campaign-project\training\data\video_subscripts&gt;dir "*PRES_RESTOREOURFUTURE_FLATLINE*" /s</t>
  </si>
  <si>
    <t>28/05/2022  17:46               433 PRES_RESTOREOURFUTURE_FLATLINE_text.txt</t>
  </si>
  <si>
    <t xml:space="preserve">               1 File(s)            433 bytes</t>
  </si>
  <si>
    <t>C:\Users\deano\OneDrive\Documents\GitHub\political-campaign-project\training\data\video_subscripts&gt;dir "*PRES_RESTOREOURFUTURE_PROUD*" /s</t>
  </si>
  <si>
    <t>C:\Users\deano\OneDrive\Documents\GitHub\political-campaign-project\training\data\video_subscripts&gt;dir "*PRES_RESTOREOURFUTURE_WHOOPS*" /s</t>
  </si>
  <si>
    <t>C:\Users\deano\OneDrive\Documents\GitHub\political-campaign-project\training\data\video_subscripts&gt;dir "*PRES_REVOLUTIONPAC_COMPASSION_60*" /s</t>
  </si>
  <si>
    <t>C:\Users\deano\OneDrive\Documents\GitHub\political-campaign-project\training\data\video_subscripts&gt;dir "*PRES_RNC&amp;ROMNEY_BELIEVE_IN_OUR_FUTURE*" /s</t>
  </si>
  <si>
    <t>C:\Users\deano\OneDrive\Documents\GitHub\political-campaign-project\training\data\video_subscripts&gt;dir "*PRES_RNC&amp;ROMNEY_BETTER_FUTURE_SP*" /s</t>
  </si>
  <si>
    <t>C:\Users\deano\OneDrive\Documents\GitHub\political-campaign-project\training\data\video_subscripts&gt;dir "*PRES_RNC&amp;ROMNEY_RAISE_TAXES*" /s</t>
  </si>
  <si>
    <t>C:\Users\deano\OneDrive\Documents\GitHub\political-campaign-project\training\data\video_subscripts&gt;dir "*PRES_ROEMER_THE_CANDIDATE*" /s</t>
  </si>
  <si>
    <t>28/05/2022  17:46               428 PRES_ROEMER_THE_CANDIDATE_text.txt</t>
  </si>
  <si>
    <t>C:\Users\deano\OneDrive\Documents\GitHub\political-campaign-project\training\data\video_subscripts&gt;dir "*PRES_ROMNEY_12_MILLION_JOBS*" /s</t>
  </si>
  <si>
    <t>28/05/2022  17:46               450 PRES_ROMNEY_12_MILLION_JOBS_text.txt</t>
  </si>
  <si>
    <t xml:space="preserve">               1 File(s)            450 bytes</t>
  </si>
  <si>
    <t>C:\Users\deano\OneDrive\Documents\GitHub\political-campaign-project\training\data\video_subscripts&gt;dir "*PRES_ROMNEY_A_BETTER_DAY_SP*" /s</t>
  </si>
  <si>
    <t>28/05/2022  17:46               275 PRES_ROMNEY_A_BETTER_DAY_SP_text.txt</t>
  </si>
  <si>
    <t xml:space="preserve">               1 File(s)            275 bytes</t>
  </si>
  <si>
    <t>C:\Users\deano\OneDrive\Documents\GitHub\political-campaign-project\training\data\video_subscripts&gt;dir "*PRES_ROMNEY_BELIEVE_IN_AMERICA_60*" /s</t>
  </si>
  <si>
    <t>28/05/2022  17:46               603 PRES_ROMNEY_BELIEVE_IN_AMERICA_60_text.txt</t>
  </si>
  <si>
    <t xml:space="preserve">               1 File(s)            603 bytes</t>
  </si>
  <si>
    <t>C:\Users\deano\OneDrive\Documents\GitHub\political-campaign-project\training\data\video_subscripts&gt;dir "*PRES_ROMNEY_DAY_ONE*" /s</t>
  </si>
  <si>
    <t>28/05/2022  17:46               449 PRES_ROMNEY_DAY_ONE_text.txt</t>
  </si>
  <si>
    <t>C:\Users\deano\OneDrive\Documents\GitHub\political-campaign-project\training\data\video_subscripts&gt;dir "*PRES_ROMNEY_ETHICS*" /s</t>
  </si>
  <si>
    <t>28/05/2022  17:46               524 PRES_ROMNEY_ETHICS_text.txt</t>
  </si>
  <si>
    <t xml:space="preserve">               1 File(s)            524 bytes</t>
  </si>
  <si>
    <t>C:\Users\deano\OneDrive\Documents\GitHub\political-campaign-project\training\data\video_subscripts&gt;dir "*PRES_ROMNEY_EXTREME*" /s</t>
  </si>
  <si>
    <t>28/05/2022  17:46               515 PRES_ROMNEY_EXTREME_text.txt</t>
  </si>
  <si>
    <t xml:space="preserve">               1 File(s)            515 bytes</t>
  </si>
  <si>
    <t>C:\Users\deano\OneDrive\Documents\GitHub\political-campaign-project\training\data\video_subscripts&gt;dir "*PRES_ROMNEY_NEVADA_FAMILIES*" /s</t>
  </si>
  <si>
    <t>28/05/2022  17:46               473 PRES_ROMNEY_NEVADA_FAMILIES_text.txt</t>
  </si>
  <si>
    <t xml:space="preserve">               1 File(s)            473 bytes</t>
  </si>
  <si>
    <t>C:\Users\deano\OneDrive\Documents\GitHub\political-campaign-project\training\data\video_subscripts&gt;dir "*PRES_ROMNEY_NEVER*" /s</t>
  </si>
  <si>
    <t>30/05/2022  00:26               548 PRES_ROMNEY_NEVER_3_text.txt</t>
  </si>
  <si>
    <t>28/05/2022  17:46               538 PRES_ROMNEY_NEVER_text.txt</t>
  </si>
  <si>
    <t xml:space="preserve">               2 File(s)          1,086 bytes</t>
  </si>
  <si>
    <t>C:\Users\deano\OneDrive\Documents\GitHub\political-campaign-project\training\data\video_subscripts&gt;dir "*PRES_ROMNEY_NO_EVIDENCE*" /s</t>
  </si>
  <si>
    <t>28/05/2022  17:46               435 PRES_ROMNEY_NO_EVIDENCE_text.txt</t>
  </si>
  <si>
    <t xml:space="preserve">               1 File(s)            435 bytes</t>
  </si>
  <si>
    <t>C:\Users\deano\OneDrive\Documents\GitHub\political-campaign-project\training\data\video_subscripts&gt;dir "*PRES_ROMNEY_PAID_IN*" /s</t>
  </si>
  <si>
    <t>28/05/2022  17:46               437 PRES_ROMNEY_PAID_IN_text.txt</t>
  </si>
  <si>
    <t>C:\Users\deano\OneDrive\Documents\GitHub\political-campaign-project\training\data\video_subscripts&gt;dir "*PRES_ROMNEY_THE_ROMNEY_PLAN*" /s</t>
  </si>
  <si>
    <t>28/05/2022  17:46               498 PRES_ROMNEY_THE_ROMNEY_PLAN_text.txt</t>
  </si>
  <si>
    <t xml:space="preserve">               1 File(s)            498 bytes</t>
  </si>
  <si>
    <t>C:\Users\deano\OneDrive\Documents\GitHub\political-campaign-project\training\data\video_subscripts&gt;dir "*PRES_ROMNEY_THE_ROMNEY_PRESIDENCY*" /s</t>
  </si>
  <si>
    <t>28/05/2022  17:46               365 PRES_ROMNEY_THE_ROMNEY_PRESIDENCY_text.txt</t>
  </si>
  <si>
    <t xml:space="preserve">               1 File(s)            365 bytes</t>
  </si>
  <si>
    <t>C:\Users\deano\OneDrive\Documents\GitHub\political-campaign-project\training\data\video_subscripts&gt;dir "*PRES_ROMNEY_UN_MEJOR_CAMINO_SP*" /s</t>
  </si>
  <si>
    <t>28/05/2022  17:46               247 PRES_ROMNEY_UN_MEJOR_CAMINO_SP_text.txt</t>
  </si>
  <si>
    <t xml:space="preserve">               1 File(s)            247 bytes</t>
  </si>
  <si>
    <t>C:\Users\deano\OneDrive\Documents\GitHub\political-campaign-project\training\data\video_subscripts&gt;dir "*PRES_RTR_ICEBERG*" /s</t>
  </si>
  <si>
    <t>28/05/2022  17:57               437 PRES_RTR_ICEBERG_text.txt</t>
  </si>
  <si>
    <t>C:\Users\deano\OneDrive\Documents\GitHub\political-campaign-project\training\data\video_subscripts&gt;dir "*PRES_RUBIO_FAST_AND_FURIOUS*" /s</t>
  </si>
  <si>
    <t>28/05/2022  17:57               465 PRES_RUBIO_FAST_AND_FURIOUS_text.txt</t>
  </si>
  <si>
    <t>C:\Users\deano\OneDrive\Documents\GitHub\political-campaign-project\training\data\video_subscripts&gt;dir "*PRES_RUBIO_LIFE*" /s</t>
  </si>
  <si>
    <t>28/05/2022  17:57               579 PRES_RUBIO_LIFE_text.txt</t>
  </si>
  <si>
    <t>C:\Users\deano\OneDrive\Documents\GitHub\political-campaign-project\training\data\video_subscripts&gt;dir "*PRES_RUBIO_LUNATIC*" /s</t>
  </si>
  <si>
    <t>28/05/2022  17:57               485 PRES_RUBIO_LUNATIC_text.txt</t>
  </si>
  <si>
    <t>C:\Users\deano\OneDrive\Documents\GitHub\political-campaign-project\training\data\video_subscripts&gt;dir "*PRES_RUBIO_MARCOMENTUM_NH*" /s</t>
  </si>
  <si>
    <t>28/05/2022  17:57               504 PRES_RUBIO_MARCOMENTUM_NH_text.txt</t>
  </si>
  <si>
    <t xml:space="preserve">               1 File(s)            504 bytes</t>
  </si>
  <si>
    <t>C:\Users\deano\OneDrive\Documents\GitHub\political-campaign-project\training\data\video_subscripts&gt;dir "*PRES_SANDERS_27_DOLLARS*" /s</t>
  </si>
  <si>
    <t>28/05/2022  17:57               452 PRES_SANDERS_27_DOLLARS_text.txt</t>
  </si>
  <si>
    <t xml:space="preserve">               1 File(s)            452 bytes</t>
  </si>
  <si>
    <t>C:\Users\deano\OneDrive\Documents\GitHub\political-campaign-project\training\data\video_subscripts&gt;dir "*PRES_SANDERS_AMERICAN_HORIZON_OK_60*" /s</t>
  </si>
  <si>
    <t>28/05/2022  17:57               850 PRES_SANDERS_AMERICAN_HORIZON_OK_60_text.txt</t>
  </si>
  <si>
    <t xml:space="preserve">               1 File(s)            850 bytes</t>
  </si>
  <si>
    <t>C:\Users\deano\OneDrive\Documents\GitHub\political-campaign-project\training\data\video_subscripts&gt;dir "*PRES_SANDERS_AMERICA_REV*" /s</t>
  </si>
  <si>
    <t>28/05/2022  18:13                49 PRES_SANDERS_AMERICA_REV_2_text.txt</t>
  </si>
  <si>
    <t>28/05/2022  17:57                50 PRES_SANDERS_AMERICA_REV_text.txt</t>
  </si>
  <si>
    <t xml:space="preserve">               2 File(s)             99 bytes</t>
  </si>
  <si>
    <t>C:\Users\deano\OneDrive\Documents\GitHub\political-campaign-project\training\data\video_subscripts&gt;dir "*PRES_SANDERS_BOLD*" /s</t>
  </si>
  <si>
    <t>28/05/2022  18:13               116 PRES_SANDERS_BOLDER_SP_text.txt</t>
  </si>
  <si>
    <t>28/05/2022  18:13               334 PRES_SANDERS_BOLDER_text.txt</t>
  </si>
  <si>
    <t>28/05/2022  18:13               441 PRES_SANDERS_BOLD_IDEA_text.txt</t>
  </si>
  <si>
    <t>28/05/2022  17:57               510 PRES_SANDERS_BOLD_text.txt</t>
  </si>
  <si>
    <t xml:space="preserve">               4 File(s)          1,401 bytes</t>
  </si>
  <si>
    <t>C:\Users\deano\OneDrive\Documents\GitHub\political-campaign-project\training\data\video_subscripts&gt;dir "*PRES_SANDERS_CALIFORNIA*" /s</t>
  </si>
  <si>
    <t>28/05/2022  17:57                89 PRES_SANDERS_CALIFORNIA_SP_text.txt</t>
  </si>
  <si>
    <t>28/05/2022  17:57               534 PRES_SANDERS_CALIFORNIA_text.txt</t>
  </si>
  <si>
    <t xml:space="preserve">               2 File(s)            623 bytes</t>
  </si>
  <si>
    <t>C:\Users\deano\OneDrive\Documents\GitHub\political-campaign-project\training\data\video_subscripts&gt;dir "*PRES_SANDERS_CALIFORNIA_SP*" /s</t>
  </si>
  <si>
    <t xml:space="preserve">               1 File(s)             89 bytes</t>
  </si>
  <si>
    <t>C:\Users\deano\OneDrive\Documents\GitHub\political-campaign-project\training\data\video_subscripts&gt;dir "*PRES_SANDERS_EFFECTIVE*" /s</t>
  </si>
  <si>
    <t>28/05/2022  17:57               391 PRES_SANDERS_EFFECTIVE_NV_SP_text.txt</t>
  </si>
  <si>
    <t>28/05/2022  18:13               503 PRES_SANDERS_EFFECTIVE_REV_text.txt</t>
  </si>
  <si>
    <t>28/05/2022  17:57               508 PRES_SANDERS_EFFECTIVE_text.txt</t>
  </si>
  <si>
    <t xml:space="preserve">               3 File(s)          1,402 bytes</t>
  </si>
  <si>
    <t>C:\Users\deano\OneDrive\Documents\GitHub\political-campaign-project\training\data\video_subscripts&gt;dir "*PRES_SANDERS_EFFECTIVE_NV_SP*" /s</t>
  </si>
  <si>
    <t xml:space="preserve">               1 File(s)            391 bytes</t>
  </si>
  <si>
    <t>C:\Users\deano\OneDrive\Documents\GitHub\political-campaign-project\training\data\video_subscripts&gt;dir "*PRES_SANDERS_FAIRNESS*" /s</t>
  </si>
  <si>
    <t>28/05/2022  18:13               476 PRES_SANDERS_FAIRNESS_REV_text.txt</t>
  </si>
  <si>
    <t>28/05/2022  17:57               476 PRES_SANDERS_FAIRNESS_text.txt</t>
  </si>
  <si>
    <t xml:space="preserve">               2 File(s)            952 bytes</t>
  </si>
  <si>
    <t>C:\Users\deano\OneDrive\Documents\GitHub\political-campaign-project\training\data\video_subscripts&gt;dir "*PRES_SANDERS_LUCY_FLORES*" /s</t>
  </si>
  <si>
    <t>28/05/2022  17:57               524 PRES_SANDERS_LUCY_FLORES_text.txt</t>
  </si>
  <si>
    <t>C:\Users\deano\OneDrive\Documents\GitHub\political-campaign-project\training\data\video_subscripts&gt;dir "*PRES_SANDERS_PROMISE*" /s</t>
  </si>
  <si>
    <t>28/05/2022  17:57               486 PRES_SANDERS_PROMISE_text.txt</t>
  </si>
  <si>
    <t xml:space="preserve">               1 File(s)            486 bytes</t>
  </si>
  <si>
    <t>C:\Users\deano\OneDrive\Documents\GitHub\political-campaign-project\training\data\video_subscripts&gt;dir "*PRES_SANDERS_THIS_IS_HOW_IT_WORKS_NV_SP*" /s</t>
  </si>
  <si>
    <t>28/05/2022  18:17                60 PRES_SANDERS_THIS_IS_HOW_IT_WORKS_NV_SP_text.txt</t>
  </si>
  <si>
    <t xml:space="preserve">               1 File(s)             60 bytes</t>
  </si>
  <si>
    <t>C:\Users\deano\OneDrive\Documents\GitHub\political-campaign-project\training\data\video_subscripts&gt;dir "*PRES_SANTARITA_WHERE_ARE_YOU*" /s</t>
  </si>
  <si>
    <t>C:\Users\deano\OneDrive\Documents\GitHub\political-campaign-project\training\data\video_subscripts&gt;dir "*PRES_SANTARITA_WHO_IS_REPRESENTING_YOU*" /s</t>
  </si>
  <si>
    <t>C:\Users\deano\OneDrive\Documents\GitHub\political-campaign-project\training\data\video_subscripts&gt;dir "*PRES_SIDD_FISCAL_RESPONSIBILITY*" /s</t>
  </si>
  <si>
    <t>28/05/2022  17:46               447 PRES_SIDD_FISCAL_RESPONSIBILITY_text.txt</t>
  </si>
  <si>
    <t xml:space="preserve">               1 File(s)            447 bytes</t>
  </si>
  <si>
    <t>C:\Users\deano\OneDrive\Documents\GitHub\political-campaign-project\training\data\video_subscripts&gt;dir "*PRES_STANDFORTRUTH_SO_MUCH_AT_STAKE*" /s</t>
  </si>
  <si>
    <t>28/05/2022  17:57               535 PRES_STANDFORTRUTH_SO_MUCH_AT_STAKE_text.txt</t>
  </si>
  <si>
    <t xml:space="preserve">               1 File(s)            535 bytes</t>
  </si>
  <si>
    <t>C:\Users\deano\OneDrive\Documents\GitHub\political-campaign-project\training\data\video_subscripts&gt;dir "*PRES_STATETEAPARTY_THE_PERRY_WALKER_WAY*" /s</t>
  </si>
  <si>
    <t>28/05/2022  17:46               870 PRES_STATETEAPARTY_THE_PERRY_WALKER_WAY_text.txt</t>
  </si>
  <si>
    <t xml:space="preserve">               1 File(s)            870 bytes</t>
  </si>
  <si>
    <t>C:\Users\deano\OneDrive\Documents\GitHub\political-campaign-project\training\data\video_subscripts&gt;dir "*PRES_SUPERPAC_THE_CASE_AGAINST_OBAMA_60*" /s</t>
  </si>
  <si>
    <t>28/05/2022  17:46             1,135 PRES_SUPERPAC_THE_CASE_AGAINST_OBAMA_60_text.txt</t>
  </si>
  <si>
    <t xml:space="preserve">               1 File(s)          1,135 bytes</t>
  </si>
  <si>
    <t>C:\Users\deano\OneDrive\Documents\GitHub\political-campaign-project\training\data\video_subscripts&gt;dir "*PRES_TERRY_IT_WAS_ALL_A_LIE*" /s</t>
  </si>
  <si>
    <t>28/05/2022  17:46               464 PRES_TERRY_IT_WAS_ALL_A_LIE_text.txt</t>
  </si>
  <si>
    <t xml:space="preserve">               1 File(s)            464 bytes</t>
  </si>
  <si>
    <t>C:\Users\deano\OneDrive\Documents\GitHub\political-campaign-project\training\data\video_subscripts&gt;dir "*PRES_TERRY_PRO-LIFE_SUPER_BOWL_AD*" /s</t>
  </si>
  <si>
    <t>C:\Users\deano\OneDrive\Documents\GitHub\political-campaign-project\training\data\video_subscripts&gt;dir "*PRES_TRUMP_BUILDER*" /s</t>
  </si>
  <si>
    <t>28/05/2022  17:57               483 PRES_TRUMP_BUILDER_text.txt</t>
  </si>
  <si>
    <t>C:\Users\deano\OneDrive\Documents\GitHub\political-campaign-project\training\data\video_subscripts&gt;dir "*PRES_TRUMP_ELITIST_ARROGANCE*" /s</t>
  </si>
  <si>
    <t>28/05/2022  17:57               367 PRES_TRUMP_ELITIST_ARROGANCE_text.txt</t>
  </si>
  <si>
    <t xml:space="preserve">               1 File(s)            367 bytes</t>
  </si>
  <si>
    <t>C:\Users\deano\OneDrive\Documents\GitHub\political-campaign-project\training\data\video_subscripts&gt;dir "*PRES_TRUMP_MOTHERHOOD*" /s</t>
  </si>
  <si>
    <t>28/05/2022  17:57               535 PRES_TRUMP_MOTHERHOOD_text.txt</t>
  </si>
  <si>
    <t>C:\Users\deano\OneDrive\Documents\GitHub\political-campaign-project\training\data\video_subscripts&gt;dir "*PRES_TRUSTEDLEADERSHIP_KASICH_BFF*" /s</t>
  </si>
  <si>
    <t>28/05/2022  18:19               490 PRES_TRUSTEDLEADERSHIP_KASICH_BFF_IN_text.txt</t>
  </si>
  <si>
    <t>28/05/2022  17:57               531 PRES_TRUSTEDLEADERSHIP_KASICH_BFF_text.txt</t>
  </si>
  <si>
    <t xml:space="preserve">               2 File(s)          1,021 bytes</t>
  </si>
  <si>
    <t>C:\Users\deano\OneDrive\Documents\GitHub\political-campaign-project\training\data\video_subscripts&gt;dir "*PRES_TRUSTEDLEADERSHIP_KASICH_WON'T_PLAY*" /s</t>
  </si>
  <si>
    <t>28/05/2022  17:57               531 PRES_TRUSTEDLEADERSHIP_KASICH_WON'T_PLAY_text.txt</t>
  </si>
  <si>
    <t>C:\Users\deano\OneDrive\Documents\GitHub\political-campaign-project\training\data\video_subscripts&gt;dir "*PRES_VOTEYOURVALUES_INTERVIEW*" /s</t>
  </si>
  <si>
    <t>28/05/2022  17:46               564 PRES_VOTEYOURVALUES_INTERVIEW_text.txt</t>
  </si>
  <si>
    <t>C:\Users\deano\OneDrive\Documents\GitHub\political-campaign-project\training\data\video_subscripts&gt;dir "*PRES_WINNINGOURFUTURE_BLOOD_MONEY*" /s</t>
  </si>
  <si>
    <t>28/05/2022  17:46               412 PRES_WINNINGOURFUTURE_BLOOD_MONEY_text.txt</t>
  </si>
  <si>
    <t>C:\Users\deano\OneDrive\Documents\GitHub\political-campaign-project\training\data\video_subscripts&gt;dir "*PRES_WINNINGOURFUTURE_NEXT_60*" /s</t>
  </si>
  <si>
    <t>28/05/2022  17:46               682 PRES_WINNINGOURFUTURE_NEXT_60_text.txt</t>
  </si>
  <si>
    <t xml:space="preserve">               1 File(s)            682 bytes</t>
  </si>
  <si>
    <t>C:\Users\deano\OneDrive\Documents\GitHub\political-campaign-project\training\data\video_subscripts&gt;dir "*PRES_WINNINGOURFUTURE_ON_THE_AIR_60*" /s</t>
  </si>
  <si>
    <t>28/05/2022  17:46               966 PRES_WINNINGOURFUTURE_ON_THE_AIR_60_text.txt</t>
  </si>
  <si>
    <t xml:space="preserve">               1 File(s)            966 bytes</t>
  </si>
  <si>
    <t>C:\Users\deano\OneDrive\Documents\GitHub\political-campaign-project\training\data\video_subscripts&gt;dir "*PRES_WOMENVOTE_CAPTURED*" /s</t>
  </si>
  <si>
    <t>28/05/2022  17:57               506 PRES_WOMENVOTE_CAPTURED_text.txt</t>
  </si>
  <si>
    <t xml:space="preserve">               1 File(s)            506 bytes</t>
  </si>
  <si>
    <t>C:\Users\deano\OneDrive\Documents\GitHub\political-campaign-project\training\data\video_subscripts&gt;dir "*batch no. 2*" /s</t>
  </si>
  <si>
    <t>C:\Users\deano\OneDrive\Documents\GitHub\political-campaign-project\training\data\video_subscripts&gt;dir "*PRES_CLINTON_REAL_LIFE*" /s</t>
  </si>
  <si>
    <t>09/05/2022  00:11               423 PRES_CLINTON_REAL_LIFE_GENERAL_text.txt</t>
  </si>
  <si>
    <t>09/05/2022  00:11               762 PRES_CLINTON_REAL_LIFE_NATIONAL_60_text.txt</t>
  </si>
  <si>
    <t>09/05/2022  00:11               419 PRES_CLINTON_REAL_LIFE_text.txt</t>
  </si>
  <si>
    <t xml:space="preserve">               4 File(s)          2,365 bytes</t>
  </si>
  <si>
    <t>C:\Users\deano\OneDrive\Documents\GitHub\political-campaign-project\training\data\video_subscripts&gt;dir "*PRES_KEEPTHEPROMISEI_RECORD_NOT_RHETORIC*" /s</t>
  </si>
  <si>
    <t>28/05/2022  18:11               565 PRES_KEEPTHEPROMISEI_RECORD_NOT_RHETORIC_text.txt</t>
  </si>
  <si>
    <t xml:space="preserve">               1 File(s)            565 bytes</t>
  </si>
  <si>
    <t>C:\Users\deano\OneDrive\Documents\GitHub\political-campaign-project\training\data\video_subscripts&gt;dir "*PRES_WETHEPEOPLE_WHAT_MATTERS*" /s</t>
  </si>
  <si>
    <t>28/05/2022  18:19               384 PRES_WETHEPEOPLE_WHAT_MATTERS_text.txt</t>
  </si>
  <si>
    <t xml:space="preserve">               1 File(s)            384 bytes</t>
  </si>
  <si>
    <t>C:\Users\deano\OneDrive\Documents\GitHub\political-campaign-project\training\data\video_subscripts&gt;dir "*PRES_CLINTON_EQUAL_PAY*" /s</t>
  </si>
  <si>
    <t>09/05/2022  00:11               347 PRES_CLINTON_EQUAL_PAY_APRIL_TWENTY_SIX_text.txt</t>
  </si>
  <si>
    <t>09/05/2022  00:11               350 PRES_CLINTON_EQUAL_PAY_CAUCUS_MARCH_FIFTEEN_text.txt</t>
  </si>
  <si>
    <t>09/05/2022  00:11               308 PRES_CLINTON_EQUAL_PAY_CAUCUS_MARCH_FIVE_text.txt</t>
  </si>
  <si>
    <t>09/05/2022  00:11               353 PRES_CLINTON_EQUAL_PAY_MARCH_EIGHT_text.txt</t>
  </si>
  <si>
    <t>09/05/2022  00:11               355 PRES_CLINTON_EQUAL_PAY_MARCH_FIRST_text.txt</t>
  </si>
  <si>
    <t>09/05/2022  00:11               353 PRES_CLINTON_EQUAL_PAY_NATIONAL_text.txt</t>
  </si>
  <si>
    <t>09/05/2022  00:11               353 PRES_CLINTON_EQUAL_PAY_text.txt</t>
  </si>
  <si>
    <t xml:space="preserve">               8 File(s)          2,737 bytes</t>
  </si>
  <si>
    <t>C:\Users\deano\OneDrive\Documents\GitHub\political-campaign-project\training\data\video_subscripts&gt;dir "*PRES_AMERUNTD_POPE_OR_KOCHS*" /s</t>
  </si>
  <si>
    <t>25/04/2022  13:11               576 PRES_AMERUNTD_POPE_OR_KOCHS_text.txt</t>
  </si>
  <si>
    <t xml:space="preserve">               1 File(s)            576 bytes</t>
  </si>
  <si>
    <t>C:\Users\deano\OneDrive\Documents\GitHub\political-campaign-project\training\data\video_subscripts&gt;dir "*PRES_SANDERS_WORKS_FOR_US_ALL_SP*" /s</t>
  </si>
  <si>
    <t>28/05/2022  18:13                28 PRES_SANDERS_WORKS_FOR_US_ALL_SP_text.txt</t>
  </si>
  <si>
    <t xml:space="preserve">               1 File(s)             28 bytes</t>
  </si>
  <si>
    <t>C:\Users\deano\OneDrive\Documents\GitHub\political-campaign-project\training\data\video_subscripts&gt;dir "*PRES_CLINTON_AGREE*" /s</t>
  </si>
  <si>
    <t>25/04/2022  00:43               345 PRES_CLINTON_AGREE_text.txt</t>
  </si>
  <si>
    <t xml:space="preserve">               1 File(s)            345 bytes</t>
  </si>
  <si>
    <t>C:\Users\deano\OneDrive\Documents\GitHub\political-campaign-project\training\data\video_subscripts&gt;dir "*PRES_NEWDAYFORAMERICA_LONDONDERRY*" /s</t>
  </si>
  <si>
    <t>28/05/2022  18:11               522 PRES_NEWDAYFORAMERICA_LONDONDERRY_text.txt</t>
  </si>
  <si>
    <t xml:space="preserve">               1 File(s)            522 bytes</t>
  </si>
  <si>
    <t>C:\Users\deano\OneDrive\Documents\GitHub\political-campaign-project\training\data\video_subscripts&gt;dir "*PRES_TRUSTEDLEADERSHIP_SO_MUCH_AT_STAKE*" /s</t>
  </si>
  <si>
    <t>28/05/2022  18:17               533 PRES_TRUSTEDLEADERSHIP_SO_MUCH_AT_STAKE_text.txt</t>
  </si>
  <si>
    <t>C:\Users\deano\OneDrive\Documents\GitHub\political-campaign-project\training\data\video_subscripts&gt;dir "*PRES_CLINTON_SQUAT*" /s</t>
  </si>
  <si>
    <t>09/05/2022  00:11               442 PRES_CLINTON_SQUAT_text.txt</t>
  </si>
  <si>
    <t>C:\Users\deano\OneDrive\Documents\GitHub\political-campaign-project\training\data\video_subscripts&gt;dir "*PRES_TRUMP_RNC_TWO_AMERICAS*" /s</t>
  </si>
  <si>
    <t>28/05/2022  18:19               363 PRES_TRUMP_RNC_TWO_AMERICAS_text.txt</t>
  </si>
  <si>
    <t xml:space="preserve">               1 File(s)            363 bytes</t>
  </si>
  <si>
    <t>C:\Users\deano\OneDrive\Documents\GitHub\political-campaign-project\training\data\video_subscripts&gt;dir "*PRES_ELSUPERPAC_BUILD_THAT_WALL_SP*" /s</t>
  </si>
  <si>
    <t>28/05/2022  18:05               485 PRES_ELSUPERPAC_BUILD_THAT_WALL_SP_text.txt</t>
  </si>
  <si>
    <t>C:\Users\deano\OneDrive\Documents\GitHub\political-campaign-project\training\data\video_subscripts&gt;dir "*PRES_TRUMP_RNC_ALL_THE_TIME*" /s</t>
  </si>
  <si>
    <t>28/05/2022  18:17               503 PRES_TRUMP_RNC_ALL_THE_TIME_text.txt</t>
  </si>
  <si>
    <t xml:space="preserve">               1 File(s)            503 bytes</t>
  </si>
  <si>
    <t>C:\Users\deano\OneDrive\Documents\GitHub\political-campaign-project\training\data\video_subscripts&gt;dir "*PRES_CLINTON_27_MILLION_STRONG_SP*" /s</t>
  </si>
  <si>
    <t>25/04/2022  00:43               152 PRES_CLINTON_27_MILLION_STRONG_SP_REV_text.txt</t>
  </si>
  <si>
    <t>25/04/2022  00:43               165 PRES_CLINTON_27_MILLION_STRONG_SP_text.txt</t>
  </si>
  <si>
    <t xml:space="preserve">               2 File(s)            317 bytes</t>
  </si>
  <si>
    <t>C:\Users\deano\OneDrive\Documents\GitHub\political-campaign-project\training\data\video_subscripts&gt;dir "*PRES_RTR_SUCK_UPS*" /s</t>
  </si>
  <si>
    <t>28/05/2022  18:13               481 PRES_RTR_SUCK_UPS_text.txt</t>
  </si>
  <si>
    <t>C:\Users\deano\OneDrive\Documents\GitHub\political-campaign-project\training\data\video_subscripts&gt;dir "*PRES_RTR_THE_SHOWS_60*" /s</t>
  </si>
  <si>
    <t>28/05/2022  18:13             1,103 PRES_RTR_THE_SHOWS_60_text.txt</t>
  </si>
  <si>
    <t xml:space="preserve">               1 File(s)          1,103 bytes</t>
  </si>
  <si>
    <t>C:\Users\deano\OneDrive\Documents\GitHub\political-campaign-project\training\data\video_subscripts&gt;dir "*PRES_CLINTON_JUST_ONE*" /s</t>
  </si>
  <si>
    <t>09/05/2022  00:11               364 PRES_CLINTON_JUST_ONE_text.txt</t>
  </si>
  <si>
    <t xml:space="preserve">               1 File(s)            364 bytes</t>
  </si>
  <si>
    <t>C:\Users\deano\OneDrive\Documents\GitHub\political-campaign-project\training\data\video_subscripts&gt;dir "*PRES_RTR_ALL_IN*" /s</t>
  </si>
  <si>
    <t>28/05/2022  18:13               480 PRES_RTR_ALL_IN_text.txt</t>
  </si>
  <si>
    <t>C:\Users\deano\OneDrive\Documents\GitHub\political-campaign-project\training\data\video_subscripts&gt;dir "*PRES_CLINTON_THE_TIME_HAS_COME_60*" /s</t>
  </si>
  <si>
    <t>09/05/2022  00:11               871 PRES_CLINTON_THE_TIME_HAS_COME_60_text.txt</t>
  </si>
  <si>
    <t>C:\Users\deano\OneDrive\Documents\GitHub\political-campaign-project\training\data\video_subscripts&gt;dir "*PRES_HSLF_OPPOSE_DONALD_TRUMP*" /s</t>
  </si>
  <si>
    <t>28/05/2022  18:11               528 PRES_HSLF_OPPOSE_DONALD_TRUMP_text.txt</t>
  </si>
  <si>
    <t xml:space="preserve">               1 File(s)            528 bytes</t>
  </si>
  <si>
    <t>C:\Users\deano\OneDrive\Documents\GitHub\political-campaign-project\training\data\video_subscripts&gt;dir "*PRES_CLINTON_GETTING_THIS_RIGHT_APRIL_TWENTY_SIX*" /s</t>
  </si>
  <si>
    <t>09/05/2022  00:11               519 PRES_CLINTON_GETTING_THIS_RIGHT_APRIL_TWENTY_SIX_text.txt</t>
  </si>
  <si>
    <t xml:space="preserve">               1 File(s)            519 bytes</t>
  </si>
  <si>
    <t>C:\Users\deano\OneDrive\Documents\GitHub\political-campaign-project\training\data\video_subscripts&gt;dir "*PRES_CLINTON_DNC_SELF_CONTROL*" /s</t>
  </si>
  <si>
    <t>30/05/2022  00:06               435 PRES_CLINTON_DNC_SELF_CONTROL_text.txt</t>
  </si>
  <si>
    <t>C:\Users\deano\OneDrive\Documents\GitHub\political-campaign-project\training\data\video_subscripts&gt;dir "*PRES_FUTURE45_HUMAN_RIGHTS*" /s</t>
  </si>
  <si>
    <t>28/05/2022  18:05               449 PRES_FUTURE45_HUMAN_RIGHTS_text.txt</t>
  </si>
  <si>
    <t>C:\Users\deano\OneDrive\Documents\GitHub\political-campaign-project\training\data\video_subscripts&gt;dir "*PRES_BELIEVEAGAIN_MORE_TOWN_HALLS*" /s</t>
  </si>
  <si>
    <t>08/05/2022  15:30               571 PRES_BELIEVEAGAIN_MORE_TOWN_HALLS_text.txt</t>
  </si>
  <si>
    <t>C:\Users\deano\OneDrive\Documents\GitHub\political-campaign-project\training\data\video_subscripts&gt;dir "*PRES_CRUZ_SYSTEM*" /s</t>
  </si>
  <si>
    <t>28/05/2022  18:05               450 PRES_CRUZ_SYSTEM_text.txt</t>
  </si>
  <si>
    <t>C:\Users\deano\OneDrive\Documents\GitHub\political-campaign-project\training\data\video_subscripts&gt;dir "*PRES_OPPFREEDOM_PAINT_CREEK*" /s</t>
  </si>
  <si>
    <t>28/05/2022  18:13               440 PRES_OPPFREEDOM_PAINT_CREEK_text.txt</t>
  </si>
  <si>
    <t xml:space="preserve">               1 File(s)            440 bytes</t>
  </si>
  <si>
    <t>C:\Users\deano\OneDrive\Documents\GitHub\political-campaign-project\training\data\video_subscripts&gt;dir "*PRES_CONSERVATIVESOLUTIONSPAC_CALCULATED*" /s</t>
  </si>
  <si>
    <t>28/05/2022  18:02               263 PRES_CONSERVATIVESOLUTIONSPAC_CALCULATED_15_text.txt</t>
  </si>
  <si>
    <t>28/05/2022  18:02               435 PRES_CONSERVATIVESOLUTIONSPAC_CALCULATED_text.txt</t>
  </si>
  <si>
    <t xml:space="preserve">               2 File(s)            698 bytes</t>
  </si>
  <si>
    <t>C:\Users\deano\OneDrive\Documents\GitHub\political-campaign-project\training\data\video_subscripts&gt;dir "*PRES_RTR_CAN'T_STOMACH_TRUMP_OR_CRUZ*" /s</t>
  </si>
  <si>
    <t>28/05/2022  18:13               476 PRES_RTR_CAN'T_STOMACH_TRUMP_OR_CRUZ_text.txt</t>
  </si>
  <si>
    <t xml:space="preserve">               1 File(s)            476 bytes</t>
  </si>
  <si>
    <t>C:\Users\deano\OneDrive\Documents\GitHub\political-campaign-project\training\data\video_subscripts&gt;dir "*PRES_RTR_COMMITTED_CONSERVATIVE*" /s</t>
  </si>
  <si>
    <t>28/05/2022  18:13               653 PRES_RTR_COMMITTED_CONSERVATIVE_60_text.txt</t>
  </si>
  <si>
    <t>28/05/2022  18:13               446 PRES_RTR_COMMITTED_CONSERVATIVE_text.txt</t>
  </si>
  <si>
    <t xml:space="preserve">               2 File(s)          1,099 bytes</t>
  </si>
  <si>
    <t>C:\Users\deano\OneDrive\Documents\GitHub\political-campaign-project\training\data\video_subscripts&gt;dir "*PRES_AFF_THE_BEST_WORDS*" /s</t>
  </si>
  <si>
    <t>08/05/2022  15:30               415 PRES_AFF_THE_BEST_WORDS_text.txt</t>
  </si>
  <si>
    <t xml:space="preserve">               1 File(s)            415 bytes</t>
  </si>
  <si>
    <t>C:\Users\deano\OneDrive\Documents\GitHub\political-campaign-project\training\data\video_subscripts&gt;dir "*PRES_CLINTON_NAMES_NATIONAL*" /s</t>
  </si>
  <si>
    <t>09/05/2022  00:11               384 PRES_CLINTON_NAMES_NATIONAL_text.txt</t>
  </si>
  <si>
    <t>C:\Users\deano\OneDrive\Documents\GitHub\political-campaign-project\training\data\video_subscripts&gt;dir "*PRES_CRUZ_CLOSEST*" /s</t>
  </si>
  <si>
    <t>28/05/2022  18:02               512 PRES_CRUZ_CLOSEST_text.txt</t>
  </si>
  <si>
    <t xml:space="preserve">               1 File(s)            512 bytes</t>
  </si>
  <si>
    <t>C:\Users\deano\OneDrive\Documents\GitHub\political-campaign-project\training\data\video_subscripts&gt;dir "*PRES_CLINTON_TAKE_ON*" /s</t>
  </si>
  <si>
    <t>09/05/2022  00:11               458 PRES_CLINTON_TAKE_ON_text.txt</t>
  </si>
  <si>
    <t xml:space="preserve">               2 File(s)          1,153 bytes</t>
  </si>
  <si>
    <t>C:\Users\deano\OneDrive\Documents\GitHub\political-campaign-project\training\data\video_subscripts&gt;dir "*PRES_CRUZ_PLAYING_TRUMP*" /s</t>
  </si>
  <si>
    <t>28/05/2022  18:05               302 PRES_CRUZ_PLAYING_TRUMP_text.txt</t>
  </si>
  <si>
    <t xml:space="preserve">               1 File(s)            302 bytes</t>
  </si>
  <si>
    <t>C:\Users\deano\OneDrive\Documents\GitHub\political-campaign-project\training\data\video_subscripts&gt;dir "*PRES_NRAPVF_NOTHING_BUT_A_PHONE*" /s</t>
  </si>
  <si>
    <t>28/05/2022  18:13               373 PRES_NRAPVF_NOTHING_BUT_A_PHONE_text.txt</t>
  </si>
  <si>
    <t xml:space="preserve">               1 File(s)            373 bytes</t>
  </si>
  <si>
    <t>C:\Users\deano\OneDrive\Documents\GitHub\political-campaign-project\training\data\video_subscripts&gt;dir "*PRES_CLINTON_27_MILLION_STRONG_SP_REV*" /s</t>
  </si>
  <si>
    <t xml:space="preserve">               1 File(s)            152 bytes</t>
  </si>
  <si>
    <t>C:\Users\deano\OneDrive\Documents\GitHub\political-campaign-project\training\data\video_subscripts&gt;dir "*PRES_CWAWV_DIFFERENCE_SP*" /s</t>
  </si>
  <si>
    <t>28/05/2022  18:05                58 PRES_CWAWV_DIFFERENCE_SP_text.txt</t>
  </si>
  <si>
    <t xml:space="preserve">               1 File(s)             58 bytes</t>
  </si>
  <si>
    <t>C:\Users\deano\OneDrive\Documents\GitHub\political-campaign-project\training\data\video_subscripts&gt;dir "*PRES_PRIORITIESUSA_MICHELLE_60*" /s</t>
  </si>
  <si>
    <t>28/05/2022  18:13               930 PRES_PRIORITIESUSA_MICHELLE_60_text.txt</t>
  </si>
  <si>
    <t xml:space="preserve">               1 File(s)            930 bytes</t>
  </si>
  <si>
    <t>C:\Users\deano\OneDrive\Documents\GitHub\political-campaign-project\training\data\video_subscripts&gt;dir "*PRES_CRUZ_WON_ONE_CANDIDATE*" /s</t>
  </si>
  <si>
    <t>28/05/2022  18:05               320 PRES_CRUZ_WON_ONE_CANDIDATE_REV_text.txt</t>
  </si>
  <si>
    <t>28/05/2022  18:05               329 PRES_CRUZ_WON_ONE_CANDIDATE_text.txt</t>
  </si>
  <si>
    <t xml:space="preserve">               2 File(s)            649 bytes</t>
  </si>
  <si>
    <t>C:\Users\deano\OneDrive\Documents\GitHub\political-campaign-project\training\data\video_subscripts&gt;dir "*PRES_WILSON_ECONOMIC_OPPORTUNITY*" /s</t>
  </si>
  <si>
    <t>28/05/2022  18:19               406 PRES_WILSON_ECONOMIC_OPPORTUNITY_text.txt</t>
  </si>
  <si>
    <t xml:space="preserve">               1 File(s)            406 bytes</t>
  </si>
  <si>
    <t>C:\Users\deano\OneDrive\Documents\GitHub\political-campaign-project\training\data\video_subscripts&gt;dir "*PRES_SANDERS_TWO_VISIONS_SP*" /s</t>
  </si>
  <si>
    <t>28/05/2022  18:13                26 PRES_SANDERS_TWO_VISIONS_SP_text.txt</t>
  </si>
  <si>
    <t xml:space="preserve">               1 File(s)             26 bytes</t>
  </si>
  <si>
    <t>C:\Users\deano\OneDrive\Documents\GitHub\political-campaign-project\training\data\video_subscripts&gt;dir "*PRES_UNINTIMIDATEDPAC_FIGHT_AND_WIN_60*" /s</t>
  </si>
  <si>
    <t>28/05/2022  18:19               761 PRES_UNINTIMIDATEDPAC_FIGHT_AND_WIN_60_text.txt</t>
  </si>
  <si>
    <t>C:\Users\deano\OneDrive\Documents\GitHub\political-campaign-project\training\data\video_subscripts&gt;dir "*PRES_CARSON_WHO_WILL_BE_PRESIDENT*" /s</t>
  </si>
  <si>
    <t>25/04/2022  00:43               364 PRES_CARSON_WHO_WILL_BE_PRESIDENT_text.txt</t>
  </si>
  <si>
    <t>C:\Users\deano\OneDrive\Documents\GitHub\political-campaign-project\training\data\video_subscripts&gt;dir "*PRES_NRAILA_KRISTI'S_STORY*" /s</t>
  </si>
  <si>
    <t>28/05/2022  18:13               513 PRES_NRAILA_KRISTI'S_STORY_text.txt</t>
  </si>
  <si>
    <t>C:\Users\deano\OneDrive\Documents\GitHub\political-campaign-project\training\data\video_subscripts&gt;dir "*PRES_CLINTON_JIM_CLYBURN*" /s</t>
  </si>
  <si>
    <t>09/05/2022  00:11               441 PRES_CLINTON_JIM_CLYBURN_text.txt</t>
  </si>
  <si>
    <t xml:space="preserve">               1 File(s)            441 bytes</t>
  </si>
  <si>
    <t>C:\Users\deano\OneDrive\Documents\GitHub\political-campaign-project\training\data\video_subscripts&gt;dir "*PRES_45COMMITTEE_50_POINTS_AHEAD*" /s</t>
  </si>
  <si>
    <t>25/04/2022  13:11               469 PRES_45COMMITTEE_50_POINTS_AHEAD_text.txt</t>
  </si>
  <si>
    <t>C:\Users\deano\OneDrive\Documents\GitHub\political-campaign-project\training\data\video_subscripts&gt;dir "*PRES_CAPS_OBAMA'S_AMNESTY*" /s</t>
  </si>
  <si>
    <t>25/04/2022  00:43               543 PRES_CAPS_OBAMA'S_AMNESTY_text.txt</t>
  </si>
  <si>
    <t>C:\Users\deano\OneDrive\Documents\GitHub\political-campaign-project\training\data\video_subscripts&gt;dir "*PRES_WILSON_UNITY*" /s</t>
  </si>
  <si>
    <t>28/05/2022  18:19               480 PRES_WILSON_UNITY_text.txt</t>
  </si>
  <si>
    <t>C:\Users\deano\OneDrive\Documents\GitHub\political-campaign-project\training\data\video_subscripts&gt;dir "*PRES_SIS_1938_REV*" /s</t>
  </si>
  <si>
    <t>28/05/2022  18:13               541 PRES_SIS_1938_REV_text.txt</t>
  </si>
  <si>
    <t xml:space="preserve">               1 File(s)            541 bytes</t>
  </si>
  <si>
    <t>C:\Users\deano\OneDrive\Documents\GitHub\political-campaign-project\training\data\video_subscripts&gt;dir "*PRES_CFG_POLITICIAN*" /s</t>
  </si>
  <si>
    <t>25/04/2022  00:43               476 PRES_CFG_POLITICIAN_text.txt</t>
  </si>
  <si>
    <t>C:\Users\deano\OneDrive\Documents\GitHub\political-campaign-project\training\data\video_subscripts&gt;dir "*PRES_SEIU&amp;PRIORITIESUSA_VOTERS_REACT_CO_SP*" /s</t>
  </si>
  <si>
    <t>C:\Users\deano\OneDrive\Documents\GitHub\political-campaign-project\training\data\video_subscripts&gt;dir "*PRES_RNC&amp;ROMNEY_WHO_WILL_RAISE_TAXES*" /s</t>
  </si>
  <si>
    <t>C:\Users\deano\OneDrive\Documents\GitHub\political-campaign-project\training\data\video_subscripts&gt;dir "*PRES_AFP_FIGHTING_FOR_RE-ELECTION*" /s</t>
  </si>
  <si>
    <t>C:\Users\deano\OneDrive\Documents\GitHub\political-campaign-project\training\data\video_subscripts&gt;dir "*PRES_ABTT_EPISODE_IV_A_NEW_HOPE_60*" /s</t>
  </si>
  <si>
    <t>30/05/2022  00:26               595 PRES_ABTT_EPISODE_IV_A_NEW_HOPE_60_text.txt</t>
  </si>
  <si>
    <t>C:\Users\deano\OneDrive\Documents\GitHub\political-campaign-project\training\data\video_subscripts&gt;dir "*PRES_AEA_STAND_WITH_COAL*" /s</t>
  </si>
  <si>
    <t>30/05/2022  00:26               383 PRES_AEA_STAND_WITH_COAL_text.txt</t>
  </si>
  <si>
    <t xml:space="preserve">               1 File(s)            383 bytes</t>
  </si>
  <si>
    <t>C:\Users\deano\OneDrive\Documents\GitHub\political-campaign-project\training\data\video_subscripts&gt;dir "*PRES_WINFUTURE_RENEW_PROSPERITY*" /s</t>
  </si>
  <si>
    <t>C:\Users\deano\OneDrive\Documents\GitHub\political-campaign-project\training\data\video_subscripts&gt;dir "*PRES_AFP_DOING_FINE*" /s</t>
  </si>
  <si>
    <t>30/05/2022  00:26               398 PRES_AFP_DOING_FINE_text.txt</t>
  </si>
  <si>
    <t xml:space="preserve">               1 File(s)            398 bytes</t>
  </si>
  <si>
    <t>C:\Users\deano\OneDrive\Documents\GitHub\political-campaign-project\training\data\video_subscripts&gt;dir "*PRES_ROMNEY_MORAL_RESPONSIBILITY*" /s</t>
  </si>
  <si>
    <t>C:\Users\deano\OneDrive\Documents\GitHub\political-campaign-project\training\data\video_subscripts&gt;dir "*PRES_ROMNEY_NUESTRA_COMUNIDAD_SP*" /s</t>
  </si>
  <si>
    <t>30/05/2022  00:26                 0 PRES_ROMNEY_NUESTRA_COMUNIDAD_SP_text.txt</t>
  </si>
  <si>
    <t>C:\Users\deano\OneDrive\Documents\GitHub\political-campaign-project\training\data\video_subscripts&gt;dir "*PRES_OBAMA_SLEEPLESS_NIGHTS*" /s</t>
  </si>
  <si>
    <t>30/05/2022  00:26               480 PRES_OBAMA_SLEEPLESS_NIGHTS_text.txt</t>
  </si>
  <si>
    <t>C:\Users\deano\OneDrive\Documents\GitHub\political-campaign-project\training\data\video_subscripts&gt;dir "*PRES_RESTOREOURFUTURE_OLYMPICS*" /s</t>
  </si>
  <si>
    <t>30/05/2022  00:26               592 PRES_RESTOREOURFUTURE_OLYMPICS_text.txt</t>
  </si>
  <si>
    <t xml:space="preserve">               1 File(s)            592 bytes</t>
  </si>
  <si>
    <t>C:\Users\deano\OneDrive\Documents\GitHub\political-campaign-project\training\data\video_subscripts&gt;dir "*PRES_SECUREAMERICANOW_NO_APOLOGIES*" /s</t>
  </si>
  <si>
    <t>30/05/2022  00:26               452 PRES_SECUREAMERICANOW_NO_APOLOGIES_text.txt</t>
  </si>
  <si>
    <t>C:\Users\deano\OneDrive\Documents\GitHub\political-campaign-project\training\data\video_subscripts&gt;dir "*PRES_ABTT_MODERN_STAGE_COMBAT_60*" /s</t>
  </si>
  <si>
    <t>30/05/2022  00:26               824 PRES_ABTT_MODERN_STAGE_COMBAT_60_text.txt</t>
  </si>
  <si>
    <t xml:space="preserve">               1 File(s)            824 bytes</t>
  </si>
  <si>
    <t>C:\Users\deano\OneDrive\Documents\GitHub\political-campaign-project\training\data\video_subscripts&gt;dir "*PRES_OBAMA_IT_WASN'T_EASY_SP*" /s</t>
  </si>
  <si>
    <t>30/05/2022  00:26                 0 PRES_OBAMA_IT_WASN'T_EASY_SP_text.txt</t>
  </si>
  <si>
    <t>C:\Users\deano\OneDrive\Documents\GitHub\political-campaign-project\training\data\video_subscripts&gt;dir "*PRES_OBAMA_GET_REAL_MITT*" /s</t>
  </si>
  <si>
    <t>30/05/2022  00:26               529 PRES_OBAMA_GET_REAL_MITT_text.txt</t>
  </si>
  <si>
    <t xml:space="preserve">               1 File(s)            529 bytes</t>
  </si>
  <si>
    <t>C:\Users\deano\OneDrive\Documents\GitHub\political-campaign-project\training\data\video_subscripts&gt;dir "*PRES_ROMNEY_A_BETTER_FUTURE_NC_DEFENSE*" /s</t>
  </si>
  <si>
    <t>30/05/2022  00:26               517 PRES_ROMNEY_A_BETTER_FUTURE_NC_DEFENSE_text.txt</t>
  </si>
  <si>
    <t>C:\Users\deano\OneDrive\Documents\GitHub\political-campaign-project\training\data\video_subscripts&gt;dir "*PRES_SANTORUM_SAY_WHAT*" /s</t>
  </si>
  <si>
    <t>30/05/2022  00:26                49 PRES_SANTORUM_SAY_WHAT_text.txt</t>
  </si>
  <si>
    <t xml:space="preserve">               1 File(s)             49 bytes</t>
  </si>
  <si>
    <t>C:\Users\deano\OneDrive\Documents\GitHub\political-campaign-project\training\data\video_subscripts&gt;dir "*PRES_LEADERSFORFAMILIES_ONE_OF_US*" /s</t>
  </si>
  <si>
    <t>C:\Users\deano\OneDrive\Documents\GitHub\political-campaign-project\training\data\video_subscripts&gt;dir "*PRES_ROMNEY_A_BETTER_FUTURE_VA_DEFENSE*" /s</t>
  </si>
  <si>
    <t>30/05/2022  00:26               490 PRES_ROMNEY_A_BETTER_FUTURE_VA_DEFENSE_text.txt</t>
  </si>
  <si>
    <t xml:space="preserve">               1 File(s)            490 bytes</t>
  </si>
  <si>
    <t>C:\Users\deano\OneDrive\Documents\GitHub\political-campaign-project\training\data\video_subscripts&gt;dir "*PRES_RWBFUND_PRIDE*" /s</t>
  </si>
  <si>
    <t>C:\Users\deano\OneDrive\Documents\GitHub\political-campaign-project\training\data\video_subscripts&gt;dir "*PRES_RNC&amp;ROMNEY_SOLUCIONES_PARA_LA_INMIGRACION_SP*" /s</t>
  </si>
  <si>
    <t>C:\Users\deano\OneDrive\Documents\GitHub\political-campaign-project\training\data\video_subscripts&gt;dir "*PRES_RESTOREOURFUTURE_DESPERATE*" /s</t>
  </si>
  <si>
    <t>C:\Users\deano\OneDrive\Documents\GitHub\political-campaign-project\training\data\video_subscripts&gt;dir "*PRES_ROMNEY_STAND_UP_TO_CHINA*" /s</t>
  </si>
  <si>
    <t>30/05/2022  00:26               449 PRES_ROMNEY_STAND_UP_TO_CHINA_text.txt</t>
  </si>
  <si>
    <t>C:\Users\deano\OneDrive\Documents\GitHub\political-campaign-project\training\data\video_subscripts&gt;dir "*PRES_OURDESTINY_SOMEONE*" /s</t>
  </si>
  <si>
    <t>30/05/2022  00:26               336 PRES_OURDESTINY_SOMEONE_text.txt</t>
  </si>
  <si>
    <t xml:space="preserve">               1 File(s)            336 bytes</t>
  </si>
  <si>
    <t>C:\Users\deano\OneDrive\Documents\GitHub\political-campaign-project\training\data\video_subscripts&gt;dir "*PRES_OBAMA_THE_CHOICE_60*" /s</t>
  </si>
  <si>
    <t>30/05/2022  00:26               922 PRES_OBAMA_THE_CHOICE_60_text.txt</t>
  </si>
  <si>
    <t xml:space="preserve">               1 File(s)            922 bytes</t>
  </si>
  <si>
    <t>C:\Users\deano\OneDrive\Documents\GitHub\political-campaign-project\training\data\video_subscripts&gt;dir "*PRES_PFAW_EL_VERDADERO_MITT_ROMNEY_SP*" /s</t>
  </si>
  <si>
    <t>30/05/2022  00:26               102 PRES_PFAW_EL_VERDADERO_MITT_ROMNEY_SP_text.txt</t>
  </si>
  <si>
    <t xml:space="preserve">               1 File(s)            102 bytes</t>
  </si>
  <si>
    <t>C:\Users\deano\OneDrive\Documents\GitHub\political-campaign-project\training\data\video_subscripts&gt;dir "*PRES_ROMNEY_JUNTOS_SP_60_REV*" /s</t>
  </si>
  <si>
    <t>30/05/2022  00:26               885 PRES_ROMNEY_JUNTOS_SP_60_REV_text.txt</t>
  </si>
  <si>
    <t xml:space="preserve">               1 File(s)            885 bytes</t>
  </si>
  <si>
    <t>C:\Users\deano\OneDrive\Documents\GitHub\political-campaign-project\training\data\video_subscripts&gt;dir "*PRES_OBAMA_BUSINESS_EXPERIENCE*" /s</t>
  </si>
  <si>
    <t>30/05/2022  00:26               453 PRES_OBAMA_BUSINESS_EXPERIENCE_text.txt</t>
  </si>
  <si>
    <t xml:space="preserve">               1 File(s)            453 bytes</t>
  </si>
  <si>
    <t>C:\Users\deano\OneDrive\Documents\GitHub\political-campaign-project\training\data\video_subscripts&gt;dir "*PRES_BACHMANN_AMERICA'S_IRON_LADY*" /s</t>
  </si>
  <si>
    <t>30/05/2022  00:26               475 PRES_BACHMANN_AMERICA'S_IRON_LADY_text.txt</t>
  </si>
  <si>
    <t>C:\Users\deano\OneDrive\Documents\GitHub\political-campaign-project\training\data\video_subscripts&gt;dir "*PRES_PAWLENTY_RESULTS_NOT_RHETORIC*" /s</t>
  </si>
  <si>
    <t>30/05/2022  00:26               382 PRES_PAWLENTY_RESULTS_NOT_RHETORIC_text.txt</t>
  </si>
  <si>
    <t xml:space="preserve">               1 File(s)            382 bytes</t>
  </si>
  <si>
    <t>C:\Users\deano\OneDrive\Documents\GitHub\political-campaign-project\training\data\video_subscripts&gt;dir "*PRES_OBAMA_WHAT_HE_SAID*" /s</t>
  </si>
  <si>
    <t>30/05/2022  00:26               497 PRES_OBAMA_WHAT_HE_SAID_text.txt</t>
  </si>
  <si>
    <t>C:\Users\deano\OneDrive\Documents\GitHub\political-campaign-project\training\data\video_subscripts&gt;dir "*PRES_ROMNEY_NEVER_3*" /s</t>
  </si>
  <si>
    <t>C:\Users\deano\OneDrive\Documents\GitHub\political-campaign-project\training\data\video_subscripts&gt;dir "*PRES_ROMNEY_CONSERVATIVE_AGENDA*" /s</t>
  </si>
  <si>
    <t>C:\Users\deano\OneDrive\Documents\GitHub\political-campaign-project\training\data\video_subscripts&gt;dir "*PRES_CROSSROADSGPS_BUNCH_OF_CASH*" /s</t>
  </si>
  <si>
    <t>30/05/2022  00:26               446 PRES_CROSSROADSGPS_BUNCH_OF_CASH_text.txt</t>
  </si>
  <si>
    <t>C:\Users\deano\OneDrive\Documents\GitHub\political-campaign-project\training\data\video_subscripts&gt;dir "*PRES_UNITY2012_OBAMA_CARES_2*" /s</t>
  </si>
  <si>
    <t>30/05/2022  00:26               524 PRES_UNITY2012_OBAMA_CARES_2_text.txt</t>
  </si>
  <si>
    <t>C:\Users\deano\OneDrive\Documents\GitHub\political-campaign-project\training\data\video_subscripts&gt;dir "*PRES_RESTOREOURFUTURE_SMILING_60*" /s</t>
  </si>
  <si>
    <t>C:\Users\deano\OneDrive\Documents\GitHub\political-campaign-project\training\data\video_subscripts&gt;dir "*PRES_KARGER_EXXON*" /s</t>
  </si>
  <si>
    <t>30/05/2022  00:26               448 PRES_KARGER_EXXON_text.txt</t>
  </si>
  <si>
    <t>C:\Users\deano\OneDrive\Documents\GitHub\political-campaign-project\training\data\video_subscripts&gt;dir "*PRES_PERRY_POLITICALLY_CORRECT*" /s</t>
  </si>
  <si>
    <t>C:\Users\deano\OneDrive\Documents\GitHub\political-campaign-project\training\data\video_subscripts&gt;dir "*PRES_ROMNEY_A_BETTER_FUTURE_OH_MANUFACTURING*" /s</t>
  </si>
  <si>
    <t>30/05/2022  00:26               466 PRES_ROMNEY_A_BETTER_FUTURE_OH_MANUFACTURING_text.txt</t>
  </si>
  <si>
    <t xml:space="preserve">               0 Dir(s)  285,549,268,992 bytes free</t>
  </si>
  <si>
    <t>C:\Users\deano\OneDrive\Documents\GitHub\political-campaign-project\training\data\video_subscripts&gt;dir "*PRES_HLF_OPORTUNIDADES_DE_TRABAJO_SP*" /s</t>
  </si>
  <si>
    <t>30/05/2022  00:26                 0 PRES_HLF_OPORTUNIDADES_DE_TRABAJO_SP_text.txt</t>
  </si>
  <si>
    <t>C:\Users\deano\OneDrive\Documents\GitHub\political-campaign-project\training\data\video_subscripts&gt;dir "*PRES_OBAMA_HE'S_GOT_IT_RIGHT*" /s</t>
  </si>
  <si>
    <t>30/05/2022  00:26               499 PRES_OBAMA_HE'S_GOT_IT_RIGHT_text.txt</t>
  </si>
  <si>
    <t>C:\Users\deano\OneDrive\Documents\GitHub\political-campaign-project\training\data\video_subscripts&gt;dir "*PRES_AFP_HAS_PRESIDENT_OBAMA_EARNED_YOUR_VOTE_60*" /s</t>
  </si>
  <si>
    <t>30/05/2022  00:26             1,024 PRES_AFP_HAS_PRESIDENT_OBAMA_EARNED_YOUR_VOTE_60_text.txt</t>
  </si>
  <si>
    <t xml:space="preserve">               1 File(s)          1,024 bytes</t>
  </si>
  <si>
    <t>C:\Users\deano\OneDrive\Documents\GitHub\political-campaign-project\training\data\video_subscripts&gt;dir "*PRES_OBAMA_TOUGH_LUCK*" /s</t>
  </si>
  <si>
    <t>30/05/2022  00:26               493 PRES_OBAMA_TOUGH_LUCK_text.txt</t>
  </si>
  <si>
    <t xml:space="preserve">               1 File(s)            493 bytes</t>
  </si>
  <si>
    <t>C:\Users\deano\OneDrive\Documents\GitHub\political-campaign-project\training\data\video_subscripts&gt;dir "*PRES_OBAMA_OUR_VOICE*" /s</t>
  </si>
  <si>
    <t>30/05/2022  00:26               574 PRES_OBAMA_OUR_VOICE_text.txt</t>
  </si>
  <si>
    <t>spanish</t>
  </si>
  <si>
    <t>justification</t>
  </si>
  <si>
    <t>Maestra Failed</t>
  </si>
  <si>
    <t>PRO_LIFE</t>
  </si>
  <si>
    <t>C:\Users\deano\Downloads&gt;dir "*PRES_CLINTON_CAN'T_WAIT_NV*" /s</t>
  </si>
  <si>
    <t>10/04/2022  19:08         2,695,633 PRES_CLINTON_CAN'T_WAIT_NV.wmv</t>
  </si>
  <si>
    <t xml:space="preserve">               1 File(s)      2,695,633 bytes</t>
  </si>
  <si>
    <t>C:\Users\deano\Downloads&gt;dir "*PRES_GINGRICH_TIMID_VS_BOLD*" /s</t>
  </si>
  <si>
    <t>08/05/2022  17:03         2,538,179 PRES_GINGRICH_TIMID_VS_BOLD.wmv</t>
  </si>
  <si>
    <t xml:space="preserve">               1 File(s)      2,538,179 bytes</t>
  </si>
  <si>
    <t>C:\Users\deano\Downloads&gt;dir "*PRES_GINGRICH_WHAT_HAPPENED*" /s</t>
  </si>
  <si>
    <t>08/05/2022  17:03         1,875,779 PRES_GINGRICH_WHAT_HAPPENED.wmv</t>
  </si>
  <si>
    <t xml:space="preserve">               1 File(s)      1,875,779 bytes</t>
  </si>
  <si>
    <t>C:\Users\deano\Downloads&gt;dir "*PRES_MARTIN_SOCIAL_SECURITY_MEDICARE*" /s</t>
  </si>
  <si>
    <t>08/05/2022  17:03         2,557,379 PRES_MARTIN_SOCIAL_SECURITY_MEDICARE.wmv</t>
  </si>
  <si>
    <t xml:space="preserve">               1 File(s)      2,557,379 bytes</t>
  </si>
  <si>
    <t>C:\Users\deano\Downloads&gt;dir "*PRES_OURDESTINY_SOMEONE_60*" /s</t>
  </si>
  <si>
    <t>08/05/2022  17:03         2,483,779 PRES_OURDESTINY_SOMEONE_60.wmv</t>
  </si>
  <si>
    <t xml:space="preserve">               1 File(s)      2,483,779 bytes</t>
  </si>
  <si>
    <t>C:\Users\deano\Downloads&gt;dir "*PRES_PAUL_BIG_DOG*" /s</t>
  </si>
  <si>
    <t>08/05/2022  17:03         2,547,779 PRES_PAUL_BIG_DOG.wmv</t>
  </si>
  <si>
    <t xml:space="preserve">               1 File(s)      2,547,779 bytes</t>
  </si>
  <si>
    <t>C:\Users\deano\Downloads&gt;dir "*PRES_PAUL_KEEP_AMERICA_SECURE*" /s</t>
  </si>
  <si>
    <t>08/05/2022  17:03         2,422,979 PRES_PAUL_KEEP_AMERICA_SECURE.wmv</t>
  </si>
  <si>
    <t xml:space="preserve">               1 File(s)      2,422,979 bytes</t>
  </si>
  <si>
    <t>C:\Users\deano\Downloads&gt;dir "*PRES_PAUL_PROTECT_LIFE_PROTECT_LIBERTY*" /s</t>
  </si>
  <si>
    <t>08/05/2022  17:03         4,646,979 PRES_PAUL_PROTECT_LIFE_PROTECT_LIBERTY.wmv</t>
  </si>
  <si>
    <t xml:space="preserve">               1 File(s)      4,646,979 bytes</t>
  </si>
  <si>
    <t>C:\Users\deano\Downloads&gt;dir "*PRES_PERRY_FAITH*" /s</t>
  </si>
  <si>
    <t>08/05/2022  17:03         2,531,779 PRES_PERRY_FAITH.wmv</t>
  </si>
  <si>
    <t xml:space="preserve">               1 File(s)      2,531,779 bytes</t>
  </si>
  <si>
    <t>C:\Users\deano\Downloads&gt;dir "*PRES_PRIORITIESUSA&amp;LCV_IN_THE_TANK_FOR_BIG_OIL*" /s</t>
  </si>
  <si>
    <t xml:space="preserve"> Directory of C:\Users\deano\Downloads\2012PresVideo\2012PresVideo_j5sgd\to_be_uploaded_to_maestra</t>
  </si>
  <si>
    <t>08/05/2022  17:03         5,111,229 PRES_PRIORITIESUSA&amp;LCV_IN_THE_TANK_FOR_BIG_OIL.wmv</t>
  </si>
  <si>
    <t xml:space="preserve">               1 File(s)      5,111,229 bytes</t>
  </si>
  <si>
    <t>C:\Users\deano\Downloads&gt;dir "*PRES_RESTOREOURFUTURE_PROUD*" /s</t>
  </si>
  <si>
    <t>08/05/2022  17:03         2,525,379 PRES_RESTOREOURFUTURE_PROUD.wmv</t>
  </si>
  <si>
    <t xml:space="preserve">               1 File(s)      2,525,379 bytes</t>
  </si>
  <si>
    <t>C:\Users\deano\Downloads&gt;dir "*PRES_RESTOREOURFUTURE_WHOOPS*" /s</t>
  </si>
  <si>
    <t>08/05/2022  17:03         2,595,779 PRES_RESTOREOURFUTURE_WHOOPS.wmv</t>
  </si>
  <si>
    <t xml:space="preserve">               1 File(s)      2,595,779 bytes</t>
  </si>
  <si>
    <t>C:\Users\deano\Downloads&gt;dir "*PRES_REVOLUTIONPAC_COMPASSION_60*" /s</t>
  </si>
  <si>
    <t>08/05/2022  17:03         4,643,779 PRES_REVOLUTIONPAC_COMPASSION_60.wmv</t>
  </si>
  <si>
    <t xml:space="preserve">               1 File(s)      4,643,779 bytes</t>
  </si>
  <si>
    <t>C:\Users\deano\Downloads&gt;dir "*PRES_RNC&amp;ROMNEY_BELIEVE_IN_OUR_FUTURE*" /s</t>
  </si>
  <si>
    <t>08/05/2022  17:03         4,800,829 PRES_RNC&amp;ROMNEY_BELIEVE_IN_OUR_FUTURE.wmv</t>
  </si>
  <si>
    <t>08/05/2022  17:03         9,466,609 PRES_RNC&amp;ROMNEY_BELIEVE_IN_OUR_FUTURE_60.wmv</t>
  </si>
  <si>
    <t xml:space="preserve">               2 File(s)     14,267,438 bytes</t>
  </si>
  <si>
    <t>C:\Users\deano\Downloads&gt;dir "*PRES_RNC&amp;ROMNEY_RAISE_TAXES*" /s</t>
  </si>
  <si>
    <t>08/05/2022  17:03         2,973,629 PRES_RNC&amp;ROMNEY_RAISE_TAXES.wmv</t>
  </si>
  <si>
    <t xml:space="preserve">               1 File(s)      2,973,629 bytes</t>
  </si>
  <si>
    <t>C:\Users\deano\Downloads&gt;dir "*PRES_SANTARITA_WHERE_ARE_YOU*" /s</t>
  </si>
  <si>
    <t>08/05/2022  17:03         2,141,379 PRES_SANTARITA_WHERE_ARE_YOU.wmv</t>
  </si>
  <si>
    <t xml:space="preserve">               1 File(s)      2,141,379 bytes</t>
  </si>
  <si>
    <t>C:\Users\deano\Downloads&gt;dir "*PRES_SANTARITA_WHO_IS_REPRESENTING_YOU*" /s</t>
  </si>
  <si>
    <t>08/05/2022  17:03         2,307,779 PRES_SANTARITA_WHO_IS_REPRESENTING_YOU.wmv</t>
  </si>
  <si>
    <t xml:space="preserve">               1 File(s)      2,307,779 bytes</t>
  </si>
  <si>
    <t>C:\Users\deano\Downloads&gt;dir "*PRES_SEIU&amp;PRIORITIESUSA_VOTERS_REACT_CO_SP*" /s</t>
  </si>
  <si>
    <t>08/05/2022  17:04         4,749,617 PRES_SEIU&amp;PRIORITIESUSA_VOTERS_REACT_CO_SP.wmv</t>
  </si>
  <si>
    <t xml:space="preserve">               1 File(s)      4,749,617 bytes</t>
  </si>
  <si>
    <t>C:\Users\deano\Downloads&gt;dir "*PRES_AFP_FIGHTING_FOR_RE-ELECTION*" /s</t>
  </si>
  <si>
    <t>08/05/2022  17:03         3,760,829 PRES_AFP_FIGHTING_FOR_RE-ELECTION.wmv</t>
  </si>
  <si>
    <t xml:space="preserve">               1 File(s)      3,760,829 bytes</t>
  </si>
  <si>
    <t>C:\Users\deano\Downloads&gt;dir "*PRES_WINFUTURE_RENEW_PROSPERITY*" /s</t>
  </si>
  <si>
    <t xml:space="preserve"> Directory of C:\Users\deano\Downloads\2012PresVideo\2012PresVideo_j5sgd\to_be_uploaded_to_maestra\upload_to_maestra_300522</t>
  </si>
  <si>
    <t>08/05/2022  17:04         2,336,579 PRES_WINFUTURE_RENEW_PROSPERITY.wmv</t>
  </si>
  <si>
    <t xml:space="preserve">               1 File(s)      2,336,579 bytes</t>
  </si>
  <si>
    <t>C:\Users\deano\Downloads&gt;dir "*PRES_ROMNEY_MORAL_RESPONSIBILITY*" /s</t>
  </si>
  <si>
    <t>08/05/2022  17:03         2,550,979 PRES_ROMNEY_MORAL_RESPONSIBILITY.wmv</t>
  </si>
  <si>
    <t xml:space="preserve">               1 File(s)      2,550,979 bytes</t>
  </si>
  <si>
    <t>C:\Users\deano\Downloads&gt;dir "*PRES_LEADERSFORFAMILIES_ONE_OF_US*" /s</t>
  </si>
  <si>
    <t>08/05/2022  17:03         2,550,979 PRES_LEADERSFORFAMILIES_ONE_OF_US.wmv</t>
  </si>
  <si>
    <t>C:\Users\deano\Downloads&gt;dir "*PRES_RWBFUND_PRIDE*" /s</t>
  </si>
  <si>
    <t>08/05/2022  17:03         2,512,579 PRES_RWBFUND_PRIDE.wmv</t>
  </si>
  <si>
    <t xml:space="preserve">               1 File(s)      2,512,579 bytes</t>
  </si>
  <si>
    <t>C:\Users\deano\Downloads&gt;dir "*PRES_RNC&amp;ROMNEY_SOLUCIONES_PARA_LA_INMIGRACION_SP*" /s</t>
  </si>
  <si>
    <t>08/05/2022  17:03         5,098,429 PRES_RNC&amp;ROMNEY_SOLUCIONES_PARA_LA_INMIGRACION_SP.wmv</t>
  </si>
  <si>
    <t xml:space="preserve">               1 File(s)      5,098,429 bytes</t>
  </si>
  <si>
    <t>C:\Users\deano\Downloads&gt;dir "*PRES_OURDESTINY_SOMEONE*" /s</t>
  </si>
  <si>
    <t>08/05/2022  17:03         3,309,629 PRES_OURDESTINY_SOMEONE.wmv</t>
  </si>
  <si>
    <t xml:space="preserve">               1 File(s)      3,309,629 bytes</t>
  </si>
  <si>
    <t xml:space="preserve">               2 File(s)      5,793,408 bytes</t>
  </si>
  <si>
    <t>C:\Users\deano\Downloads&gt;dir "*PRES_ROMNEY_CONSERVATIVE_AGENDA*" /s</t>
  </si>
  <si>
    <t>08/05/2022  17:03         2,518,979 PRES_ROMNEY_CONSERVATIVE_AGENDA.wmv</t>
  </si>
  <si>
    <t xml:space="preserve">               1 File(s)      2,518,979 bytes</t>
  </si>
  <si>
    <t>C:\Users\deano\Downloads&gt;dir "*PRES_RESTOREOURFUTURE_SMILING_60*" /s</t>
  </si>
  <si>
    <t>08/05/2022  17:03         4,736,579 PRES_RESTOREOURFUTURE_SMILING_60.wmv</t>
  </si>
  <si>
    <t xml:space="preserve">               1 File(s)      4,736,579 bytes</t>
  </si>
  <si>
    <t>C:\Users\deano\Downloads&gt;dir "*PRES_PERRY_POLITICALLY_CORRECT*" /s</t>
  </si>
  <si>
    <t>08/05/2022  17:03         2,560,579 PRES_PERRY_POLITICALLY_CORRECT.wmv</t>
  </si>
  <si>
    <t xml:space="preserve">               1 File(s)      2,560,579 bytes</t>
  </si>
  <si>
    <t>sent</t>
  </si>
  <si>
    <t xml:space="preserve"> Directory of C:\Users\deano\Downloads\2016PresVideo\2016PresVideo_k7f4e\uploaded to maestra\send_to_transcribe_090622\sent</t>
  </si>
  <si>
    <t xml:space="preserve">               0 Dir(s)  282,907,066,368 bytes free</t>
  </si>
  <si>
    <t xml:space="preserve"> Directory of C:\Users\deano\Downloads\2012PresVideo\2012PresVideo_j5sgd\check what had been loaded to maestra\upload_to_maestra_300522\send_to_transcribe_090622\sent</t>
  </si>
  <si>
    <t xml:space="preserve">               0 Dir(s)  282,907,062,272 bytes free</t>
  </si>
  <si>
    <t xml:space="preserve">               0 Dir(s)  282,906,996,736 bytes free</t>
  </si>
  <si>
    <t xml:space="preserve"> Directory of C:\Users\deano\Downloads\2012PresVideo\2012PresVideo_j5sgd\to_be_uploaded_to_maestra\send_to_transcribe_090622\sent</t>
  </si>
  <si>
    <t xml:space="preserve">               0 Dir(s)  282,907,136,000 bytes free</t>
  </si>
  <si>
    <t xml:space="preserve">               1 File(s)      9,466,609 bytes</t>
  </si>
  <si>
    <t xml:space="preserve">               1 File(s)      4,800,829 bytes</t>
  </si>
  <si>
    <t xml:space="preserve">               0 Dir(s)  282,907,148,288 bytes free</t>
  </si>
  <si>
    <t xml:space="preserve"> Directory of C:\Users\deano\Downloads\2012PresVideo\2012PresVideo_j5sgd\uploaded\uploaded\send_to_transcribe_090622\sent</t>
  </si>
  <si>
    <t>Volume</t>
  </si>
  <si>
    <t>in</t>
  </si>
  <si>
    <t>drive</t>
  </si>
  <si>
    <t>OS</t>
  </si>
  <si>
    <t>Serial</t>
  </si>
  <si>
    <t>Number</t>
  </si>
  <si>
    <t>C:\Users\deano\Downloads\2016PresVideo\2016PresVideo_k7f4e\uploaded</t>
  </si>
  <si>
    <t>to</t>
  </si>
  <si>
    <t>maestra\send_to_transcribe_090622\sent</t>
  </si>
  <si>
    <t>PRES_CLINTON_CAN'T_WAIT_NV.wmv</t>
  </si>
  <si>
    <t>File(s)</t>
  </si>
  <si>
    <t>Total</t>
  </si>
  <si>
    <t>Files</t>
  </si>
  <si>
    <t>Listed:</t>
  </si>
  <si>
    <t>Dir(s)</t>
  </si>
  <si>
    <t>C:\Users\deano\Downloads\2012PresVideo\2012PresVideo_j5sgd\check</t>
  </si>
  <si>
    <t>what</t>
  </si>
  <si>
    <t>had</t>
  </si>
  <si>
    <t>maestra\upload_to_maestra_300522\send_to_transcribe_090622\sent</t>
  </si>
  <si>
    <t>C:\Users\deano\Downloads\2012PresVideo\2012PresVideo_j5sgd\to_be_uploaded_to_maestra\send_to_transcribe_090622\sent</t>
  </si>
  <si>
    <t>C:\Users\deano\Downloads\2012PresVideo\2012PresVideo_j5sgd\to_be_uploaded_to_maestra</t>
  </si>
  <si>
    <t>C:\Users\deano\Downloads\2012PresVideo\2012PresVideo_j5sgd\uploaded\uploaded\send_to_transcribe_090622\sent</t>
  </si>
  <si>
    <t>C:\Users\deano\Downloads\2012PresVideo\2012PresVideo_j5sgd\to_be_uploaded_to_maestra\upload_to_maestra_300522</t>
  </si>
  <si>
    <t>bt_tagged</t>
  </si>
  <si>
    <t>search</t>
  </si>
  <si>
    <t>maestra</t>
  </si>
  <si>
    <t>PRES_45COMMITTEE_SAME_PATH_60.wmv</t>
  </si>
  <si>
    <t>C:\Users\deano\Downloads\data-20220514T154714Z-001\data\video_subscripts</t>
  </si>
  <si>
    <t>PRES_CLINTON_BARRIERS.wmv</t>
  </si>
  <si>
    <t>PRES_CONSERVATIVESOLUTIONSPAC_BELIEVE_IN_THE_FUTURE_60.wmv</t>
  </si>
  <si>
    <t>C:\Users\deano\Downloads\ml_ps_outputs</t>
  </si>
  <si>
    <t>(21)\content\txt_outputs</t>
  </si>
  <si>
    <t>PRES_CRUZ_FIRST_PRINCIPLES.wmv</t>
  </si>
  <si>
    <t>PRES_CRUZ_NO_ONE_ELSE.wmv</t>
  </si>
  <si>
    <t>PRES_HEWES_VOTE_PRO-LIFE.wmv</t>
  </si>
  <si>
    <t>PRES_RUBIO_MARCOMENTUM_NH.wmv</t>
  </si>
  <si>
    <t>PRES_SANDERS_27_DOLLARS.wmv</t>
  </si>
  <si>
    <t>PRES_SANDERS_BOLD.wmv</t>
  </si>
  <si>
    <t>PRES_SANDERS_BOLDER.wmv</t>
  </si>
  <si>
    <t>PRES_SANDERS_BOLDER_SP.wmv</t>
  </si>
  <si>
    <t>PRES_SANDERS_BOLD_IDEA.wmv</t>
  </si>
  <si>
    <t>maestra\upload_to_maestra_300522</t>
  </si>
  <si>
    <t>PRES_TRUMP_BUILDER.wmv</t>
  </si>
  <si>
    <t>PRES_CLINTON_NAMES_MARCH_FIRST.wmv</t>
  </si>
  <si>
    <t>PRES_CRUZ_STEVE_KING_15.wmv</t>
  </si>
  <si>
    <t>PRES_NEWDAYFORAMERICA_ON_THE_JOB_TRAINING.wmv</t>
  </si>
  <si>
    <t>PRES_REBUILDINGAMERICA_CLASSIFIED_REOPENING.wmv</t>
  </si>
  <si>
    <t>PRES_STANDFORTRUTH_SO_MUCH_AT_STAKE.wmv</t>
  </si>
  <si>
    <t>PRES_TRUSTEDLEADERSHIP_KASICH_BFF.wmv</t>
  </si>
  <si>
    <t>PRES_TRUSTEDLEADERSHIP_KASICH_BFF_IN.wmv</t>
  </si>
  <si>
    <t>PRES_KEEPTHEPROMISEI_RECORD_NOT_RHETORIC.wmv</t>
  </si>
  <si>
    <t>PRES_AMERUNTD_POPE_OR_KOCHS.wmv</t>
  </si>
  <si>
    <t>PRES_CLINTON_SQUAT.wmv</t>
  </si>
  <si>
    <t>(22)\content\txt_outputs</t>
  </si>
  <si>
    <t>PRES_RTR_ALL_IN.wmv</t>
  </si>
  <si>
    <t>PRES_CLINTON_THE_TIME_HAS_COME_60.wmv</t>
  </si>
  <si>
    <t>PRES_HSLF_OPPOSE_DONALD_TRUMP.wmv</t>
  </si>
  <si>
    <t>PRES_CLINTON_GETTING_THIS_RIGHT_APRIL_TWENTY_SIX.wmv</t>
  </si>
  <si>
    <t>PRES_BELIEVEAGAIN_MORE_TOWN_HALLS.wmv</t>
  </si>
  <si>
    <t>PRES_CRUZ_SYSTEM.wmv</t>
  </si>
  <si>
    <t>PRES_OPPFREEDOM_PAINT_CREEK.wmv</t>
  </si>
  <si>
    <t>PRES_CONSERVATIVESOLUTIONSPAC_CALCULATED.wmv</t>
  </si>
  <si>
    <t>PRES_CONSERVATIVESOLUTIONSPAC_CALCULATED_15.wmv</t>
  </si>
  <si>
    <t>PRES_RTR_CAN'T_STOMACH_TRUMP_OR_CRUZ.wmv</t>
  </si>
  <si>
    <t>PRES_RTR_COMMITTED_CONSERVATIVE.wmv</t>
  </si>
  <si>
    <t>PRES_RTR_COMMITTED_CONSERVATIVE_60.wmv</t>
  </si>
  <si>
    <t>PRES_AFF_THE_BEST_WORDS.wmv</t>
  </si>
  <si>
    <t>PRES_CLINTON_NAMES_NATIONAL.wmv</t>
  </si>
  <si>
    <t>PRES_CRUZ_CLOSEST.wmv</t>
  </si>
  <si>
    <t>PRES_CLINTON_TAKE_ON.wmv</t>
  </si>
  <si>
    <t>PRES_CLINTON_TAKE_ON_60.wmv</t>
  </si>
  <si>
    <t>PRES_NRAPVF_NOTHING_BUT_A_PHONE.wmv</t>
  </si>
  <si>
    <t>PRES_PRIORITIESUSA_MICHELLE_60.wmv</t>
  </si>
  <si>
    <t>PRES_CRUZ_WON_ONE_CANDIDATE.wmv</t>
  </si>
  <si>
    <t>PRES_CRUZ_WON_ONE_CANDIDATE_REV.wmv</t>
  </si>
  <si>
    <t>PRES_WILSON_ECONOMIC_OPPORTUNITY.wmv</t>
  </si>
  <si>
    <t>PRES_UNINTIMIDATEDPAC_FIGHT_AND_WIN_60.wmv</t>
  </si>
  <si>
    <t>PRES_CARSON_WHO_WILL_BE_PRESIDENT.wmv</t>
  </si>
  <si>
    <t>PRES_NRAILA_KRISTI'S_STORY.wmv</t>
  </si>
  <si>
    <t>PRES_CLINTON_JIM_CLYBURN.wmv</t>
  </si>
  <si>
    <t>PRES_45COMMITTEE_50_POINTS_AHEAD.wmv</t>
  </si>
  <si>
    <t>PRES_CAPS_OBAMA'S_AMNESTY.wmv</t>
  </si>
  <si>
    <t>PRES_WILSON_UNITY.wmv</t>
  </si>
  <si>
    <t>PRES_SIS_1938_REV.wmv</t>
  </si>
  <si>
    <t>PRES_CFG_POLITICIAN.wmv</t>
  </si>
  <si>
    <t>C:\Users\deano\Downloads\2012PresVideo\2012PresVideo_j5sgd\uploaded\uploaded</t>
  </si>
  <si>
    <t>C:\Users\deano\Downloads\2012PresVideo\2012PresVideo_j5sgd\to_be_uploaded_to_maestra\upload_to_maestra_300522\send_to_transcribe_090622\sent</t>
  </si>
  <si>
    <t>PRES_RUBIO_LIFE.wmv</t>
  </si>
  <si>
    <t>PRES_SANDERS_AMERICAN_HORIZON_OK_60.wmv</t>
  </si>
  <si>
    <t>PRES_SANDERS_FAIRNESS.wmv</t>
  </si>
  <si>
    <t>PRES_SANDERS_FAIRNESS_REV.wmv</t>
  </si>
  <si>
    <t>PRES_CLINTON_EVERY_CHILD.wmv</t>
  </si>
  <si>
    <t>PRES_NEWDAYFORAMERICA_NEWT.wmv</t>
  </si>
  <si>
    <t>filename</t>
  </si>
  <si>
    <t>type</t>
  </si>
  <si>
    <t>wmv</t>
  </si>
  <si>
    <t>PRES_45COMMITTEE_SAME_PATH_60_text</t>
  </si>
  <si>
    <t>txt</t>
  </si>
  <si>
    <t>PRES_CLINTON_BARRIERS_text</t>
  </si>
  <si>
    <t>PRES_CONSERVATIVESOLUTIONSPAC_BELIEVE_IN_THE_FUTURE_60_text</t>
  </si>
  <si>
    <t>PRES_CROSSROADSGPS_OBAMA'S_PROMISE_text</t>
  </si>
  <si>
    <t>PRES_CRUZ_FIRST_PRINCIPLES_text</t>
  </si>
  <si>
    <t>PRES_CRUZ_NO_ONE_ELSE_text</t>
  </si>
  <si>
    <t>PRES_MARTIN_FAILED_MUSLIM_STATES_text</t>
  </si>
  <si>
    <t>PRES_OBAMA_BIG_BIRD_text</t>
  </si>
  <si>
    <t>PRES_OBAMA_FIRST_LAW_text</t>
  </si>
  <si>
    <t>PRES_OBAMA_MY_JOB_text</t>
  </si>
  <si>
    <t>PRES_ROMNEY_BELIEVE_IN_AMERICA_60_text</t>
  </si>
  <si>
    <t>PRES_ROMNEY_EXTREME_text</t>
  </si>
  <si>
    <t>PRES_RUBIO_MARCOMENTUM_NH_text</t>
  </si>
  <si>
    <t>PRES_SANDERS_27_DOLLARS_text</t>
  </si>
  <si>
    <t>PRES_SANDERS_BOLDER_SP_text</t>
  </si>
  <si>
    <t>PRES_SANDERS_BOLDER_text</t>
  </si>
  <si>
    <t>PRES_SANDERS_BOLD_IDEA_text</t>
  </si>
  <si>
    <t>PRES_SANDERS_BOLD_text</t>
  </si>
  <si>
    <t>PRES_SIDD_FISCAL_RESPONSIBILITY_text</t>
  </si>
  <si>
    <t>PRES_STATETEAPARTY_THE_PERRY_WALKER_WAY_text</t>
  </si>
  <si>
    <t>PRES_TRUMP_BUILDER_text</t>
  </si>
  <si>
    <t>PRES_WINNINGOURFUTURE_ON_THE_AIR_60_text</t>
  </si>
  <si>
    <t>PRES_CLINTON_NAMES_MARCH_FIRST_text</t>
  </si>
  <si>
    <t>PRES_CRUZ_STEVE_KING_15_text</t>
  </si>
  <si>
    <t>PRES_NEWDAYFORAMERICA_ON_THE_JOB_TRAINING_text</t>
  </si>
  <si>
    <t>PRES_REBUILDINGAMERICA_CLASSIFIED_REOPENING_text</t>
  </si>
  <si>
    <t>PRES_STANDFORTRUTH_SO_MUCH_AT_STAKE_text</t>
  </si>
  <si>
    <t>PRES_TRUSTEDLEADERSHIP_KASICH_BFF_IN_text</t>
  </si>
  <si>
    <t>PRES_TRUSTEDLEADERSHIP_KASICH_BFF_text</t>
  </si>
  <si>
    <t>PRES_KEEPTHEPROMISEI_RECORD_NOT_RHETORIC_text</t>
  </si>
  <si>
    <t>PRES_AMERUNTD_POPE_OR_KOCHS_text</t>
  </si>
  <si>
    <t>PRES_CLINTON_SQUAT_text</t>
  </si>
  <si>
    <t>PRES_RTR_ALL_IN_text</t>
  </si>
  <si>
    <t>PRES_CLINTON_THE_TIME_HAS_COME_60_text</t>
  </si>
  <si>
    <t>PRES_HSLF_OPPOSE_DONALD_TRUMP_text</t>
  </si>
  <si>
    <t>PRES_CLINTON_GETTING_THIS_RIGHT_APRIL_TWENTY_SIX_text</t>
  </si>
  <si>
    <t>PRES_BELIEVEAGAIN_MORE_TOWN_HALLS_text</t>
  </si>
  <si>
    <t>PRES_CRUZ_SYSTEM_text</t>
  </si>
  <si>
    <t>PRES_OPPFREEDOM_PAINT_CREEK_text</t>
  </si>
  <si>
    <t>PRES_CONSERVATIVESOLUTIONSPAC_CALCULATED_15_text</t>
  </si>
  <si>
    <t>PRES_CONSERVATIVESOLUTIONSPAC_CALCULATED_text</t>
  </si>
  <si>
    <t>PRES_RTR_COMMITTED_CONSERVATIVE_60_text</t>
  </si>
  <si>
    <t>PRES_RTR_COMMITTED_CONSERVATIVE_text</t>
  </si>
  <si>
    <t>PRES_AFF_THE_BEST_WORDS_text</t>
  </si>
  <si>
    <t>PRES_CLINTON_NAMES_NATIONAL_text</t>
  </si>
  <si>
    <t>PRES_CRUZ_CLOSEST_text</t>
  </si>
  <si>
    <t>PRES_CLINTON_TAKE_ON_60_text</t>
  </si>
  <si>
    <t>PRES_CLINTON_TAKE_ON_text</t>
  </si>
  <si>
    <t>PRES_NRAPVF_NOTHING_BUT_A_PHONE_text</t>
  </si>
  <si>
    <t>PRES_PRIORITIESUSA_MICHELLE_60_text</t>
  </si>
  <si>
    <t>PRES_CRUZ_WON_ONE_CANDIDATE_REV_text</t>
  </si>
  <si>
    <t>PRES_CRUZ_WON_ONE_CANDIDATE_text</t>
  </si>
  <si>
    <t>PRES_WILSON_ECONOMIC_OPPORTUNITY_text</t>
  </si>
  <si>
    <t>PRES_UNINTIMIDATEDPAC_FIGHT_AND_WIN_60_text</t>
  </si>
  <si>
    <t>PRES_CARSON_WHO_WILL_BE_PRESIDENT_text</t>
  </si>
  <si>
    <t>PRES_CLINTON_JIM_CLYBURN_text</t>
  </si>
  <si>
    <t>PRES_45COMMITTEE_50_POINTS_AHEAD_text</t>
  </si>
  <si>
    <t>PRES_WILSON_UNITY_text</t>
  </si>
  <si>
    <t>PRES_SIS_1938_REV_text</t>
  </si>
  <si>
    <t>PRES_CFG_POLITICIAN_text</t>
  </si>
  <si>
    <t>PRES_TERRY_IT_WAS_ALL_A_LIE_text</t>
  </si>
  <si>
    <t>PRES_ENDINGSPENDING_THIS_TIME_text</t>
  </si>
  <si>
    <t>PRES_RUBIO_LIFE_text</t>
  </si>
  <si>
    <t>PRES_SANDERS_AMERICAN_HORIZON_OK_60_text</t>
  </si>
  <si>
    <t>PRES_SANDERS_FAIRNESS_REV_text</t>
  </si>
  <si>
    <t>PRES_SANDERS_FAIRNESS_text</t>
  </si>
  <si>
    <t>PRES_WINNINGOURFUTURE_BLOOD_MONEY_text</t>
  </si>
  <si>
    <t>PRES_CLINTON_EVERY_CHILD_text</t>
  </si>
  <si>
    <t>PRES_NEWDAYFORAMERICA_NEWT_text</t>
  </si>
  <si>
    <t>PRES_ROEMER_THE_CANDIDATE_text</t>
  </si>
  <si>
    <t>has_text</t>
  </si>
  <si>
    <t>tobetrans</t>
  </si>
  <si>
    <t>cmd_move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</si>
</sst>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 Oren" refreshedDate="44719.987035416663" createdVersion="8" refreshedVersion="8" minRefreshableVersion="3" recordCount="288" xr:uid="{928602A4-DA59-43AD-B0D1-5C20191A567B}">
  <cacheSource type="worksheet">
    <worksheetSource ref="A1:R289" sheet="tagging"/>
  </cacheSource>
  <cacheFields count="18">
    <cacheField name="name" numFmtId="0">
      <sharedItems/>
    </cacheField>
    <cacheField name="nam1" numFmtId="0">
      <sharedItems/>
    </cacheField>
    <cacheField name="name2" numFmtId="0">
      <sharedItems/>
    </cacheField>
    <cacheField name="year" numFmtId="0">
      <sharedItems containsString="0" containsBlank="1" containsNumber="1" containsInteger="1" minValue="2012" maxValue="2016"/>
    </cacheField>
    <cacheField name="Lidor" numFmtId="0">
      <sharedItems containsBlank="1"/>
    </cacheField>
    <cacheField name="Liora" numFmtId="0">
      <sharedItems containsBlank="1" containsMixedTypes="1" containsNumber="1" containsInteger="1" minValue="37" maxValue="37"/>
    </cacheField>
    <cacheField name="Roee" numFmtId="0">
      <sharedItems containsBlank="1"/>
    </cacheField>
    <cacheField name="Barak" numFmtId="0">
      <sharedItems containsBlank="1"/>
    </cacheField>
    <cacheField name="Ania" numFmtId="0">
      <sharedItems containsBlank="1"/>
    </cacheField>
    <cacheField name="Or" numFmtId="0">
      <sharedItems containsBlank="1"/>
    </cacheField>
    <cacheField name="Shir" numFmtId="0">
      <sharedItems containsBlank="1"/>
    </cacheField>
    <cacheField name="present" numFmtId="0">
      <sharedItems containsSemiMixedTypes="0" containsString="0" containsNumber="1" containsInteger="1" minValue="0" maxValue="1" count="2">
        <n v="1"/>
        <n v="0"/>
      </sharedItems>
    </cacheField>
    <cacheField name="annotators" numFmtId="0">
      <sharedItems containsSemiMixedTypes="0" containsString="0" containsNumber="1" containsInteger="1" minValue="0" maxValue="6" count="7">
        <n v="5"/>
        <n v="3"/>
        <n v="4"/>
        <n v="1"/>
        <n v="6"/>
        <n v="2"/>
        <n v="0"/>
      </sharedItems>
    </cacheField>
    <cacheField name="Spanish" numFmtId="0">
      <sharedItems containsSemiMixedTypes="0" containsString="0" containsNumber="1" containsInteger="1" minValue="0" maxValue="1" count="2">
        <n v="0"/>
        <n v="1"/>
      </sharedItems>
    </cacheField>
    <cacheField name="counts" numFmtId="0">
      <sharedItems containsSemiMixedTypes="0" containsString="0" containsNumber="1" containsInteger="1" minValue="0" maxValue="1" count="2">
        <n v="1"/>
        <n v="0"/>
      </sharedItems>
    </cacheField>
    <cacheField name="has_base" numFmtId="0">
      <sharedItems containsSemiMixedTypes="0" containsString="0" containsNumber="1" containsInteger="1" minValue="0" maxValue="5" count="6">
        <n v="1"/>
        <n v="0"/>
        <n v="2"/>
        <n v="3"/>
        <n v="5"/>
        <n v="4"/>
      </sharedItems>
    </cacheField>
    <cacheField name="has_center" numFmtId="0">
      <sharedItems containsSemiMixedTypes="0" containsString="0" containsNumber="1" containsInteger="1" minValue="0" maxValue="5" count="6">
        <n v="4"/>
        <n v="3"/>
        <n v="5"/>
        <n v="0"/>
        <n v="2"/>
        <n v="1"/>
      </sharedItems>
    </cacheField>
    <cacheField name="is_pos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s v="PRES_45COMMITTEE_SAME_PATH_60"/>
    <s v="PRES_45COMMITTEE_SAME_PATH_60"/>
    <s v="PRES_45COMMITTEE_SAME_PATH_60_text.txt"/>
    <m/>
    <s v="Base"/>
    <s v="center"/>
    <s v="center"/>
    <m/>
    <s v="center"/>
    <s v="center"/>
    <m/>
    <x v="0"/>
    <x v="0"/>
    <x v="0"/>
    <x v="0"/>
    <x v="0"/>
    <x v="0"/>
    <x v="0"/>
  </r>
  <r>
    <s v="PRES_45COMMITTEE_SAME_PATH_REV_2"/>
    <s v="PRES_45COMMITTEE_SAME_PATH_REV_2"/>
    <s v="PRES_45COMMITTEE_SAME_PATH_REV_2_text.txt"/>
    <m/>
    <s v="center"/>
    <s v="center"/>
    <m/>
    <m/>
    <m/>
    <s v="center"/>
    <m/>
    <x v="0"/>
    <x v="1"/>
    <x v="0"/>
    <x v="0"/>
    <x v="1"/>
    <x v="1"/>
    <x v="1"/>
  </r>
  <r>
    <s v="PRES_60PLUS_STRENGTHEN"/>
    <s v="PRES_60PLUS_STRENGTHEN"/>
    <s v="PRES_60PLUS_STRENGTHEN_text.txt"/>
    <m/>
    <s v="center"/>
    <s v="center"/>
    <s v="center"/>
    <m/>
    <s v="center"/>
    <s v="center"/>
    <m/>
    <x v="0"/>
    <x v="0"/>
    <x v="0"/>
    <x v="0"/>
    <x v="1"/>
    <x v="2"/>
    <x v="1"/>
  </r>
  <r>
    <s v="PRES_AARP_LEADER"/>
    <s v="PRES_AARP_LEADER"/>
    <s v="PRES_AARP_LEADER_text.txt"/>
    <m/>
    <m/>
    <s v="base"/>
    <s v="both"/>
    <s v="base"/>
    <m/>
    <m/>
    <m/>
    <x v="0"/>
    <x v="1"/>
    <x v="0"/>
    <x v="0"/>
    <x v="2"/>
    <x v="3"/>
    <x v="1"/>
  </r>
  <r>
    <s v="PRES_ABTT_DOUBLE_NEGATIVE_60"/>
    <s v="PRES_ABTT_DOUBLE_NEGATIVE_60"/>
    <s v="PRES_ABTT_DOUBLE_NEGATIVE_60_text.txt"/>
    <m/>
    <m/>
    <s v="center"/>
    <s v="both"/>
    <s v="center"/>
    <m/>
    <m/>
    <m/>
    <x v="0"/>
    <x v="1"/>
    <x v="0"/>
    <x v="0"/>
    <x v="1"/>
    <x v="4"/>
    <x v="1"/>
  </r>
  <r>
    <s v="PRES_ABTT_NOT_ABEL_60"/>
    <s v="PRES_ABTT_NOT_ABEL_60"/>
    <s v="PRES_ABTT_NOT_ABEL_60_text.txt"/>
    <m/>
    <m/>
    <s v="both"/>
    <s v="both"/>
    <m/>
    <m/>
    <s v="both"/>
    <m/>
    <x v="0"/>
    <x v="1"/>
    <x v="0"/>
    <x v="0"/>
    <x v="1"/>
    <x v="3"/>
    <x v="1"/>
  </r>
  <r>
    <s v="PRES_AEA_NINE_DOLLAR_GAS"/>
    <s v="PRES_AEA_NINE_DOLLAR_GAS"/>
    <s v="PRES_AEA_NINE_DOLLAR_GAS_text.txt"/>
    <m/>
    <s v="center"/>
    <s v="center"/>
    <m/>
    <s v="center"/>
    <m/>
    <m/>
    <m/>
    <x v="0"/>
    <x v="1"/>
    <x v="0"/>
    <x v="0"/>
    <x v="1"/>
    <x v="1"/>
    <x v="1"/>
  </r>
  <r>
    <s v="PRES_AFF_BOB"/>
    <s v="PRES_AFF_BOB"/>
    <s v="PRES_AFF_BOB_text.txt"/>
    <m/>
    <s v="center"/>
    <s v="center"/>
    <s v="both"/>
    <m/>
    <m/>
    <s v="center"/>
    <m/>
    <x v="0"/>
    <x v="2"/>
    <x v="0"/>
    <x v="0"/>
    <x v="1"/>
    <x v="1"/>
    <x v="1"/>
  </r>
  <r>
    <s v="PRES_AFF_MICHAEL_WALTZ"/>
    <s v="PRES_AFF_MICHAEL_WALTZ"/>
    <s v="PRES_AFF_MICHAEL_WALTZ_text.txt"/>
    <m/>
    <s v="center"/>
    <s v="center"/>
    <m/>
    <s v="center"/>
    <m/>
    <m/>
    <m/>
    <x v="0"/>
    <x v="1"/>
    <x v="0"/>
    <x v="0"/>
    <x v="1"/>
    <x v="1"/>
    <x v="1"/>
  </r>
  <r>
    <s v="PRES_AFF_PROMISES"/>
    <s v="PRES_AFF_PROMISES"/>
    <s v="PRES_AFF_PROMISES_text.txt"/>
    <m/>
    <s v="both"/>
    <s v="center"/>
    <s v="center"/>
    <m/>
    <s v="center"/>
    <m/>
    <m/>
    <x v="0"/>
    <x v="2"/>
    <x v="0"/>
    <x v="0"/>
    <x v="1"/>
    <x v="1"/>
    <x v="1"/>
  </r>
  <r>
    <s v="PRES_AFP_LEADERSHIP_FAILURE"/>
    <s v="PRES_AFP_LEADERSHIP_FAILURE"/>
    <s v="PRES_AFP_LEADERSHIP_FAILURE_text.txt"/>
    <m/>
    <m/>
    <s v="both"/>
    <m/>
    <s v="center"/>
    <m/>
    <s v="both"/>
    <m/>
    <x v="0"/>
    <x v="1"/>
    <x v="0"/>
    <x v="0"/>
    <x v="1"/>
    <x v="5"/>
    <x v="1"/>
  </r>
  <r>
    <s v="PRES_AMERICALEADS_ENDORSED"/>
    <s v="PRES_AMERICALEADS_ENDORSED"/>
    <s v="PRES_AMERICALEADS_ENDORSED_text.txt"/>
    <m/>
    <s v="center"/>
    <s v="center"/>
    <s v="center"/>
    <m/>
    <s v="center"/>
    <m/>
    <m/>
    <x v="0"/>
    <x v="2"/>
    <x v="0"/>
    <x v="0"/>
    <x v="1"/>
    <x v="0"/>
    <x v="1"/>
  </r>
  <r>
    <s v="PRES_AMERICANCROSSROADS_FORWARD"/>
    <s v="PRES_AMERICANCROSSROADS_FORWARD"/>
    <s v="PRES_AMERICANCROSSROADS_FORWARD_text.txt"/>
    <m/>
    <s v="center"/>
    <s v="center"/>
    <s v="center"/>
    <m/>
    <s v="center"/>
    <m/>
    <m/>
    <x v="0"/>
    <x v="2"/>
    <x v="0"/>
    <x v="0"/>
    <x v="1"/>
    <x v="0"/>
    <x v="1"/>
  </r>
  <r>
    <s v="PRES_AMERICANCROSSROADS_HIT"/>
    <s v="PRES_AMERICANCROSSROADS_HIT"/>
    <s v="PRES_AMERICANCROSSROADS_HIT_text.txt"/>
    <m/>
    <m/>
    <s v="center"/>
    <m/>
    <s v="center"/>
    <m/>
    <s v="both"/>
    <m/>
    <x v="0"/>
    <x v="1"/>
    <x v="0"/>
    <x v="0"/>
    <x v="1"/>
    <x v="4"/>
    <x v="1"/>
  </r>
  <r>
    <s v="PRES_AMERICANCROSSROADS_SACK_IT"/>
    <s v="PRES_AMERICANCROSSROADS_SACK_IT"/>
    <s v="PRES_AMERICANCROSSROADS_SACK_IT_text.txt"/>
    <m/>
    <m/>
    <s v="center"/>
    <m/>
    <s v="center"/>
    <m/>
    <s v="center"/>
    <m/>
    <x v="0"/>
    <x v="1"/>
    <x v="0"/>
    <x v="0"/>
    <x v="1"/>
    <x v="1"/>
    <x v="1"/>
  </r>
  <r>
    <s v="PRES_BACHMANN_COURAGE"/>
    <s v="PRES_BACHMANN_COURAGE"/>
    <s v="PRES_BACHMANN_COURAGE_text.txt"/>
    <m/>
    <s v="both"/>
    <s v="both"/>
    <s v="both"/>
    <s v="both"/>
    <s v="both"/>
    <m/>
    <m/>
    <x v="0"/>
    <x v="0"/>
    <x v="0"/>
    <x v="0"/>
    <x v="1"/>
    <x v="3"/>
    <x v="1"/>
  </r>
  <r>
    <s v="PRES_BUSH_ENOUGH_60"/>
    <s v="PRES_BUSH_ENOUGH_60"/>
    <s v="PRES_BUSH_ENOUGH_60_text.txt"/>
    <m/>
    <m/>
    <s v="center"/>
    <s v="center"/>
    <m/>
    <s v="center"/>
    <s v="both"/>
    <m/>
    <x v="0"/>
    <x v="2"/>
    <x v="0"/>
    <x v="0"/>
    <x v="1"/>
    <x v="1"/>
    <x v="1"/>
  </r>
  <r>
    <s v="PRES_CARSON_OUTSIDE_THE_BOX"/>
    <s v="PRES_CARSON_OUTSIDE_THE_BOX"/>
    <s v="PRES_CARSON_OUTSIDE_THE_BOX_text.txt"/>
    <m/>
    <m/>
    <s v="center"/>
    <s v="center"/>
    <s v="center"/>
    <s v="center"/>
    <m/>
    <m/>
    <x v="0"/>
    <x v="2"/>
    <x v="0"/>
    <x v="0"/>
    <x v="1"/>
    <x v="0"/>
    <x v="1"/>
  </r>
  <r>
    <s v="PRES_CHCBOLDPAC_YES_TO_WHO_WE_ARE_SP"/>
    <s v="PRES_CHCBOLDPAC_YES_TO_WHO_WE_ARE_SP"/>
    <s v="PRES_CHCBOLDPAC_YES_TO_WHO_WE_ARE_SP_text.txt"/>
    <m/>
    <m/>
    <s v="center"/>
    <m/>
    <m/>
    <m/>
    <m/>
    <m/>
    <x v="0"/>
    <x v="3"/>
    <x v="1"/>
    <x v="1"/>
    <x v="1"/>
    <x v="5"/>
    <x v="1"/>
  </r>
  <r>
    <s v="PRES_CHRISTIE_LEADERSHIP"/>
    <s v="PRES_CHRISTIE_LEADERSHIP"/>
    <s v="PRES_CHRISTIE_LEADERSHIP_text.txt"/>
    <m/>
    <s v="center"/>
    <s v="center"/>
    <s v="center"/>
    <m/>
    <s v="center"/>
    <m/>
    <m/>
    <x v="0"/>
    <x v="2"/>
    <x v="0"/>
    <x v="0"/>
    <x v="1"/>
    <x v="0"/>
    <x v="1"/>
  </r>
  <r>
    <s v="PRES_CHRISTIE_STRONG_AND_CLEAR"/>
    <s v="PRES_CHRISTIE_STRONG_AND_CLEAR"/>
    <s v="PRES_CHRISTIE_STRONG_AND_CLEAR_text.txt"/>
    <m/>
    <s v="center"/>
    <s v="center"/>
    <s v="center"/>
    <m/>
    <s v="center"/>
    <m/>
    <m/>
    <x v="0"/>
    <x v="2"/>
    <x v="0"/>
    <x v="0"/>
    <x v="1"/>
    <x v="0"/>
    <x v="1"/>
  </r>
  <r>
    <s v="PRES_CLINTON_BARRIERS"/>
    <s v="PRES_CLINTON_BARRIERS"/>
    <s v="PRES_CLINTON_BARRIERS_text.txt"/>
    <m/>
    <s v="center"/>
    <s v="center"/>
    <s v="base"/>
    <m/>
    <s v="center"/>
    <s v="base"/>
    <s v="both"/>
    <x v="0"/>
    <x v="4"/>
    <x v="0"/>
    <x v="0"/>
    <x v="2"/>
    <x v="1"/>
    <x v="0"/>
  </r>
  <r>
    <s v="PRES_CLINTON_CAN'T_WAIT_NV"/>
    <s v="PRES_CLINTON_CAN'T_WAIT_NV"/>
    <s v="PRES_CLINTON_CAN'T_WAIT_NV_text.txt"/>
    <m/>
    <s v="both"/>
    <s v="both"/>
    <s v="both"/>
    <m/>
    <s v="center"/>
    <s v="base"/>
    <s v="both"/>
    <x v="1"/>
    <x v="4"/>
    <x v="0"/>
    <x v="1"/>
    <x v="0"/>
    <x v="5"/>
    <x v="0"/>
  </r>
  <r>
    <s v="PRES_CLINTON_DNC_THE_LAST_STRAW"/>
    <s v="PRES_CLINTON_DNC_THE_LAST_STRAW"/>
    <s v="PRES_CLINTON_DNC_THE_LAST_STRAW_text.txt"/>
    <m/>
    <s v="center"/>
    <s v="base"/>
    <m/>
    <s v="Already Tagged"/>
    <m/>
    <m/>
    <s v="center"/>
    <x v="0"/>
    <x v="2"/>
    <x v="0"/>
    <x v="0"/>
    <x v="0"/>
    <x v="4"/>
    <x v="0"/>
  </r>
  <r>
    <s v="PRES_CLINTON_EQUAL_PAY_REV"/>
    <s v="PRES_CLINTON_EQUAL_PAY_REV"/>
    <s v="PRES_CLINTON_EQUAL_PAY_REV_text.txt"/>
    <m/>
    <s v="Base"/>
    <s v="base"/>
    <m/>
    <s v="base"/>
    <m/>
    <m/>
    <m/>
    <x v="0"/>
    <x v="1"/>
    <x v="0"/>
    <x v="0"/>
    <x v="3"/>
    <x v="3"/>
    <x v="1"/>
  </r>
  <r>
    <s v="PRES_CLINTON_ERIC_HOLDER"/>
    <s v="PRES_CLINTON_ERIC_HOLDER"/>
    <s v="PRES_CLINTON_ERIC_HOLDER_text.txt"/>
    <m/>
    <s v="Base"/>
    <s v="base"/>
    <m/>
    <s v="base"/>
    <m/>
    <m/>
    <m/>
    <x v="0"/>
    <x v="1"/>
    <x v="0"/>
    <x v="0"/>
    <x v="3"/>
    <x v="3"/>
    <x v="1"/>
  </r>
  <r>
    <s v="PRES_CLINTON_EVERY_CHILD"/>
    <s v="PRES_CLINTON_EVERY_CHILD"/>
    <s v="PRES_CLINTON_EVERY_CHILD_text.txt"/>
    <m/>
    <s v="both"/>
    <s v="both"/>
    <s v="both"/>
    <m/>
    <s v="both"/>
    <s v="both"/>
    <m/>
    <x v="0"/>
    <x v="0"/>
    <x v="0"/>
    <x v="0"/>
    <x v="1"/>
    <x v="3"/>
    <x v="1"/>
  </r>
  <r>
    <s v="PRES_CLINTON_EVERY_CORNER"/>
    <s v="PRES_CLINTON_EVERY_CORNER"/>
    <s v="PRES_CLINTON_EVERY_CORNER_text.txt"/>
    <m/>
    <s v="center"/>
    <s v="center"/>
    <s v="center"/>
    <m/>
    <m/>
    <s v="center"/>
    <m/>
    <x v="0"/>
    <x v="2"/>
    <x v="0"/>
    <x v="0"/>
    <x v="1"/>
    <x v="0"/>
    <x v="1"/>
  </r>
  <r>
    <s v="PRES_CLINTON_HOW_TO"/>
    <s v="PRES_CLINTON_HOW_TO"/>
    <s v="PRES_CLINTON_HOW_TO_text.txt"/>
    <m/>
    <s v="base/both"/>
    <m/>
    <s v="base/both"/>
    <m/>
    <m/>
    <s v="base/both"/>
    <m/>
    <x v="0"/>
    <x v="1"/>
    <x v="0"/>
    <x v="0"/>
    <x v="1"/>
    <x v="3"/>
    <x v="1"/>
  </r>
  <r>
    <s v="PRES_CLINTON_LET'S_MOVE_FORWARD"/>
    <s v="PRES_CLINTON_LET'S_MOVE_FORWARD"/>
    <s v="PRES_CLINTON_LET'S_MOVE_FORWARD_text.txt"/>
    <m/>
    <s v="center"/>
    <s v="center"/>
    <s v="center"/>
    <m/>
    <s v="center"/>
    <m/>
    <m/>
    <x v="0"/>
    <x v="2"/>
    <x v="0"/>
    <x v="0"/>
    <x v="1"/>
    <x v="0"/>
    <x v="1"/>
  </r>
  <r>
    <s v="PRES_CLINTON_LYNN'S_FAMILY"/>
    <s v="PRES_CLINTON_LYNN'S_FAMILY"/>
    <s v="PRES_CLINTON_LYNN'S_FAMILY_text.txt"/>
    <m/>
    <s v="center"/>
    <s v="center"/>
    <m/>
    <m/>
    <s v="center"/>
    <m/>
    <m/>
    <x v="0"/>
    <x v="1"/>
    <x v="0"/>
    <x v="0"/>
    <x v="1"/>
    <x v="1"/>
    <x v="1"/>
  </r>
  <r>
    <s v="PRES_CLINTON_NAMES_MARCH_FIRST"/>
    <s v="PRES_CLINTON_NAMES_MARCH_FIRST"/>
    <s v="PRES_CLINTON_NAMES_MARCH_FIRST_text.txt"/>
    <m/>
    <m/>
    <s v="center"/>
    <m/>
    <m/>
    <s v="center"/>
    <m/>
    <m/>
    <x v="0"/>
    <x v="5"/>
    <x v="0"/>
    <x v="0"/>
    <x v="1"/>
    <x v="4"/>
    <x v="1"/>
  </r>
  <r>
    <s v="PRES_CLINTON_ONLY_WAY"/>
    <s v="PRES_CLINTON_ONLY_WAY"/>
    <s v="PRES_CLINTON_ONLY_WAY_text.txt"/>
    <m/>
    <s v="center"/>
    <s v="center"/>
    <m/>
    <s v="center"/>
    <m/>
    <m/>
    <m/>
    <x v="0"/>
    <x v="1"/>
    <x v="0"/>
    <x v="0"/>
    <x v="1"/>
    <x v="1"/>
    <x v="1"/>
  </r>
  <r>
    <s v="PRES_CLINTON_POTENTIAL"/>
    <s v="PRES_CLINTON_POTENTIAL"/>
    <s v="PRES_CLINTON_POTENTIAL_text.txt"/>
    <m/>
    <s v="Base"/>
    <s v="base"/>
    <m/>
    <s v="base"/>
    <m/>
    <m/>
    <m/>
    <x v="0"/>
    <x v="1"/>
    <x v="0"/>
    <x v="0"/>
    <x v="3"/>
    <x v="3"/>
    <x v="1"/>
  </r>
  <r>
    <s v="PRES_CLINTON_PREDATORY_PRICING_MARCH_FIFTEEN"/>
    <s v="PRES_CLINTON_PREDATORY_PRICING_MARCH_FIFTEEN"/>
    <s v="PRES_CLINTON_PREDATORY_PRICING_MARCH_FIFTEEN_text.txt"/>
    <m/>
    <s v="Base"/>
    <s v="base"/>
    <s v="base"/>
    <s v="base"/>
    <s v="base"/>
    <m/>
    <m/>
    <x v="0"/>
    <x v="0"/>
    <x v="0"/>
    <x v="0"/>
    <x v="4"/>
    <x v="3"/>
    <x v="1"/>
  </r>
  <r>
    <s v="PRES_CLINTON_PROGRESSIVE"/>
    <s v="PRES_CLINTON_PROGRESSIVE"/>
    <s v="PRES_CLINTON_PROGRESSIVE_text.txt"/>
    <m/>
    <s v="Base"/>
    <s v="base"/>
    <m/>
    <m/>
    <m/>
    <s v="base"/>
    <m/>
    <x v="0"/>
    <x v="1"/>
    <x v="0"/>
    <x v="0"/>
    <x v="3"/>
    <x v="3"/>
    <x v="1"/>
  </r>
  <r>
    <s v="PRES_CLINTON_REAL_LIFE_60"/>
    <s v="PRES_CLINTON_REAL_LIFE_60"/>
    <s v="PRES_CLINTON_REAL_LIFE_60_text.txt"/>
    <m/>
    <s v="Base"/>
    <s v="center"/>
    <m/>
    <s v="base"/>
    <m/>
    <m/>
    <m/>
    <x v="0"/>
    <x v="1"/>
    <x v="0"/>
    <x v="0"/>
    <x v="2"/>
    <x v="5"/>
    <x v="0"/>
  </r>
  <r>
    <s v="PRES_CLINTON_ROLE_MODELS_60"/>
    <s v="PRES_CLINTON_ROLE_MODELS_60"/>
    <s v="PRES_CLINTON_ROLE_MODELS_60_text.txt"/>
    <m/>
    <s v="center"/>
    <s v="center"/>
    <s v="center"/>
    <m/>
    <m/>
    <s v="both"/>
    <m/>
    <x v="0"/>
    <x v="2"/>
    <x v="0"/>
    <x v="0"/>
    <x v="1"/>
    <x v="1"/>
    <x v="1"/>
  </r>
  <r>
    <s v="PRES_CLINTON_SOMEPLACE"/>
    <s v="PRES_CLINTON_SOMEPLACE"/>
    <s v="PRES_CLINTON_SOMEPLACE_text.txt"/>
    <m/>
    <s v="center"/>
    <s v="center"/>
    <s v="center"/>
    <m/>
    <m/>
    <s v="center"/>
    <m/>
    <x v="0"/>
    <x v="2"/>
    <x v="0"/>
    <x v="0"/>
    <x v="1"/>
    <x v="0"/>
    <x v="1"/>
  </r>
  <r>
    <s v="PRES_CLINTON_STEADY_LEADER"/>
    <s v="PRES_CLINTON_STEADY_LEADER"/>
    <s v="PRES_CLINTON_STEADY_LEADER_text.txt"/>
    <m/>
    <s v="center"/>
    <s v="center"/>
    <s v="center"/>
    <s v="center"/>
    <s v="center"/>
    <m/>
    <m/>
    <x v="0"/>
    <x v="0"/>
    <x v="0"/>
    <x v="0"/>
    <x v="1"/>
    <x v="2"/>
    <x v="1"/>
  </r>
  <r>
    <s v="PRES_CLINTON_TAKE_ON_60"/>
    <s v="PRES_CLINTON_TAKE_ON_60"/>
    <s v="PRES_CLINTON_TAKE_ON_60_text.txt"/>
    <m/>
    <m/>
    <s v="base"/>
    <s v="base"/>
    <m/>
    <s v="base"/>
    <s v="base"/>
    <m/>
    <x v="0"/>
    <x v="2"/>
    <x v="0"/>
    <x v="0"/>
    <x v="5"/>
    <x v="3"/>
    <x v="1"/>
  </r>
  <r>
    <s v="PRES_CLINTON_THANK_YOU"/>
    <s v="PRES_CLINTON_THANK_YOU"/>
    <s v="PRES_CLINTON_THANK_YOU_text.txt"/>
    <m/>
    <s v="both"/>
    <s v="base"/>
    <m/>
    <s v="center"/>
    <m/>
    <m/>
    <s v="base"/>
    <x v="0"/>
    <x v="2"/>
    <x v="0"/>
    <x v="0"/>
    <x v="2"/>
    <x v="5"/>
    <x v="0"/>
  </r>
  <r>
    <s v="PRES_CLINTON_THE_LAST_STRAW"/>
    <s v="PRES_CLINTON_THE_LAST_STRAW"/>
    <s v="PRES_CLINTON_THE_LAST_STRAW_text.txt"/>
    <m/>
    <m/>
    <s v="center"/>
    <m/>
    <s v="center"/>
    <m/>
    <s v="center"/>
    <m/>
    <x v="0"/>
    <x v="1"/>
    <x v="0"/>
    <x v="0"/>
    <x v="1"/>
    <x v="1"/>
    <x v="1"/>
  </r>
  <r>
    <s v="PRES_CLINTON_TOMORROW_120"/>
    <s v="PRES_CLINTON_TOMORROW_120"/>
    <s v="PRES_CLINTON_TOMORROW_120_text.txt"/>
    <m/>
    <m/>
    <s v="center"/>
    <m/>
    <s v="center"/>
    <m/>
    <s v="center"/>
    <m/>
    <x v="0"/>
    <x v="1"/>
    <x v="0"/>
    <x v="0"/>
    <x v="1"/>
    <x v="1"/>
    <x v="1"/>
  </r>
  <r>
    <s v="PRES_CLINTON_WHAT_IT_TAKES"/>
    <s v="PRES_CLINTON_WHAT_IT_TAKES"/>
    <s v="PRES_CLINTON_WHAT_IT_TAKES_text.txt"/>
    <m/>
    <s v="Base"/>
    <s v="base"/>
    <s v="base"/>
    <m/>
    <s v="base"/>
    <m/>
    <s v="base"/>
    <x v="0"/>
    <x v="0"/>
    <x v="0"/>
    <x v="0"/>
    <x v="4"/>
    <x v="3"/>
    <x v="1"/>
  </r>
  <r>
    <s v="PRES_CONSERVATIVESOLUTIONSPAC_BAD_IDEAS"/>
    <s v="PRES_CONSERVATIVESOLUTIONSPAC_BAD_IDEAS"/>
    <s v="PRES_CONSERVATIVESOLUTIONSPAC_BAD_IDEAS_text.txt"/>
    <m/>
    <s v="Base"/>
    <s v="base"/>
    <s v="base"/>
    <m/>
    <s v="base"/>
    <m/>
    <m/>
    <x v="0"/>
    <x v="2"/>
    <x v="0"/>
    <x v="0"/>
    <x v="5"/>
    <x v="3"/>
    <x v="1"/>
  </r>
  <r>
    <s v="PRES_CONSERVATIVESOLUTIONSPAC_BELIEVE_IN_THE_FUTURE_60"/>
    <s v="PRES_CONSERVATIVESOLUTIONSPAC_BELIEVE_IN_THE_FUTURE_60"/>
    <s v="PRES_CONSERVATIVESOLUTIONSPAC_BELIEVE_IN_THE_FUTURE_60_text.txt"/>
    <m/>
    <s v="Base"/>
    <s v="base"/>
    <s v="both"/>
    <s v="center"/>
    <s v="center"/>
    <m/>
    <s v="base"/>
    <x v="0"/>
    <x v="4"/>
    <x v="0"/>
    <x v="0"/>
    <x v="3"/>
    <x v="4"/>
    <x v="0"/>
  </r>
  <r>
    <s v="PRES_CONSERVATIVESOLUTIONSPAC_BOTH_RIGHT"/>
    <s v="PRES_CONSERVATIVESOLUTIONSPAC_BOTH_RIGHT"/>
    <s v="PRES_CONSERVATIVESOLUTIONSPAC_BOTH_RIGHT_text.txt"/>
    <m/>
    <s v="Base"/>
    <s v="base"/>
    <m/>
    <s v="base"/>
    <m/>
    <m/>
    <m/>
    <x v="0"/>
    <x v="1"/>
    <x v="0"/>
    <x v="0"/>
    <x v="3"/>
    <x v="3"/>
    <x v="1"/>
  </r>
  <r>
    <s v="PRES_CONSERVATIVESOLUTIONSPAC_FOOLS"/>
    <s v="PRES_CONSERVATIVESOLUTIONSPAC_FOOLS"/>
    <s v="PRES_CONSERVATIVESOLUTIONSPAC_FOOLS_text.txt"/>
    <m/>
    <m/>
    <s v="both"/>
    <s v="both"/>
    <m/>
    <m/>
    <s v="center"/>
    <m/>
    <x v="0"/>
    <x v="1"/>
    <x v="0"/>
    <x v="0"/>
    <x v="1"/>
    <x v="5"/>
    <x v="1"/>
  </r>
  <r>
    <s v="PRES_CROSSROADSGPS_CUT_THE_DEBT"/>
    <s v="PRES_CROSSROADSGPS_CUT_THE_DEBT"/>
    <s v="PRES_CROSSROADSGPS_CUT_THE_DEBT_text.txt"/>
    <m/>
    <s v="center"/>
    <s v="center"/>
    <m/>
    <s v="center"/>
    <m/>
    <m/>
    <m/>
    <x v="0"/>
    <x v="1"/>
    <x v="0"/>
    <x v="0"/>
    <x v="1"/>
    <x v="1"/>
    <x v="1"/>
  </r>
  <r>
    <s v="PRES_CROSSROADSGPS_MESA_DE_COCINA_SP"/>
    <s v="PRES_CROSSROADSGPS_MESA_DE_COCINA_SP"/>
    <s v="PRES_CROSSROADSGPS_MESA_DE_COCINA_SP_text.txt"/>
    <m/>
    <m/>
    <s v="both"/>
    <m/>
    <m/>
    <s v="both"/>
    <m/>
    <m/>
    <x v="0"/>
    <x v="5"/>
    <x v="1"/>
    <x v="1"/>
    <x v="1"/>
    <x v="3"/>
    <x v="1"/>
  </r>
  <r>
    <s v="PRES_CROSSROADSGPS_OBAMA'S_PROMISE"/>
    <s v="PRES_CROSSROADSGPS_OBAMA'S_PROMISE"/>
    <s v="PRES_CROSSROADSGPS_OBAMA'S_PROMISE_text.txt"/>
    <m/>
    <s v="center"/>
    <s v="center"/>
    <s v="base"/>
    <m/>
    <s v="center"/>
    <m/>
    <s v="center"/>
    <x v="0"/>
    <x v="0"/>
    <x v="0"/>
    <x v="0"/>
    <x v="0"/>
    <x v="0"/>
    <x v="0"/>
  </r>
  <r>
    <s v="PRES_CRUZ_CRUZ_COUNTRY"/>
    <s v="PRES_CRUZ_CRUZ_COUNTRY"/>
    <s v="PRES_CRUZ_CRUZ_COUNTRY_text.txt"/>
    <m/>
    <m/>
    <s v="base"/>
    <s v="base"/>
    <s v="base"/>
    <s v="base"/>
    <m/>
    <m/>
    <x v="0"/>
    <x v="2"/>
    <x v="0"/>
    <x v="0"/>
    <x v="5"/>
    <x v="3"/>
    <x v="1"/>
  </r>
  <r>
    <s v="PRES_CRUZ_FIRST_PRINCIPLES"/>
    <s v="PRES_CRUZ_FIRST_PRINCIPLES"/>
    <s v="PRES_CRUZ_FIRST_PRINCIPLES_text.txt"/>
    <m/>
    <s v="Base"/>
    <s v="base"/>
    <s v="base"/>
    <m/>
    <s v="center"/>
    <m/>
    <s v="center"/>
    <x v="0"/>
    <x v="0"/>
    <x v="0"/>
    <x v="0"/>
    <x v="3"/>
    <x v="4"/>
    <x v="0"/>
  </r>
  <r>
    <s v="PRES_CRUZ_GET_THIS_RIGHT_15"/>
    <s v="PRES_CRUZ_GET_THIS_RIGHT_15"/>
    <s v="PRES_CRUZ_GET_THIS_RIGHT_15_text.txt"/>
    <m/>
    <s v="both"/>
    <s v="both"/>
    <s v="both"/>
    <m/>
    <s v="center"/>
    <m/>
    <s v="both"/>
    <x v="0"/>
    <x v="0"/>
    <x v="0"/>
    <x v="0"/>
    <x v="1"/>
    <x v="5"/>
    <x v="1"/>
  </r>
  <r>
    <s v="PRES_CRUZ_JAMES_DOBSON"/>
    <s v="PRES_CRUZ_JAMES_DOBSON"/>
    <s v="PRES_CRUZ_JAMES_DOBSON_text.txt"/>
    <m/>
    <s v="Base"/>
    <s v="base"/>
    <m/>
    <s v="base"/>
    <m/>
    <m/>
    <m/>
    <x v="0"/>
    <x v="1"/>
    <x v="0"/>
    <x v="0"/>
    <x v="3"/>
    <x v="3"/>
    <x v="1"/>
  </r>
  <r>
    <s v="PRES_CRUZ_NO_ONE_ELSE"/>
    <s v="PRES_CRUZ_NO_ONE_ELSE"/>
    <s v="PRES_CRUZ_NO_ONE_ELSE_text.txt"/>
    <m/>
    <s v="Base"/>
    <s v="center"/>
    <s v="base"/>
    <m/>
    <s v="base"/>
    <m/>
    <s v="base"/>
    <x v="0"/>
    <x v="0"/>
    <x v="0"/>
    <x v="0"/>
    <x v="5"/>
    <x v="5"/>
    <x v="0"/>
  </r>
  <r>
    <s v="PRES_CRUZ_PENCE_FOR_CRUZ"/>
    <s v="PRES_CRUZ_PENCE_FOR_CRUZ"/>
    <s v="PRES_CRUZ_PENCE_FOR_CRUZ_text.txt"/>
    <m/>
    <s v="Base"/>
    <s v="base"/>
    <m/>
    <m/>
    <s v="base"/>
    <m/>
    <m/>
    <x v="0"/>
    <x v="1"/>
    <x v="0"/>
    <x v="0"/>
    <x v="3"/>
    <x v="3"/>
    <x v="1"/>
  </r>
  <r>
    <s v="PRES_CRUZ_SAME"/>
    <s v="PRES_CRUZ_SAME"/>
    <s v="PRES_CRUZ_SAME_text.txt"/>
    <m/>
    <m/>
    <s v="base"/>
    <m/>
    <s v="base"/>
    <m/>
    <s v="base"/>
    <m/>
    <x v="0"/>
    <x v="1"/>
    <x v="0"/>
    <x v="0"/>
    <x v="3"/>
    <x v="3"/>
    <x v="1"/>
  </r>
  <r>
    <s v="PRES_CRUZ_STEVE_KING_15"/>
    <s v="PRES_CRUZ_STEVE_KING_15"/>
    <s v="PRES_CRUZ_STEVE_KING_15_text.txt"/>
    <m/>
    <m/>
    <s v="base"/>
    <m/>
    <s v="base"/>
    <m/>
    <m/>
    <m/>
    <x v="0"/>
    <x v="5"/>
    <x v="0"/>
    <x v="0"/>
    <x v="2"/>
    <x v="3"/>
    <x v="1"/>
  </r>
  <r>
    <s v="PRES_CRUZ_SUPREME_TRUST"/>
    <s v="PRES_CRUZ_SUPREME_TRUST"/>
    <s v="PRES_CRUZ_SUPREME_TRUST_text.txt"/>
    <m/>
    <s v="Base"/>
    <s v="base"/>
    <m/>
    <s v="base"/>
    <m/>
    <m/>
    <m/>
    <x v="0"/>
    <x v="1"/>
    <x v="0"/>
    <x v="0"/>
    <x v="3"/>
    <x v="3"/>
    <x v="1"/>
  </r>
  <r>
    <s v="PRES_DEJEAN_AMERICA_IS_BLEEDING_60"/>
    <s v="PRES_DEJEAN_AMERICA_IS_BLEEDING_60"/>
    <s v="PRES_DEJEAN_AMERICA_IS_BLEEDING_60_text.txt"/>
    <m/>
    <s v="both"/>
    <s v="base"/>
    <s v="base"/>
    <m/>
    <s v="base"/>
    <m/>
    <m/>
    <x v="0"/>
    <x v="2"/>
    <x v="0"/>
    <x v="0"/>
    <x v="3"/>
    <x v="3"/>
    <x v="1"/>
  </r>
  <r>
    <s v="PRES_DELAFUENTE_WE_THE_PEOPLE_SP_60"/>
    <s v="PRES_DELAFUENTE_WE_THE_PEOPLE_SP_60"/>
    <s v="PRES_DELAFUENTE_WE_THE_PEOPLE_SP_60_text.txt"/>
    <m/>
    <m/>
    <m/>
    <m/>
    <s v="Spanish"/>
    <s v="both"/>
    <m/>
    <m/>
    <x v="0"/>
    <x v="5"/>
    <x v="1"/>
    <x v="1"/>
    <x v="1"/>
    <x v="3"/>
    <x v="1"/>
  </r>
  <r>
    <s v="PRES_DNC_14_MONTHS_REV"/>
    <s v="PRES_DNC_14_MONTHS_REV"/>
    <s v="PRES_DNC_14_MONTHS_REV_text.txt"/>
    <m/>
    <s v="center"/>
    <s v="center"/>
    <s v="center"/>
    <m/>
    <s v="center"/>
    <m/>
    <s v="both"/>
    <x v="0"/>
    <x v="0"/>
    <x v="0"/>
    <x v="0"/>
    <x v="1"/>
    <x v="0"/>
    <x v="1"/>
  </r>
  <r>
    <s v="PRES_ENDINGSPENDING_THIS_TIME"/>
    <s v="PRES_ENDINGSPENDING_THIS_TIME"/>
    <s v="PRES_ENDINGSPENDING_THIS_TIME_text.txt"/>
    <m/>
    <s v="center"/>
    <s v="center"/>
    <m/>
    <s v="center"/>
    <m/>
    <m/>
    <m/>
    <x v="0"/>
    <x v="1"/>
    <x v="0"/>
    <x v="0"/>
    <x v="1"/>
    <x v="1"/>
    <x v="1"/>
  </r>
  <r>
    <s v="PRES_FUTURE45_PAID"/>
    <s v="PRES_FUTURE45_PAID"/>
    <s v="PRES_FUTURE45_PAID_text.txt"/>
    <m/>
    <s v="center"/>
    <s v="center"/>
    <s v="center"/>
    <m/>
    <s v="center"/>
    <m/>
    <m/>
    <x v="0"/>
    <x v="2"/>
    <x v="0"/>
    <x v="0"/>
    <x v="1"/>
    <x v="0"/>
    <x v="1"/>
  </r>
  <r>
    <s v="PRES_GENFWD_ACTIONS"/>
    <s v="PRES_GENFWD_ACTIONS"/>
    <s v="PRES_GENFWD_ACTIONS_text.txt"/>
    <m/>
    <m/>
    <s v="base"/>
    <s v="base"/>
    <m/>
    <m/>
    <s v="base"/>
    <m/>
    <x v="0"/>
    <x v="1"/>
    <x v="0"/>
    <x v="0"/>
    <x v="3"/>
    <x v="3"/>
    <x v="1"/>
  </r>
  <r>
    <s v="PRES_GINGRICH_TIMID_VS_BOLD"/>
    <s v="PRES_GINGRICH_TIMID_VS_BOLD"/>
    <s v="PRES_GINGRICH_TIMID_VS_BOLD_text.txt"/>
    <m/>
    <s v="Base"/>
    <s v="base"/>
    <m/>
    <s v="base"/>
    <m/>
    <m/>
    <m/>
    <x v="1"/>
    <x v="1"/>
    <x v="0"/>
    <x v="1"/>
    <x v="3"/>
    <x v="3"/>
    <x v="1"/>
  </r>
  <r>
    <s v="PRES_GINGRICH_TRUST"/>
    <s v="PRES_GINGRICH_TRUST"/>
    <s v="PRES_GINGRICH_TRUST_text.txt"/>
    <m/>
    <s v="Base"/>
    <s v="center"/>
    <m/>
    <s v="base"/>
    <m/>
    <m/>
    <s v="base"/>
    <x v="0"/>
    <x v="2"/>
    <x v="0"/>
    <x v="0"/>
    <x v="3"/>
    <x v="5"/>
    <x v="0"/>
  </r>
  <r>
    <s v="PRES_GINGRICH_WHAT_HAPPENED"/>
    <s v="PRES_GINGRICH_WHAT_HAPPENED"/>
    <s v="PRES_GINGRICH_WHAT_HAPPENED_text.txt"/>
    <m/>
    <s v="Base"/>
    <s v="base"/>
    <s v="base"/>
    <m/>
    <s v="base"/>
    <m/>
    <m/>
    <x v="1"/>
    <x v="2"/>
    <x v="0"/>
    <x v="1"/>
    <x v="5"/>
    <x v="3"/>
    <x v="1"/>
  </r>
  <r>
    <s v="PRES_GINGRICH_WHAT_KIND_OF_MAN_60"/>
    <s v="PRES_GINGRICH_WHAT_KIND_OF_MAN_60"/>
    <s v="PRES_GINGRICH_WHAT_KIND_OF_MAN_60_text.txt"/>
    <m/>
    <s v="both"/>
    <s v="base"/>
    <s v="base"/>
    <m/>
    <m/>
    <s v="base"/>
    <m/>
    <x v="0"/>
    <x v="2"/>
    <x v="0"/>
    <x v="0"/>
    <x v="3"/>
    <x v="3"/>
    <x v="1"/>
  </r>
  <r>
    <s v="PRES_GREATAMERICAPAC_PLEDGE_YOUR_SUPPORT_60"/>
    <s v="PRES_GREATAMERICAPAC_PLEDGE_YOUR_SUPPORT_60"/>
    <s v="PRES_GREATAMERICAPAC_PLEDGE_YOUR_SUPPORT_60_text.txt"/>
    <m/>
    <s v="Base"/>
    <s v="base"/>
    <s v="both"/>
    <m/>
    <m/>
    <s v="base"/>
    <m/>
    <x v="0"/>
    <x v="2"/>
    <x v="0"/>
    <x v="0"/>
    <x v="3"/>
    <x v="3"/>
    <x v="1"/>
  </r>
  <r>
    <s v="PRES_HEWES_VOTE_PRO-LIFE"/>
    <s v="PRES_HEWES_VOTE_PRO_LIFE"/>
    <s v="PRES_HEWES_VOTE_PRO_LIFE_text.txt"/>
    <m/>
    <s v="center"/>
    <s v="center"/>
    <m/>
    <s v="base"/>
    <m/>
    <m/>
    <s v="base"/>
    <x v="1"/>
    <x v="2"/>
    <x v="0"/>
    <x v="1"/>
    <x v="2"/>
    <x v="4"/>
    <x v="0"/>
  </r>
  <r>
    <s v="PRES_JOHNSON_PLAN_60"/>
    <s v="PRES_JOHNSON_PLAN_60"/>
    <s v="PRES_JOHNSON_PLAN_60_text.txt"/>
    <m/>
    <m/>
    <s v="base"/>
    <s v="base"/>
    <m/>
    <s v="base"/>
    <m/>
    <m/>
    <x v="0"/>
    <x v="1"/>
    <x v="0"/>
    <x v="0"/>
    <x v="3"/>
    <x v="3"/>
    <x v="1"/>
  </r>
  <r>
    <s v="PRES_KASICH_THIS_GUY"/>
    <s v="PRES_KASICH_THIS_GUY"/>
    <s v="PRES_KASICH_THIS_GUY_text.txt"/>
    <m/>
    <s v="center"/>
    <s v="center"/>
    <m/>
    <s v="base"/>
    <m/>
    <m/>
    <s v="center"/>
    <x v="0"/>
    <x v="2"/>
    <x v="0"/>
    <x v="0"/>
    <x v="0"/>
    <x v="1"/>
    <x v="0"/>
  </r>
  <r>
    <s v="PRES_KEEPTHEPROMISEI_RUBIO'S_FRIENDS"/>
    <s v="PRES_KEEPTHEPROMISEI_RUBIO'S_FRIENDS"/>
    <s v="PRES_KEEPTHEPROMISEI_RUBIO'S_FRIENDS_text.txt"/>
    <m/>
    <m/>
    <s v="base"/>
    <s v="base"/>
    <s v="base"/>
    <s v="base"/>
    <m/>
    <m/>
    <x v="0"/>
    <x v="2"/>
    <x v="0"/>
    <x v="0"/>
    <x v="5"/>
    <x v="3"/>
    <x v="1"/>
  </r>
  <r>
    <s v="PRES_KEEPTHEPROMISEI_STAND_UP_FOR_IOWA"/>
    <s v="PRES_KEEPTHEPROMISEI_STAND_UP_FOR_IOWA"/>
    <s v="PRES_KEEPTHEPROMISEI_STAND_UP_FOR_IOWA_text.txt"/>
    <m/>
    <s v="center"/>
    <s v="center"/>
    <m/>
    <s v="center"/>
    <m/>
    <m/>
    <m/>
    <x v="0"/>
    <x v="1"/>
    <x v="0"/>
    <x v="0"/>
    <x v="1"/>
    <x v="1"/>
    <x v="1"/>
  </r>
  <r>
    <s v="PRES_KEEPTHEPROMISEI_TRUMPCARE"/>
    <s v="PRES_KEEPTHEPROMISEI_TRUMPCARE"/>
    <s v="PRES_KEEPTHEPROMISEI_TRUMPCARE_text.txt"/>
    <m/>
    <m/>
    <s v="base"/>
    <m/>
    <s v="base"/>
    <m/>
    <s v="base"/>
    <m/>
    <x v="0"/>
    <x v="1"/>
    <x v="0"/>
    <x v="0"/>
    <x v="3"/>
    <x v="3"/>
    <x v="1"/>
  </r>
  <r>
    <s v="PRES_LCVVF_TRUMP'S_SYMPHONY"/>
    <s v="PRES_LCVVF_TRUMP'S_SYMPHONY"/>
    <s v="PRES_LCVVF_TRUMP'S_SYMPHONY_text.txt"/>
    <m/>
    <s v="center"/>
    <s v="center"/>
    <s v="center"/>
    <s v="center"/>
    <s v="center"/>
    <m/>
    <m/>
    <x v="0"/>
    <x v="0"/>
    <x v="0"/>
    <x v="0"/>
    <x v="1"/>
    <x v="2"/>
    <x v="1"/>
  </r>
  <r>
    <s v="PRES_LESSIG_WHO_OWNS_TRUMP_15"/>
    <s v="PRES_LESSIG_WHO_OWNS_TRUMP_15"/>
    <s v="PRES_LESSIG_WHO_OWNS_TRUMP_15_text.txt"/>
    <m/>
    <s v="both"/>
    <s v="base"/>
    <m/>
    <s v="center"/>
    <m/>
    <m/>
    <s v="base"/>
    <x v="0"/>
    <x v="2"/>
    <x v="0"/>
    <x v="0"/>
    <x v="2"/>
    <x v="5"/>
    <x v="0"/>
  </r>
  <r>
    <s v="PRES_LOCALVOICES_BARCLAY_60"/>
    <s v="PRES_LOCALVOICES_BARCLAY_60"/>
    <s v="PRES_LOCALVOICES_BARCLAY_60_text.txt"/>
    <m/>
    <s v="center"/>
    <s v="center"/>
    <s v="center"/>
    <m/>
    <m/>
    <s v="center"/>
    <s v="center"/>
    <x v="0"/>
    <x v="0"/>
    <x v="0"/>
    <x v="0"/>
    <x v="1"/>
    <x v="2"/>
    <x v="1"/>
  </r>
  <r>
    <s v="PRES_MARTIN_FAILED_MUSLIM_STATES"/>
    <s v="PRES_MARTIN_FAILED_MUSLIM_STATES"/>
    <s v="PRES_MARTIN_FAILED_MUSLIM_STATES_text.txt"/>
    <m/>
    <s v="Base"/>
    <s v="base"/>
    <s v="center"/>
    <m/>
    <s v="base"/>
    <s v="base"/>
    <s v="base"/>
    <x v="0"/>
    <x v="4"/>
    <x v="0"/>
    <x v="0"/>
    <x v="4"/>
    <x v="5"/>
    <x v="0"/>
  </r>
  <r>
    <s v="PRES_MARTIN_SOCIAL_SECURITY_MEDICARE"/>
    <s v="PRES_MARTIN_SOCIAL_SECURITY_MEDICARE"/>
    <s v="PRES_MARTIN_SOCIAL_SECURITY_MEDICARE_text.txt"/>
    <m/>
    <s v="center"/>
    <s v="base"/>
    <m/>
    <s v="center"/>
    <s v="base"/>
    <m/>
    <s v="both"/>
    <x v="1"/>
    <x v="0"/>
    <x v="0"/>
    <x v="1"/>
    <x v="2"/>
    <x v="4"/>
    <x v="0"/>
  </r>
  <r>
    <s v="PRES_MOVEON_RACIST_VOTER_PURGE_60_SP"/>
    <s v="PRES_MOVEON_RACIST_VOTER_PURGE_60_SP"/>
    <s v="PRES_MOVEON_RACIST_VOTER_PURGE_60_SP_text.txt"/>
    <m/>
    <m/>
    <s v="center"/>
    <m/>
    <m/>
    <s v="both"/>
    <m/>
    <m/>
    <x v="0"/>
    <x v="5"/>
    <x v="1"/>
    <x v="1"/>
    <x v="1"/>
    <x v="5"/>
    <x v="1"/>
  </r>
  <r>
    <s v="PRES_NEWDAYFORAMERICA_NEWT"/>
    <s v="PRES_NEWDAYFORAMERICA_NEWT"/>
    <s v="PRES_NEWDAYFORAMERICA_NEWT_text.txt"/>
    <m/>
    <s v="Base"/>
    <s v="both"/>
    <s v="both"/>
    <m/>
    <s v="both"/>
    <m/>
    <m/>
    <x v="0"/>
    <x v="2"/>
    <x v="0"/>
    <x v="0"/>
    <x v="0"/>
    <x v="3"/>
    <x v="1"/>
  </r>
  <r>
    <s v="PRES_NEWDAYFORAMERICA_ON_THE_JOB_TRAINING"/>
    <s v="PRES_NEWDAYFORAMERICA_ON_THE_JOB_TRAINING"/>
    <s v="PRES_NEWDAYFORAMERICA_ON_THE_JOB_TRAINING_text.txt"/>
    <m/>
    <m/>
    <s v="center"/>
    <m/>
    <s v="center"/>
    <m/>
    <m/>
    <m/>
    <x v="0"/>
    <x v="5"/>
    <x v="0"/>
    <x v="0"/>
    <x v="1"/>
    <x v="4"/>
    <x v="1"/>
  </r>
  <r>
    <s v="PRES_NEWDAYFORAMERICA_US"/>
    <s v="PRES_NEWDAYFORAMERICA_US"/>
    <s v="PRES_NEWDAYFORAMERICA_US_text.txt"/>
    <m/>
    <m/>
    <s v="center"/>
    <s v="center"/>
    <m/>
    <s v="center"/>
    <s v="both"/>
    <m/>
    <x v="0"/>
    <x v="2"/>
    <x v="0"/>
    <x v="0"/>
    <x v="1"/>
    <x v="1"/>
    <x v="1"/>
  </r>
  <r>
    <s v="PRES_NEXTGENCA_WALL_SP_REV"/>
    <s v="PRES_NEXTGENCA_WALL_SP_REV"/>
    <s v="PRES_NEXTGENCA_WALL_SP_REV_text.txt"/>
    <m/>
    <s v="center"/>
    <s v="center"/>
    <s v="base"/>
    <s v="base"/>
    <s v="center"/>
    <m/>
    <s v="base"/>
    <x v="0"/>
    <x v="4"/>
    <x v="1"/>
    <x v="1"/>
    <x v="3"/>
    <x v="1"/>
    <x v="0"/>
  </r>
  <r>
    <s v="PRES_NPV_MARBLES"/>
    <s v="PRES_NPV_MARBLES"/>
    <s v="PRES_NPV_MARBLES_text.txt"/>
    <m/>
    <s v="center"/>
    <s v="base"/>
    <m/>
    <s v="center"/>
    <m/>
    <m/>
    <s v="center"/>
    <x v="0"/>
    <x v="2"/>
    <x v="0"/>
    <x v="0"/>
    <x v="0"/>
    <x v="1"/>
    <x v="0"/>
  </r>
  <r>
    <s v="PRES_NRTPAC_CORRUPT_AND_DANGEROUS_60"/>
    <s v="PRES_NRTPAC_CORRUPT_AND_DANGEROUS_60"/>
    <s v="PRES_NRTPAC_CORRUPT_AND_DANGEROUS_60_text.txt"/>
    <m/>
    <s v="center"/>
    <s v="center"/>
    <m/>
    <s v="center"/>
    <m/>
    <m/>
    <m/>
    <x v="0"/>
    <x v="1"/>
    <x v="0"/>
    <x v="0"/>
    <x v="1"/>
    <x v="1"/>
    <x v="1"/>
  </r>
  <r>
    <s v="PRES_NUMBERSUSA_JOBS_JOBS_JOBS_REV"/>
    <s v="PRES_NUMBERSUSA_JOBS_JOBS_JOBS_REV"/>
    <s v="PRES_NUMBERSUSA_JOBS_JOBS_JOBS_REV_text.txt"/>
    <m/>
    <m/>
    <s v="base"/>
    <m/>
    <s v="base"/>
    <m/>
    <s v="base"/>
    <m/>
    <x v="0"/>
    <x v="1"/>
    <x v="0"/>
    <x v="0"/>
    <x v="3"/>
    <x v="3"/>
    <x v="1"/>
  </r>
  <r>
    <s v="PRES_OBAMA_ALWAYS"/>
    <s v="PRES_OBAMA_ALWAYS"/>
    <s v="PRES_OBAMA_ALWAYS_text.txt"/>
    <m/>
    <s v="center"/>
    <s v="base"/>
    <m/>
    <s v="center"/>
    <m/>
    <m/>
    <s v="both"/>
    <x v="0"/>
    <x v="2"/>
    <x v="0"/>
    <x v="0"/>
    <x v="0"/>
    <x v="4"/>
    <x v="0"/>
  </r>
  <r>
    <s v="PRES_OBAMA_BIG_BIRD"/>
    <s v="PRES_OBAMA_BIG_BIRD"/>
    <s v="PRES_OBAMA_BIG_BIRD_text.txt"/>
    <m/>
    <s v="center"/>
    <s v="center"/>
    <s v="base"/>
    <s v="center"/>
    <s v="base"/>
    <m/>
    <s v="center"/>
    <x v="0"/>
    <x v="4"/>
    <x v="0"/>
    <x v="0"/>
    <x v="2"/>
    <x v="0"/>
    <x v="0"/>
  </r>
  <r>
    <s v="PRES_OBAMA_CHARACTER"/>
    <s v="PRES_OBAMA_CHARACTER"/>
    <s v="PRES_OBAMA_CHARACTER_text.txt"/>
    <m/>
    <m/>
    <s v="center"/>
    <m/>
    <s v="center"/>
    <m/>
    <s v="center"/>
    <m/>
    <x v="0"/>
    <x v="1"/>
    <x v="0"/>
    <x v="0"/>
    <x v="1"/>
    <x v="1"/>
    <x v="1"/>
  </r>
  <r>
    <s v="PRES_OBAMA_CLEAR_CHOICE"/>
    <s v="PRES_OBAMA_CLEAR_CHOICE"/>
    <s v="PRES_OBAMA_CLEAR_CHOICE_text.txt"/>
    <m/>
    <s v="Base"/>
    <s v="base"/>
    <m/>
    <s v="center"/>
    <m/>
    <m/>
    <s v="center"/>
    <x v="0"/>
    <x v="2"/>
    <x v="0"/>
    <x v="0"/>
    <x v="2"/>
    <x v="4"/>
    <x v="0"/>
  </r>
  <r>
    <s v="PRES_OBAMA_CYNICAL"/>
    <s v="PRES_OBAMA_CYNICAL"/>
    <s v="PRES_OBAMA_CYNICAL_text.txt"/>
    <m/>
    <s v="center"/>
    <s v="center"/>
    <s v="center"/>
    <m/>
    <m/>
    <s v="both"/>
    <s v="center"/>
    <x v="0"/>
    <x v="0"/>
    <x v="0"/>
    <x v="0"/>
    <x v="1"/>
    <x v="0"/>
    <x v="1"/>
  </r>
  <r>
    <s v="PRES_OBAMA_DETERMINATION_60_SP"/>
    <s v="PRES_OBAMA_DETERMINATION_60_SP"/>
    <s v="PRES_OBAMA_DETERMINATION_60_SP_text.txt"/>
    <m/>
    <m/>
    <s v="base"/>
    <m/>
    <m/>
    <m/>
    <s v="both"/>
    <m/>
    <x v="0"/>
    <x v="5"/>
    <x v="1"/>
    <x v="1"/>
    <x v="0"/>
    <x v="3"/>
    <x v="1"/>
  </r>
  <r>
    <s v="PRES_OBAMA_ELENA_VIDAL_MCCULLOUGH_SP"/>
    <s v="PRES_OBAMA_ELENA_VIDAL_MCCULLOUGH_SP"/>
    <s v="PRES_OBAMA_ELENA_VIDAL_MCCULLOUGH_SP_text.txt"/>
    <m/>
    <m/>
    <m/>
    <m/>
    <s v="Spanish"/>
    <s v="both"/>
    <m/>
    <m/>
    <x v="0"/>
    <x v="5"/>
    <x v="1"/>
    <x v="1"/>
    <x v="1"/>
    <x v="3"/>
    <x v="1"/>
  </r>
  <r>
    <s v="PRES_OBAMA_FIRST_LAW"/>
    <s v="PRES_OBAMA_FIRST_LAW"/>
    <s v="PRES_OBAMA_FIRST_LAW_text.txt"/>
    <m/>
    <s v="center"/>
    <s v="center"/>
    <s v="base"/>
    <m/>
    <s v="center"/>
    <m/>
    <s v="base"/>
    <x v="0"/>
    <x v="0"/>
    <x v="0"/>
    <x v="0"/>
    <x v="2"/>
    <x v="1"/>
    <x v="0"/>
  </r>
  <r>
    <s v="PRES_OBAMA_GOTTA_VOTE"/>
    <s v="PRES_OBAMA_GOTTA_VOTE"/>
    <s v="PRES_OBAMA_GOTTA_VOTE_text.txt"/>
    <m/>
    <s v="center"/>
    <s v="center"/>
    <m/>
    <s v="base"/>
    <m/>
    <m/>
    <s v="both"/>
    <x v="0"/>
    <x v="2"/>
    <x v="0"/>
    <x v="0"/>
    <x v="0"/>
    <x v="4"/>
    <x v="0"/>
  </r>
  <r>
    <s v="PRES_OBAMA_MAIN_STREET"/>
    <s v="PRES_OBAMA_MAIN_STREET"/>
    <s v="PRES_OBAMA_MAIN_STREET_text.txt"/>
    <m/>
    <s v="center"/>
    <s v="center"/>
    <s v="center"/>
    <m/>
    <s v="center"/>
    <m/>
    <s v="center"/>
    <x v="0"/>
    <x v="0"/>
    <x v="0"/>
    <x v="0"/>
    <x v="1"/>
    <x v="2"/>
    <x v="1"/>
  </r>
  <r>
    <s v="PRES_OBAMA_MOSAIC"/>
    <s v="PRES_OBAMA_MOSAIC"/>
    <s v="PRES_OBAMA_MOSAIC_text.txt"/>
    <m/>
    <s v="center"/>
    <s v="center"/>
    <s v="center"/>
    <m/>
    <s v="center"/>
    <m/>
    <m/>
    <x v="0"/>
    <x v="2"/>
    <x v="0"/>
    <x v="0"/>
    <x v="1"/>
    <x v="0"/>
    <x v="1"/>
  </r>
  <r>
    <s v="PRES_OBAMA_MY_JOB"/>
    <s v="PRES_OBAMA_MY_JOB"/>
    <s v="PRES_OBAMA_MY_JOB_text.txt"/>
    <m/>
    <s v="center"/>
    <s v="center"/>
    <s v="both"/>
    <s v="base"/>
    <s v="center"/>
    <m/>
    <s v="both"/>
    <x v="0"/>
    <x v="4"/>
    <x v="0"/>
    <x v="0"/>
    <x v="0"/>
    <x v="1"/>
    <x v="0"/>
  </r>
  <r>
    <s v="PRES_OBAMA_ONLY_CHOICE"/>
    <s v="PRES_OBAMA_ONLY_CHOICE"/>
    <s v="PRES_OBAMA_ONLY_CHOICE_text.txt"/>
    <m/>
    <s v="center"/>
    <s v="base"/>
    <m/>
    <s v="center"/>
    <m/>
    <m/>
    <s v="center"/>
    <x v="0"/>
    <x v="2"/>
    <x v="0"/>
    <x v="0"/>
    <x v="0"/>
    <x v="1"/>
    <x v="0"/>
  </r>
  <r>
    <s v="PRES_OBAMA_PRE-EXISTING_CONDITIONS_SP"/>
    <s v="PRES_OBAMA_PRE_EXISTING_CONDITIONS_SP"/>
    <s v="PRES_OBAMA_PRE_EXISTING_CONDITIONS_SP_text.txt"/>
    <m/>
    <m/>
    <s v="center"/>
    <m/>
    <m/>
    <m/>
    <s v="center"/>
    <m/>
    <x v="1"/>
    <x v="5"/>
    <x v="1"/>
    <x v="1"/>
    <x v="1"/>
    <x v="4"/>
    <x v="1"/>
  </r>
  <r>
    <s v="PRES_OBAMA_TRUST"/>
    <s v="PRES_OBAMA_TRUST"/>
    <s v="PRES_OBAMA_TRUST_text.txt"/>
    <m/>
    <m/>
    <s v="center"/>
    <s v="center"/>
    <s v="center"/>
    <s v="center"/>
    <m/>
    <m/>
    <x v="0"/>
    <x v="2"/>
    <x v="0"/>
    <x v="0"/>
    <x v="1"/>
    <x v="0"/>
    <x v="1"/>
  </r>
  <r>
    <s v="PRES_OBAMA_UNBREAKABLE"/>
    <s v="PRES_OBAMA_UNBREAKABLE"/>
    <s v="PRES_OBAMA_UNBREAKABLE_text.txt"/>
    <m/>
    <m/>
    <s v="center"/>
    <s v="center"/>
    <m/>
    <s v="center"/>
    <s v="center"/>
    <m/>
    <x v="0"/>
    <x v="2"/>
    <x v="0"/>
    <x v="0"/>
    <x v="1"/>
    <x v="0"/>
    <x v="1"/>
  </r>
  <r>
    <s v="PRES_OBAMA_WHAT_ARE_YOU_GOING_TO_TELL_THEM_OH"/>
    <s v="PRES_OBAMA_WHAT_ARE_YOU_GOING_TO_TELL_THEM_OH"/>
    <s v="PRES_OBAMA_WHAT_ARE_YOU_GOING_TO_TELL_THEM_OH_text.txt"/>
    <m/>
    <s v="center"/>
    <s v="center"/>
    <s v="both"/>
    <m/>
    <s v="center"/>
    <m/>
    <m/>
    <x v="0"/>
    <x v="2"/>
    <x v="0"/>
    <x v="0"/>
    <x v="1"/>
    <x v="1"/>
    <x v="1"/>
  </r>
  <r>
    <s v="PRES_OBAMA_WON'T_SAY"/>
    <s v="PRES_OBAMA_WON'T_SAY"/>
    <s v="PRES_OBAMA_WON'T_SAY_text.txt"/>
    <m/>
    <s v="center"/>
    <s v="base"/>
    <m/>
    <s v="center"/>
    <m/>
    <m/>
    <s v="center"/>
    <x v="0"/>
    <x v="2"/>
    <x v="0"/>
    <x v="0"/>
    <x v="0"/>
    <x v="1"/>
    <x v="0"/>
  </r>
  <r>
    <s v="PRES_OURDESTINY_SOMEONE_60"/>
    <s v="PRES_OURDESTINY_SOMEONE_60"/>
    <s v="PRES_OURDESTINY_SOMEONE_60_text.txt"/>
    <m/>
    <m/>
    <s v="base"/>
    <m/>
    <s v="base"/>
    <s v="both"/>
    <m/>
    <m/>
    <x v="1"/>
    <x v="1"/>
    <x v="0"/>
    <x v="1"/>
    <x v="2"/>
    <x v="3"/>
    <x v="1"/>
  </r>
  <r>
    <s v="PRES_OURPRINCIPLES_FRAUD"/>
    <s v="PRES_OURPRINCIPLES_FRAUD"/>
    <s v="PRES_OURPRINCIPLES_FRAUD_text.txt"/>
    <m/>
    <m/>
    <s v="both"/>
    <s v="both"/>
    <m/>
    <s v="base"/>
    <s v="both"/>
    <m/>
    <x v="0"/>
    <x v="2"/>
    <x v="0"/>
    <x v="0"/>
    <x v="0"/>
    <x v="3"/>
    <x v="1"/>
  </r>
  <r>
    <s v="PRES_OURPRINCIPLES_KNOW"/>
    <s v="PRES_OURPRINCIPLES_KNOW"/>
    <s v="PRES_OURPRINCIPLES_KNOW_text.txt"/>
    <m/>
    <m/>
    <s v="base"/>
    <s v="base"/>
    <m/>
    <s v="base"/>
    <s v="base"/>
    <m/>
    <x v="0"/>
    <x v="2"/>
    <x v="0"/>
    <x v="0"/>
    <x v="5"/>
    <x v="3"/>
    <x v="1"/>
  </r>
  <r>
    <s v="PRES_PATRIOT_ROMNEY_IS_BAIN"/>
    <s v="PRES_PATRIOT_ROMNEY_IS_BAIN"/>
    <s v="PRES_PATRIOT_ROMNEY_IS_BAIN_text.txt"/>
    <m/>
    <s v="center"/>
    <s v="center"/>
    <m/>
    <m/>
    <s v="center"/>
    <m/>
    <m/>
    <x v="0"/>
    <x v="1"/>
    <x v="0"/>
    <x v="0"/>
    <x v="1"/>
    <x v="1"/>
    <x v="1"/>
  </r>
  <r>
    <s v="PRES_PAUL_BIG_DOG"/>
    <s v="PRES_PAUL_BIG_DOG"/>
    <s v="PRES_PAUL_BIG_DOG_text.txt"/>
    <m/>
    <m/>
    <s v="base"/>
    <m/>
    <s v="base"/>
    <m/>
    <s v="base"/>
    <m/>
    <x v="1"/>
    <x v="1"/>
    <x v="0"/>
    <x v="1"/>
    <x v="3"/>
    <x v="3"/>
    <x v="1"/>
  </r>
  <r>
    <s v="PRES_PAUL_KEEP_AMERICA_SECURE"/>
    <s v="PRES_PAUL_KEEP_AMERICA_SECURE"/>
    <s v="PRES_PAUL_KEEP_AMERICA_SECURE_text.txt"/>
    <m/>
    <s v="Base"/>
    <s v="base"/>
    <m/>
    <s v="base"/>
    <m/>
    <m/>
    <m/>
    <x v="1"/>
    <x v="1"/>
    <x v="0"/>
    <x v="1"/>
    <x v="3"/>
    <x v="3"/>
    <x v="1"/>
  </r>
  <r>
    <s v="PRES_PAUL_PROTECT_LIFE_PROTECT_LIBERTY"/>
    <s v="PRES_PAUL_PROTECT_LIFE_PROTECT_LIBERTY"/>
    <s v="PRES_PAUL_PROTECT_LIFE_PROTECT_LIBERTY_text.txt"/>
    <m/>
    <s v="Base"/>
    <s v="base"/>
    <m/>
    <s v="base"/>
    <m/>
    <m/>
    <m/>
    <x v="1"/>
    <x v="1"/>
    <x v="0"/>
    <x v="1"/>
    <x v="3"/>
    <x v="3"/>
    <x v="1"/>
  </r>
  <r>
    <s v="PRES_PERRY_FAITH"/>
    <s v="PRES_PERRY_FAITH"/>
    <s v="PRES_PERRY_FAITH_text.txt"/>
    <m/>
    <s v="center"/>
    <s v="base"/>
    <s v="base"/>
    <m/>
    <s v="base"/>
    <m/>
    <s v="both"/>
    <x v="1"/>
    <x v="0"/>
    <x v="0"/>
    <x v="1"/>
    <x v="3"/>
    <x v="5"/>
    <x v="0"/>
  </r>
  <r>
    <s v="PRES_PRIORITIESUSA&amp;LCV_IN_THE_TANK_FOR_BIG_OIL"/>
    <s v="PRES_PRIORITIESUSA&amp;LCV_IN_THE_TANK_FOR_BIG_OIL"/>
    <s v="PRES_PRIORITIESUSA&amp;LCV_IN_THE_TANK_FOR_BIG_OIL_text.txt"/>
    <m/>
    <m/>
    <s v="center"/>
    <m/>
    <s v="center"/>
    <m/>
    <s v="both"/>
    <m/>
    <x v="1"/>
    <x v="1"/>
    <x v="0"/>
    <x v="1"/>
    <x v="1"/>
    <x v="4"/>
    <x v="1"/>
  </r>
  <r>
    <s v="PRES_PRIORITIESUSA_BANKRUPT"/>
    <s v="PRES_PRIORITIESUSA_BANKRUPT"/>
    <s v="PRES_PRIORITIESUSA_BANKRUPT_text.txt"/>
    <m/>
    <m/>
    <s v="center"/>
    <s v="center"/>
    <m/>
    <s v="center"/>
    <m/>
    <m/>
    <x v="0"/>
    <x v="1"/>
    <x v="0"/>
    <x v="0"/>
    <x v="1"/>
    <x v="1"/>
    <x v="1"/>
  </r>
  <r>
    <s v="PRES_PRIORITIESUSA_HATE_60"/>
    <s v="PRES_PRIORITIESUSA_HATE_60"/>
    <s v="PRES_PRIORITIESUSA_HATE_60_text.txt"/>
    <m/>
    <m/>
    <s v="center"/>
    <m/>
    <s v="center"/>
    <m/>
    <s v="both"/>
    <m/>
    <x v="0"/>
    <x v="1"/>
    <x v="0"/>
    <x v="0"/>
    <x v="1"/>
    <x v="4"/>
    <x v="1"/>
  </r>
  <r>
    <s v="PRES_PRIORITIESUSA_HEADS_OR_TAILS"/>
    <s v="PRES_PRIORITIESUSA_HEADS_OR_TAILS"/>
    <s v="PRES_PRIORITIESUSA_HEADS_OR_TAILS_text.txt"/>
    <m/>
    <s v="center"/>
    <s v="center"/>
    <s v="center"/>
    <m/>
    <m/>
    <m/>
    <m/>
    <x v="0"/>
    <x v="1"/>
    <x v="0"/>
    <x v="0"/>
    <x v="1"/>
    <x v="1"/>
    <x v="1"/>
  </r>
  <r>
    <s v="PRES_PRIORITIESUSA_HIS_WORDS"/>
    <s v="PRES_PRIORITIESUSA_HIS_WORDS"/>
    <s v="PRES_PRIORITIESUSA_HIS_WORDS_text.txt"/>
    <m/>
    <s v="center"/>
    <s v="center"/>
    <s v="center"/>
    <s v="center"/>
    <s v="center"/>
    <m/>
    <m/>
    <x v="0"/>
    <x v="0"/>
    <x v="0"/>
    <x v="0"/>
    <x v="1"/>
    <x v="2"/>
    <x v="1"/>
  </r>
  <r>
    <s v="PRES_PRIORITIESUSA_I_LOVE_WAR"/>
    <s v="PRES_PRIORITIESUSA_I_LOVE_WAR"/>
    <s v="PRES_PRIORITIESUSA_I_LOVE_WAR_text.txt"/>
    <m/>
    <m/>
    <s v="center"/>
    <s v="center"/>
    <s v="center"/>
    <s v="center"/>
    <m/>
    <m/>
    <x v="0"/>
    <x v="2"/>
    <x v="0"/>
    <x v="0"/>
    <x v="1"/>
    <x v="0"/>
    <x v="1"/>
  </r>
  <r>
    <s v="PRES_PRIORITIESUSA_OUR_DAUGHTER_GRACE_60"/>
    <s v="PRES_PRIORITIESUSA_OUR_DAUGHTER_GRACE_60"/>
    <s v="PRES_PRIORITIESUSA_OUR_DAUGHTER_GRACE_60_text.txt"/>
    <m/>
    <s v="center"/>
    <s v="center"/>
    <m/>
    <s v="base"/>
    <m/>
    <m/>
    <s v="center"/>
    <x v="0"/>
    <x v="2"/>
    <x v="0"/>
    <x v="0"/>
    <x v="0"/>
    <x v="1"/>
    <x v="0"/>
  </r>
  <r>
    <s v="PRES_PRIORITIESUSA_REPUBLICANS_ARE_RIGHT"/>
    <s v="PRES_PRIORITIESUSA_REPUBLICANS_ARE_RIGHT"/>
    <s v="PRES_PRIORITIESUSA_REPUBLICANS_ARE_RIGHT_text.txt"/>
    <m/>
    <m/>
    <s v="center"/>
    <s v="center"/>
    <s v="center"/>
    <s v="center"/>
    <m/>
    <m/>
    <x v="0"/>
    <x v="2"/>
    <x v="0"/>
    <x v="0"/>
    <x v="1"/>
    <x v="0"/>
    <x v="1"/>
  </r>
  <r>
    <s v="PRES_PRIORITIESUSA_UNDERSTANDS_60"/>
    <s v="PRES_PRIORITIESUSA_UNDERSTANDS_60"/>
    <s v="PRES_PRIORITIESUSA_UNDERSTANDS_60_text.txt"/>
    <m/>
    <s v="center"/>
    <s v="center"/>
    <s v="both"/>
    <m/>
    <m/>
    <s v="both"/>
    <m/>
    <x v="0"/>
    <x v="2"/>
    <x v="0"/>
    <x v="0"/>
    <x v="1"/>
    <x v="4"/>
    <x v="1"/>
  </r>
  <r>
    <s v="PRES_REBUILDINGAMERICA_CLASSIFIED"/>
    <s v="PRES_REBUILDINGAMERICA_CLASSIFIED"/>
    <s v="PRES_REBUILDINGAMERICA_CLASSIFIED_text.txt"/>
    <m/>
    <m/>
    <s v="center"/>
    <m/>
    <s v="center"/>
    <m/>
    <s v="both"/>
    <m/>
    <x v="0"/>
    <x v="1"/>
    <x v="0"/>
    <x v="0"/>
    <x v="1"/>
    <x v="4"/>
    <x v="1"/>
  </r>
  <r>
    <s v="PRES_REBUILDINGAMERICA_CLASSIFIED_REOPENING"/>
    <s v="PRES_REBUILDINGAMERICA_CLASSIFIED_REOPENING"/>
    <s v="PRES_REBUILDINGAMERICA_CLASSIFIED_REOPENING_text.txt"/>
    <m/>
    <m/>
    <s v="center"/>
    <m/>
    <m/>
    <s v="center"/>
    <m/>
    <m/>
    <x v="0"/>
    <x v="5"/>
    <x v="0"/>
    <x v="0"/>
    <x v="1"/>
    <x v="4"/>
    <x v="1"/>
  </r>
  <r>
    <s v="PRES_REBUILDINGAMERICA_DEAD_BROKE"/>
    <s v="PRES_REBUILDINGAMERICA_DEAD_BROKE"/>
    <s v="PRES_REBUILDINGAMERICA_DEAD_BROKE_text.txt"/>
    <m/>
    <s v="center"/>
    <s v="center"/>
    <m/>
    <m/>
    <s v="center"/>
    <m/>
    <m/>
    <x v="0"/>
    <x v="1"/>
    <x v="0"/>
    <x v="0"/>
    <x v="1"/>
    <x v="1"/>
    <x v="1"/>
  </r>
  <r>
    <s v="PRES_REBUILDINGAMERICA_MORE_OF_THE_SAME"/>
    <s v="PRES_REBUILDINGAMERICA_MORE_OF_THE_SAME"/>
    <s v="PRES_REBUILDINGAMERICA_MORE_OF_THE_SAME_text.txt"/>
    <m/>
    <m/>
    <s v="center"/>
    <s v="center"/>
    <m/>
    <s v="center"/>
    <s v="both"/>
    <m/>
    <x v="0"/>
    <x v="2"/>
    <x v="0"/>
    <x v="0"/>
    <x v="1"/>
    <x v="1"/>
    <x v="1"/>
  </r>
  <r>
    <s v="PRES_RESTOREOURFUTURE_BIG_SPENDER"/>
    <s v="PRES_RESTOREOURFUTURE_BIG_SPENDER"/>
    <s v="PRES_RESTOREOURFUTURE_BIG_SPENDER_text.txt"/>
    <m/>
    <m/>
    <s v="base"/>
    <m/>
    <m/>
    <m/>
    <m/>
    <m/>
    <x v="0"/>
    <x v="3"/>
    <x v="1"/>
    <x v="1"/>
    <x v="0"/>
    <x v="3"/>
    <x v="1"/>
  </r>
  <r>
    <s v="PRES_RESTOREOURFUTURE_FLATLINE"/>
    <s v="PRES_RESTOREOURFUTURE_FLATLINE"/>
    <s v="PRES_RESTOREOURFUTURE_FLATLINE_text.txt"/>
    <m/>
    <s v="center"/>
    <s v="center"/>
    <s v="center"/>
    <m/>
    <s v="center"/>
    <m/>
    <m/>
    <x v="0"/>
    <x v="2"/>
    <x v="0"/>
    <x v="0"/>
    <x v="1"/>
    <x v="0"/>
    <x v="1"/>
  </r>
  <r>
    <s v="PRES_RESTOREOURFUTURE_PROUD"/>
    <s v="PRES_RESTOREOURFUTURE_PROUD"/>
    <s v="PRES_RESTOREOURFUTURE_PROUD_text.txt"/>
    <m/>
    <s v="Base"/>
    <s v="base"/>
    <m/>
    <s v="base"/>
    <m/>
    <m/>
    <s v="base"/>
    <x v="1"/>
    <x v="2"/>
    <x v="0"/>
    <x v="1"/>
    <x v="5"/>
    <x v="3"/>
    <x v="1"/>
  </r>
  <r>
    <s v="PRES_RESTOREOURFUTURE_WHOOPS"/>
    <s v="PRES_RESTOREOURFUTURE_WHOOPS"/>
    <s v="PRES_RESTOREOURFUTURE_WHOOPS_text.txt"/>
    <m/>
    <s v="Base"/>
    <s v="base"/>
    <s v="base"/>
    <s v="base"/>
    <s v="base"/>
    <m/>
    <m/>
    <x v="1"/>
    <x v="0"/>
    <x v="0"/>
    <x v="1"/>
    <x v="4"/>
    <x v="3"/>
    <x v="1"/>
  </r>
  <r>
    <s v="PRES_REVOLUTIONPAC_COMPASSION_60"/>
    <s v="PRES_REVOLUTIONPAC_COMPASSION_60"/>
    <s v="PRES_REVOLUTIONPAC_COMPASSION_60_text.txt"/>
    <m/>
    <s v="center"/>
    <s v="center"/>
    <m/>
    <s v="center"/>
    <m/>
    <m/>
    <m/>
    <x v="1"/>
    <x v="1"/>
    <x v="0"/>
    <x v="1"/>
    <x v="1"/>
    <x v="1"/>
    <x v="1"/>
  </r>
  <r>
    <s v="PRES_RNC&amp;ROMNEY_BELIEVE_IN_OUR_FUTURE"/>
    <s v="PRES_RNC&amp;ROMNEY_BELIEVE_IN_OUR_FUTURE"/>
    <s v="PRES_RNC&amp;ROMNEY_BELIEVE_IN_OUR_FUTURE_text.txt"/>
    <m/>
    <m/>
    <s v="center"/>
    <m/>
    <s v="center"/>
    <m/>
    <s v="center"/>
    <m/>
    <x v="1"/>
    <x v="1"/>
    <x v="0"/>
    <x v="1"/>
    <x v="1"/>
    <x v="1"/>
    <x v="1"/>
  </r>
  <r>
    <s v="PRES_RNC&amp;ROMNEY_BETTER_FUTURE_SP"/>
    <s v="PRES_RNC&amp;ROMNEY_BETTER_FUTURE_SP"/>
    <s v="PRES_RNC&amp;ROMNEY_BETTER_FUTURE_SP_text.txt"/>
    <m/>
    <m/>
    <m/>
    <m/>
    <s v="Spanish"/>
    <s v="both"/>
    <m/>
    <m/>
    <x v="1"/>
    <x v="5"/>
    <x v="1"/>
    <x v="1"/>
    <x v="1"/>
    <x v="3"/>
    <x v="1"/>
  </r>
  <r>
    <s v="PRES_RNC&amp;ROMNEY_RAISE_TAXES"/>
    <s v="PRES_RNC&amp;ROMNEY_RAISE_TAXES"/>
    <s v="PRES_RNC&amp;ROMNEY_RAISE_TAXES_text.txt"/>
    <m/>
    <s v="Base"/>
    <s v="center"/>
    <m/>
    <s v="base"/>
    <m/>
    <m/>
    <s v="center"/>
    <x v="1"/>
    <x v="2"/>
    <x v="0"/>
    <x v="1"/>
    <x v="2"/>
    <x v="4"/>
    <x v="0"/>
  </r>
  <r>
    <s v="PRES_ROEMER_THE_CANDIDATE"/>
    <s v="PRES_ROEMER_THE_CANDIDATE"/>
    <s v="PRES_ROEMER_THE_CANDIDATE_text.txt"/>
    <m/>
    <m/>
    <s v="both"/>
    <s v="both"/>
    <m/>
    <s v="both"/>
    <s v="base"/>
    <m/>
    <x v="0"/>
    <x v="2"/>
    <x v="0"/>
    <x v="0"/>
    <x v="0"/>
    <x v="3"/>
    <x v="1"/>
  </r>
  <r>
    <s v="PRES_ROMNEY_12_MILLION_JOBS"/>
    <s v="PRES_ROMNEY_12_MILLION_JOBS"/>
    <s v="PRES_ROMNEY_12_MILLION_JOBS_text.txt"/>
    <m/>
    <s v="center"/>
    <s v="center"/>
    <m/>
    <s v="center"/>
    <m/>
    <m/>
    <m/>
    <x v="0"/>
    <x v="1"/>
    <x v="0"/>
    <x v="0"/>
    <x v="1"/>
    <x v="1"/>
    <x v="1"/>
  </r>
  <r>
    <s v="PRES_ROMNEY_A_BETTER_DAY_SP"/>
    <s v="PRES_ROMNEY_A_BETTER_DAY_SP"/>
    <s v="PRES_ROMNEY_A_BETTER_DAY_SP_text.txt"/>
    <m/>
    <m/>
    <s v="both"/>
    <m/>
    <m/>
    <s v="both"/>
    <m/>
    <m/>
    <x v="0"/>
    <x v="5"/>
    <x v="1"/>
    <x v="1"/>
    <x v="1"/>
    <x v="3"/>
    <x v="1"/>
  </r>
  <r>
    <s v="PRES_ROMNEY_BELIEVE_IN_AMERICA_60"/>
    <s v="PRES_ROMNEY_BELIEVE_IN_AMERICA_60"/>
    <s v="PRES_ROMNEY_BELIEVE_IN_AMERICA_60_text.txt"/>
    <m/>
    <s v="center"/>
    <s v="base"/>
    <s v="base"/>
    <s v="center"/>
    <s v="center"/>
    <m/>
    <s v="center"/>
    <x v="0"/>
    <x v="4"/>
    <x v="0"/>
    <x v="0"/>
    <x v="2"/>
    <x v="0"/>
    <x v="0"/>
  </r>
  <r>
    <s v="PRES_ROMNEY_DAY_ONE"/>
    <s v="PRES_ROMNEY_DAY_ONE"/>
    <s v="PRES_ROMNEY_DAY_ONE_text.txt"/>
    <m/>
    <s v="Base"/>
    <s v="base"/>
    <m/>
    <s v="center"/>
    <m/>
    <m/>
    <s v="center"/>
    <x v="0"/>
    <x v="2"/>
    <x v="0"/>
    <x v="0"/>
    <x v="2"/>
    <x v="4"/>
    <x v="0"/>
  </r>
  <r>
    <s v="PRES_ROMNEY_ETHICS"/>
    <s v="PRES_ROMNEY_ETHICS"/>
    <s v="PRES_ROMNEY_ETHICS_text.txt"/>
    <m/>
    <m/>
    <s v="both"/>
    <s v="both"/>
    <m/>
    <s v="base"/>
    <s v="both"/>
    <m/>
    <x v="0"/>
    <x v="2"/>
    <x v="0"/>
    <x v="0"/>
    <x v="0"/>
    <x v="3"/>
    <x v="1"/>
  </r>
  <r>
    <s v="PRES_ROMNEY_EXTREME"/>
    <s v="PRES_ROMNEY_EXTREME"/>
    <s v="PRES_ROMNEY_EXTREME_text.txt"/>
    <m/>
    <s v="center"/>
    <s v="center"/>
    <s v="base"/>
    <m/>
    <s v="center"/>
    <s v="center"/>
    <s v="center"/>
    <x v="0"/>
    <x v="4"/>
    <x v="0"/>
    <x v="0"/>
    <x v="0"/>
    <x v="2"/>
    <x v="0"/>
  </r>
  <r>
    <s v="PRES_ROMNEY_NEVADA_FAMILIES"/>
    <s v="PRES_ROMNEY_NEVADA_FAMILIES"/>
    <s v="PRES_ROMNEY_NEVADA_FAMILIES_text.txt"/>
    <m/>
    <s v="Base"/>
    <s v="base"/>
    <s v="both"/>
    <s v="base"/>
    <s v="base"/>
    <m/>
    <m/>
    <x v="0"/>
    <x v="0"/>
    <x v="0"/>
    <x v="0"/>
    <x v="5"/>
    <x v="3"/>
    <x v="1"/>
  </r>
  <r>
    <s v="PRES_ROMNEY_NEVER"/>
    <s v="PRES_ROMNEY_NEVER"/>
    <s v="PRES_ROMNEY_NEVER_text.txt"/>
    <m/>
    <m/>
    <s v="base"/>
    <s v="base"/>
    <s v="base"/>
    <s v="base"/>
    <s v="base"/>
    <m/>
    <x v="0"/>
    <x v="0"/>
    <x v="0"/>
    <x v="0"/>
    <x v="4"/>
    <x v="3"/>
    <x v="1"/>
  </r>
  <r>
    <s v="PRES_ROMNEY_NO_EVIDENCE"/>
    <s v="PRES_ROMNEY_NO_EVIDENCE"/>
    <s v="PRES_ROMNEY_NO_EVIDENCE_text.txt"/>
    <m/>
    <s v="center"/>
    <s v="center"/>
    <m/>
    <s v="center"/>
    <m/>
    <m/>
    <m/>
    <x v="0"/>
    <x v="1"/>
    <x v="0"/>
    <x v="0"/>
    <x v="1"/>
    <x v="1"/>
    <x v="1"/>
  </r>
  <r>
    <s v="PRES_ROMNEY_PAID_IN"/>
    <s v="PRES_ROMNEY_PAID_IN"/>
    <s v="PRES_ROMNEY_PAID_IN_text.txt"/>
    <m/>
    <m/>
    <s v="center"/>
    <s v="center"/>
    <s v="center"/>
    <s v="center"/>
    <m/>
    <m/>
    <x v="0"/>
    <x v="2"/>
    <x v="0"/>
    <x v="0"/>
    <x v="1"/>
    <x v="0"/>
    <x v="1"/>
  </r>
  <r>
    <s v="PRES_ROMNEY_THE_ROMNEY_PLAN"/>
    <s v="PRES_ROMNEY_THE_ROMNEY_PLAN"/>
    <s v="PRES_ROMNEY_THE_ROMNEY_PLAN_text.txt"/>
    <m/>
    <s v="both"/>
    <s v="both"/>
    <m/>
    <m/>
    <s v="center"/>
    <m/>
    <m/>
    <x v="0"/>
    <x v="1"/>
    <x v="0"/>
    <x v="0"/>
    <x v="1"/>
    <x v="5"/>
    <x v="1"/>
  </r>
  <r>
    <s v="PRES_ROMNEY_THE_ROMNEY_PRESIDENCY"/>
    <s v="PRES_ROMNEY_THE_ROMNEY_PRESIDENCY"/>
    <s v="PRES_ROMNEY_THE_ROMNEY_PRESIDENCY_text.txt"/>
    <m/>
    <s v="center"/>
    <s v="center"/>
    <s v="center"/>
    <m/>
    <s v="center"/>
    <m/>
    <m/>
    <x v="0"/>
    <x v="2"/>
    <x v="0"/>
    <x v="0"/>
    <x v="1"/>
    <x v="0"/>
    <x v="1"/>
  </r>
  <r>
    <s v="PRES_ROMNEY_UN_MEJOR_CAMINO_SP"/>
    <s v="PRES_ROMNEY_UN_MEJOR_CAMINO_SP"/>
    <s v="PRES_ROMNEY_UN_MEJOR_CAMINO_SP_text.txt"/>
    <m/>
    <m/>
    <s v="both"/>
    <m/>
    <m/>
    <s v="both"/>
    <m/>
    <m/>
    <x v="0"/>
    <x v="5"/>
    <x v="1"/>
    <x v="1"/>
    <x v="1"/>
    <x v="3"/>
    <x v="1"/>
  </r>
  <r>
    <s v="PRES_RTR_ICEBERG"/>
    <s v="PRES_RTR_ICEBERG"/>
    <s v="PRES_RTR_ICEBERG_text.txt"/>
    <m/>
    <s v="Base"/>
    <s v="base"/>
    <s v="both"/>
    <m/>
    <m/>
    <s v="base"/>
    <m/>
    <x v="0"/>
    <x v="2"/>
    <x v="0"/>
    <x v="0"/>
    <x v="3"/>
    <x v="3"/>
    <x v="1"/>
  </r>
  <r>
    <s v="PRES_RUBIO_FAST_AND_FURIOUS"/>
    <s v="PRES_RUBIO_FAST_AND_FURIOUS"/>
    <s v="PRES_RUBIO_FAST_AND_FURIOUS_text.txt"/>
    <m/>
    <m/>
    <s v="base"/>
    <s v="both"/>
    <s v="base"/>
    <s v="base"/>
    <m/>
    <m/>
    <x v="0"/>
    <x v="2"/>
    <x v="0"/>
    <x v="0"/>
    <x v="3"/>
    <x v="3"/>
    <x v="1"/>
  </r>
  <r>
    <s v="PRES_RUBIO_LIFE"/>
    <s v="PRES_RUBIO_LIFE"/>
    <s v="PRES_RUBIO_LIFE_text.txt"/>
    <m/>
    <s v="Base"/>
    <s v="base"/>
    <s v="base"/>
    <s v="base"/>
    <s v="base"/>
    <m/>
    <m/>
    <x v="0"/>
    <x v="0"/>
    <x v="0"/>
    <x v="0"/>
    <x v="4"/>
    <x v="3"/>
    <x v="1"/>
  </r>
  <r>
    <s v="PRES_RUBIO_LUNATIC"/>
    <s v="PRES_RUBIO_LUNATIC"/>
    <s v="PRES_RUBIO_LUNATIC_text.txt"/>
    <m/>
    <s v="base/both"/>
    <s v="base/both"/>
    <m/>
    <s v="base/both"/>
    <m/>
    <s v="base/both"/>
    <m/>
    <x v="0"/>
    <x v="2"/>
    <x v="0"/>
    <x v="0"/>
    <x v="1"/>
    <x v="3"/>
    <x v="1"/>
  </r>
  <r>
    <s v="PRES_RUBIO_MARCOMENTUM_NH"/>
    <s v="PRES_RUBIO_MARCOMENTUM_NH"/>
    <s v="PRES_RUBIO_MARCOMENTUM_NH_text.txt"/>
    <m/>
    <s v="center"/>
    <s v="base"/>
    <s v="center"/>
    <s v="center"/>
    <s v="center"/>
    <m/>
    <s v="center"/>
    <x v="0"/>
    <x v="4"/>
    <x v="0"/>
    <x v="0"/>
    <x v="0"/>
    <x v="2"/>
    <x v="0"/>
  </r>
  <r>
    <s v="PRES_SANDERS_27_DOLLARS"/>
    <s v="PRES_SANDERS_27_DOLLARS"/>
    <s v="PRES_SANDERS_27_DOLLARS_text.txt"/>
    <m/>
    <s v="center"/>
    <s v="center"/>
    <s v="base"/>
    <m/>
    <s v="center"/>
    <m/>
    <s v="base"/>
    <x v="0"/>
    <x v="0"/>
    <x v="0"/>
    <x v="0"/>
    <x v="2"/>
    <x v="1"/>
    <x v="0"/>
  </r>
  <r>
    <s v="PRES_SANDERS_AMERICAN_HORIZON_OK_60"/>
    <s v="PRES_SANDERS_AMERICAN_HORIZON_OK_60"/>
    <s v="PRES_SANDERS_AMERICAN_HORIZON_OK_60_text.txt"/>
    <m/>
    <m/>
    <s v="base"/>
    <s v="base"/>
    <m/>
    <s v="base"/>
    <s v="base"/>
    <m/>
    <x v="0"/>
    <x v="2"/>
    <x v="0"/>
    <x v="0"/>
    <x v="5"/>
    <x v="3"/>
    <x v="1"/>
  </r>
  <r>
    <s v="PRES_SANDERS_AMERICA_REV"/>
    <s v="PRES_SANDERS_AMERICA_REV"/>
    <s v="PRES_SANDERS_AMERICA_REV_text.txt"/>
    <m/>
    <s v="center"/>
    <s v="center"/>
    <s v="both"/>
    <m/>
    <s v="center"/>
    <m/>
    <m/>
    <x v="0"/>
    <x v="2"/>
    <x v="0"/>
    <x v="0"/>
    <x v="1"/>
    <x v="1"/>
    <x v="1"/>
  </r>
  <r>
    <s v="PRES_SANDERS_BOLD"/>
    <s v="PRES_SANDERS_BOLD"/>
    <s v="PRES_SANDERS_BOLD_text.txt"/>
    <m/>
    <s v="center"/>
    <s v="base"/>
    <m/>
    <s v="center"/>
    <m/>
    <s v="both"/>
    <s v="center"/>
    <x v="0"/>
    <x v="0"/>
    <x v="0"/>
    <x v="0"/>
    <x v="0"/>
    <x v="1"/>
    <x v="0"/>
  </r>
  <r>
    <s v="PRES_SANDERS_CALIFORNIA"/>
    <s v="PRES_SANDERS_CALIFORNIA"/>
    <s v="PRES_SANDERS_CALIFORNIA_text.txt"/>
    <m/>
    <s v="Base"/>
    <s v="base"/>
    <m/>
    <m/>
    <m/>
    <s v="base"/>
    <m/>
    <x v="0"/>
    <x v="1"/>
    <x v="0"/>
    <x v="0"/>
    <x v="3"/>
    <x v="3"/>
    <x v="1"/>
  </r>
  <r>
    <s v="PRES_SANDERS_CALIFORNIA_SP"/>
    <s v="PRES_SANDERS_CALIFORNIA_SP"/>
    <s v="PRES_SANDERS_CALIFORNIA_SP_text.txt"/>
    <m/>
    <m/>
    <s v="center"/>
    <m/>
    <m/>
    <s v="center"/>
    <m/>
    <m/>
    <x v="0"/>
    <x v="5"/>
    <x v="1"/>
    <x v="1"/>
    <x v="1"/>
    <x v="4"/>
    <x v="1"/>
  </r>
  <r>
    <s v="PRES_SANDERS_EFFECTIVE"/>
    <s v="PRES_SANDERS_EFFECTIVE"/>
    <s v="PRES_SANDERS_EFFECTIVE_text.txt"/>
    <m/>
    <m/>
    <s v="center"/>
    <s v="center"/>
    <m/>
    <m/>
    <s v="center"/>
    <m/>
    <x v="0"/>
    <x v="1"/>
    <x v="0"/>
    <x v="0"/>
    <x v="1"/>
    <x v="1"/>
    <x v="1"/>
  </r>
  <r>
    <s v="PRES_SANDERS_EFFECTIVE_NV_SP"/>
    <s v="PRES_SANDERS_EFFECTIVE_NV_SP"/>
    <s v="PRES_SANDERS_EFFECTIVE_NV_SP_text.txt"/>
    <m/>
    <m/>
    <s v="both"/>
    <m/>
    <m/>
    <s v="both"/>
    <m/>
    <m/>
    <x v="0"/>
    <x v="5"/>
    <x v="1"/>
    <x v="1"/>
    <x v="1"/>
    <x v="3"/>
    <x v="1"/>
  </r>
  <r>
    <s v="PRES_SANDERS_FAIRNESS"/>
    <s v="PRES_SANDERS_FAIRNESS"/>
    <s v="PRES_SANDERS_FAIRNESS_text.txt"/>
    <m/>
    <m/>
    <s v="base"/>
    <s v="base"/>
    <m/>
    <s v="base"/>
    <s v="base"/>
    <m/>
    <x v="0"/>
    <x v="2"/>
    <x v="0"/>
    <x v="0"/>
    <x v="5"/>
    <x v="3"/>
    <x v="1"/>
  </r>
  <r>
    <s v="PRES_SANDERS_LUCY_FLORES"/>
    <s v="PRES_SANDERS_LUCY_FLORES"/>
    <s v="PRES_SANDERS_LUCY_FLORES_text.txt"/>
    <m/>
    <s v="center"/>
    <s v="base"/>
    <m/>
    <s v="center"/>
    <m/>
    <m/>
    <s v="base"/>
    <x v="0"/>
    <x v="2"/>
    <x v="0"/>
    <x v="0"/>
    <x v="2"/>
    <x v="4"/>
    <x v="0"/>
  </r>
  <r>
    <s v="PRES_SANDERS_PROMISE"/>
    <s v="PRES_SANDERS_PROMISE"/>
    <s v="PRES_SANDERS_PROMISE_text.txt"/>
    <m/>
    <s v="center"/>
    <s v="base"/>
    <s v="base"/>
    <m/>
    <m/>
    <s v="base"/>
    <m/>
    <x v="0"/>
    <x v="2"/>
    <x v="0"/>
    <x v="0"/>
    <x v="3"/>
    <x v="5"/>
    <x v="0"/>
  </r>
  <r>
    <s v="PRES_SANDERS_THIS_IS_HOW_IT_WORKS_NV_SP"/>
    <s v="PRES_SANDERS_THIS_IS_HOW_IT_WORKS_NV_SP"/>
    <s v="PRES_SANDERS_THIS_IS_HOW_IT_WORKS_NV_SP_text.txt"/>
    <m/>
    <m/>
    <m/>
    <m/>
    <s v="Spanish"/>
    <m/>
    <m/>
    <m/>
    <x v="0"/>
    <x v="3"/>
    <x v="1"/>
    <x v="1"/>
    <x v="1"/>
    <x v="3"/>
    <x v="1"/>
  </r>
  <r>
    <s v="PRES_SANTARITA_WHERE_ARE_YOU"/>
    <s v="PRES_SANTARITA_WHERE_ARE_YOU"/>
    <s v="PRES_SANTARITA_WHERE_ARE_YOU_text.txt"/>
    <m/>
    <s v="Base"/>
    <s v="base"/>
    <s v="base"/>
    <m/>
    <m/>
    <s v="base"/>
    <m/>
    <x v="1"/>
    <x v="2"/>
    <x v="0"/>
    <x v="1"/>
    <x v="5"/>
    <x v="3"/>
    <x v="1"/>
  </r>
  <r>
    <s v="PRES_SANTARITA_WHO_IS_REPRESENTING_YOU"/>
    <s v="PRES_SANTARITA_WHO_IS_REPRESENTING_YOU"/>
    <s v="PRES_SANTARITA_WHO_IS_REPRESENTING_YOU_text.txt"/>
    <m/>
    <s v="Base"/>
    <s v="base"/>
    <m/>
    <m/>
    <m/>
    <s v="base"/>
    <m/>
    <x v="1"/>
    <x v="1"/>
    <x v="0"/>
    <x v="1"/>
    <x v="3"/>
    <x v="3"/>
    <x v="1"/>
  </r>
  <r>
    <s v="PRES_SIDD_FISCAL_RESPONSIBILITY"/>
    <s v="PRES_SIDD_FISCAL_RESPONSIBILITY"/>
    <s v="PRES_SIDD_FISCAL_RESPONSIBILITY_text.txt"/>
    <m/>
    <s v="center"/>
    <s v="center"/>
    <s v="base"/>
    <s v="center"/>
    <s v="center"/>
    <m/>
    <s v="center"/>
    <x v="0"/>
    <x v="4"/>
    <x v="0"/>
    <x v="0"/>
    <x v="0"/>
    <x v="2"/>
    <x v="0"/>
  </r>
  <r>
    <s v="PRES_STANDFORTRUTH_SO_MUCH_AT_STAKE"/>
    <s v="PRES_STANDFORTRUTH_SO_MUCH_AT_STAKE"/>
    <s v="PRES_STANDFORTRUTH_SO_MUCH_AT_STAKE_text.txt"/>
    <m/>
    <m/>
    <s v="base"/>
    <m/>
    <m/>
    <s v="base"/>
    <m/>
    <m/>
    <x v="0"/>
    <x v="5"/>
    <x v="0"/>
    <x v="0"/>
    <x v="2"/>
    <x v="3"/>
    <x v="1"/>
  </r>
  <r>
    <s v="PRES_STATETEAPARTY_THE_PERRY_WALKER_WAY"/>
    <s v="PRES_STATETEAPARTY_THE_PERRY_WALKER_WAY"/>
    <s v="PRES_STATETEAPARTY_THE_PERRY_WALKER_WAY_text.txt"/>
    <m/>
    <s v="center"/>
    <s v="center"/>
    <s v="base"/>
    <s v="base"/>
    <s v="center"/>
    <m/>
    <m/>
    <x v="0"/>
    <x v="0"/>
    <x v="0"/>
    <x v="0"/>
    <x v="2"/>
    <x v="1"/>
    <x v="0"/>
  </r>
  <r>
    <s v="PRES_SUPERPAC_THE_CASE_AGAINST_OBAMA_60"/>
    <s v="PRES_SUPERPAC_THE_CASE_AGAINST_OBAMA_60"/>
    <s v="PRES_SUPERPAC_THE_CASE_AGAINST_OBAMA_60_text.txt"/>
    <m/>
    <m/>
    <s v="center"/>
    <s v="center"/>
    <s v="center"/>
    <s v="center"/>
    <m/>
    <m/>
    <x v="0"/>
    <x v="2"/>
    <x v="0"/>
    <x v="0"/>
    <x v="1"/>
    <x v="0"/>
    <x v="1"/>
  </r>
  <r>
    <s v="PRES_TERRY_IT_WAS_ALL_A_LIE"/>
    <s v="PRES_TERRY_IT_WAS_ALL_A_LIE"/>
    <s v="PRES_TERRY_IT_WAS_ALL_A_LIE_text.txt"/>
    <m/>
    <s v="Base"/>
    <s v="base"/>
    <s v="base"/>
    <m/>
    <s v="base"/>
    <m/>
    <m/>
    <x v="0"/>
    <x v="2"/>
    <x v="0"/>
    <x v="0"/>
    <x v="5"/>
    <x v="3"/>
    <x v="1"/>
  </r>
  <r>
    <s v="PRES_TERRY_PRO-LIFE_SUPER_BOWL_AD"/>
    <s v="PRES_TERRY_PRO_LIFE_SUPER_BOWL_AD"/>
    <s v="PRES_TERRY_PRO_LIFE_SUPER_BOWL_AD_text.txt"/>
    <m/>
    <s v="center"/>
    <s v="center"/>
    <s v="base"/>
    <m/>
    <s v="center"/>
    <m/>
    <s v="both"/>
    <x v="1"/>
    <x v="0"/>
    <x v="0"/>
    <x v="1"/>
    <x v="0"/>
    <x v="1"/>
    <x v="0"/>
  </r>
  <r>
    <s v="PRES_TRUMP_BUILDER"/>
    <s v="PRES_TRUMP_BUILDER"/>
    <s v="PRES_TRUMP_BUILDER_text.txt"/>
    <m/>
    <s v="center"/>
    <s v="base"/>
    <s v="center"/>
    <s v="center"/>
    <s v="center"/>
    <m/>
    <s v="center"/>
    <x v="0"/>
    <x v="4"/>
    <x v="0"/>
    <x v="0"/>
    <x v="0"/>
    <x v="2"/>
    <x v="0"/>
  </r>
  <r>
    <s v="PRES_TRUMP_ELITIST_ARROGANCE"/>
    <s v="PRES_TRUMP_ELITIST_ARROGANCE"/>
    <s v="PRES_TRUMP_ELITIST_ARROGANCE_text.txt"/>
    <m/>
    <s v="center"/>
    <s v="center"/>
    <m/>
    <s v="center"/>
    <m/>
    <m/>
    <m/>
    <x v="0"/>
    <x v="1"/>
    <x v="0"/>
    <x v="0"/>
    <x v="1"/>
    <x v="1"/>
    <x v="1"/>
  </r>
  <r>
    <s v="PRES_TRUMP_MOTHERHOOD"/>
    <s v="PRES_TRUMP_MOTHERHOOD"/>
    <s v="PRES_TRUMP_MOTHERHOOD_text.txt"/>
    <m/>
    <m/>
    <s v="center"/>
    <s v="center"/>
    <m/>
    <s v="center"/>
    <s v="center"/>
    <m/>
    <x v="0"/>
    <x v="2"/>
    <x v="0"/>
    <x v="0"/>
    <x v="1"/>
    <x v="0"/>
    <x v="1"/>
  </r>
  <r>
    <s v="PRES_TRUSTEDLEADERSHIP_KASICH_BFF"/>
    <s v="PRES_TRUSTEDLEADERSHIP_KASICH_BFF"/>
    <s v="PRES_TRUSTEDLEADERSHIP_KASICH_BFF_text.txt"/>
    <m/>
    <m/>
    <s v="base"/>
    <m/>
    <m/>
    <m/>
    <s v="base"/>
    <m/>
    <x v="0"/>
    <x v="5"/>
    <x v="0"/>
    <x v="0"/>
    <x v="2"/>
    <x v="3"/>
    <x v="1"/>
  </r>
  <r>
    <s v="PRES_TRUSTEDLEADERSHIP_KASICH_WON'T_PLAY"/>
    <s v="PRES_TRUSTEDLEADERSHIP_KASICH_WON'T_PLAY"/>
    <s v="PRES_TRUSTEDLEADERSHIP_KASICH_WON'T_PLAY_text.txt"/>
    <m/>
    <m/>
    <s v="base"/>
    <s v="base"/>
    <s v="base"/>
    <m/>
    <m/>
    <m/>
    <x v="0"/>
    <x v="1"/>
    <x v="0"/>
    <x v="0"/>
    <x v="3"/>
    <x v="3"/>
    <x v="1"/>
  </r>
  <r>
    <s v="PRES_VOTEYOURVALUES_INTERVIEW"/>
    <s v="PRES_VOTEYOURVALUES_INTERVIEW"/>
    <s v="PRES_VOTEYOURVALUES_INTERVIEW_text.txt"/>
    <m/>
    <s v="both"/>
    <s v="both"/>
    <m/>
    <m/>
    <s v="center"/>
    <m/>
    <m/>
    <x v="0"/>
    <x v="1"/>
    <x v="0"/>
    <x v="0"/>
    <x v="1"/>
    <x v="5"/>
    <x v="1"/>
  </r>
  <r>
    <s v="PRES_WINNINGOURFUTURE_BLOOD_MONEY"/>
    <s v="PRES_WINNINGOURFUTURE_BLOOD_MONEY"/>
    <s v="PRES_WINNINGOURFUTURE_BLOOD_MONEY_text.txt"/>
    <m/>
    <s v="both"/>
    <s v="both"/>
    <s v="both"/>
    <s v="center"/>
    <s v="both"/>
    <m/>
    <s v="both"/>
    <x v="1"/>
    <x v="4"/>
    <x v="0"/>
    <x v="1"/>
    <x v="1"/>
    <x v="5"/>
    <x v="1"/>
  </r>
  <r>
    <s v="PRES_WINNINGOURFUTURE_NEXT_60"/>
    <s v="PRES_WINNINGOURFUTURE_NEXT_60"/>
    <s v="PRES_WINNINGOURFUTURE_NEXT_60_text.txt"/>
    <m/>
    <s v="both"/>
    <s v="both"/>
    <s v="both"/>
    <m/>
    <m/>
    <s v="base"/>
    <s v="base"/>
    <x v="1"/>
    <x v="0"/>
    <x v="0"/>
    <x v="1"/>
    <x v="2"/>
    <x v="3"/>
    <x v="1"/>
  </r>
  <r>
    <s v="PRES_WINNINGOURFUTURE_ON_THE_AIR_60"/>
    <s v="PRES_WINNINGOURFUTURE_ON_THE_AIR_60"/>
    <s v="PRES_WINNINGOURFUTURE_ON_THE_AIR_60_text.txt"/>
    <m/>
    <s v="Base"/>
    <s v="base"/>
    <s v="center"/>
    <m/>
    <s v="center"/>
    <s v="base"/>
    <s v="base"/>
    <x v="1"/>
    <x v="4"/>
    <x v="0"/>
    <x v="1"/>
    <x v="5"/>
    <x v="4"/>
    <x v="0"/>
  </r>
  <r>
    <s v="PRES_WOMENVOTE_CAPTURED"/>
    <s v="PRES_WOMENVOTE_CAPTURED"/>
    <s v="PRES_WOMENVOTE_CAPTURED_text.txt"/>
    <m/>
    <s v="center"/>
    <s v="center"/>
    <m/>
    <s v="center"/>
    <m/>
    <m/>
    <m/>
    <x v="1"/>
    <x v="1"/>
    <x v="0"/>
    <x v="1"/>
    <x v="1"/>
    <x v="1"/>
    <x v="1"/>
  </r>
  <r>
    <s v="batch no. 2"/>
    <s v="batch no. 2"/>
    <s v="batch no. 2_text.txt"/>
    <m/>
    <m/>
    <m/>
    <m/>
    <m/>
    <m/>
    <m/>
    <m/>
    <x v="1"/>
    <x v="6"/>
    <x v="0"/>
    <x v="1"/>
    <x v="1"/>
    <x v="3"/>
    <x v="1"/>
  </r>
  <r>
    <s v="PRES_CLINTON_REAL_LIFE"/>
    <s v="PRES_CLINTON_REAL_LIFE"/>
    <s v="PRES_CLINTON_REAL_LIFE_text.txt"/>
    <n v="2016"/>
    <s v="Base"/>
    <s v="base"/>
    <s v="both"/>
    <m/>
    <m/>
    <m/>
    <m/>
    <x v="0"/>
    <x v="1"/>
    <x v="0"/>
    <x v="0"/>
    <x v="2"/>
    <x v="3"/>
    <x v="1"/>
  </r>
  <r>
    <s v="PRES_KEEPTHEPROMISEI_RECORD_NOT_RHETORIC"/>
    <s v="PRES_KEEPTHEPROMISEI_RECORD_NOT_RHETORIC"/>
    <s v="PRES_KEEPTHEPROMISEI_RECORD_NOT_RHETORIC_text.txt"/>
    <n v="2016"/>
    <m/>
    <s v="base"/>
    <s v="base"/>
    <m/>
    <m/>
    <m/>
    <m/>
    <x v="0"/>
    <x v="5"/>
    <x v="0"/>
    <x v="0"/>
    <x v="2"/>
    <x v="3"/>
    <x v="1"/>
  </r>
  <r>
    <s v="PRES_WETHEPEOPLE_WHAT_MATTERS"/>
    <s v="PRES_WETHEPEOPLE_WHAT_MATTERS"/>
    <s v="PRES_WETHEPEOPLE_WHAT_MATTERS_text.txt"/>
    <n v="2016"/>
    <s v="Base"/>
    <s v="base"/>
    <s v="base"/>
    <m/>
    <m/>
    <m/>
    <m/>
    <x v="1"/>
    <x v="1"/>
    <x v="0"/>
    <x v="1"/>
    <x v="3"/>
    <x v="3"/>
    <x v="1"/>
  </r>
  <r>
    <s v="PRES_CLINTON_EQUAL_PAY"/>
    <s v="PRES_CLINTON_EQUAL_PAY"/>
    <s v="PRES_CLINTON_EQUAL_PAY_text.txt"/>
    <n v="2016"/>
    <s v="Base"/>
    <s v="base"/>
    <s v="base"/>
    <m/>
    <m/>
    <m/>
    <m/>
    <x v="0"/>
    <x v="1"/>
    <x v="0"/>
    <x v="0"/>
    <x v="3"/>
    <x v="3"/>
    <x v="1"/>
  </r>
  <r>
    <s v="PRES_AMERUNTD_POPE_OR_KOCHS"/>
    <s v="PRES_AMERUNTD_POPE_OR_KOCHS"/>
    <s v="PRES_AMERUNTD_POPE_OR_KOCHS_text.txt"/>
    <n v="2016"/>
    <m/>
    <s v="center"/>
    <s v="center"/>
    <m/>
    <m/>
    <m/>
    <m/>
    <x v="0"/>
    <x v="5"/>
    <x v="0"/>
    <x v="0"/>
    <x v="1"/>
    <x v="4"/>
    <x v="1"/>
  </r>
  <r>
    <s v="PRES_SANDERS_WORKS_FOR_US_ALL_SP"/>
    <s v="PRES_SANDERS_WORKS_FOR_US_ALL_SP"/>
    <s v="PRES_SANDERS_WORKS_FOR_US_ALL_SP_text.txt"/>
    <n v="2016"/>
    <m/>
    <m/>
    <m/>
    <m/>
    <m/>
    <m/>
    <m/>
    <x v="0"/>
    <x v="6"/>
    <x v="1"/>
    <x v="1"/>
    <x v="1"/>
    <x v="3"/>
    <x v="1"/>
  </r>
  <r>
    <s v="PRES_CLINTON_AGREE"/>
    <s v="PRES_CLINTON_AGREE"/>
    <s v="PRES_CLINTON_AGREE_text.txt"/>
    <n v="2016"/>
    <s v="center"/>
    <s v="center"/>
    <s v="center"/>
    <m/>
    <m/>
    <m/>
    <m/>
    <x v="0"/>
    <x v="1"/>
    <x v="0"/>
    <x v="0"/>
    <x v="1"/>
    <x v="1"/>
    <x v="1"/>
  </r>
  <r>
    <s v="PRES_NEWDAYFORAMERICA_LONDONDERRY"/>
    <s v="PRES_NEWDAYFORAMERICA_LONDONDERRY"/>
    <s v="PRES_NEWDAYFORAMERICA_LONDONDERRY_text.txt"/>
    <n v="2016"/>
    <s v="center"/>
    <s v="center"/>
    <s v="both"/>
    <m/>
    <m/>
    <m/>
    <m/>
    <x v="0"/>
    <x v="1"/>
    <x v="0"/>
    <x v="0"/>
    <x v="1"/>
    <x v="4"/>
    <x v="1"/>
  </r>
  <r>
    <s v="PRES_TRUSTEDLEADERSHIP_SO_MUCH_AT_STAKE"/>
    <s v="PRES_TRUSTEDLEADERSHIP_SO_MUCH_AT_STAKE"/>
    <s v="PRES_TRUSTEDLEADERSHIP_SO_MUCH_AT_STAKE_text.txt"/>
    <n v="2016"/>
    <s v="Base"/>
    <s v="base"/>
    <s v="base"/>
    <m/>
    <m/>
    <m/>
    <m/>
    <x v="0"/>
    <x v="1"/>
    <x v="0"/>
    <x v="0"/>
    <x v="3"/>
    <x v="3"/>
    <x v="1"/>
  </r>
  <r>
    <s v="PRES_CLINTON_SQUAT"/>
    <s v="PRES_CLINTON_SQUAT"/>
    <s v="PRES_CLINTON_SQUAT_text.txt"/>
    <n v="2016"/>
    <m/>
    <s v="center"/>
    <s v="center"/>
    <m/>
    <m/>
    <m/>
    <m/>
    <x v="0"/>
    <x v="5"/>
    <x v="0"/>
    <x v="0"/>
    <x v="1"/>
    <x v="4"/>
    <x v="1"/>
  </r>
  <r>
    <s v="PRES_TRUMP_RNC_TWO_AMERICAS"/>
    <s v="PRES_TRUMP_RNC_TWO_AMERICAS"/>
    <s v="PRES_TRUMP_RNC_TWO_AMERICAS_text.txt"/>
    <n v="2016"/>
    <s v="both"/>
    <s v="center"/>
    <s v="center"/>
    <m/>
    <m/>
    <m/>
    <m/>
    <x v="0"/>
    <x v="1"/>
    <x v="0"/>
    <x v="0"/>
    <x v="1"/>
    <x v="4"/>
    <x v="1"/>
  </r>
  <r>
    <s v="PRES_ELSUPERPAC_BUILD_THAT_WALL_SP"/>
    <s v="PRES_ELSUPERPAC_BUILD_THAT_WALL_SP"/>
    <s v="PRES_ELSUPERPAC_BUILD_THAT_WALL_SP_text.txt"/>
    <n v="2016"/>
    <m/>
    <m/>
    <m/>
    <m/>
    <m/>
    <m/>
    <m/>
    <x v="0"/>
    <x v="6"/>
    <x v="1"/>
    <x v="1"/>
    <x v="1"/>
    <x v="3"/>
    <x v="1"/>
  </r>
  <r>
    <s v="PRES_TRUMP_RNC_ALL_THE_TIME"/>
    <s v="PRES_TRUMP_RNC_ALL_THE_TIME"/>
    <s v="PRES_TRUMP_RNC_ALL_THE_TIME_text.txt"/>
    <n v="2016"/>
    <s v="center"/>
    <s v="center"/>
    <s v="center"/>
    <m/>
    <m/>
    <m/>
    <m/>
    <x v="0"/>
    <x v="1"/>
    <x v="0"/>
    <x v="0"/>
    <x v="1"/>
    <x v="1"/>
    <x v="1"/>
  </r>
  <r>
    <s v="PRES_CLINTON_27_MILLION_STRONG_SP"/>
    <s v="PRES_CLINTON_27_MILLION_STRONG_SP"/>
    <s v="PRES_CLINTON_27_MILLION_STRONG_SP_text.txt"/>
    <n v="2016"/>
    <m/>
    <m/>
    <m/>
    <m/>
    <m/>
    <m/>
    <m/>
    <x v="0"/>
    <x v="6"/>
    <x v="1"/>
    <x v="1"/>
    <x v="1"/>
    <x v="3"/>
    <x v="1"/>
  </r>
  <r>
    <s v="PRES_RTR_SUCK_UPS"/>
    <s v="PRES_RTR_SUCK_UPS"/>
    <s v="PRES_RTR_SUCK_UPS_text.txt"/>
    <n v="2016"/>
    <s v="Base"/>
    <s v="base"/>
    <s v="base"/>
    <m/>
    <m/>
    <m/>
    <m/>
    <x v="0"/>
    <x v="1"/>
    <x v="0"/>
    <x v="0"/>
    <x v="3"/>
    <x v="3"/>
    <x v="1"/>
  </r>
  <r>
    <s v="PRES_RTR_THE_SHOWS_60"/>
    <s v="PRES_RTR_THE_SHOWS_60"/>
    <s v="PRES_RTR_THE_SHOWS_60_text.txt"/>
    <n v="2016"/>
    <s v="Base"/>
    <s v="base"/>
    <s v="both"/>
    <m/>
    <m/>
    <m/>
    <m/>
    <x v="0"/>
    <x v="1"/>
    <x v="0"/>
    <x v="0"/>
    <x v="2"/>
    <x v="3"/>
    <x v="1"/>
  </r>
  <r>
    <s v="PRES_CLINTON_JUST_ONE"/>
    <s v="PRES_CLINTON_JUST_ONE"/>
    <s v="PRES_CLINTON_JUST_ONE_text.txt"/>
    <n v="2016"/>
    <s v="center"/>
    <s v="base"/>
    <s v="base"/>
    <m/>
    <m/>
    <m/>
    <m/>
    <x v="0"/>
    <x v="1"/>
    <x v="0"/>
    <x v="0"/>
    <x v="2"/>
    <x v="5"/>
    <x v="0"/>
  </r>
  <r>
    <s v="PRES_RTR_ALL_IN"/>
    <s v="PRES_RTR_ALL_IN"/>
    <s v="PRES_RTR_ALL_IN_text.txt"/>
    <n v="2016"/>
    <m/>
    <s v="both"/>
    <s v="both"/>
    <m/>
    <m/>
    <m/>
    <m/>
    <x v="0"/>
    <x v="5"/>
    <x v="0"/>
    <x v="0"/>
    <x v="1"/>
    <x v="3"/>
    <x v="1"/>
  </r>
  <r>
    <s v="PRES_CLINTON_THE_TIME_HAS_COME_60"/>
    <s v="PRES_CLINTON_THE_TIME_HAS_COME_60"/>
    <s v="PRES_CLINTON_THE_TIME_HAS_COME_60_text.txt"/>
    <n v="2016"/>
    <m/>
    <s v="base"/>
    <s v="base"/>
    <m/>
    <m/>
    <m/>
    <m/>
    <x v="0"/>
    <x v="5"/>
    <x v="0"/>
    <x v="0"/>
    <x v="2"/>
    <x v="3"/>
    <x v="1"/>
  </r>
  <r>
    <s v="PRES_HSLF_OPPOSE_DONALD_TRUMP"/>
    <s v="PRES_HSLF_OPPOSE_DONALD_TRUMP"/>
    <s v="PRES_HSLF_OPPOSE_DONALD_TRUMP_text.txt"/>
    <n v="2016"/>
    <m/>
    <s v="center"/>
    <s v="center"/>
    <m/>
    <m/>
    <m/>
    <m/>
    <x v="0"/>
    <x v="5"/>
    <x v="0"/>
    <x v="0"/>
    <x v="1"/>
    <x v="4"/>
    <x v="1"/>
  </r>
  <r>
    <s v="PRES_CLINTON_GETTING_THIS_RIGHT_APRIL_TWENTY_SIX"/>
    <s v="PRES_CLINTON_GETTING_THIS_RIGHT_APRIL_TWENTY_SIX"/>
    <s v="PRES_CLINTON_GETTING_THIS_RIGHT_APRIL_TWENTY_SIX_text.txt"/>
    <n v="2016"/>
    <m/>
    <s v="both"/>
    <s v="base"/>
    <m/>
    <m/>
    <m/>
    <m/>
    <x v="0"/>
    <x v="5"/>
    <x v="0"/>
    <x v="0"/>
    <x v="0"/>
    <x v="3"/>
    <x v="1"/>
  </r>
  <r>
    <s v="PRES_CLINTON_DNC_SELF_CONTROL"/>
    <s v="PRES_CLINTON_DNC_SELF_CONTROL"/>
    <s v="PRES_CLINTON_DNC_SELF_CONTROL_text.txt"/>
    <n v="2016"/>
    <s v="center"/>
    <s v="center"/>
    <s v="center"/>
    <m/>
    <m/>
    <m/>
    <m/>
    <x v="0"/>
    <x v="1"/>
    <x v="0"/>
    <x v="0"/>
    <x v="1"/>
    <x v="1"/>
    <x v="1"/>
  </r>
  <r>
    <s v="PRES_FUTURE45_HUMAN_RIGHTS"/>
    <s v="PRES_FUTURE45_HUMAN_RIGHTS"/>
    <s v="PRES_FUTURE45_HUMAN_RIGHTS_text.txt"/>
    <n v="2016"/>
    <s v="center"/>
    <s v="center"/>
    <s v="center"/>
    <m/>
    <m/>
    <m/>
    <m/>
    <x v="0"/>
    <x v="1"/>
    <x v="0"/>
    <x v="0"/>
    <x v="1"/>
    <x v="1"/>
    <x v="1"/>
  </r>
  <r>
    <s v="PRES_BELIEVEAGAIN_MORE_TOWN_HALLS"/>
    <s v="PRES_BELIEVEAGAIN_MORE_TOWN_HALLS"/>
    <s v="PRES_BELIEVEAGAIN_MORE_TOWN_HALLS_text.txt"/>
    <n v="2016"/>
    <m/>
    <s v="base"/>
    <m/>
    <m/>
    <m/>
    <m/>
    <m/>
    <x v="0"/>
    <x v="3"/>
    <x v="0"/>
    <x v="0"/>
    <x v="0"/>
    <x v="3"/>
    <x v="1"/>
  </r>
  <r>
    <s v="PRES_CRUZ_SYSTEM"/>
    <s v="PRES_CRUZ_SYSTEM"/>
    <s v="PRES_CRUZ_SYSTEM_text.txt"/>
    <n v="2016"/>
    <s v="Base"/>
    <s v="base"/>
    <m/>
    <m/>
    <m/>
    <m/>
    <m/>
    <x v="0"/>
    <x v="5"/>
    <x v="0"/>
    <x v="0"/>
    <x v="2"/>
    <x v="3"/>
    <x v="1"/>
  </r>
  <r>
    <s v="PRES_OPPFREEDOM_PAINT_CREEK"/>
    <s v="PRES_OPPFREEDOM_PAINT_CREEK"/>
    <s v="PRES_OPPFREEDOM_PAINT_CREEK_text.txt"/>
    <n v="2016"/>
    <m/>
    <s v="both"/>
    <m/>
    <m/>
    <m/>
    <m/>
    <m/>
    <x v="0"/>
    <x v="3"/>
    <x v="0"/>
    <x v="0"/>
    <x v="1"/>
    <x v="3"/>
    <x v="1"/>
  </r>
  <r>
    <s v="PRES_CONSERVATIVESOLUTIONSPAC_CALCULATED"/>
    <s v="PRES_CONSERVATIVESOLUTIONSPAC_CALCULATED"/>
    <s v="PRES_CONSERVATIVESOLUTIONSPAC_CALCULATED_text.txt"/>
    <n v="2016"/>
    <s v="Base"/>
    <s v="base"/>
    <m/>
    <m/>
    <m/>
    <m/>
    <m/>
    <x v="0"/>
    <x v="5"/>
    <x v="0"/>
    <x v="0"/>
    <x v="2"/>
    <x v="3"/>
    <x v="1"/>
  </r>
  <r>
    <s v="PRES_RTR_CAN'T_STOMACH_TRUMP_OR_CRUZ"/>
    <s v="PRES_RTR_CAN'T_STOMACH_TRUMP_OR_CRUZ"/>
    <s v="PRES_RTR_CAN'T_STOMACH_TRUMP_OR_CRUZ_text.txt"/>
    <n v="2016"/>
    <s v="Base"/>
    <s v="base"/>
    <m/>
    <m/>
    <m/>
    <m/>
    <m/>
    <x v="0"/>
    <x v="5"/>
    <x v="0"/>
    <x v="0"/>
    <x v="2"/>
    <x v="3"/>
    <x v="1"/>
  </r>
  <r>
    <s v="PRES_RTR_COMMITTED_CONSERVATIVE"/>
    <s v="PRES_RTR_COMMITTED_CONSERVATIVE"/>
    <s v="PRES_RTR_COMMITTED_CONSERVATIVE_text.txt"/>
    <n v="2016"/>
    <s v="center"/>
    <s v="center"/>
    <m/>
    <m/>
    <m/>
    <m/>
    <m/>
    <x v="0"/>
    <x v="5"/>
    <x v="0"/>
    <x v="0"/>
    <x v="1"/>
    <x v="4"/>
    <x v="1"/>
  </r>
  <r>
    <s v="PRES_AFF_THE_BEST_WORDS"/>
    <s v="PRES_AFF_THE_BEST_WORDS"/>
    <s v="PRES_AFF_THE_BEST_WORDS_text.txt"/>
    <n v="2016"/>
    <m/>
    <s v="both"/>
    <m/>
    <m/>
    <m/>
    <m/>
    <m/>
    <x v="0"/>
    <x v="3"/>
    <x v="0"/>
    <x v="0"/>
    <x v="1"/>
    <x v="3"/>
    <x v="1"/>
  </r>
  <r>
    <s v="PRES_CLINTON_NAMES_NATIONAL"/>
    <s v="PRES_CLINTON_NAMES_NATIONAL"/>
    <s v="PRES_CLINTON_NAMES_NATIONAL_text.txt"/>
    <n v="2016"/>
    <s v="center"/>
    <s v="center"/>
    <m/>
    <m/>
    <m/>
    <m/>
    <m/>
    <x v="0"/>
    <x v="5"/>
    <x v="0"/>
    <x v="0"/>
    <x v="1"/>
    <x v="4"/>
    <x v="1"/>
  </r>
  <r>
    <s v="PRES_CRUZ_CLOSEST"/>
    <s v="PRES_CRUZ_CLOSEST"/>
    <s v="PRES_CRUZ_CLOSEST_text.txt"/>
    <n v="2016"/>
    <s v="Base"/>
    <s v="base"/>
    <m/>
    <m/>
    <m/>
    <m/>
    <m/>
    <x v="0"/>
    <x v="5"/>
    <x v="0"/>
    <x v="0"/>
    <x v="2"/>
    <x v="3"/>
    <x v="1"/>
  </r>
  <r>
    <s v="PRES_CLINTON_TAKE_ON"/>
    <s v="PRES_CLINTON_TAKE_ON"/>
    <s v="PRES_CLINTON_TAKE_ON_text.txt"/>
    <n v="2016"/>
    <m/>
    <s v="both"/>
    <m/>
    <m/>
    <m/>
    <m/>
    <m/>
    <x v="0"/>
    <x v="3"/>
    <x v="0"/>
    <x v="0"/>
    <x v="1"/>
    <x v="3"/>
    <x v="1"/>
  </r>
  <r>
    <s v="PRES_CRUZ_PLAYING_TRUMP"/>
    <s v="PRES_CRUZ_PLAYING_TRUMP"/>
    <s v="PRES_CRUZ_PLAYING_TRUMP_text.txt"/>
    <n v="2016"/>
    <s v="Base"/>
    <s v="center"/>
    <m/>
    <m/>
    <m/>
    <m/>
    <m/>
    <x v="0"/>
    <x v="5"/>
    <x v="0"/>
    <x v="0"/>
    <x v="0"/>
    <x v="5"/>
    <x v="0"/>
  </r>
  <r>
    <s v="PRES_NRAPVF_NOTHING_BUT_A_PHONE"/>
    <s v="PRES_NRAPVF_NOTHING_BUT_A_PHONE"/>
    <s v="PRES_NRAPVF_NOTHING_BUT_A_PHONE_text.txt"/>
    <n v="2016"/>
    <s v="center"/>
    <s v="center"/>
    <m/>
    <m/>
    <m/>
    <m/>
    <m/>
    <x v="0"/>
    <x v="5"/>
    <x v="0"/>
    <x v="0"/>
    <x v="1"/>
    <x v="4"/>
    <x v="1"/>
  </r>
  <r>
    <s v="PRES_CLINTON_27_MILLION_STRONG_SP_REV"/>
    <s v="PRES_CLINTON_27_MILLION_STRONG_SP_REV"/>
    <s v="PRES_CLINTON_27_MILLION_STRONG_SP_REV_text.txt"/>
    <n v="2016"/>
    <m/>
    <m/>
    <m/>
    <m/>
    <m/>
    <m/>
    <m/>
    <x v="0"/>
    <x v="6"/>
    <x v="1"/>
    <x v="1"/>
    <x v="1"/>
    <x v="3"/>
    <x v="1"/>
  </r>
  <r>
    <s v="PRES_CWAWV_DIFFERENCE_SP"/>
    <s v="PRES_CWAWV_DIFFERENCE_SP"/>
    <s v="PRES_CWAWV_DIFFERENCE_SP_text.txt"/>
    <n v="2016"/>
    <m/>
    <m/>
    <m/>
    <m/>
    <m/>
    <m/>
    <m/>
    <x v="0"/>
    <x v="6"/>
    <x v="1"/>
    <x v="1"/>
    <x v="1"/>
    <x v="3"/>
    <x v="1"/>
  </r>
  <r>
    <s v="PRES_PRIORITIESUSA_MICHELLE_60"/>
    <s v="PRES_PRIORITIESUSA_MICHELLE_60"/>
    <s v="PRES_PRIORITIESUSA_MICHELLE_60_text.txt"/>
    <n v="2016"/>
    <s v="center"/>
    <m/>
    <m/>
    <m/>
    <m/>
    <m/>
    <m/>
    <x v="0"/>
    <x v="3"/>
    <x v="0"/>
    <x v="0"/>
    <x v="1"/>
    <x v="5"/>
    <x v="1"/>
  </r>
  <r>
    <s v="PRES_CRUZ_WON_ONE_CANDIDATE"/>
    <s v="PRES_CRUZ_WON_ONE_CANDIDATE"/>
    <s v="PRES_CRUZ_WON_ONE_CANDIDATE_text.txt"/>
    <n v="2016"/>
    <m/>
    <m/>
    <m/>
    <m/>
    <m/>
    <m/>
    <m/>
    <x v="0"/>
    <x v="6"/>
    <x v="0"/>
    <x v="0"/>
    <x v="1"/>
    <x v="3"/>
    <x v="1"/>
  </r>
  <r>
    <s v="PRES_WILSON_ECONOMIC_OPPORTUNITY"/>
    <s v="PRES_WILSON_ECONOMIC_OPPORTUNITY"/>
    <s v="PRES_WILSON_ECONOMIC_OPPORTUNITY_text.txt"/>
    <n v="2016"/>
    <m/>
    <m/>
    <m/>
    <m/>
    <m/>
    <m/>
    <m/>
    <x v="1"/>
    <x v="6"/>
    <x v="0"/>
    <x v="1"/>
    <x v="1"/>
    <x v="3"/>
    <x v="1"/>
  </r>
  <r>
    <s v="PRES_SANDERS_TWO_VISIONS_SP"/>
    <s v="PRES_SANDERS_TWO_VISIONS_SP"/>
    <s v="PRES_SANDERS_TWO_VISIONS_SP_text.txt"/>
    <n v="2016"/>
    <m/>
    <m/>
    <m/>
    <m/>
    <m/>
    <m/>
    <m/>
    <x v="0"/>
    <x v="6"/>
    <x v="1"/>
    <x v="1"/>
    <x v="1"/>
    <x v="3"/>
    <x v="1"/>
  </r>
  <r>
    <s v="PRES_UNINTIMIDATEDPAC_FIGHT_AND_WIN_60"/>
    <s v="PRES_UNINTIMIDATEDPAC_FIGHT_AND_WIN_60"/>
    <s v="PRES_UNINTIMIDATEDPAC_FIGHT_AND_WIN_60_text.txt"/>
    <n v="2016"/>
    <s v="center"/>
    <m/>
    <m/>
    <m/>
    <m/>
    <m/>
    <m/>
    <x v="0"/>
    <x v="3"/>
    <x v="0"/>
    <x v="0"/>
    <x v="1"/>
    <x v="5"/>
    <x v="1"/>
  </r>
  <r>
    <s v="PRES_CARSON_WHO_WILL_BE_PRESIDENT"/>
    <s v="PRES_CARSON_WHO_WILL_BE_PRESIDENT"/>
    <s v="PRES_CARSON_WHO_WILL_BE_PRESIDENT_text.txt"/>
    <n v="2016"/>
    <s v="center"/>
    <m/>
    <m/>
    <m/>
    <m/>
    <m/>
    <m/>
    <x v="0"/>
    <x v="3"/>
    <x v="0"/>
    <x v="0"/>
    <x v="1"/>
    <x v="5"/>
    <x v="1"/>
  </r>
  <r>
    <s v="PRES_NRAILA_KRISTI'S_STORY"/>
    <s v="PRES_NRAILA_KRISTI'S_STORY"/>
    <s v="PRES_NRAILA_KRISTI'S_STORY_text.txt"/>
    <n v="2016"/>
    <m/>
    <m/>
    <m/>
    <m/>
    <m/>
    <m/>
    <m/>
    <x v="0"/>
    <x v="6"/>
    <x v="0"/>
    <x v="0"/>
    <x v="1"/>
    <x v="3"/>
    <x v="1"/>
  </r>
  <r>
    <s v="PRES_CLINTON_JIM_CLYBURN"/>
    <s v="PRES_CLINTON_JIM_CLYBURN"/>
    <s v="PRES_CLINTON_JIM_CLYBURN_text.txt"/>
    <n v="2016"/>
    <s v="Base"/>
    <m/>
    <m/>
    <m/>
    <m/>
    <m/>
    <m/>
    <x v="0"/>
    <x v="3"/>
    <x v="0"/>
    <x v="0"/>
    <x v="0"/>
    <x v="3"/>
    <x v="1"/>
  </r>
  <r>
    <s v="PRES_45COMMITTEE_50_POINTS_AHEAD"/>
    <s v="PRES_45COMMITTEE_50_POINTS_AHEAD"/>
    <s v="PRES_45COMMITTEE_50_POINTS_AHEAD_text.txt"/>
    <n v="2016"/>
    <m/>
    <m/>
    <m/>
    <m/>
    <m/>
    <m/>
    <m/>
    <x v="0"/>
    <x v="6"/>
    <x v="0"/>
    <x v="0"/>
    <x v="1"/>
    <x v="3"/>
    <x v="1"/>
  </r>
  <r>
    <s v="PRES_CAPS_OBAMA'S_AMNESTY"/>
    <s v="PRES_CAPS_OBAMA'S_AMNESTY"/>
    <s v="PRES_CAPS_OBAMA'S_AMNESTY_text.txt"/>
    <n v="2016"/>
    <m/>
    <m/>
    <m/>
    <m/>
    <m/>
    <m/>
    <m/>
    <x v="0"/>
    <x v="6"/>
    <x v="0"/>
    <x v="0"/>
    <x v="1"/>
    <x v="3"/>
    <x v="1"/>
  </r>
  <r>
    <s v="PRES_WILSON_UNITY"/>
    <s v="PRES_WILSON_UNITY"/>
    <s v="PRES_WILSON_UNITY_text.txt"/>
    <n v="2016"/>
    <s v="center"/>
    <m/>
    <m/>
    <m/>
    <m/>
    <m/>
    <m/>
    <x v="1"/>
    <x v="3"/>
    <x v="0"/>
    <x v="1"/>
    <x v="1"/>
    <x v="5"/>
    <x v="1"/>
  </r>
  <r>
    <s v="PRES_SIS_1938_REV"/>
    <s v="PRES_SIS_1938_REV"/>
    <s v="PRES_SIS_1938_REV_text.txt"/>
    <n v="2016"/>
    <s v="center"/>
    <m/>
    <m/>
    <m/>
    <m/>
    <m/>
    <m/>
    <x v="0"/>
    <x v="3"/>
    <x v="0"/>
    <x v="0"/>
    <x v="1"/>
    <x v="5"/>
    <x v="1"/>
  </r>
  <r>
    <s v="PRES_CFG_POLITICIAN"/>
    <s v="PRES_CFG_POLITICIAN"/>
    <s v="PRES_CFG_POLITICIAN_text.txt"/>
    <n v="2016"/>
    <s v="center"/>
    <m/>
    <m/>
    <m/>
    <m/>
    <m/>
    <m/>
    <x v="0"/>
    <x v="3"/>
    <x v="0"/>
    <x v="0"/>
    <x v="1"/>
    <x v="5"/>
    <x v="1"/>
  </r>
  <r>
    <s v="PRES_SEIU&amp;PRIORITIESUSA_VOTERS_REACT_CO_SP"/>
    <s v="PRES_SEIU&amp;PRIORITIESUSA_VOTERS_REACT_CO_SP"/>
    <s v="PRES_SEIU&amp;PRIORITIESUSA_VOTERS_REACT_CO_SP_text.txt"/>
    <n v="2012"/>
    <m/>
    <m/>
    <m/>
    <m/>
    <m/>
    <m/>
    <m/>
    <x v="1"/>
    <x v="6"/>
    <x v="1"/>
    <x v="1"/>
    <x v="1"/>
    <x v="3"/>
    <x v="1"/>
  </r>
  <r>
    <s v="PRES_TERRY_IT_WAS_ALL_A_LIE"/>
    <s v="PRES_TERRY_IT_WAS_ALL_A_LIE"/>
    <s v="PRES_TERRY_IT_WAS_ALL_A_LIE_text.txt"/>
    <n v="2012"/>
    <m/>
    <m/>
    <s v="base"/>
    <m/>
    <m/>
    <m/>
    <m/>
    <x v="0"/>
    <x v="3"/>
    <x v="0"/>
    <x v="0"/>
    <x v="0"/>
    <x v="3"/>
    <x v="1"/>
  </r>
  <r>
    <s v="PRES_RNC&amp;ROMNEY_WHO_WILL_RAISE_TAXES"/>
    <s v="PRES_RNC&amp;ROMNEY_WHO_WILL_RAISE_TAXES"/>
    <s v="PRES_RNC&amp;ROMNEY_WHO_WILL_RAISE_TAXES_text.txt"/>
    <n v="2012"/>
    <s v="center"/>
    <m/>
    <s v="center"/>
    <m/>
    <m/>
    <m/>
    <m/>
    <x v="1"/>
    <x v="5"/>
    <x v="0"/>
    <x v="1"/>
    <x v="1"/>
    <x v="4"/>
    <x v="1"/>
  </r>
  <r>
    <s v="PRES_AFP_FIGHTING_FOR_RE-ELECTION"/>
    <s v="PRES_AFP_FIGHTING_FOR_RE_ELECTION"/>
    <s v="PRES_AFP_FIGHTING_FOR_RE_ELECTION_text.txt"/>
    <n v="2012"/>
    <s v="center"/>
    <m/>
    <s v="center"/>
    <m/>
    <m/>
    <m/>
    <m/>
    <x v="1"/>
    <x v="5"/>
    <x v="0"/>
    <x v="1"/>
    <x v="1"/>
    <x v="4"/>
    <x v="1"/>
  </r>
  <r>
    <s v="PRES_ABTT_EPISODE_IV_A_NEW_HOPE_60"/>
    <s v="PRES_ABTT_EPISODE_IV_A_NEW_HOPE_60"/>
    <s v="PRES_ABTT_EPISODE_IV_A_NEW_HOPE_60_text.txt"/>
    <n v="2012"/>
    <m/>
    <m/>
    <m/>
    <m/>
    <m/>
    <m/>
    <m/>
    <x v="0"/>
    <x v="6"/>
    <x v="0"/>
    <x v="0"/>
    <x v="1"/>
    <x v="3"/>
    <x v="1"/>
  </r>
  <r>
    <s v="PRES_AEA_STAND_WITH_COAL"/>
    <s v="PRES_AEA_STAND_WITH_COAL"/>
    <s v="PRES_AEA_STAND_WITH_COAL_text.txt"/>
    <n v="2012"/>
    <m/>
    <m/>
    <s v="center"/>
    <m/>
    <m/>
    <m/>
    <s v="center"/>
    <x v="0"/>
    <x v="5"/>
    <x v="0"/>
    <x v="0"/>
    <x v="1"/>
    <x v="4"/>
    <x v="1"/>
  </r>
  <r>
    <s v="PRES_WINFUTURE_RENEW_PROSPERITY"/>
    <s v="PRES_WINFUTURE_RENEW_PROSPERITY"/>
    <s v="PRES_WINFUTURE_RENEW_PROSPERITY_text.txt"/>
    <n v="2012"/>
    <s v="both"/>
    <m/>
    <s v="both"/>
    <m/>
    <m/>
    <m/>
    <s v="center"/>
    <x v="1"/>
    <x v="1"/>
    <x v="0"/>
    <x v="1"/>
    <x v="1"/>
    <x v="5"/>
    <x v="1"/>
  </r>
  <r>
    <s v="PRES_AFP_DOING_FINE"/>
    <s v="PRES_AFP_DOING_FINE"/>
    <s v="PRES_AFP_DOING_FINE_text.txt"/>
    <n v="2012"/>
    <s v="center"/>
    <m/>
    <s v="center"/>
    <m/>
    <m/>
    <m/>
    <s v="center"/>
    <x v="0"/>
    <x v="1"/>
    <x v="0"/>
    <x v="0"/>
    <x v="1"/>
    <x v="1"/>
    <x v="1"/>
  </r>
  <r>
    <s v="PRES_ROMNEY_MORAL_RESPONSIBILITY"/>
    <s v="PRES_ROMNEY_MORAL_RESPONSIBILITY"/>
    <s v="PRES_ROMNEY_MORAL_RESPONSIBILITY_text.txt"/>
    <n v="2012"/>
    <m/>
    <m/>
    <s v="both"/>
    <m/>
    <m/>
    <m/>
    <s v="center"/>
    <x v="1"/>
    <x v="5"/>
    <x v="0"/>
    <x v="1"/>
    <x v="1"/>
    <x v="5"/>
    <x v="1"/>
  </r>
  <r>
    <s v="PRES_ROMNEY_NUESTRA_COMUNIDAD_SP"/>
    <s v="PRES_ROMNEY_NUESTRA_COMUNIDAD_SP"/>
    <s v="PRES_ROMNEY_NUESTRA_COMUNIDAD_SP_text.txt"/>
    <n v="2012"/>
    <m/>
    <m/>
    <m/>
    <m/>
    <s v="unclear but seems center"/>
    <m/>
    <m/>
    <x v="0"/>
    <x v="3"/>
    <x v="1"/>
    <x v="1"/>
    <x v="1"/>
    <x v="3"/>
    <x v="1"/>
  </r>
  <r>
    <s v="PRES_OBAMA_SLEEPLESS_NIGHTS"/>
    <s v="PRES_OBAMA_SLEEPLESS_NIGHTS"/>
    <s v="PRES_OBAMA_SLEEPLESS_NIGHTS_text.txt"/>
    <n v="2012"/>
    <s v="center"/>
    <m/>
    <s v="center"/>
    <m/>
    <s v="center"/>
    <m/>
    <s v="center"/>
    <x v="0"/>
    <x v="2"/>
    <x v="0"/>
    <x v="0"/>
    <x v="1"/>
    <x v="0"/>
    <x v="1"/>
  </r>
  <r>
    <s v="PRES_RESTOREOURFUTURE_OLYMPICS"/>
    <s v="PRES_RESTOREOURFUTURE_OLYMPICS"/>
    <s v="PRES_RESTOREOURFUTURE_OLYMPICS_text.txt"/>
    <n v="2012"/>
    <m/>
    <m/>
    <s v="both"/>
    <m/>
    <s v="both"/>
    <m/>
    <s v="both"/>
    <x v="0"/>
    <x v="1"/>
    <x v="0"/>
    <x v="0"/>
    <x v="1"/>
    <x v="3"/>
    <x v="1"/>
  </r>
  <r>
    <s v="PRES_60PLUS_STRENGTHEN"/>
    <s v="PRES_60PLUS_STRENGTHEN"/>
    <s v="PRES_60PLUS_STRENGTHEN_text.txt"/>
    <n v="2012"/>
    <s v="center"/>
    <m/>
    <s v="center"/>
    <m/>
    <s v="center"/>
    <m/>
    <s v="center"/>
    <x v="0"/>
    <x v="2"/>
    <x v="0"/>
    <x v="0"/>
    <x v="1"/>
    <x v="0"/>
    <x v="1"/>
  </r>
  <r>
    <s v="PRES_SECUREAMERICANOW_NO_APOLOGIES"/>
    <s v="PRES_SECUREAMERICANOW_NO_APOLOGIES"/>
    <s v="PRES_SECUREAMERICANOW_NO_APOLOGIES_text.txt"/>
    <n v="2012"/>
    <s v="center"/>
    <m/>
    <s v="center"/>
    <m/>
    <s v="center"/>
    <m/>
    <s v="center"/>
    <x v="0"/>
    <x v="2"/>
    <x v="0"/>
    <x v="0"/>
    <x v="1"/>
    <x v="0"/>
    <x v="1"/>
  </r>
  <r>
    <s v="PRES_ABTT_MODERN_STAGE_COMBAT_60"/>
    <s v="PRES_ABTT_MODERN_STAGE_COMBAT_60"/>
    <s v="PRES_ABTT_MODERN_STAGE_COMBAT_60_text.txt"/>
    <n v="2012"/>
    <m/>
    <m/>
    <m/>
    <m/>
    <s v="base"/>
    <m/>
    <s v="base"/>
    <x v="0"/>
    <x v="5"/>
    <x v="0"/>
    <x v="0"/>
    <x v="2"/>
    <x v="3"/>
    <x v="1"/>
  </r>
  <r>
    <s v="PRES_OBAMA_IT_WASN'T_EASY_SP"/>
    <s v="PRES_OBAMA_IT_WASN'T_EASY_SP"/>
    <s v="PRES_OBAMA_IT_WASN'T_EASY_SP_text.txt"/>
    <n v="2012"/>
    <m/>
    <m/>
    <m/>
    <m/>
    <s v="unclear but seems center"/>
    <m/>
    <m/>
    <x v="0"/>
    <x v="3"/>
    <x v="1"/>
    <x v="1"/>
    <x v="1"/>
    <x v="3"/>
    <x v="1"/>
  </r>
  <r>
    <s v="PRES_OBAMA_GET_REAL_MITT"/>
    <s v="PRES_OBAMA_GET_REAL_MITT"/>
    <s v="PRES_OBAMA_GET_REAL_MITT_text.txt"/>
    <n v="2012"/>
    <s v="center"/>
    <m/>
    <s v="center"/>
    <m/>
    <s v="both"/>
    <m/>
    <s v="both"/>
    <x v="0"/>
    <x v="2"/>
    <x v="0"/>
    <x v="0"/>
    <x v="1"/>
    <x v="4"/>
    <x v="1"/>
  </r>
  <r>
    <s v="PRES_ROMNEY_A_BETTER_FUTURE_NC_DEFENSE"/>
    <s v="PRES_ROMNEY_A_BETTER_FUTURE_NC_DEFENSE"/>
    <s v="PRES_ROMNEY_A_BETTER_FUTURE_NC_DEFENSE_text.txt"/>
    <n v="2012"/>
    <m/>
    <m/>
    <s v="center"/>
    <m/>
    <s v="center"/>
    <m/>
    <s v="center"/>
    <x v="0"/>
    <x v="1"/>
    <x v="0"/>
    <x v="0"/>
    <x v="1"/>
    <x v="1"/>
    <x v="1"/>
  </r>
  <r>
    <s v="PRES_SANTORUM_SAY_WHAT"/>
    <s v="PRES_SANTORUM_SAY_WHAT"/>
    <s v="PRES_SANTORUM_SAY_WHAT_text.txt"/>
    <n v="2012"/>
    <m/>
    <m/>
    <s v="base"/>
    <m/>
    <s v="base"/>
    <m/>
    <s v="base"/>
    <x v="0"/>
    <x v="1"/>
    <x v="0"/>
    <x v="0"/>
    <x v="3"/>
    <x v="3"/>
    <x v="1"/>
  </r>
  <r>
    <s v="PRES_RESTOREOURFUTURE_FLATLINE"/>
    <s v="PRES_RESTOREOURFUTURE_FLATLINE"/>
    <s v="PRES_RESTOREOURFUTURE_FLATLINE_text.txt"/>
    <n v="2012"/>
    <m/>
    <m/>
    <s v="center"/>
    <m/>
    <s v="center"/>
    <m/>
    <s v="center"/>
    <x v="0"/>
    <x v="1"/>
    <x v="0"/>
    <x v="0"/>
    <x v="1"/>
    <x v="1"/>
    <x v="1"/>
  </r>
  <r>
    <s v="PRES_LEADERSFORFAMILIES_ONE_OF_US"/>
    <s v="PRES_LEADERSFORFAMILIES_ONE_OF_US"/>
    <s v="PRES_LEADERSFORFAMILIES_ONE_OF_US_text.txt"/>
    <n v="2012"/>
    <s v="center"/>
    <n v="37"/>
    <s v="center"/>
    <m/>
    <s v="center"/>
    <m/>
    <s v="center"/>
    <x v="1"/>
    <x v="0"/>
    <x v="0"/>
    <x v="1"/>
    <x v="1"/>
    <x v="0"/>
    <x v="1"/>
  </r>
  <r>
    <s v="PRES_ROMNEY_A_BETTER_FUTURE_VA_DEFENSE"/>
    <s v="PRES_ROMNEY_A_BETTER_FUTURE_VA_DEFENSE"/>
    <s v="PRES_ROMNEY_A_BETTER_FUTURE_VA_DEFENSE_text.txt"/>
    <n v="2012"/>
    <m/>
    <m/>
    <s v="center"/>
    <m/>
    <s v="center"/>
    <m/>
    <s v="center"/>
    <x v="0"/>
    <x v="1"/>
    <x v="0"/>
    <x v="0"/>
    <x v="1"/>
    <x v="1"/>
    <x v="1"/>
  </r>
  <r>
    <s v="PRES_RWBFUND_PRIDE"/>
    <s v="PRES_RWBFUND_PRIDE"/>
    <s v="PRES_RWBFUND_PRIDE_text.txt"/>
    <n v="2012"/>
    <s v="center"/>
    <m/>
    <s v="both"/>
    <m/>
    <s v="both"/>
    <m/>
    <s v="center"/>
    <x v="1"/>
    <x v="2"/>
    <x v="0"/>
    <x v="1"/>
    <x v="1"/>
    <x v="4"/>
    <x v="1"/>
  </r>
  <r>
    <s v="PRES_RNC&amp;ROMNEY_SOLUCIONES_PARA_LA_INMIGRACION_SP"/>
    <s v="PRES_RNC&amp;ROMNEY_SOLUCIONES_PARA_LA_INMIGRACION_SP"/>
    <s v="PRES_RNC&amp;ROMNEY_SOLUCIONES_PARA_LA_INMIGRACION_SP_text.txt"/>
    <n v="2012"/>
    <m/>
    <m/>
    <m/>
    <m/>
    <s v="unclear"/>
    <m/>
    <m/>
    <x v="1"/>
    <x v="3"/>
    <x v="1"/>
    <x v="1"/>
    <x v="1"/>
    <x v="3"/>
    <x v="1"/>
  </r>
  <r>
    <s v="PRES_RESTOREOURFUTURE_DESPERATE"/>
    <s v="PRES_RESTOREOURFUTURE_DESPERATE"/>
    <s v="PRES_RESTOREOURFUTURE_DESPERATE_text.txt"/>
    <n v="2012"/>
    <m/>
    <m/>
    <s v="base"/>
    <m/>
    <s v="base"/>
    <m/>
    <s v="base"/>
    <x v="1"/>
    <x v="1"/>
    <x v="0"/>
    <x v="1"/>
    <x v="3"/>
    <x v="3"/>
    <x v="1"/>
  </r>
  <r>
    <s v="PRES_ROMNEY_STAND_UP_TO_CHINA"/>
    <s v="PRES_ROMNEY_STAND_UP_TO_CHINA"/>
    <s v="PRES_ROMNEY_STAND_UP_TO_CHINA_text.txt"/>
    <n v="2012"/>
    <s v="center"/>
    <m/>
    <s v="center"/>
    <m/>
    <s v="both"/>
    <m/>
    <s v="base"/>
    <x v="0"/>
    <x v="2"/>
    <x v="0"/>
    <x v="0"/>
    <x v="0"/>
    <x v="4"/>
    <x v="0"/>
  </r>
  <r>
    <s v="PRES_OURDESTINY_SOMEONE"/>
    <s v="PRES_OURDESTINY_SOMEONE"/>
    <s v="PRES_OURDESTINY_SOMEONE_text.txt"/>
    <n v="2012"/>
    <s v="Base"/>
    <m/>
    <m/>
    <m/>
    <s v="base"/>
    <m/>
    <s v="base"/>
    <x v="0"/>
    <x v="1"/>
    <x v="0"/>
    <x v="0"/>
    <x v="3"/>
    <x v="3"/>
    <x v="1"/>
  </r>
  <r>
    <s v="PRES_OBAMA_THE_CHOICE_60"/>
    <s v="PRES_OBAMA_THE_CHOICE_60"/>
    <s v="PRES_OBAMA_THE_CHOICE_60_text.txt"/>
    <n v="2012"/>
    <m/>
    <m/>
    <m/>
    <m/>
    <s v="center"/>
    <m/>
    <s v="center"/>
    <x v="0"/>
    <x v="5"/>
    <x v="0"/>
    <x v="0"/>
    <x v="1"/>
    <x v="4"/>
    <x v="1"/>
  </r>
  <r>
    <s v="PRES_PFAW_EL_VERDADERO_MITT_ROMNEY_SP"/>
    <s v="PRES_PFAW_EL_VERDADERO_MITT_ROMNEY_SP"/>
    <s v="PRES_PFAW_EL_VERDADERO_MITT_ROMNEY_SP_text.txt"/>
    <n v="2012"/>
    <m/>
    <m/>
    <m/>
    <m/>
    <s v="unclear"/>
    <m/>
    <m/>
    <x v="0"/>
    <x v="3"/>
    <x v="1"/>
    <x v="1"/>
    <x v="1"/>
    <x v="3"/>
    <x v="1"/>
  </r>
  <r>
    <s v="PRES_ROMNEY_JUNTOS_SP_60_REV"/>
    <s v="PRES_ROMNEY_JUNTOS_SP_60_REV"/>
    <s v="PRES_ROMNEY_JUNTOS_SP_60_REV_text.txt"/>
    <n v="2012"/>
    <m/>
    <m/>
    <m/>
    <m/>
    <s v="center"/>
    <m/>
    <s v="center"/>
    <x v="0"/>
    <x v="5"/>
    <x v="1"/>
    <x v="1"/>
    <x v="1"/>
    <x v="4"/>
    <x v="1"/>
  </r>
  <r>
    <s v="PRES_OBAMA_BUSINESS_EXPERIENCE"/>
    <s v="PRES_OBAMA_BUSINESS_EXPERIENCE"/>
    <s v="PRES_OBAMA_BUSINESS_EXPERIENCE_text.txt"/>
    <n v="2012"/>
    <m/>
    <m/>
    <m/>
    <m/>
    <s v="center"/>
    <m/>
    <s v="center"/>
    <x v="0"/>
    <x v="5"/>
    <x v="0"/>
    <x v="0"/>
    <x v="1"/>
    <x v="4"/>
    <x v="1"/>
  </r>
  <r>
    <s v="PRES_BACHMANN_AMERICA'S_IRON_LADY"/>
    <s v="PRES_BACHMANN_AMERICA'S_IRON_LADY"/>
    <s v="PRES_BACHMANN_AMERICA'S_IRON_LADY_text.txt"/>
    <n v="2012"/>
    <m/>
    <m/>
    <m/>
    <m/>
    <s v="base"/>
    <m/>
    <s v="base"/>
    <x v="0"/>
    <x v="5"/>
    <x v="0"/>
    <x v="0"/>
    <x v="2"/>
    <x v="3"/>
    <x v="1"/>
  </r>
  <r>
    <s v="PRES_PAWLENTY_RESULTS_NOT_RHETORIC"/>
    <s v="PRES_PAWLENTY_RESULTS_NOT_RHETORIC"/>
    <s v="PRES_PAWLENTY_RESULTS_NOT_RHETORIC_text.txt"/>
    <n v="2012"/>
    <m/>
    <m/>
    <m/>
    <m/>
    <s v="base"/>
    <m/>
    <s v="base"/>
    <x v="0"/>
    <x v="5"/>
    <x v="0"/>
    <x v="0"/>
    <x v="2"/>
    <x v="3"/>
    <x v="1"/>
  </r>
  <r>
    <s v="PRES_OBAMA_WHAT_HE_SAID"/>
    <s v="PRES_OBAMA_WHAT_HE_SAID"/>
    <s v="PRES_OBAMA_WHAT_HE_SAID_text.txt"/>
    <n v="2012"/>
    <m/>
    <m/>
    <m/>
    <m/>
    <s v="center"/>
    <m/>
    <s v="center"/>
    <x v="0"/>
    <x v="5"/>
    <x v="0"/>
    <x v="0"/>
    <x v="1"/>
    <x v="4"/>
    <x v="1"/>
  </r>
  <r>
    <s v="PRES_ROMNEY_NEVER_3"/>
    <s v="PRES_ROMNEY_NEVER_3"/>
    <s v="PRES_ROMNEY_NEVER_3_text.txt"/>
    <n v="2012"/>
    <m/>
    <m/>
    <m/>
    <m/>
    <s v="base"/>
    <m/>
    <s v="base"/>
    <x v="0"/>
    <x v="5"/>
    <x v="0"/>
    <x v="0"/>
    <x v="2"/>
    <x v="3"/>
    <x v="1"/>
  </r>
  <r>
    <s v="PRES_ENDINGSPENDING_THIS_TIME"/>
    <s v="PRES_ENDINGSPENDING_THIS_TIME"/>
    <s v="PRES_ENDINGSPENDING_THIS_TIME_text.txt"/>
    <n v="2012"/>
    <m/>
    <m/>
    <m/>
    <m/>
    <s v="center"/>
    <m/>
    <s v="center"/>
    <x v="0"/>
    <x v="5"/>
    <x v="0"/>
    <x v="0"/>
    <x v="1"/>
    <x v="4"/>
    <x v="1"/>
  </r>
  <r>
    <s v="PRES_ROMNEY_CONSERVATIVE_AGENDA"/>
    <s v="PRES_ROMNEY_CONSERVATIVE_AGENDA"/>
    <s v="PRES_ROMNEY_CONSERVATIVE_AGENDA_text.txt"/>
    <n v="2012"/>
    <m/>
    <m/>
    <m/>
    <m/>
    <s v="base"/>
    <m/>
    <s v="base"/>
    <x v="1"/>
    <x v="5"/>
    <x v="0"/>
    <x v="1"/>
    <x v="2"/>
    <x v="3"/>
    <x v="1"/>
  </r>
  <r>
    <s v="PRES_CROSSROADSGPS_BUNCH_OF_CASH"/>
    <s v="PRES_CROSSROADSGPS_BUNCH_OF_CASH"/>
    <s v="PRES_CROSSROADSGPS_BUNCH_OF_CASH_text.txt"/>
    <n v="2012"/>
    <m/>
    <m/>
    <m/>
    <m/>
    <s v="center"/>
    <m/>
    <s v="center"/>
    <x v="0"/>
    <x v="5"/>
    <x v="0"/>
    <x v="0"/>
    <x v="1"/>
    <x v="4"/>
    <x v="1"/>
  </r>
  <r>
    <s v="PRES_UNITY2012_OBAMA_CARES_2"/>
    <s v="PRES_UNITY2012_OBAMA_CARES_2"/>
    <s v="PRES_UNITY2012_OBAMA_CARES_2_text.txt"/>
    <n v="2012"/>
    <m/>
    <m/>
    <m/>
    <m/>
    <s v="center"/>
    <m/>
    <s v="center"/>
    <x v="0"/>
    <x v="5"/>
    <x v="0"/>
    <x v="0"/>
    <x v="1"/>
    <x v="4"/>
    <x v="1"/>
  </r>
  <r>
    <s v="PRES_MARTIN_FAILED_MUSLIM_STATES"/>
    <s v="PRES_MARTIN_FAILED_MUSLIM_STATES"/>
    <s v="PRES_MARTIN_FAILED_MUSLIM_STATES_text.txt"/>
    <n v="2012"/>
    <m/>
    <m/>
    <m/>
    <m/>
    <s v="both"/>
    <m/>
    <s v="center"/>
    <x v="0"/>
    <x v="5"/>
    <x v="0"/>
    <x v="0"/>
    <x v="1"/>
    <x v="5"/>
    <x v="1"/>
  </r>
  <r>
    <s v="PRES_RESTOREOURFUTURE_SMILING_60"/>
    <s v="PRES_RESTOREOURFUTURE_SMILING_60"/>
    <s v="PRES_RESTOREOURFUTURE_SMILING_60_text.txt"/>
    <n v="2012"/>
    <m/>
    <m/>
    <m/>
    <m/>
    <s v="base"/>
    <m/>
    <s v="base"/>
    <x v="1"/>
    <x v="5"/>
    <x v="0"/>
    <x v="1"/>
    <x v="2"/>
    <x v="3"/>
    <x v="1"/>
  </r>
  <r>
    <s v="PRES_RESTOREOURFUTURE_WHOOPS"/>
    <s v="PRES_RESTOREOURFUTURE_WHOOPS"/>
    <s v="PRES_RESTOREOURFUTURE_WHOOPS_text.txt"/>
    <n v="2012"/>
    <m/>
    <m/>
    <m/>
    <m/>
    <s v="base"/>
    <m/>
    <s v="base"/>
    <x v="1"/>
    <x v="5"/>
    <x v="0"/>
    <x v="1"/>
    <x v="2"/>
    <x v="3"/>
    <x v="1"/>
  </r>
  <r>
    <s v="PRES_KARGER_EXXON"/>
    <s v="PRES_KARGER_EXXON"/>
    <s v="PRES_KARGER_EXXON_text.txt"/>
    <n v="2012"/>
    <m/>
    <m/>
    <m/>
    <m/>
    <s v="center"/>
    <m/>
    <s v="center"/>
    <x v="0"/>
    <x v="5"/>
    <x v="0"/>
    <x v="0"/>
    <x v="1"/>
    <x v="4"/>
    <x v="1"/>
  </r>
  <r>
    <s v="PRES_PERRY_POLITICALLY_CORRECT"/>
    <s v="PRES_PERRY_POLITICALLY_CORRECT"/>
    <s v="PRES_PERRY_POLITICALLY_CORRECT_text.txt"/>
    <n v="2012"/>
    <m/>
    <m/>
    <m/>
    <m/>
    <s v="base"/>
    <m/>
    <s v="base"/>
    <x v="1"/>
    <x v="5"/>
    <x v="0"/>
    <x v="1"/>
    <x v="2"/>
    <x v="3"/>
    <x v="1"/>
  </r>
  <r>
    <s v="PRES_ROMNEY_A_BETTER_FUTURE_OH_MANUFACTURING"/>
    <s v="PRES_ROMNEY_A_BETTER_FUTURE_OH_MANUFACTURING"/>
    <s v="PRES_ROMNEY_A_BETTER_FUTURE_OH_MANUFACTURING_text.txt"/>
    <n v="2012"/>
    <m/>
    <m/>
    <m/>
    <m/>
    <s v="center"/>
    <m/>
    <s v="base"/>
    <x v="0"/>
    <x v="5"/>
    <x v="0"/>
    <x v="0"/>
    <x v="0"/>
    <x v="5"/>
    <x v="0"/>
  </r>
  <r>
    <s v="PRES_HLF_OPORTUNIDADES_DE_TRABAJO_SP"/>
    <s v="PRES_HLF_OPORTUNIDADES_DE_TRABAJO_SP"/>
    <s v="PRES_HLF_OPORTUNIDADES_DE_TRABAJO_SP_text.txt"/>
    <n v="2012"/>
    <m/>
    <m/>
    <m/>
    <m/>
    <s v="unclear"/>
    <m/>
    <m/>
    <x v="0"/>
    <x v="3"/>
    <x v="1"/>
    <x v="1"/>
    <x v="1"/>
    <x v="3"/>
    <x v="1"/>
  </r>
  <r>
    <s v="PRES_OBAMA_HE'S_GOT_IT_RIGHT"/>
    <s v="PRES_OBAMA_HE'S_GOT_IT_RIGHT"/>
    <s v="PRES_OBAMA_HE'S_GOT_IT_RIGHT_text.txt"/>
    <n v="2012"/>
    <m/>
    <m/>
    <m/>
    <m/>
    <s v="center"/>
    <m/>
    <s v="center"/>
    <x v="0"/>
    <x v="5"/>
    <x v="0"/>
    <x v="0"/>
    <x v="1"/>
    <x v="4"/>
    <x v="1"/>
  </r>
  <r>
    <s v="PRES_AFP_HAS_PRESIDENT_OBAMA_EARNED_YOUR_VOTE_60"/>
    <s v="PRES_AFP_HAS_PRESIDENT_OBAMA_EARNED_YOUR_VOTE_60"/>
    <s v="PRES_AFP_HAS_PRESIDENT_OBAMA_EARNED_YOUR_VOTE_60_text.txt"/>
    <n v="2012"/>
    <m/>
    <m/>
    <m/>
    <m/>
    <s v="center"/>
    <m/>
    <s v="center"/>
    <x v="0"/>
    <x v="5"/>
    <x v="0"/>
    <x v="0"/>
    <x v="1"/>
    <x v="4"/>
    <x v="1"/>
  </r>
  <r>
    <s v="PRES_OBAMA_TOUGH_LUCK"/>
    <s v="PRES_OBAMA_TOUGH_LUCK"/>
    <s v="PRES_OBAMA_TOUGH_LUCK_text.txt"/>
    <n v="2012"/>
    <m/>
    <m/>
    <m/>
    <m/>
    <s v="center"/>
    <m/>
    <s v="center"/>
    <x v="0"/>
    <x v="5"/>
    <x v="0"/>
    <x v="0"/>
    <x v="1"/>
    <x v="4"/>
    <x v="1"/>
  </r>
  <r>
    <s v="PRES_OBAMA_OUR_VOICE"/>
    <s v="PRES_OBAMA_OUR_VOICE"/>
    <s v="PRES_OBAMA_OUR_VOICE_text.txt"/>
    <n v="2012"/>
    <m/>
    <m/>
    <m/>
    <m/>
    <s v="center"/>
    <m/>
    <s v="center"/>
    <x v="0"/>
    <x v="5"/>
    <x v="0"/>
    <x v="0"/>
    <x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D43AC-C09D-4F37-ADEC-E016B74E61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H14" firstHeaderRow="1" firstDataRow="2" firstDataCol="1" rowPageCount="4" colPageCount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8">
        <item x="6"/>
        <item x="3"/>
        <item x="5"/>
        <item x="1"/>
        <item x="2"/>
        <item x="0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1"/>
        <item x="0"/>
        <item x="2"/>
        <item x="3"/>
        <item x="5"/>
        <item x="4"/>
        <item t="default"/>
      </items>
    </pivotField>
    <pivotField axis="axisRow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4">
    <pageField fld="13" item="0" hier="-1"/>
    <pageField fld="11" item="1" hier="-1"/>
    <pageField fld="12" hier="-1"/>
    <pageField fld="17" item="0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0B40-8532-4E07-86F5-6485D76B6C9A}">
  <dimension ref="A1:H14"/>
  <sheetViews>
    <sheetView workbookViewId="0">
      <selection activeCell="U2" sqref="U2"/>
    </sheetView>
  </sheetViews>
  <sheetFormatPr defaultRowHeight="14.75" x14ac:dyDescent="0.75"/>
  <cols>
    <col min="1" max="1" width="14.1328125" bestFit="1" customWidth="1"/>
    <col min="2" max="2" width="16.26953125" bestFit="1" customWidth="1"/>
    <col min="3" max="3" width="2" bestFit="1" customWidth="1"/>
    <col min="4" max="5" width="3" bestFit="1" customWidth="1"/>
    <col min="6" max="7" width="2" bestFit="1" customWidth="1"/>
    <col min="8" max="8" width="11.26953125" bestFit="1" customWidth="1"/>
    <col min="9" max="9" width="3.86328125" bestFit="1" customWidth="1"/>
    <col min="10" max="14" width="2" bestFit="1" customWidth="1"/>
    <col min="15" max="15" width="6.86328125" bestFit="1" customWidth="1"/>
    <col min="16" max="16" width="3.86328125" bestFit="1" customWidth="1"/>
    <col min="17" max="20" width="2" bestFit="1" customWidth="1"/>
    <col min="21" max="21" width="6.86328125" bestFit="1" customWidth="1"/>
    <col min="22" max="22" width="3.86328125" bestFit="1" customWidth="1"/>
    <col min="23" max="25" width="2" bestFit="1" customWidth="1"/>
    <col min="26" max="26" width="6.86328125" bestFit="1" customWidth="1"/>
    <col min="27" max="27" width="3.86328125" bestFit="1" customWidth="1"/>
    <col min="28" max="29" width="2" bestFit="1" customWidth="1"/>
    <col min="30" max="30" width="6.86328125" bestFit="1" customWidth="1"/>
    <col min="31" max="31" width="3.86328125" bestFit="1" customWidth="1"/>
    <col min="32" max="32" width="2" bestFit="1" customWidth="1"/>
    <col min="33" max="33" width="6.86328125" bestFit="1" customWidth="1"/>
    <col min="34" max="34" width="11.26953125" bestFit="1" customWidth="1"/>
  </cols>
  <sheetData>
    <row r="1" spans="1:8" x14ac:dyDescent="0.75">
      <c r="A1" s="5" t="s">
        <v>77</v>
      </c>
      <c r="B1" s="6">
        <v>0</v>
      </c>
    </row>
    <row r="2" spans="1:8" x14ac:dyDescent="0.75">
      <c r="A2" s="5" t="s">
        <v>2026</v>
      </c>
      <c r="B2" s="6">
        <v>1</v>
      </c>
    </row>
    <row r="3" spans="1:8" x14ac:dyDescent="0.75">
      <c r="A3" s="5" t="s">
        <v>3404</v>
      </c>
      <c r="B3" t="s">
        <v>3416</v>
      </c>
    </row>
    <row r="4" spans="1:8" x14ac:dyDescent="0.75">
      <c r="A4" s="5" t="s">
        <v>3408</v>
      </c>
      <c r="B4" t="s">
        <v>3417</v>
      </c>
    </row>
    <row r="6" spans="1:8" x14ac:dyDescent="0.75">
      <c r="A6" s="5" t="s">
        <v>3412</v>
      </c>
      <c r="B6" s="5" t="s">
        <v>3415</v>
      </c>
    </row>
    <row r="7" spans="1:8" x14ac:dyDescent="0.75">
      <c r="A7" s="5" t="s">
        <v>3413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 t="s">
        <v>3414</v>
      </c>
    </row>
    <row r="8" spans="1:8" x14ac:dyDescent="0.75">
      <c r="A8" s="6">
        <v>0</v>
      </c>
      <c r="B8" s="4">
        <v>15</v>
      </c>
      <c r="C8" s="4">
        <v>8</v>
      </c>
      <c r="D8" s="4">
        <v>16</v>
      </c>
      <c r="E8" s="4">
        <v>25</v>
      </c>
      <c r="F8" s="4">
        <v>9</v>
      </c>
      <c r="G8" s="4">
        <v>4</v>
      </c>
      <c r="H8" s="4">
        <v>77</v>
      </c>
    </row>
    <row r="9" spans="1:8" x14ac:dyDescent="0.75">
      <c r="A9" s="6">
        <v>1</v>
      </c>
      <c r="B9" s="4">
        <v>11</v>
      </c>
      <c r="C9" s="4"/>
      <c r="D9" s="4"/>
      <c r="E9" s="4"/>
      <c r="F9" s="4"/>
      <c r="G9" s="4"/>
      <c r="H9" s="4">
        <v>11</v>
      </c>
    </row>
    <row r="10" spans="1:8" x14ac:dyDescent="0.75">
      <c r="A10" s="6">
        <v>2</v>
      </c>
      <c r="B10" s="4">
        <v>29</v>
      </c>
      <c r="C10" s="4"/>
      <c r="D10" s="4"/>
      <c r="E10" s="4"/>
      <c r="F10" s="4"/>
      <c r="G10" s="4"/>
      <c r="H10" s="4">
        <v>29</v>
      </c>
    </row>
    <row r="11" spans="1:8" x14ac:dyDescent="0.75">
      <c r="A11" s="6">
        <v>3</v>
      </c>
      <c r="B11" s="4">
        <v>37</v>
      </c>
      <c r="C11" s="4"/>
      <c r="D11" s="4"/>
      <c r="E11" s="4"/>
      <c r="F11" s="4"/>
      <c r="G11" s="4"/>
      <c r="H11" s="4">
        <v>37</v>
      </c>
    </row>
    <row r="12" spans="1:8" x14ac:dyDescent="0.75">
      <c r="A12" s="6">
        <v>4</v>
      </c>
      <c r="B12" s="4">
        <v>24</v>
      </c>
      <c r="C12" s="4"/>
      <c r="D12" s="4"/>
      <c r="E12" s="4"/>
      <c r="F12" s="4"/>
      <c r="G12" s="4"/>
      <c r="H12" s="4">
        <v>24</v>
      </c>
    </row>
    <row r="13" spans="1:8" x14ac:dyDescent="0.75">
      <c r="A13" s="6">
        <v>5</v>
      </c>
      <c r="B13" s="4">
        <v>6</v>
      </c>
      <c r="C13" s="4"/>
      <c r="D13" s="4"/>
      <c r="E13" s="4"/>
      <c r="F13" s="4"/>
      <c r="G13" s="4"/>
      <c r="H13" s="4">
        <v>6</v>
      </c>
    </row>
    <row r="14" spans="1:8" x14ac:dyDescent="0.75">
      <c r="A14" s="6" t="s">
        <v>3414</v>
      </c>
      <c r="B14" s="4">
        <v>122</v>
      </c>
      <c r="C14" s="4">
        <v>8</v>
      </c>
      <c r="D14" s="4">
        <v>16</v>
      </c>
      <c r="E14" s="4">
        <v>25</v>
      </c>
      <c r="F14" s="4">
        <v>9</v>
      </c>
      <c r="G14" s="4">
        <v>4</v>
      </c>
      <c r="H14" s="4">
        <v>184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652"/>
  <sheetViews>
    <sheetView workbookViewId="0">
      <selection activeCell="H32" sqref="H32"/>
    </sheetView>
  </sheetViews>
  <sheetFormatPr defaultRowHeight="14.75" x14ac:dyDescent="0.75"/>
  <sheetData>
    <row r="2" spans="1:6" x14ac:dyDescent="0.75">
      <c r="A2" s="1">
        <v>44689</v>
      </c>
      <c r="B2" s="2">
        <v>0.7104166666666667</v>
      </c>
      <c r="C2" s="3">
        <v>3834429</v>
      </c>
      <c r="D2" t="s">
        <v>2028</v>
      </c>
      <c r="E2" t="s">
        <v>2679</v>
      </c>
      <c r="F2">
        <f>COUNTIF(succ_data_tbutm!$D$1:$D$33,E2)</f>
        <v>0</v>
      </c>
    </row>
    <row r="3" spans="1:6" x14ac:dyDescent="0.75">
      <c r="A3" s="1">
        <v>44689</v>
      </c>
      <c r="B3" s="2">
        <v>0.7104166666666667</v>
      </c>
      <c r="C3" s="3">
        <v>3575229</v>
      </c>
      <c r="D3" t="s">
        <v>2029</v>
      </c>
      <c r="E3" t="s">
        <v>2680</v>
      </c>
      <c r="F3">
        <f>COUNTIF(succ_data_tbutm!$D$1:$D$33,E3)</f>
        <v>0</v>
      </c>
    </row>
    <row r="4" spans="1:6" x14ac:dyDescent="0.75">
      <c r="A4" s="1">
        <v>44689</v>
      </c>
      <c r="B4" s="2">
        <v>0.7104166666666667</v>
      </c>
      <c r="C4" s="3">
        <v>2528579</v>
      </c>
      <c r="D4" t="s">
        <v>2030</v>
      </c>
      <c r="E4" t="s">
        <v>2681</v>
      </c>
      <c r="F4">
        <f>COUNTIF(succ_data_tbutm!$D$1:$D$33,E4)</f>
        <v>0</v>
      </c>
    </row>
    <row r="5" spans="1:6" x14ac:dyDescent="0.75">
      <c r="A5" s="1">
        <v>44689</v>
      </c>
      <c r="B5" s="2">
        <v>0.7104166666666667</v>
      </c>
      <c r="C5" s="3">
        <v>8666609</v>
      </c>
      <c r="D5" t="s">
        <v>2031</v>
      </c>
      <c r="E5" t="s">
        <v>2682</v>
      </c>
      <c r="F5">
        <f>COUNTIF(succ_data_tbutm!$D$1:$D$33,E5)</f>
        <v>0</v>
      </c>
    </row>
    <row r="6" spans="1:6" x14ac:dyDescent="0.75">
      <c r="A6" s="1">
        <v>44689</v>
      </c>
      <c r="B6" s="2">
        <v>0.7104166666666667</v>
      </c>
      <c r="C6" s="3">
        <v>4789755</v>
      </c>
      <c r="D6" t="s">
        <v>2032</v>
      </c>
      <c r="E6" t="s">
        <v>2683</v>
      </c>
      <c r="F6">
        <f>COUNTIF(succ_data_tbutm!$D$1:$D$33,E6)</f>
        <v>0</v>
      </c>
    </row>
    <row r="7" spans="1:6" x14ac:dyDescent="0.75">
      <c r="A7" s="1">
        <v>44689</v>
      </c>
      <c r="B7" s="2">
        <v>0.7104166666666667</v>
      </c>
      <c r="C7" s="3">
        <v>5581755</v>
      </c>
      <c r="D7" t="s">
        <v>2033</v>
      </c>
      <c r="E7" t="s">
        <v>256</v>
      </c>
      <c r="F7">
        <f>COUNTIF(succ_data_tbutm!$D$1:$D$33,E7)</f>
        <v>1</v>
      </c>
    </row>
    <row r="8" spans="1:6" x14ac:dyDescent="0.75">
      <c r="A8" s="1">
        <v>44689</v>
      </c>
      <c r="B8" s="2">
        <v>0.7104166666666667</v>
      </c>
      <c r="C8" s="3">
        <v>9738609</v>
      </c>
      <c r="D8" t="s">
        <v>2034</v>
      </c>
      <c r="E8" t="s">
        <v>266</v>
      </c>
      <c r="F8">
        <f>COUNTIF(succ_data_tbutm!$D$1:$D$33,E8)</f>
        <v>1</v>
      </c>
    </row>
    <row r="9" spans="1:6" x14ac:dyDescent="0.75">
      <c r="A9" s="1">
        <v>44689</v>
      </c>
      <c r="B9" s="2">
        <v>0.7104166666666667</v>
      </c>
      <c r="C9" s="3">
        <v>9748209</v>
      </c>
      <c r="D9" t="s">
        <v>2035</v>
      </c>
      <c r="E9" t="s">
        <v>2684</v>
      </c>
      <c r="F9">
        <f>COUNTIF(succ_data_tbutm!$D$1:$D$33,E9)</f>
        <v>0</v>
      </c>
    </row>
    <row r="10" spans="1:6" x14ac:dyDescent="0.75">
      <c r="A10" s="1">
        <v>44689</v>
      </c>
      <c r="B10" s="2">
        <v>0.7104166666666667</v>
      </c>
      <c r="C10" s="3">
        <v>2362429</v>
      </c>
      <c r="D10" t="s">
        <v>2036</v>
      </c>
      <c r="E10" t="s">
        <v>257</v>
      </c>
      <c r="F10">
        <f>COUNTIF(succ_data_tbutm!$D$1:$D$33,E10)</f>
        <v>1</v>
      </c>
    </row>
    <row r="11" spans="1:6" x14ac:dyDescent="0.75">
      <c r="A11" s="1">
        <v>44689</v>
      </c>
      <c r="B11" s="2">
        <v>0.7104166666666667</v>
      </c>
      <c r="C11" s="3">
        <v>3908029</v>
      </c>
      <c r="D11" t="s">
        <v>2037</v>
      </c>
      <c r="E11" t="s">
        <v>2685</v>
      </c>
      <c r="F11">
        <f>COUNTIF(succ_data_tbutm!$D$1:$D$33,E11)</f>
        <v>0</v>
      </c>
    </row>
    <row r="12" spans="1:6" x14ac:dyDescent="0.75">
      <c r="A12" s="1">
        <v>44689</v>
      </c>
      <c r="B12" s="2">
        <v>0.7104166666666667</v>
      </c>
      <c r="C12" s="3">
        <v>9917809</v>
      </c>
      <c r="D12" t="s">
        <v>2038</v>
      </c>
      <c r="E12" t="s">
        <v>2686</v>
      </c>
      <c r="F12">
        <f>COUNTIF(succ_data_tbutm!$D$1:$D$33,E12)</f>
        <v>0</v>
      </c>
    </row>
    <row r="13" spans="1:6" x14ac:dyDescent="0.75">
      <c r="A13" s="1">
        <v>44689</v>
      </c>
      <c r="B13" s="2">
        <v>0.7104166666666667</v>
      </c>
      <c r="C13" s="3">
        <v>8420209</v>
      </c>
      <c r="D13" t="s">
        <v>2039</v>
      </c>
      <c r="E13" t="s">
        <v>2687</v>
      </c>
      <c r="F13">
        <f>COUNTIF(succ_data_tbutm!$D$1:$D$33,E13)</f>
        <v>0</v>
      </c>
    </row>
    <row r="14" spans="1:6" x14ac:dyDescent="0.75">
      <c r="A14" s="1">
        <v>44689</v>
      </c>
      <c r="B14" s="2">
        <v>0.7104166666666667</v>
      </c>
      <c r="C14" s="3">
        <v>1892029</v>
      </c>
      <c r="D14" t="s">
        <v>2040</v>
      </c>
      <c r="E14" t="s">
        <v>2688</v>
      </c>
      <c r="F14">
        <f>COUNTIF(succ_data_tbutm!$D$1:$D$33,E14)</f>
        <v>0</v>
      </c>
    </row>
    <row r="15" spans="1:6" x14ac:dyDescent="0.75">
      <c r="A15" s="1">
        <v>44689</v>
      </c>
      <c r="B15" s="2">
        <v>0.7104166666666667</v>
      </c>
      <c r="C15" s="3">
        <v>6868209</v>
      </c>
      <c r="D15" t="s">
        <v>2041</v>
      </c>
      <c r="E15" t="s">
        <v>2689</v>
      </c>
      <c r="F15">
        <f>COUNTIF(succ_data_tbutm!$D$1:$D$33,E15)</f>
        <v>0</v>
      </c>
    </row>
    <row r="16" spans="1:6" x14ac:dyDescent="0.75">
      <c r="A16" s="1">
        <v>44689</v>
      </c>
      <c r="B16" s="2">
        <v>0.7104166666666667</v>
      </c>
      <c r="C16" s="3">
        <v>3639229</v>
      </c>
      <c r="D16" t="s">
        <v>2042</v>
      </c>
      <c r="E16" t="s">
        <v>2690</v>
      </c>
      <c r="F16">
        <f>COUNTIF(succ_data_tbutm!$D$1:$D$33,E16)</f>
        <v>0</v>
      </c>
    </row>
    <row r="17" spans="1:6" x14ac:dyDescent="0.75">
      <c r="A17" s="1">
        <v>44689</v>
      </c>
      <c r="B17" s="2">
        <v>0.7104166666666667</v>
      </c>
      <c r="C17" s="3">
        <v>9901809</v>
      </c>
      <c r="D17" t="s">
        <v>2043</v>
      </c>
      <c r="E17" t="s">
        <v>2691</v>
      </c>
      <c r="F17">
        <f>COUNTIF(succ_data_tbutm!$D$1:$D$33,E17)</f>
        <v>0</v>
      </c>
    </row>
    <row r="18" spans="1:6" x14ac:dyDescent="0.75">
      <c r="A18" s="1">
        <v>44689</v>
      </c>
      <c r="B18" s="2">
        <v>0.7104166666666667</v>
      </c>
      <c r="C18" s="3">
        <v>3575229</v>
      </c>
      <c r="D18" t="s">
        <v>2044</v>
      </c>
      <c r="E18" t="s">
        <v>2692</v>
      </c>
      <c r="F18">
        <f>COUNTIF(succ_data_tbutm!$D$1:$D$33,E18)</f>
        <v>0</v>
      </c>
    </row>
    <row r="19" spans="1:6" x14ac:dyDescent="0.75">
      <c r="A19" s="1">
        <v>44689</v>
      </c>
      <c r="B19" s="2">
        <v>0.7104166666666667</v>
      </c>
      <c r="C19" s="3">
        <v>1872829</v>
      </c>
      <c r="D19" t="s">
        <v>2045</v>
      </c>
      <c r="E19" t="s">
        <v>2693</v>
      </c>
      <c r="F19">
        <f>COUNTIF(succ_data_tbutm!$D$1:$D$33,E19)</f>
        <v>0</v>
      </c>
    </row>
    <row r="20" spans="1:6" x14ac:dyDescent="0.75">
      <c r="A20" s="1">
        <v>44689</v>
      </c>
      <c r="B20" s="2">
        <v>0.7104166666666667</v>
      </c>
      <c r="C20" s="3">
        <v>8273009</v>
      </c>
      <c r="D20" t="s">
        <v>2046</v>
      </c>
      <c r="E20" t="s">
        <v>2694</v>
      </c>
      <c r="F20">
        <f>COUNTIF(succ_data_tbutm!$D$1:$D$33,E20)</f>
        <v>0</v>
      </c>
    </row>
    <row r="21" spans="1:6" x14ac:dyDescent="0.75">
      <c r="A21" s="1">
        <v>44689</v>
      </c>
      <c r="B21" s="2">
        <v>0.7104166666666667</v>
      </c>
      <c r="C21" s="3">
        <v>5415409</v>
      </c>
      <c r="D21" t="s">
        <v>2047</v>
      </c>
      <c r="E21" t="s">
        <v>2695</v>
      </c>
      <c r="F21">
        <f>COUNTIF(succ_data_tbutm!$D$1:$D$33,E21)</f>
        <v>0</v>
      </c>
    </row>
    <row r="22" spans="1:6" x14ac:dyDescent="0.75">
      <c r="A22" s="1">
        <v>44689</v>
      </c>
      <c r="B22" s="2">
        <v>0.7104166666666667</v>
      </c>
      <c r="C22" s="3">
        <v>4237629</v>
      </c>
      <c r="D22" t="s">
        <v>2048</v>
      </c>
      <c r="E22" t="s">
        <v>2696</v>
      </c>
      <c r="F22">
        <f>COUNTIF(succ_data_tbutm!$D$1:$D$33,E22)</f>
        <v>0</v>
      </c>
    </row>
    <row r="23" spans="1:6" x14ac:dyDescent="0.75">
      <c r="A23" s="1">
        <v>44689</v>
      </c>
      <c r="B23" s="2">
        <v>0.7104166666666667</v>
      </c>
      <c r="C23" s="3">
        <v>9092209</v>
      </c>
      <c r="D23" t="s">
        <v>2049</v>
      </c>
      <c r="E23" t="s">
        <v>2697</v>
      </c>
      <c r="F23">
        <f>COUNTIF(succ_data_tbutm!$D$1:$D$33,E23)</f>
        <v>0</v>
      </c>
    </row>
    <row r="24" spans="1:6" x14ac:dyDescent="0.75">
      <c r="A24" s="1">
        <v>44689</v>
      </c>
      <c r="B24" s="2">
        <v>0.7104166666666667</v>
      </c>
      <c r="C24" s="3">
        <v>3600829</v>
      </c>
      <c r="D24" t="s">
        <v>2050</v>
      </c>
      <c r="E24" t="s">
        <v>2698</v>
      </c>
      <c r="F24">
        <f>COUNTIF(succ_data_tbutm!$D$1:$D$33,E24)</f>
        <v>0</v>
      </c>
    </row>
    <row r="25" spans="1:6" x14ac:dyDescent="0.75">
      <c r="A25" s="1">
        <v>44689</v>
      </c>
      <c r="B25" s="2">
        <v>0.7104166666666667</v>
      </c>
      <c r="C25" s="3">
        <v>3015229</v>
      </c>
      <c r="D25" t="s">
        <v>2051</v>
      </c>
      <c r="E25" t="s">
        <v>2699</v>
      </c>
      <c r="F25">
        <f>COUNTIF(succ_data_tbutm!$D$1:$D$33,E25)</f>
        <v>0</v>
      </c>
    </row>
    <row r="26" spans="1:6" x14ac:dyDescent="0.75">
      <c r="A26" s="1">
        <v>44689</v>
      </c>
      <c r="B26" s="2">
        <v>0.7104166666666667</v>
      </c>
      <c r="C26" s="3">
        <v>4548029</v>
      </c>
      <c r="D26" t="s">
        <v>2052</v>
      </c>
      <c r="E26" t="s">
        <v>259</v>
      </c>
      <c r="F26">
        <f>COUNTIF(succ_data_tbutm!$D$1:$D$33,E26)</f>
        <v>1</v>
      </c>
    </row>
    <row r="27" spans="1:6" x14ac:dyDescent="0.75">
      <c r="A27" s="1">
        <v>44689</v>
      </c>
      <c r="B27" s="2">
        <v>0.7104166666666667</v>
      </c>
      <c r="C27" s="3">
        <v>3760829</v>
      </c>
      <c r="D27" t="s">
        <v>2053</v>
      </c>
      <c r="E27" t="s">
        <v>255</v>
      </c>
      <c r="F27">
        <f>COUNTIF(succ_data_tbutm!$D$1:$D$33,E27)</f>
        <v>0</v>
      </c>
    </row>
    <row r="28" spans="1:6" x14ac:dyDescent="0.75">
      <c r="A28" s="1">
        <v>44689</v>
      </c>
      <c r="B28" s="2">
        <v>0.7104166666666667</v>
      </c>
      <c r="C28" s="3">
        <v>5082609</v>
      </c>
      <c r="D28" t="s">
        <v>2054</v>
      </c>
      <c r="E28" t="s">
        <v>2700</v>
      </c>
      <c r="F28">
        <f>COUNTIF(succ_data_tbutm!$D$1:$D$33,E28)</f>
        <v>0</v>
      </c>
    </row>
    <row r="29" spans="1:6" x14ac:dyDescent="0.75">
      <c r="A29" s="1">
        <v>44689</v>
      </c>
      <c r="B29" s="2">
        <v>0.7104166666666667</v>
      </c>
      <c r="C29" s="3">
        <v>2676035</v>
      </c>
      <c r="D29" t="s">
        <v>2055</v>
      </c>
      <c r="E29" t="s">
        <v>2701</v>
      </c>
      <c r="F29">
        <f>COUNTIF(succ_data_tbutm!$D$1:$D$33,E29)</f>
        <v>0</v>
      </c>
    </row>
    <row r="30" spans="1:6" x14ac:dyDescent="0.75">
      <c r="A30" s="1">
        <v>44689</v>
      </c>
      <c r="B30" s="2">
        <v>0.7104166666666667</v>
      </c>
      <c r="C30" s="3">
        <v>6980209</v>
      </c>
      <c r="D30" t="s">
        <v>2056</v>
      </c>
      <c r="E30" t="s">
        <v>296</v>
      </c>
      <c r="F30">
        <f>COUNTIF(succ_data_tbutm!$D$1:$D$33,E30)</f>
        <v>1</v>
      </c>
    </row>
    <row r="31" spans="1:6" x14ac:dyDescent="0.75">
      <c r="A31" s="1">
        <v>44689</v>
      </c>
      <c r="B31" s="2">
        <v>0.7104166666666667</v>
      </c>
      <c r="C31" s="3">
        <v>2087229</v>
      </c>
      <c r="D31" t="s">
        <v>2057</v>
      </c>
      <c r="E31" t="s">
        <v>2702</v>
      </c>
      <c r="F31">
        <f>COUNTIF(succ_data_tbutm!$D$1:$D$33,E31)</f>
        <v>0</v>
      </c>
    </row>
    <row r="32" spans="1:6" x14ac:dyDescent="0.75">
      <c r="A32" s="1">
        <v>44689</v>
      </c>
      <c r="B32" s="2">
        <v>0.7104166666666667</v>
      </c>
      <c r="C32" s="3">
        <v>3290429</v>
      </c>
      <c r="D32" t="s">
        <v>2058</v>
      </c>
      <c r="E32" t="s">
        <v>2703</v>
      </c>
      <c r="F32">
        <f>COUNTIF(succ_data_tbutm!$D$1:$D$33,E32)</f>
        <v>0</v>
      </c>
    </row>
    <row r="33" spans="1:6" x14ac:dyDescent="0.75">
      <c r="A33" s="1">
        <v>44689</v>
      </c>
      <c r="B33" s="2">
        <v>0.7104166666666667</v>
      </c>
      <c r="C33" s="3">
        <v>4614979</v>
      </c>
      <c r="D33" t="s">
        <v>2059</v>
      </c>
      <c r="E33" t="s">
        <v>2704</v>
      </c>
      <c r="F33">
        <f>COUNTIF(succ_data_tbutm!$D$1:$D$33,E33)</f>
        <v>0</v>
      </c>
    </row>
    <row r="34" spans="1:6" x14ac:dyDescent="0.75">
      <c r="A34" s="1">
        <v>44689</v>
      </c>
      <c r="B34" s="2">
        <v>0.7104166666666667</v>
      </c>
      <c r="C34" s="3">
        <v>4749379</v>
      </c>
      <c r="D34" t="s">
        <v>2060</v>
      </c>
      <c r="E34" t="s">
        <v>2705</v>
      </c>
      <c r="F34">
        <f>COUNTIF(succ_data_tbutm!$D$1:$D$33,E34)</f>
        <v>0</v>
      </c>
    </row>
    <row r="35" spans="1:6" x14ac:dyDescent="0.75">
      <c r="A35" s="1">
        <v>44689</v>
      </c>
      <c r="B35" s="2">
        <v>0.7104166666666667</v>
      </c>
      <c r="C35" s="3">
        <v>9901809</v>
      </c>
      <c r="D35" t="s">
        <v>2061</v>
      </c>
      <c r="E35" t="s">
        <v>2706</v>
      </c>
      <c r="F35">
        <f>COUNTIF(succ_data_tbutm!$D$1:$D$33,E35)</f>
        <v>0</v>
      </c>
    </row>
    <row r="36" spans="1:6" x14ac:dyDescent="0.75">
      <c r="A36" s="1">
        <v>44689</v>
      </c>
      <c r="B36" s="2">
        <v>0.7104166666666667</v>
      </c>
      <c r="C36" s="3">
        <v>2685809</v>
      </c>
      <c r="D36" t="s">
        <v>2062</v>
      </c>
      <c r="E36" t="s">
        <v>2707</v>
      </c>
      <c r="F36">
        <f>COUNTIF(succ_data_tbutm!$D$1:$D$33,E36)</f>
        <v>0</v>
      </c>
    </row>
    <row r="37" spans="1:6" x14ac:dyDescent="0.75">
      <c r="A37" s="1">
        <v>44689</v>
      </c>
      <c r="B37" s="2">
        <v>0.7104166666666667</v>
      </c>
      <c r="C37" s="3">
        <v>3268029</v>
      </c>
      <c r="D37" t="s">
        <v>2063</v>
      </c>
      <c r="E37" t="s">
        <v>2708</v>
      </c>
      <c r="F37">
        <f>COUNTIF(succ_data_tbutm!$D$1:$D$33,E37)</f>
        <v>0</v>
      </c>
    </row>
    <row r="38" spans="1:6" x14ac:dyDescent="0.75">
      <c r="A38" s="1">
        <v>44689</v>
      </c>
      <c r="B38" s="2">
        <v>0.7104166666666667</v>
      </c>
      <c r="C38" s="3">
        <v>3834429</v>
      </c>
      <c r="D38" t="s">
        <v>2064</v>
      </c>
      <c r="E38" t="s">
        <v>2709</v>
      </c>
      <c r="F38">
        <f>COUNTIF(succ_data_tbutm!$D$1:$D$33,E38)</f>
        <v>0</v>
      </c>
    </row>
    <row r="39" spans="1:6" x14ac:dyDescent="0.75">
      <c r="A39" s="1">
        <v>44689</v>
      </c>
      <c r="B39" s="2">
        <v>0.7104166666666667</v>
      </c>
      <c r="C39" s="3">
        <v>4512829</v>
      </c>
      <c r="D39" t="s">
        <v>2065</v>
      </c>
      <c r="E39" t="s">
        <v>2710</v>
      </c>
      <c r="F39">
        <f>COUNTIF(succ_data_tbutm!$D$1:$D$33,E39)</f>
        <v>0</v>
      </c>
    </row>
    <row r="40" spans="1:6" x14ac:dyDescent="0.75">
      <c r="A40" s="1">
        <v>44689</v>
      </c>
      <c r="B40" s="2">
        <v>0.7104166666666667</v>
      </c>
      <c r="C40" s="3">
        <v>3296829</v>
      </c>
      <c r="D40" t="s">
        <v>2066</v>
      </c>
      <c r="E40" t="s">
        <v>2711</v>
      </c>
      <c r="F40">
        <f>COUNTIF(succ_data_tbutm!$D$1:$D$33,E40)</f>
        <v>0</v>
      </c>
    </row>
    <row r="41" spans="1:6" x14ac:dyDescent="0.75">
      <c r="A41" s="1">
        <v>44689</v>
      </c>
      <c r="B41" s="2">
        <v>0.7104166666666667</v>
      </c>
      <c r="C41" s="3">
        <v>4973629</v>
      </c>
      <c r="D41" t="s">
        <v>2067</v>
      </c>
      <c r="E41" t="s">
        <v>2712</v>
      </c>
      <c r="F41">
        <f>COUNTIF(succ_data_tbutm!$D$1:$D$33,E41)</f>
        <v>0</v>
      </c>
    </row>
    <row r="42" spans="1:6" x14ac:dyDescent="0.75">
      <c r="A42" s="1">
        <v>44689</v>
      </c>
      <c r="B42" s="2">
        <v>0.7104166666666667</v>
      </c>
      <c r="C42" s="3">
        <v>9953009</v>
      </c>
      <c r="D42" t="s">
        <v>2068</v>
      </c>
      <c r="E42" t="s">
        <v>2713</v>
      </c>
      <c r="F42">
        <f>COUNTIF(succ_data_tbutm!$D$1:$D$33,E42)</f>
        <v>0</v>
      </c>
    </row>
    <row r="43" spans="1:6" x14ac:dyDescent="0.75">
      <c r="A43" s="1">
        <v>44689</v>
      </c>
      <c r="B43" s="2">
        <v>0.7104166666666667</v>
      </c>
      <c r="C43" s="3">
        <v>5098429</v>
      </c>
      <c r="D43" t="s">
        <v>2069</v>
      </c>
      <c r="E43" t="s">
        <v>2714</v>
      </c>
      <c r="F43">
        <f>COUNTIF(succ_data_tbutm!$D$1:$D$33,E43)</f>
        <v>0</v>
      </c>
    </row>
    <row r="44" spans="1:6" x14ac:dyDescent="0.75">
      <c r="A44" s="1">
        <v>44689</v>
      </c>
      <c r="B44" s="2">
        <v>0.7104166666666667</v>
      </c>
      <c r="C44" s="3">
        <v>3703235</v>
      </c>
      <c r="D44" t="s">
        <v>2070</v>
      </c>
      <c r="E44" t="s">
        <v>2715</v>
      </c>
      <c r="F44">
        <f>COUNTIF(succ_data_tbutm!$D$1:$D$33,E44)</f>
        <v>0</v>
      </c>
    </row>
    <row r="45" spans="1:6" x14ac:dyDescent="0.75">
      <c r="A45" s="1">
        <v>44689</v>
      </c>
      <c r="B45" s="2">
        <v>0.7104166666666667</v>
      </c>
      <c r="C45" s="3">
        <v>3488829</v>
      </c>
      <c r="D45" t="s">
        <v>2071</v>
      </c>
      <c r="E45" t="s">
        <v>2716</v>
      </c>
      <c r="F45">
        <f>COUNTIF(succ_data_tbutm!$D$1:$D$33,E45)</f>
        <v>0</v>
      </c>
    </row>
    <row r="46" spans="1:6" x14ac:dyDescent="0.75">
      <c r="A46" s="1">
        <v>44689</v>
      </c>
      <c r="B46" s="2">
        <v>0.7104166666666667</v>
      </c>
      <c r="C46" s="3">
        <v>4477629</v>
      </c>
      <c r="D46" t="s">
        <v>2072</v>
      </c>
      <c r="E46" t="s">
        <v>2717</v>
      </c>
      <c r="F46">
        <f>COUNTIF(succ_data_tbutm!$D$1:$D$33,E46)</f>
        <v>0</v>
      </c>
    </row>
    <row r="47" spans="1:6" x14ac:dyDescent="0.75">
      <c r="A47" s="1">
        <v>44689</v>
      </c>
      <c r="B47" s="2">
        <v>0.7104166666666667</v>
      </c>
      <c r="C47" s="3">
        <v>5162435</v>
      </c>
      <c r="D47" t="s">
        <v>2073</v>
      </c>
      <c r="E47" t="s">
        <v>2718</v>
      </c>
      <c r="F47">
        <f>COUNTIF(succ_data_tbutm!$D$1:$D$33,E47)</f>
        <v>0</v>
      </c>
    </row>
    <row r="48" spans="1:6" x14ac:dyDescent="0.75">
      <c r="A48" s="1">
        <v>44689</v>
      </c>
      <c r="B48" s="2">
        <v>0.7104166666666667</v>
      </c>
      <c r="C48" s="3">
        <v>2157575</v>
      </c>
      <c r="D48" t="s">
        <v>2074</v>
      </c>
      <c r="E48" t="s">
        <v>2719</v>
      </c>
      <c r="F48">
        <f>COUNTIF(succ_data_tbutm!$D$1:$D$33,E48)</f>
        <v>0</v>
      </c>
    </row>
    <row r="49" spans="1:6" x14ac:dyDescent="0.75">
      <c r="A49" s="1">
        <v>44689</v>
      </c>
      <c r="B49" s="2">
        <v>0.7104166666666667</v>
      </c>
      <c r="C49" s="3">
        <v>5213635</v>
      </c>
      <c r="D49" t="s">
        <v>2075</v>
      </c>
      <c r="E49" t="s">
        <v>2720</v>
      </c>
      <c r="F49">
        <f>COUNTIF(succ_data_tbutm!$D$1:$D$33,E49)</f>
        <v>0</v>
      </c>
    </row>
    <row r="50" spans="1:6" x14ac:dyDescent="0.75">
      <c r="A50" s="1">
        <v>44689</v>
      </c>
      <c r="B50" s="2">
        <v>0.7104166666666667</v>
      </c>
      <c r="C50" s="3">
        <v>3940029</v>
      </c>
      <c r="D50" t="s">
        <v>2076</v>
      </c>
      <c r="E50" t="s">
        <v>2721</v>
      </c>
      <c r="F50">
        <f>COUNTIF(succ_data_tbutm!$D$1:$D$33,E50)</f>
        <v>0</v>
      </c>
    </row>
    <row r="51" spans="1:6" x14ac:dyDescent="0.75">
      <c r="A51" s="1">
        <v>44689</v>
      </c>
      <c r="B51" s="2">
        <v>0.7104166666666667</v>
      </c>
      <c r="C51" s="3">
        <v>3181623</v>
      </c>
      <c r="D51" t="s">
        <v>2077</v>
      </c>
      <c r="E51" t="s">
        <v>2722</v>
      </c>
      <c r="F51">
        <f>COUNTIF(succ_data_tbutm!$D$1:$D$33,E51)</f>
        <v>0</v>
      </c>
    </row>
    <row r="52" spans="1:6" x14ac:dyDescent="0.75">
      <c r="A52" s="1">
        <v>44689</v>
      </c>
      <c r="B52" s="2">
        <v>0.7104166666666667</v>
      </c>
      <c r="C52" s="3">
        <v>5063229</v>
      </c>
      <c r="D52" t="s">
        <v>2078</v>
      </c>
      <c r="E52" t="s">
        <v>2723</v>
      </c>
      <c r="F52">
        <f>COUNTIF(succ_data_tbutm!$D$1:$D$33,E52)</f>
        <v>0</v>
      </c>
    </row>
    <row r="53" spans="1:6" x14ac:dyDescent="0.75">
      <c r="A53" s="1">
        <v>44689</v>
      </c>
      <c r="B53" s="2">
        <v>0.7104166666666667</v>
      </c>
      <c r="C53" s="3">
        <v>5104829</v>
      </c>
      <c r="D53" t="s">
        <v>2079</v>
      </c>
      <c r="E53" t="s">
        <v>2724</v>
      </c>
      <c r="F53">
        <f>COUNTIF(succ_data_tbutm!$D$1:$D$33,E53)</f>
        <v>0</v>
      </c>
    </row>
    <row r="54" spans="1:6" x14ac:dyDescent="0.75">
      <c r="A54" s="1">
        <v>44689</v>
      </c>
      <c r="B54" s="2">
        <v>0.7104166666666667</v>
      </c>
      <c r="C54" s="3">
        <v>2685629</v>
      </c>
      <c r="D54" t="s">
        <v>2080</v>
      </c>
      <c r="E54" t="s">
        <v>2725</v>
      </c>
      <c r="F54">
        <f>COUNTIF(succ_data_tbutm!$D$1:$D$33,E54)</f>
        <v>0</v>
      </c>
    </row>
    <row r="55" spans="1:6" x14ac:dyDescent="0.75">
      <c r="A55" s="1">
        <v>44689</v>
      </c>
      <c r="B55" s="2">
        <v>0.7104166666666667</v>
      </c>
      <c r="C55" s="3">
        <v>3446979</v>
      </c>
      <c r="D55" t="s">
        <v>2081</v>
      </c>
      <c r="E55" t="s">
        <v>2726</v>
      </c>
      <c r="F55">
        <f>COUNTIF(succ_data_tbutm!$D$1:$D$33,E55)</f>
        <v>0</v>
      </c>
    </row>
    <row r="56" spans="1:6" x14ac:dyDescent="0.75">
      <c r="A56" s="1">
        <v>44689</v>
      </c>
      <c r="B56" s="2">
        <v>0.7104166666666667</v>
      </c>
      <c r="C56" s="3">
        <v>1908029</v>
      </c>
      <c r="D56" t="s">
        <v>2082</v>
      </c>
      <c r="E56" t="s">
        <v>2727</v>
      </c>
      <c r="F56">
        <f>COUNTIF(succ_data_tbutm!$D$1:$D$33,E56)</f>
        <v>0</v>
      </c>
    </row>
    <row r="57" spans="1:6" x14ac:dyDescent="0.75">
      <c r="A57" s="1">
        <v>44689</v>
      </c>
      <c r="B57" s="2">
        <v>0.7104166666666667</v>
      </c>
      <c r="C57" s="3">
        <v>2391229</v>
      </c>
      <c r="D57" t="s">
        <v>2083</v>
      </c>
      <c r="E57" t="s">
        <v>2728</v>
      </c>
      <c r="F57">
        <f>COUNTIF(succ_data_tbutm!$D$1:$D$33,E57)</f>
        <v>0</v>
      </c>
    </row>
    <row r="58" spans="1:6" x14ac:dyDescent="0.75">
      <c r="A58" s="1">
        <v>44689</v>
      </c>
      <c r="B58" s="2">
        <v>0.7104166666666667</v>
      </c>
      <c r="C58" s="3">
        <v>8877809</v>
      </c>
      <c r="D58" t="s">
        <v>2084</v>
      </c>
      <c r="E58" t="s">
        <v>2729</v>
      </c>
      <c r="F58">
        <f>COUNTIF(succ_data_tbutm!$D$1:$D$33,E58)</f>
        <v>0</v>
      </c>
    </row>
    <row r="59" spans="1:6" x14ac:dyDescent="0.75">
      <c r="A59" s="1">
        <v>44689</v>
      </c>
      <c r="B59" s="2">
        <v>0.7104166666666667</v>
      </c>
      <c r="C59" s="3">
        <v>2359229</v>
      </c>
      <c r="D59" t="s">
        <v>2085</v>
      </c>
      <c r="E59" t="s">
        <v>2730</v>
      </c>
      <c r="F59">
        <f>COUNTIF(succ_data_tbutm!$D$1:$D$33,E59)</f>
        <v>0</v>
      </c>
    </row>
    <row r="60" spans="1:6" x14ac:dyDescent="0.75">
      <c r="A60" s="1">
        <v>44689</v>
      </c>
      <c r="B60" s="2">
        <v>0.7104166666666667</v>
      </c>
      <c r="C60" s="3">
        <v>5104829</v>
      </c>
      <c r="D60" t="s">
        <v>2086</v>
      </c>
      <c r="E60" t="s">
        <v>2731</v>
      </c>
      <c r="F60">
        <f>COUNTIF(succ_data_tbutm!$D$1:$D$33,E60)</f>
        <v>0</v>
      </c>
    </row>
    <row r="61" spans="1:6" x14ac:dyDescent="0.75">
      <c r="A61" s="1">
        <v>44689</v>
      </c>
      <c r="B61" s="2">
        <v>0.7104166666666667</v>
      </c>
      <c r="C61" s="3">
        <v>5181629</v>
      </c>
      <c r="D61" t="s">
        <v>2087</v>
      </c>
      <c r="E61" t="s">
        <v>2732</v>
      </c>
      <c r="F61">
        <f>COUNTIF(succ_data_tbutm!$D$1:$D$33,E61)</f>
        <v>0</v>
      </c>
    </row>
    <row r="62" spans="1:6" x14ac:dyDescent="0.75">
      <c r="A62" s="1">
        <v>44689</v>
      </c>
      <c r="B62" s="2">
        <v>0.7104166666666667</v>
      </c>
      <c r="C62" s="3">
        <v>3946429</v>
      </c>
      <c r="D62" t="s">
        <v>2088</v>
      </c>
      <c r="E62" t="s">
        <v>283</v>
      </c>
      <c r="F62">
        <f>COUNTIF(succ_data_tbutm!$D$1:$D$33,E62)</f>
        <v>1</v>
      </c>
    </row>
    <row r="63" spans="1:6" x14ac:dyDescent="0.75">
      <c r="A63" s="1">
        <v>44689</v>
      </c>
      <c r="B63" s="2">
        <v>0.7104166666666667</v>
      </c>
      <c r="C63" s="3">
        <v>2725575</v>
      </c>
      <c r="D63" t="s">
        <v>2089</v>
      </c>
      <c r="E63" t="s">
        <v>2733</v>
      </c>
      <c r="F63">
        <f>COUNTIF(succ_data_tbutm!$D$1:$D$33,E63)</f>
        <v>0</v>
      </c>
    </row>
    <row r="64" spans="1:6" x14ac:dyDescent="0.75">
      <c r="A64" s="1">
        <v>44689</v>
      </c>
      <c r="B64" s="2">
        <v>0.7104166666666667</v>
      </c>
      <c r="C64" s="3">
        <v>2589575</v>
      </c>
      <c r="D64" t="s">
        <v>2090</v>
      </c>
      <c r="E64" t="s">
        <v>2734</v>
      </c>
      <c r="F64">
        <f>COUNTIF(succ_data_tbutm!$D$1:$D$33,E64)</f>
        <v>0</v>
      </c>
    </row>
    <row r="65" spans="1:6" x14ac:dyDescent="0.75">
      <c r="A65" s="1">
        <v>44689</v>
      </c>
      <c r="B65" s="2">
        <v>0.7104166666666667</v>
      </c>
      <c r="C65" s="3">
        <v>1293379</v>
      </c>
      <c r="D65" t="s">
        <v>2091</v>
      </c>
      <c r="E65" t="s">
        <v>2735</v>
      </c>
      <c r="F65">
        <f>COUNTIF(succ_data_tbutm!$D$1:$D$33,E65)</f>
        <v>0</v>
      </c>
    </row>
    <row r="66" spans="1:6" x14ac:dyDescent="0.75">
      <c r="A66" s="1">
        <v>44689</v>
      </c>
      <c r="B66" s="2">
        <v>0.7104166666666667</v>
      </c>
      <c r="C66" s="3">
        <v>2096579</v>
      </c>
      <c r="D66" t="s">
        <v>2092</v>
      </c>
      <c r="E66" t="s">
        <v>2736</v>
      </c>
      <c r="F66">
        <f>COUNTIF(succ_data_tbutm!$D$1:$D$33,E66)</f>
        <v>0</v>
      </c>
    </row>
    <row r="67" spans="1:6" x14ac:dyDescent="0.75">
      <c r="A67" s="1">
        <v>44689</v>
      </c>
      <c r="B67" s="2">
        <v>0.7104166666666667</v>
      </c>
      <c r="C67" s="3">
        <v>8167409</v>
      </c>
      <c r="D67" t="s">
        <v>2093</v>
      </c>
      <c r="E67" t="s">
        <v>2737</v>
      </c>
      <c r="F67">
        <f>COUNTIF(succ_data_tbutm!$D$1:$D$33,E67)</f>
        <v>0</v>
      </c>
    </row>
    <row r="68" spans="1:6" x14ac:dyDescent="0.75">
      <c r="A68" s="1">
        <v>44689</v>
      </c>
      <c r="B68" s="2">
        <v>0.7104166666666667</v>
      </c>
      <c r="C68" s="3">
        <v>3034429</v>
      </c>
      <c r="D68" t="s">
        <v>2094</v>
      </c>
      <c r="E68" t="s">
        <v>2738</v>
      </c>
      <c r="F68">
        <f>COUNTIF(succ_data_tbutm!$D$1:$D$33,E68)</f>
        <v>0</v>
      </c>
    </row>
    <row r="69" spans="1:6" x14ac:dyDescent="0.75">
      <c r="A69" s="1">
        <v>44689</v>
      </c>
      <c r="B69" s="2">
        <v>0.7104166666666667</v>
      </c>
      <c r="C69" s="3">
        <v>4055229</v>
      </c>
      <c r="D69" t="s">
        <v>2095</v>
      </c>
      <c r="E69" t="s">
        <v>2739</v>
      </c>
      <c r="F69">
        <f>COUNTIF(succ_data_tbutm!$D$1:$D$33,E69)</f>
        <v>0</v>
      </c>
    </row>
    <row r="70" spans="1:6" x14ac:dyDescent="0.75">
      <c r="A70" s="1">
        <v>44689</v>
      </c>
      <c r="B70" s="2">
        <v>0.7104166666666667</v>
      </c>
      <c r="C70" s="3">
        <v>5172029</v>
      </c>
      <c r="D70" t="s">
        <v>2096</v>
      </c>
      <c r="E70" t="s">
        <v>2740</v>
      </c>
      <c r="F70">
        <f>COUNTIF(succ_data_tbutm!$D$1:$D$33,E70)</f>
        <v>0</v>
      </c>
    </row>
    <row r="71" spans="1:6" x14ac:dyDescent="0.75">
      <c r="A71" s="1">
        <v>44689</v>
      </c>
      <c r="B71" s="2">
        <v>0.7104166666666667</v>
      </c>
      <c r="C71" s="3">
        <v>2579779</v>
      </c>
      <c r="D71" t="s">
        <v>2097</v>
      </c>
      <c r="E71" t="s">
        <v>2741</v>
      </c>
      <c r="F71">
        <f>COUNTIF(succ_data_tbutm!$D$1:$D$33,E71)</f>
        <v>0</v>
      </c>
    </row>
    <row r="72" spans="1:6" x14ac:dyDescent="0.75">
      <c r="A72" s="1">
        <v>44689</v>
      </c>
      <c r="B72" s="2">
        <v>0.7104166666666667</v>
      </c>
      <c r="C72" s="3">
        <v>2586179</v>
      </c>
      <c r="D72" t="s">
        <v>2098</v>
      </c>
      <c r="E72" t="s">
        <v>2742</v>
      </c>
      <c r="F72">
        <f>COUNTIF(succ_data_tbutm!$D$1:$D$33,E72)</f>
        <v>0</v>
      </c>
    </row>
    <row r="73" spans="1:6" x14ac:dyDescent="0.75">
      <c r="A73" s="1">
        <v>44689</v>
      </c>
      <c r="B73" s="2">
        <v>0.7104166666666667</v>
      </c>
      <c r="C73" s="3">
        <v>5671409</v>
      </c>
      <c r="D73" t="s">
        <v>2099</v>
      </c>
      <c r="E73" t="s">
        <v>2743</v>
      </c>
      <c r="F73">
        <f>COUNTIF(succ_data_tbutm!$D$1:$D$33,E73)</f>
        <v>0</v>
      </c>
    </row>
    <row r="74" spans="1:6" x14ac:dyDescent="0.75">
      <c r="A74" s="1">
        <v>44689</v>
      </c>
      <c r="B74" s="2">
        <v>0.7104166666666667</v>
      </c>
      <c r="C74" s="3">
        <v>2437575</v>
      </c>
      <c r="D74" t="s">
        <v>2100</v>
      </c>
      <c r="E74" t="s">
        <v>2744</v>
      </c>
      <c r="F74">
        <f>COUNTIF(succ_data_tbutm!$D$1:$D$33,E74)</f>
        <v>0</v>
      </c>
    </row>
    <row r="75" spans="1:6" x14ac:dyDescent="0.75">
      <c r="A75" s="1">
        <v>44689</v>
      </c>
      <c r="B75" s="2">
        <v>0.7104166666666667</v>
      </c>
      <c r="C75" s="3">
        <v>2253575</v>
      </c>
      <c r="D75" t="s">
        <v>2101</v>
      </c>
      <c r="E75" t="s">
        <v>2745</v>
      </c>
      <c r="F75">
        <f>COUNTIF(succ_data_tbutm!$D$1:$D$33,E75)</f>
        <v>0</v>
      </c>
    </row>
    <row r="76" spans="1:6" x14ac:dyDescent="0.75">
      <c r="A76" s="1">
        <v>44689</v>
      </c>
      <c r="B76" s="2">
        <v>0.7104166666666667</v>
      </c>
      <c r="C76" s="3">
        <v>3690435</v>
      </c>
      <c r="D76" t="s">
        <v>2102</v>
      </c>
      <c r="E76" t="s">
        <v>2746</v>
      </c>
      <c r="F76">
        <f>COUNTIF(succ_data_tbutm!$D$1:$D$33,E76)</f>
        <v>0</v>
      </c>
    </row>
    <row r="77" spans="1:6" x14ac:dyDescent="0.75">
      <c r="A77" s="1">
        <v>44689</v>
      </c>
      <c r="B77" s="2">
        <v>0.7104166666666667</v>
      </c>
      <c r="C77" s="3">
        <v>9953009</v>
      </c>
      <c r="D77" t="s">
        <v>2103</v>
      </c>
      <c r="E77" t="s">
        <v>2747</v>
      </c>
      <c r="F77">
        <f>COUNTIF(succ_data_tbutm!$D$1:$D$33,E77)</f>
        <v>0</v>
      </c>
    </row>
    <row r="78" spans="1:6" x14ac:dyDescent="0.75">
      <c r="A78" s="1">
        <v>44689</v>
      </c>
      <c r="B78" s="2">
        <v>0.7104166666666667</v>
      </c>
      <c r="C78" s="3">
        <v>4877629</v>
      </c>
      <c r="D78" t="s">
        <v>2104</v>
      </c>
      <c r="E78" t="s">
        <v>288</v>
      </c>
      <c r="F78">
        <f>COUNTIF(succ_data_tbutm!$D$1:$D$33,E78)</f>
        <v>1</v>
      </c>
    </row>
    <row r="79" spans="1:6" x14ac:dyDescent="0.75">
      <c r="A79" s="1">
        <v>44689</v>
      </c>
      <c r="B79" s="2">
        <v>0.7104166666666667</v>
      </c>
      <c r="C79" s="3">
        <v>3341635</v>
      </c>
      <c r="D79" t="s">
        <v>2105</v>
      </c>
      <c r="E79" t="s">
        <v>2748</v>
      </c>
      <c r="F79">
        <f>COUNTIF(succ_data_tbutm!$D$1:$D$33,E79)</f>
        <v>0</v>
      </c>
    </row>
    <row r="80" spans="1:6" x14ac:dyDescent="0.75">
      <c r="A80" s="1">
        <v>44689</v>
      </c>
      <c r="B80" s="2">
        <v>0.7104166666666667</v>
      </c>
      <c r="C80" s="3">
        <v>4352829</v>
      </c>
      <c r="D80" t="s">
        <v>2106</v>
      </c>
      <c r="E80" t="s">
        <v>2749</v>
      </c>
      <c r="F80">
        <f>COUNTIF(succ_data_tbutm!$D$1:$D$33,E80)</f>
        <v>0</v>
      </c>
    </row>
    <row r="81" spans="1:6" x14ac:dyDescent="0.75">
      <c r="A81" s="1">
        <v>44689</v>
      </c>
      <c r="B81" s="2">
        <v>0.7104166666666667</v>
      </c>
      <c r="C81" s="3">
        <v>3434429</v>
      </c>
      <c r="D81" t="s">
        <v>2107</v>
      </c>
      <c r="E81" t="s">
        <v>2750</v>
      </c>
      <c r="F81">
        <f>COUNTIF(succ_data_tbutm!$D$1:$D$33,E81)</f>
        <v>0</v>
      </c>
    </row>
    <row r="82" spans="1:6" x14ac:dyDescent="0.75">
      <c r="A82" s="1">
        <v>44689</v>
      </c>
      <c r="B82" s="2">
        <v>0.7104166666666667</v>
      </c>
      <c r="C82" s="3">
        <v>4016829</v>
      </c>
      <c r="D82" t="s">
        <v>2108</v>
      </c>
      <c r="E82" t="s">
        <v>2751</v>
      </c>
      <c r="F82">
        <f>COUNTIF(succ_data_tbutm!$D$1:$D$33,E82)</f>
        <v>0</v>
      </c>
    </row>
    <row r="83" spans="1:6" x14ac:dyDescent="0.75">
      <c r="A83" s="1">
        <v>44689</v>
      </c>
      <c r="B83" s="2">
        <v>0.7104166666666667</v>
      </c>
      <c r="C83" s="3">
        <v>2570429</v>
      </c>
      <c r="D83" t="s">
        <v>2109</v>
      </c>
      <c r="E83" t="s">
        <v>2752</v>
      </c>
      <c r="F83">
        <f>COUNTIF(succ_data_tbutm!$D$1:$D$33,E83)</f>
        <v>0</v>
      </c>
    </row>
    <row r="84" spans="1:6" x14ac:dyDescent="0.75">
      <c r="A84" s="1">
        <v>44689</v>
      </c>
      <c r="B84" s="2">
        <v>0.7104166666666667</v>
      </c>
      <c r="C84" s="3">
        <v>6973815</v>
      </c>
      <c r="D84" t="s">
        <v>2110</v>
      </c>
      <c r="E84" t="s">
        <v>2753</v>
      </c>
      <c r="F84">
        <f>COUNTIF(succ_data_tbutm!$D$1:$D$33,E84)</f>
        <v>0</v>
      </c>
    </row>
    <row r="85" spans="1:6" x14ac:dyDescent="0.75">
      <c r="A85" s="1">
        <v>44689</v>
      </c>
      <c r="B85" s="2">
        <v>0.7104166666666667</v>
      </c>
      <c r="C85" s="3">
        <v>9869809</v>
      </c>
      <c r="D85" t="s">
        <v>2111</v>
      </c>
      <c r="E85" t="s">
        <v>2754</v>
      </c>
      <c r="F85">
        <f>COUNTIF(succ_data_tbutm!$D$1:$D$33,E85)</f>
        <v>0</v>
      </c>
    </row>
    <row r="86" spans="1:6" x14ac:dyDescent="0.75">
      <c r="A86" s="1">
        <v>44689</v>
      </c>
      <c r="B86" s="2">
        <v>0.7104166666666667</v>
      </c>
      <c r="C86" s="3">
        <v>5111229</v>
      </c>
      <c r="D86" t="s">
        <v>2112</v>
      </c>
      <c r="E86" t="s">
        <v>2755</v>
      </c>
      <c r="F86">
        <f>COUNTIF(succ_data_tbutm!$D$1:$D$33,E86)</f>
        <v>0</v>
      </c>
    </row>
    <row r="87" spans="1:6" x14ac:dyDescent="0.75">
      <c r="A87" s="1">
        <v>44689</v>
      </c>
      <c r="B87" s="2">
        <v>0.7104166666666667</v>
      </c>
      <c r="C87" s="3">
        <v>2800829</v>
      </c>
      <c r="D87" t="s">
        <v>2113</v>
      </c>
      <c r="E87" t="s">
        <v>2756</v>
      </c>
      <c r="F87">
        <f>COUNTIF(succ_data_tbutm!$D$1:$D$33,E87)</f>
        <v>0</v>
      </c>
    </row>
    <row r="88" spans="1:6" x14ac:dyDescent="0.75">
      <c r="A88" s="1">
        <v>44689</v>
      </c>
      <c r="B88" s="2">
        <v>0.7104166666666667</v>
      </c>
      <c r="C88" s="3">
        <v>2389575</v>
      </c>
      <c r="D88" t="s">
        <v>2114</v>
      </c>
      <c r="E88" t="s">
        <v>2757</v>
      </c>
      <c r="F88">
        <f>COUNTIF(succ_data_tbutm!$D$1:$D$33,E88)</f>
        <v>0</v>
      </c>
    </row>
    <row r="89" spans="1:6" x14ac:dyDescent="0.75">
      <c r="A89" s="1">
        <v>44689</v>
      </c>
      <c r="B89" s="2">
        <v>0.7104166666666667</v>
      </c>
      <c r="C89" s="3">
        <v>2388029</v>
      </c>
      <c r="D89" t="s">
        <v>2115</v>
      </c>
      <c r="E89" t="s">
        <v>2758</v>
      </c>
      <c r="F89">
        <f>COUNTIF(succ_data_tbutm!$D$1:$D$33,E89)</f>
        <v>0</v>
      </c>
    </row>
    <row r="90" spans="1:6" x14ac:dyDescent="0.75">
      <c r="A90" s="1">
        <v>44689</v>
      </c>
      <c r="B90" s="2">
        <v>0.7104166666666667</v>
      </c>
      <c r="C90" s="3">
        <v>4781629</v>
      </c>
      <c r="D90" t="s">
        <v>2116</v>
      </c>
      <c r="E90" t="s">
        <v>2759</v>
      </c>
      <c r="F90">
        <f>COUNTIF(succ_data_tbutm!$D$1:$D$33,E90)</f>
        <v>0</v>
      </c>
    </row>
    <row r="91" spans="1:6" x14ac:dyDescent="0.75">
      <c r="A91" s="1">
        <v>44689</v>
      </c>
      <c r="B91" s="2">
        <v>0.7104166666666667</v>
      </c>
      <c r="C91" s="3">
        <v>1933575</v>
      </c>
      <c r="D91" t="s">
        <v>2117</v>
      </c>
      <c r="E91" t="s">
        <v>2760</v>
      </c>
      <c r="F91">
        <f>COUNTIF(succ_data_tbutm!$D$1:$D$33,E91)</f>
        <v>0</v>
      </c>
    </row>
    <row r="92" spans="1:6" x14ac:dyDescent="0.75">
      <c r="A92" s="1">
        <v>44689</v>
      </c>
      <c r="B92" s="2">
        <v>0.7104166666666667</v>
      </c>
      <c r="C92" s="3">
        <v>3024829</v>
      </c>
      <c r="D92" t="s">
        <v>2118</v>
      </c>
      <c r="E92" t="s">
        <v>2761</v>
      </c>
      <c r="F92">
        <f>COUNTIF(succ_data_tbutm!$D$1:$D$33,E92)</f>
        <v>0</v>
      </c>
    </row>
    <row r="93" spans="1:6" x14ac:dyDescent="0.75">
      <c r="A93" s="1">
        <v>44689</v>
      </c>
      <c r="B93" s="2">
        <v>0.7104166666666667</v>
      </c>
      <c r="C93" s="3">
        <v>3799229</v>
      </c>
      <c r="D93" t="s">
        <v>2119</v>
      </c>
      <c r="E93" t="s">
        <v>2762</v>
      </c>
      <c r="F93">
        <f>COUNTIF(succ_data_tbutm!$D$1:$D$33,E93)</f>
        <v>0</v>
      </c>
    </row>
    <row r="94" spans="1:6" x14ac:dyDescent="0.75">
      <c r="A94" s="1">
        <v>44689</v>
      </c>
      <c r="B94" s="2">
        <v>0.7104166666666667</v>
      </c>
      <c r="C94" s="3">
        <v>1952829</v>
      </c>
      <c r="D94" t="s">
        <v>2120</v>
      </c>
      <c r="E94" t="s">
        <v>2763</v>
      </c>
      <c r="F94">
        <f>COUNTIF(succ_data_tbutm!$D$1:$D$33,E94)</f>
        <v>0</v>
      </c>
    </row>
    <row r="95" spans="1:6" x14ac:dyDescent="0.75">
      <c r="A95" s="1">
        <v>44689</v>
      </c>
      <c r="B95" s="2">
        <v>0.7104166666666667</v>
      </c>
      <c r="C95" s="3">
        <v>3357809</v>
      </c>
      <c r="D95" t="s">
        <v>2121</v>
      </c>
      <c r="E95" t="s">
        <v>2764</v>
      </c>
      <c r="F95">
        <f>COUNTIF(succ_data_tbutm!$D$1:$D$33,E95)</f>
        <v>0</v>
      </c>
    </row>
    <row r="96" spans="1:6" x14ac:dyDescent="0.75">
      <c r="A96" s="1">
        <v>44689</v>
      </c>
      <c r="B96" s="2">
        <v>0.7104166666666667</v>
      </c>
      <c r="C96" s="3">
        <v>4545009</v>
      </c>
      <c r="D96" t="s">
        <v>2122</v>
      </c>
      <c r="E96" t="s">
        <v>2765</v>
      </c>
      <c r="F96">
        <f>COUNTIF(succ_data_tbutm!$D$1:$D$33,E96)</f>
        <v>0</v>
      </c>
    </row>
    <row r="97" spans="1:6" x14ac:dyDescent="0.75">
      <c r="A97" s="1">
        <v>44689</v>
      </c>
      <c r="B97" s="2">
        <v>0.7104166666666667</v>
      </c>
      <c r="C97" s="3">
        <v>4967229</v>
      </c>
      <c r="D97" t="s">
        <v>2123</v>
      </c>
      <c r="E97" t="s">
        <v>2766</v>
      </c>
      <c r="F97">
        <f>COUNTIF(succ_data_tbutm!$D$1:$D$33,E97)</f>
        <v>0</v>
      </c>
    </row>
    <row r="98" spans="1:6" x14ac:dyDescent="0.75">
      <c r="A98" s="1">
        <v>44689</v>
      </c>
      <c r="B98" s="2">
        <v>0.7104166666666667</v>
      </c>
      <c r="C98" s="3">
        <v>8532203</v>
      </c>
      <c r="D98" t="s">
        <v>2124</v>
      </c>
      <c r="E98" t="s">
        <v>2767</v>
      </c>
      <c r="F98">
        <f>COUNTIF(succ_data_tbutm!$D$1:$D$33,E98)</f>
        <v>0</v>
      </c>
    </row>
    <row r="99" spans="1:6" x14ac:dyDescent="0.75">
      <c r="A99" s="1">
        <v>44689</v>
      </c>
      <c r="B99" s="2">
        <v>0.7104166666666667</v>
      </c>
      <c r="C99" s="3">
        <v>4423235</v>
      </c>
      <c r="D99" t="s">
        <v>2125</v>
      </c>
      <c r="E99" t="s">
        <v>2768</v>
      </c>
      <c r="F99">
        <f>COUNTIF(succ_data_tbutm!$D$1:$D$33,E99)</f>
        <v>0</v>
      </c>
    </row>
    <row r="100" spans="1:6" x14ac:dyDescent="0.75">
      <c r="A100" s="1">
        <v>44689</v>
      </c>
      <c r="B100" s="2">
        <v>0.7104166666666667</v>
      </c>
      <c r="C100" s="3">
        <v>1885575</v>
      </c>
      <c r="D100" t="s">
        <v>2126</v>
      </c>
      <c r="E100" t="s">
        <v>2769</v>
      </c>
      <c r="F100">
        <f>COUNTIF(succ_data_tbutm!$D$1:$D$33,E100)</f>
        <v>0</v>
      </c>
    </row>
    <row r="101" spans="1:6" x14ac:dyDescent="0.75">
      <c r="A101" s="1">
        <v>44689</v>
      </c>
      <c r="B101" s="2">
        <v>0.7104166666666667</v>
      </c>
      <c r="C101" s="3">
        <v>4932029</v>
      </c>
      <c r="D101" t="s">
        <v>2127</v>
      </c>
      <c r="E101" t="s">
        <v>2770</v>
      </c>
      <c r="F101">
        <f>COUNTIF(succ_data_tbutm!$D$1:$D$33,E101)</f>
        <v>0</v>
      </c>
    </row>
    <row r="102" spans="1:6" x14ac:dyDescent="0.75">
      <c r="A102" s="1">
        <v>44689</v>
      </c>
      <c r="B102" s="2">
        <v>0.7104166666666667</v>
      </c>
      <c r="C102" s="3">
        <v>6769009</v>
      </c>
      <c r="D102" t="s">
        <v>2128</v>
      </c>
      <c r="E102" t="s">
        <v>2771</v>
      </c>
      <c r="F102">
        <f>COUNTIF(succ_data_tbutm!$D$1:$D$33,E102)</f>
        <v>0</v>
      </c>
    </row>
    <row r="103" spans="1:6" x14ac:dyDescent="0.75">
      <c r="A103" s="1">
        <v>44689</v>
      </c>
      <c r="B103" s="2">
        <v>0.7104166666666667</v>
      </c>
      <c r="C103" s="3">
        <v>9933809</v>
      </c>
      <c r="D103" t="s">
        <v>2129</v>
      </c>
      <c r="E103" t="s">
        <v>2772</v>
      </c>
      <c r="F103">
        <f>COUNTIF(succ_data_tbutm!$D$1:$D$33,E103)</f>
        <v>0</v>
      </c>
    </row>
    <row r="104" spans="1:6" x14ac:dyDescent="0.75">
      <c r="A104" s="1">
        <v>44689</v>
      </c>
      <c r="B104" s="2">
        <v>0.7104166666666667</v>
      </c>
      <c r="C104" s="3">
        <v>3968823</v>
      </c>
      <c r="D104" t="s">
        <v>2130</v>
      </c>
      <c r="E104" t="s">
        <v>2773</v>
      </c>
      <c r="F104">
        <f>COUNTIF(succ_data_tbutm!$D$1:$D$33,E104)</f>
        <v>0</v>
      </c>
    </row>
    <row r="105" spans="1:6" x14ac:dyDescent="0.75">
      <c r="A105" s="1">
        <v>44689</v>
      </c>
      <c r="B105" s="2">
        <v>0.7104166666666667</v>
      </c>
      <c r="C105" s="3">
        <v>3674429</v>
      </c>
      <c r="D105" t="s">
        <v>2131</v>
      </c>
      <c r="E105" t="s">
        <v>2774</v>
      </c>
      <c r="F105">
        <f>COUNTIF(succ_data_tbutm!$D$1:$D$33,E105)</f>
        <v>0</v>
      </c>
    </row>
    <row r="106" spans="1:6" x14ac:dyDescent="0.75">
      <c r="A106" s="1">
        <v>44689</v>
      </c>
      <c r="B106" s="2">
        <v>0.7104166666666667</v>
      </c>
      <c r="C106" s="3">
        <v>4845629</v>
      </c>
      <c r="D106" t="s">
        <v>2132</v>
      </c>
      <c r="E106" t="s">
        <v>2775</v>
      </c>
      <c r="F106">
        <f>COUNTIF(succ_data_tbutm!$D$1:$D$33,E106)</f>
        <v>0</v>
      </c>
    </row>
    <row r="107" spans="1:6" x14ac:dyDescent="0.75">
      <c r="A107" s="1">
        <v>44689</v>
      </c>
      <c r="B107" s="2">
        <v>0.7104166666666667</v>
      </c>
      <c r="C107" s="3">
        <v>2925575</v>
      </c>
      <c r="D107" t="s">
        <v>2133</v>
      </c>
      <c r="E107" t="s">
        <v>2776</v>
      </c>
      <c r="F107">
        <f>COUNTIF(succ_data_tbutm!$D$1:$D$33,E107)</f>
        <v>0</v>
      </c>
    </row>
    <row r="108" spans="1:6" x14ac:dyDescent="0.75">
      <c r="A108" s="1">
        <v>44689</v>
      </c>
      <c r="B108" s="2">
        <v>0.7104166666666667</v>
      </c>
      <c r="C108" s="3">
        <v>5341803</v>
      </c>
      <c r="D108" t="s">
        <v>2134</v>
      </c>
      <c r="E108" t="s">
        <v>2777</v>
      </c>
      <c r="F108">
        <f>COUNTIF(succ_data_tbutm!$D$1:$D$33,E108)</f>
        <v>0</v>
      </c>
    </row>
    <row r="109" spans="1:6" x14ac:dyDescent="0.75">
      <c r="A109" s="1">
        <v>44689</v>
      </c>
      <c r="B109" s="2">
        <v>0.7104166666666667</v>
      </c>
      <c r="C109" s="3">
        <v>3962423</v>
      </c>
      <c r="D109" t="s">
        <v>2135</v>
      </c>
      <c r="E109" t="s">
        <v>2778</v>
      </c>
      <c r="F109">
        <f>COUNTIF(succ_data_tbutm!$D$1:$D$33,E109)</f>
        <v>0</v>
      </c>
    </row>
    <row r="110" spans="1:6" x14ac:dyDescent="0.75">
      <c r="A110" s="1">
        <v>44689</v>
      </c>
      <c r="B110" s="2">
        <v>0.7104166666666667</v>
      </c>
      <c r="C110" s="3">
        <v>1904829</v>
      </c>
      <c r="D110" t="s">
        <v>2136</v>
      </c>
      <c r="E110" t="s">
        <v>2779</v>
      </c>
      <c r="F110">
        <f>COUNTIF(succ_data_tbutm!$D$1:$D$33,E110)</f>
        <v>0</v>
      </c>
    </row>
    <row r="111" spans="1:6" x14ac:dyDescent="0.75">
      <c r="A111" s="1">
        <v>44689</v>
      </c>
      <c r="B111" s="2">
        <v>0.7104166666666667</v>
      </c>
      <c r="C111" s="3">
        <v>2973629</v>
      </c>
      <c r="D111" t="s">
        <v>2137</v>
      </c>
      <c r="E111" t="s">
        <v>2780</v>
      </c>
      <c r="F111">
        <f>COUNTIF(succ_data_tbutm!$D$1:$D$33,E111)</f>
        <v>0</v>
      </c>
    </row>
    <row r="112" spans="1:6" x14ac:dyDescent="0.75">
      <c r="A112" s="1">
        <v>44689</v>
      </c>
      <c r="B112" s="2">
        <v>0.7104166666666667</v>
      </c>
      <c r="C112" s="3">
        <v>2813575</v>
      </c>
      <c r="D112" t="s">
        <v>2138</v>
      </c>
      <c r="E112" t="s">
        <v>2781</v>
      </c>
      <c r="F112">
        <f>COUNTIF(succ_data_tbutm!$D$1:$D$33,E112)</f>
        <v>0</v>
      </c>
    </row>
    <row r="113" spans="1:6" x14ac:dyDescent="0.75">
      <c r="A113" s="1">
        <v>44689</v>
      </c>
      <c r="B113" s="2">
        <v>0.7104166666666667</v>
      </c>
      <c r="C113" s="3">
        <v>3085575</v>
      </c>
      <c r="D113" t="s">
        <v>2139</v>
      </c>
      <c r="E113" t="s">
        <v>2782</v>
      </c>
      <c r="F113">
        <f>COUNTIF(succ_data_tbutm!$D$1:$D$33,E113)</f>
        <v>0</v>
      </c>
    </row>
    <row r="114" spans="1:6" x14ac:dyDescent="0.75">
      <c r="A114" s="1">
        <v>44689</v>
      </c>
      <c r="B114" s="2">
        <v>0.7104166666666667</v>
      </c>
      <c r="C114" s="3">
        <v>2554179</v>
      </c>
      <c r="D114" t="s">
        <v>2140</v>
      </c>
      <c r="E114" t="s">
        <v>2783</v>
      </c>
      <c r="F114">
        <f>COUNTIF(succ_data_tbutm!$D$1:$D$33,E114)</f>
        <v>0</v>
      </c>
    </row>
    <row r="115" spans="1:6" x14ac:dyDescent="0.75">
      <c r="A115" s="1">
        <v>44689</v>
      </c>
      <c r="B115" s="2">
        <v>0.7104166666666667</v>
      </c>
      <c r="C115" s="3">
        <v>1821575</v>
      </c>
      <c r="D115" t="s">
        <v>2141</v>
      </c>
      <c r="E115" t="s">
        <v>2784</v>
      </c>
      <c r="F115">
        <f>COUNTIF(succ_data_tbutm!$D$1:$D$33,E115)</f>
        <v>0</v>
      </c>
    </row>
    <row r="116" spans="1:6" x14ac:dyDescent="0.75">
      <c r="A116" s="1">
        <v>44689</v>
      </c>
      <c r="B116" s="2">
        <v>0.7104166666666667</v>
      </c>
      <c r="C116" s="3">
        <v>2829575</v>
      </c>
      <c r="D116" t="s">
        <v>2142</v>
      </c>
      <c r="E116" t="s">
        <v>2785</v>
      </c>
      <c r="F116">
        <f>COUNTIF(succ_data_tbutm!$D$1:$D$33,E116)</f>
        <v>0</v>
      </c>
    </row>
    <row r="117" spans="1:6" x14ac:dyDescent="0.75">
      <c r="A117" s="1">
        <v>44689</v>
      </c>
      <c r="B117" s="2">
        <v>0.7104166666666667</v>
      </c>
      <c r="C117" s="3">
        <v>2485575</v>
      </c>
      <c r="D117" t="s">
        <v>2143</v>
      </c>
      <c r="E117" t="s">
        <v>2786</v>
      </c>
      <c r="F117">
        <f>COUNTIF(succ_data_tbutm!$D$1:$D$33,E117)</f>
        <v>0</v>
      </c>
    </row>
    <row r="118" spans="1:6" x14ac:dyDescent="0.75">
      <c r="A118" s="1">
        <v>44689</v>
      </c>
      <c r="B118" s="2">
        <v>0.7104166666666667</v>
      </c>
      <c r="C118" s="3">
        <v>3101581</v>
      </c>
      <c r="D118" t="s">
        <v>2144</v>
      </c>
      <c r="E118" t="s">
        <v>2787</v>
      </c>
      <c r="F118">
        <f>COUNTIF(succ_data_tbutm!$D$1:$D$33,E118)</f>
        <v>0</v>
      </c>
    </row>
    <row r="119" spans="1:6" x14ac:dyDescent="0.75">
      <c r="A119" s="1">
        <v>44689</v>
      </c>
      <c r="B119" s="2">
        <v>0.7104166666666667</v>
      </c>
      <c r="C119" s="3">
        <v>1626179</v>
      </c>
      <c r="D119" t="s">
        <v>2145</v>
      </c>
      <c r="E119" t="s">
        <v>2788</v>
      </c>
      <c r="F119">
        <f>COUNTIF(succ_data_tbutm!$D$1:$D$33,E119)</f>
        <v>0</v>
      </c>
    </row>
    <row r="120" spans="1:6" x14ac:dyDescent="0.75">
      <c r="A120" s="1">
        <v>44689</v>
      </c>
      <c r="B120" s="2">
        <v>0.7104166666666667</v>
      </c>
      <c r="C120" s="3">
        <v>2133575</v>
      </c>
      <c r="D120" t="s">
        <v>2146</v>
      </c>
      <c r="E120" t="s">
        <v>2789</v>
      </c>
      <c r="F120">
        <f>COUNTIF(succ_data_tbutm!$D$1:$D$33,E120)</f>
        <v>0</v>
      </c>
    </row>
    <row r="121" spans="1:6" x14ac:dyDescent="0.75">
      <c r="A121" s="1">
        <v>44689</v>
      </c>
      <c r="B121" s="2">
        <v>0.7104166666666667</v>
      </c>
      <c r="C121" s="3">
        <v>2501575</v>
      </c>
      <c r="D121" t="s">
        <v>2147</v>
      </c>
      <c r="E121" t="s">
        <v>2790</v>
      </c>
      <c r="F121">
        <f>COUNTIF(succ_data_tbutm!$D$1:$D$33,E121)</f>
        <v>0</v>
      </c>
    </row>
    <row r="122" spans="1:6" x14ac:dyDescent="0.75">
      <c r="A122" s="1">
        <v>44689</v>
      </c>
      <c r="B122" s="2">
        <v>0.7104166666666667</v>
      </c>
      <c r="C122" s="3">
        <v>9239409</v>
      </c>
      <c r="D122" t="s">
        <v>2148</v>
      </c>
      <c r="E122" t="s">
        <v>2791</v>
      </c>
      <c r="F122">
        <f>COUNTIF(succ_data_tbutm!$D$1:$D$33,E122)</f>
        <v>0</v>
      </c>
    </row>
    <row r="123" spans="1:6" x14ac:dyDescent="0.75">
      <c r="A123" s="1">
        <v>44689</v>
      </c>
      <c r="B123" s="2">
        <v>0.7104166666666667</v>
      </c>
      <c r="C123" s="3">
        <v>2125629</v>
      </c>
      <c r="D123" t="s">
        <v>2149</v>
      </c>
      <c r="E123" t="s">
        <v>2792</v>
      </c>
      <c r="F123">
        <f>COUNTIF(succ_data_tbutm!$D$1:$D$33,E123)</f>
        <v>0</v>
      </c>
    </row>
    <row r="124" spans="1:6" x14ac:dyDescent="0.75">
      <c r="A124" s="1">
        <v>44689</v>
      </c>
      <c r="B124" s="2">
        <v>0.7104166666666667</v>
      </c>
      <c r="C124" s="3">
        <v>3242429</v>
      </c>
      <c r="D124" t="s">
        <v>2150</v>
      </c>
      <c r="E124" t="s">
        <v>2793</v>
      </c>
      <c r="F124">
        <f>COUNTIF(succ_data_tbutm!$D$1:$D$33,E124)</f>
        <v>0</v>
      </c>
    </row>
    <row r="125" spans="1:6" x14ac:dyDescent="0.75">
      <c r="A125" s="1">
        <v>44689</v>
      </c>
      <c r="B125" s="2">
        <v>0.7104166666666667</v>
      </c>
      <c r="C125" s="3">
        <v>2004029</v>
      </c>
      <c r="D125" t="s">
        <v>2151</v>
      </c>
      <c r="E125" t="s">
        <v>2794</v>
      </c>
      <c r="F125">
        <f>COUNTIF(succ_data_tbutm!$D$1:$D$33,E125)</f>
        <v>0</v>
      </c>
    </row>
    <row r="126" spans="1:6" x14ac:dyDescent="0.75">
      <c r="A126" s="1">
        <v>44689</v>
      </c>
      <c r="B126" s="2">
        <v>0.7104166666666667</v>
      </c>
      <c r="C126" s="3">
        <v>5050429</v>
      </c>
      <c r="D126" t="s">
        <v>2152</v>
      </c>
      <c r="E126" t="s">
        <v>2795</v>
      </c>
      <c r="F126">
        <f>COUNTIF(succ_data_tbutm!$D$1:$D$33,E126)</f>
        <v>0</v>
      </c>
    </row>
    <row r="127" spans="1:6" x14ac:dyDescent="0.75">
      <c r="A127" s="1">
        <v>44689</v>
      </c>
      <c r="B127" s="2">
        <v>0.7104166666666667</v>
      </c>
      <c r="C127" s="3">
        <v>2013575</v>
      </c>
      <c r="D127" t="s">
        <v>2153</v>
      </c>
      <c r="E127" t="s">
        <v>2796</v>
      </c>
      <c r="F127">
        <f>COUNTIF(succ_data_tbutm!$D$1:$D$33,E127)</f>
        <v>0</v>
      </c>
    </row>
    <row r="128" spans="1:6" x14ac:dyDescent="0.75">
      <c r="A128" s="1">
        <v>44689</v>
      </c>
      <c r="B128" s="2">
        <v>0.7104166666666667</v>
      </c>
      <c r="C128" s="3">
        <v>2077575</v>
      </c>
      <c r="D128" t="s">
        <v>2154</v>
      </c>
      <c r="E128" t="s">
        <v>2797</v>
      </c>
      <c r="F128">
        <f>COUNTIF(succ_data_tbutm!$D$1:$D$33,E128)</f>
        <v>0</v>
      </c>
    </row>
    <row r="129" spans="1:6" x14ac:dyDescent="0.75">
      <c r="A129" s="1">
        <v>44689</v>
      </c>
      <c r="B129" s="2">
        <v>0.7104166666666667</v>
      </c>
      <c r="C129" s="3">
        <v>4893629</v>
      </c>
      <c r="D129" t="s">
        <v>2155</v>
      </c>
      <c r="E129" t="s">
        <v>2798</v>
      </c>
      <c r="F129">
        <f>COUNTIF(succ_data_tbutm!$D$1:$D$33,E129)</f>
        <v>0</v>
      </c>
    </row>
    <row r="130" spans="1:6" x14ac:dyDescent="0.75">
      <c r="A130" s="1">
        <v>44689</v>
      </c>
      <c r="B130" s="2">
        <v>0.7104166666666667</v>
      </c>
      <c r="C130" s="3">
        <v>3114429</v>
      </c>
      <c r="D130" t="s">
        <v>2156</v>
      </c>
      <c r="E130" t="s">
        <v>2799</v>
      </c>
      <c r="F130">
        <f>COUNTIF(succ_data_tbutm!$D$1:$D$33,E130)</f>
        <v>0</v>
      </c>
    </row>
    <row r="131" spans="1:6" x14ac:dyDescent="0.75">
      <c r="A131" s="1">
        <v>44689</v>
      </c>
      <c r="B131" s="2">
        <v>0.7104166666666667</v>
      </c>
      <c r="C131" s="3">
        <v>6033009</v>
      </c>
      <c r="D131" t="s">
        <v>2157</v>
      </c>
      <c r="E131" t="s">
        <v>2800</v>
      </c>
      <c r="F131">
        <f>COUNTIF(succ_data_tbutm!$D$1:$D$33,E131)</f>
        <v>0</v>
      </c>
    </row>
    <row r="132" spans="1:6" x14ac:dyDescent="0.75">
      <c r="A132" s="1">
        <v>44689</v>
      </c>
      <c r="B132" s="2">
        <v>0.7104166666666667</v>
      </c>
      <c r="C132" s="3">
        <v>3383235</v>
      </c>
      <c r="D132" t="s">
        <v>2158</v>
      </c>
      <c r="E132" t="s">
        <v>2801</v>
      </c>
      <c r="F132">
        <f>COUNTIF(succ_data_tbutm!$D$1:$D$33,E132)</f>
        <v>0</v>
      </c>
    </row>
    <row r="133" spans="1:6" x14ac:dyDescent="0.75">
      <c r="A133" s="1">
        <v>44689</v>
      </c>
      <c r="B133" s="2">
        <v>0.7104166666666667</v>
      </c>
      <c r="C133" s="3">
        <v>3063229</v>
      </c>
      <c r="D133" t="s">
        <v>2159</v>
      </c>
      <c r="E133" t="s">
        <v>2802</v>
      </c>
      <c r="F133">
        <f>COUNTIF(succ_data_tbutm!$D$1:$D$33,E133)</f>
        <v>0</v>
      </c>
    </row>
    <row r="134" spans="1:6" x14ac:dyDescent="0.75">
      <c r="A134" s="1">
        <v>44689</v>
      </c>
      <c r="B134" s="2">
        <v>0.7104166666666667</v>
      </c>
      <c r="C134" s="3">
        <v>5136829</v>
      </c>
      <c r="D134" t="s">
        <v>2160</v>
      </c>
      <c r="E134" t="s">
        <v>2803</v>
      </c>
      <c r="F134">
        <f>COUNTIF(succ_data_tbutm!$D$1:$D$33,E134)</f>
        <v>0</v>
      </c>
    </row>
    <row r="135" spans="1:6" x14ac:dyDescent="0.75">
      <c r="A135" s="1">
        <v>44689</v>
      </c>
      <c r="B135" s="2">
        <v>0.7104166666666667</v>
      </c>
      <c r="C135" s="3">
        <v>3482429</v>
      </c>
      <c r="D135" t="s">
        <v>2161</v>
      </c>
      <c r="E135" t="s">
        <v>2804</v>
      </c>
      <c r="F135">
        <f>COUNTIF(succ_data_tbutm!$D$1:$D$33,E135)</f>
        <v>0</v>
      </c>
    </row>
    <row r="136" spans="1:6" x14ac:dyDescent="0.75">
      <c r="A136" s="1">
        <v>44689</v>
      </c>
      <c r="B136" s="2">
        <v>0.7104166666666667</v>
      </c>
      <c r="C136" s="3">
        <v>2320579</v>
      </c>
      <c r="D136" t="s">
        <v>2162</v>
      </c>
      <c r="E136" t="s">
        <v>2805</v>
      </c>
      <c r="F136">
        <f>COUNTIF(succ_data_tbutm!$D$1:$D$33,E136)</f>
        <v>0</v>
      </c>
    </row>
    <row r="137" spans="1:6" x14ac:dyDescent="0.75">
      <c r="A137" s="1">
        <v>44689</v>
      </c>
      <c r="B137" s="2">
        <v>0.7104166666666667</v>
      </c>
      <c r="C137" s="3">
        <v>5092035</v>
      </c>
      <c r="D137" t="s">
        <v>2163</v>
      </c>
      <c r="E137" t="s">
        <v>2806</v>
      </c>
      <c r="F137">
        <f>COUNTIF(succ_data_tbutm!$D$1:$D$33,E137)</f>
        <v>0</v>
      </c>
    </row>
    <row r="138" spans="1:6" x14ac:dyDescent="0.75">
      <c r="A138" s="1">
        <v>44689</v>
      </c>
      <c r="B138" s="2">
        <v>0.7104166666666667</v>
      </c>
      <c r="C138" s="3">
        <v>2253379</v>
      </c>
      <c r="D138" t="s">
        <v>2164</v>
      </c>
      <c r="E138" t="s">
        <v>2807</v>
      </c>
      <c r="F138">
        <f>COUNTIF(succ_data_tbutm!$D$1:$D$33,E138)</f>
        <v>0</v>
      </c>
    </row>
    <row r="139" spans="1:6" x14ac:dyDescent="0.75">
      <c r="A139" s="1">
        <v>44689</v>
      </c>
      <c r="B139" s="2">
        <v>0.7104166666666667</v>
      </c>
      <c r="C139" s="3">
        <v>4676029</v>
      </c>
      <c r="D139" t="s">
        <v>2165</v>
      </c>
      <c r="E139" t="s">
        <v>2808</v>
      </c>
      <c r="F139">
        <f>COUNTIF(succ_data_tbutm!$D$1:$D$33,E139)</f>
        <v>0</v>
      </c>
    </row>
    <row r="140" spans="1:6" x14ac:dyDescent="0.75">
      <c r="A140" s="1">
        <v>44689</v>
      </c>
      <c r="B140" s="2">
        <v>0.7104166666666667</v>
      </c>
      <c r="C140" s="3">
        <v>5005629</v>
      </c>
      <c r="D140" t="s">
        <v>2166</v>
      </c>
      <c r="E140" t="s">
        <v>2809</v>
      </c>
      <c r="F140">
        <f>COUNTIF(succ_data_tbutm!$D$1:$D$33,E140)</f>
        <v>0</v>
      </c>
    </row>
    <row r="141" spans="1:6" x14ac:dyDescent="0.75">
      <c r="A141" s="1">
        <v>44689</v>
      </c>
      <c r="B141" s="2">
        <v>0.7104166666666667</v>
      </c>
      <c r="C141" s="3">
        <v>4570179</v>
      </c>
      <c r="D141" t="s">
        <v>2167</v>
      </c>
      <c r="E141" t="s">
        <v>2810</v>
      </c>
      <c r="F141">
        <f>COUNTIF(succ_data_tbutm!$D$1:$D$33,E141)</f>
        <v>0</v>
      </c>
    </row>
    <row r="142" spans="1:6" x14ac:dyDescent="0.75">
      <c r="A142" s="1">
        <v>44689</v>
      </c>
      <c r="B142" s="2">
        <v>0.7104166666666667</v>
      </c>
      <c r="C142" s="3">
        <v>4480579</v>
      </c>
      <c r="D142" t="s">
        <v>2168</v>
      </c>
      <c r="E142" t="s">
        <v>2811</v>
      </c>
      <c r="F142">
        <f>COUNTIF(succ_data_tbutm!$D$1:$D$33,E142)</f>
        <v>0</v>
      </c>
    </row>
    <row r="143" spans="1:6" x14ac:dyDescent="0.75">
      <c r="A143" s="1">
        <v>44689</v>
      </c>
      <c r="B143" s="2">
        <v>0.7104166666666667</v>
      </c>
      <c r="C143" s="3">
        <v>2461379</v>
      </c>
      <c r="D143" t="s">
        <v>2169</v>
      </c>
      <c r="E143" t="s">
        <v>2812</v>
      </c>
      <c r="F143">
        <f>COUNTIF(succ_data_tbutm!$D$1:$D$33,E143)</f>
        <v>0</v>
      </c>
    </row>
    <row r="144" spans="1:6" x14ac:dyDescent="0.75">
      <c r="A144" s="1">
        <v>44689</v>
      </c>
      <c r="B144" s="2">
        <v>0.7104166666666667</v>
      </c>
      <c r="C144" s="3">
        <v>2480579</v>
      </c>
      <c r="D144" t="s">
        <v>2170</v>
      </c>
      <c r="E144" t="s">
        <v>2813</v>
      </c>
      <c r="F144">
        <f>COUNTIF(succ_data_tbutm!$D$1:$D$33,E144)</f>
        <v>0</v>
      </c>
    </row>
    <row r="145" spans="1:6" x14ac:dyDescent="0.75">
      <c r="A145" s="1">
        <v>44689</v>
      </c>
      <c r="B145" s="2">
        <v>0.7104166666666667</v>
      </c>
      <c r="C145" s="3">
        <v>2528829</v>
      </c>
      <c r="D145" t="s">
        <v>2171</v>
      </c>
      <c r="E145" t="s">
        <v>2814</v>
      </c>
      <c r="F145">
        <f>COUNTIF(succ_data_tbutm!$D$1:$D$33,E145)</f>
        <v>0</v>
      </c>
    </row>
    <row r="146" spans="1:6" x14ac:dyDescent="0.75">
      <c r="A146" s="1">
        <v>44689</v>
      </c>
      <c r="B146" s="2">
        <v>0.7104166666666667</v>
      </c>
      <c r="C146" s="3">
        <v>4714429</v>
      </c>
      <c r="D146" t="s">
        <v>2172</v>
      </c>
      <c r="E146" t="s">
        <v>294</v>
      </c>
      <c r="F146">
        <f>COUNTIF(succ_data_tbutm!$D$1:$D$33,E146)</f>
        <v>1</v>
      </c>
    </row>
    <row r="147" spans="1:6" x14ac:dyDescent="0.75">
      <c r="A147" s="1">
        <v>44689</v>
      </c>
      <c r="B147" s="2">
        <v>0.7104166666666667</v>
      </c>
      <c r="C147" s="3">
        <v>5156035</v>
      </c>
      <c r="D147" t="s">
        <v>2173</v>
      </c>
      <c r="E147" t="s">
        <v>2815</v>
      </c>
      <c r="F147">
        <f>COUNTIF(succ_data_tbutm!$D$1:$D$33,E147)</f>
        <v>0</v>
      </c>
    </row>
    <row r="148" spans="1:6" x14ac:dyDescent="0.75">
      <c r="A148" s="1">
        <v>44689</v>
      </c>
      <c r="B148" s="2">
        <v>0.7104166666666667</v>
      </c>
      <c r="C148" s="3">
        <v>4125629</v>
      </c>
      <c r="D148" t="s">
        <v>2174</v>
      </c>
      <c r="E148" t="s">
        <v>2816</v>
      </c>
      <c r="F148">
        <f>COUNTIF(succ_data_tbutm!$D$1:$D$33,E148)</f>
        <v>0</v>
      </c>
    </row>
    <row r="149" spans="1:6" x14ac:dyDescent="0.75">
      <c r="A149" s="1">
        <v>44689</v>
      </c>
      <c r="B149" s="2">
        <v>0.7104166666666667</v>
      </c>
      <c r="C149" s="3">
        <v>3613629</v>
      </c>
      <c r="D149" t="s">
        <v>2175</v>
      </c>
      <c r="E149" t="s">
        <v>2817</v>
      </c>
      <c r="F149">
        <f>COUNTIF(succ_data_tbutm!$D$1:$D$33,E149)</f>
        <v>0</v>
      </c>
    </row>
    <row r="150" spans="1:6" x14ac:dyDescent="0.75">
      <c r="A150" s="1">
        <v>44689</v>
      </c>
      <c r="B150" s="2">
        <v>0.7104166666666667</v>
      </c>
      <c r="C150" s="3">
        <v>2869575</v>
      </c>
      <c r="D150" t="s">
        <v>2176</v>
      </c>
      <c r="E150" t="s">
        <v>291</v>
      </c>
      <c r="F150">
        <f>COUNTIF(succ_data_tbutm!$D$1:$D$33,E150)</f>
        <v>1</v>
      </c>
    </row>
    <row r="151" spans="1:6" x14ac:dyDescent="0.75">
      <c r="A151" s="1">
        <v>44689</v>
      </c>
      <c r="B151" s="2">
        <v>0.7104166666666667</v>
      </c>
      <c r="C151" s="3">
        <v>4928835</v>
      </c>
      <c r="D151" t="s">
        <v>2177</v>
      </c>
      <c r="E151" t="s">
        <v>2818</v>
      </c>
      <c r="F151">
        <f>COUNTIF(succ_data_tbutm!$D$1:$D$33,E151)</f>
        <v>0</v>
      </c>
    </row>
    <row r="152" spans="1:6" x14ac:dyDescent="0.75">
      <c r="A152" s="1">
        <v>44689</v>
      </c>
      <c r="B152" s="2">
        <v>0.7104166666666667</v>
      </c>
      <c r="C152" s="3">
        <v>3549629</v>
      </c>
      <c r="D152" t="s">
        <v>2178</v>
      </c>
      <c r="E152" t="s">
        <v>2819</v>
      </c>
      <c r="F152">
        <f>COUNTIF(succ_data_tbutm!$D$1:$D$33,E152)</f>
        <v>0</v>
      </c>
    </row>
    <row r="153" spans="1:6" x14ac:dyDescent="0.75">
      <c r="A153" s="1">
        <v>44689</v>
      </c>
      <c r="B153" s="2">
        <v>0.7104166666666667</v>
      </c>
      <c r="C153" s="3">
        <v>3205575</v>
      </c>
      <c r="D153" t="s">
        <v>2179</v>
      </c>
      <c r="E153" t="s">
        <v>2820</v>
      </c>
      <c r="F153">
        <f>COUNTIF(succ_data_tbutm!$D$1:$D$33,E153)</f>
        <v>0</v>
      </c>
    </row>
    <row r="154" spans="1:6" x14ac:dyDescent="0.75">
      <c r="A154" s="1">
        <v>44689</v>
      </c>
      <c r="B154" s="2">
        <v>0.7104166666666667</v>
      </c>
      <c r="C154" s="3">
        <v>3722179</v>
      </c>
      <c r="D154" t="s">
        <v>2180</v>
      </c>
      <c r="E154" t="s">
        <v>2821</v>
      </c>
      <c r="F154">
        <f>COUNTIF(succ_data_tbutm!$D$1:$D$33,E154)</f>
        <v>0</v>
      </c>
    </row>
    <row r="155" spans="1:6" x14ac:dyDescent="0.75">
      <c r="A155" s="1">
        <v>44689</v>
      </c>
      <c r="B155" s="2">
        <v>0.7104166666666667</v>
      </c>
      <c r="C155" s="3">
        <v>3591229</v>
      </c>
      <c r="D155" t="s">
        <v>2181</v>
      </c>
      <c r="E155" t="s">
        <v>2822</v>
      </c>
      <c r="F155">
        <f>COUNTIF(succ_data_tbutm!$D$1:$D$33,E155)</f>
        <v>0</v>
      </c>
    </row>
    <row r="156" spans="1:6" x14ac:dyDescent="0.75">
      <c r="A156" s="1">
        <v>44689</v>
      </c>
      <c r="B156" s="2">
        <v>0.7104166666666667</v>
      </c>
      <c r="C156" s="3">
        <v>2221581</v>
      </c>
      <c r="D156" t="s">
        <v>2182</v>
      </c>
      <c r="E156" t="s">
        <v>2823</v>
      </c>
      <c r="F156">
        <f>COUNTIF(succ_data_tbutm!$D$1:$D$33,E156)</f>
        <v>0</v>
      </c>
    </row>
    <row r="157" spans="1:6" x14ac:dyDescent="0.75">
      <c r="A157" s="1">
        <v>44689</v>
      </c>
      <c r="B157" s="2">
        <v>0.7104166666666667</v>
      </c>
      <c r="C157" s="3">
        <v>3664829</v>
      </c>
      <c r="D157" t="s">
        <v>2183</v>
      </c>
      <c r="E157" t="s">
        <v>2824</v>
      </c>
      <c r="F157">
        <f>COUNTIF(succ_data_tbutm!$D$1:$D$33,E157)</f>
        <v>0</v>
      </c>
    </row>
    <row r="158" spans="1:6" x14ac:dyDescent="0.75">
      <c r="A158" s="1">
        <v>44689</v>
      </c>
      <c r="B158" s="2">
        <v>0.7104166666666667</v>
      </c>
      <c r="C158" s="3">
        <v>4973629</v>
      </c>
      <c r="D158" t="s">
        <v>2184</v>
      </c>
      <c r="E158" t="s">
        <v>2825</v>
      </c>
      <c r="F158">
        <f>COUNTIF(succ_data_tbutm!$D$1:$D$33,E158)</f>
        <v>0</v>
      </c>
    </row>
    <row r="159" spans="1:6" x14ac:dyDescent="0.75">
      <c r="A159" s="1">
        <v>44689</v>
      </c>
      <c r="B159" s="2">
        <v>0.7104166666666667</v>
      </c>
      <c r="C159" s="3">
        <v>5127229</v>
      </c>
      <c r="D159" t="s">
        <v>2185</v>
      </c>
      <c r="E159" t="s">
        <v>2826</v>
      </c>
      <c r="F159">
        <f>COUNTIF(succ_data_tbutm!$D$1:$D$33,E159)</f>
        <v>0</v>
      </c>
    </row>
    <row r="160" spans="1:6" x14ac:dyDescent="0.75">
      <c r="A160" s="1">
        <v>44689</v>
      </c>
      <c r="B160" s="2">
        <v>0.7104166666666667</v>
      </c>
      <c r="C160" s="3">
        <v>2550979</v>
      </c>
      <c r="D160" t="s">
        <v>2186</v>
      </c>
      <c r="E160" t="s">
        <v>271</v>
      </c>
      <c r="F160">
        <f>COUNTIF(succ_data_tbutm!$D$1:$D$33,E160)</f>
        <v>0</v>
      </c>
    </row>
    <row r="161" spans="1:6" x14ac:dyDescent="0.75">
      <c r="A161" s="1">
        <v>44689</v>
      </c>
      <c r="B161" s="2">
        <v>0.7104166666666667</v>
      </c>
      <c r="C161" s="3">
        <v>9377009</v>
      </c>
      <c r="D161" t="s">
        <v>2187</v>
      </c>
      <c r="E161" t="s">
        <v>2827</v>
      </c>
      <c r="F161">
        <f>COUNTIF(succ_data_tbutm!$D$1:$D$33,E161)</f>
        <v>0</v>
      </c>
    </row>
    <row r="162" spans="1:6" x14ac:dyDescent="0.75">
      <c r="A162" s="1">
        <v>44689</v>
      </c>
      <c r="B162" s="2">
        <v>0.7104166666666667</v>
      </c>
      <c r="C162" s="3">
        <v>5357707</v>
      </c>
      <c r="D162" t="s">
        <v>2188</v>
      </c>
      <c r="E162" t="s">
        <v>2828</v>
      </c>
      <c r="F162">
        <f>COUNTIF(succ_data_tbutm!$D$1:$D$33,E162)</f>
        <v>0</v>
      </c>
    </row>
    <row r="163" spans="1:6" x14ac:dyDescent="0.75">
      <c r="A163" s="1">
        <v>44689</v>
      </c>
      <c r="B163" s="2">
        <v>0.7104166666666667</v>
      </c>
      <c r="C163" s="3">
        <v>2490375</v>
      </c>
      <c r="D163" t="s">
        <v>2189</v>
      </c>
      <c r="E163" t="s">
        <v>2829</v>
      </c>
      <c r="F163">
        <f>COUNTIF(succ_data_tbutm!$D$1:$D$33,E163)</f>
        <v>0</v>
      </c>
    </row>
    <row r="164" spans="1:6" x14ac:dyDescent="0.75">
      <c r="A164" s="1">
        <v>44689</v>
      </c>
      <c r="B164" s="2">
        <v>0.7104166666666667</v>
      </c>
      <c r="C164" s="3">
        <v>6161009</v>
      </c>
      <c r="D164" t="s">
        <v>2190</v>
      </c>
      <c r="E164" t="s">
        <v>2830</v>
      </c>
      <c r="F164">
        <f>COUNTIF(succ_data_tbutm!$D$1:$D$33,E164)</f>
        <v>0</v>
      </c>
    </row>
    <row r="165" spans="1:6" x14ac:dyDescent="0.75">
      <c r="A165" s="1">
        <v>44689</v>
      </c>
      <c r="B165" s="2">
        <v>0.7104166666666667</v>
      </c>
      <c r="C165" s="3">
        <v>8228209</v>
      </c>
      <c r="D165" t="s">
        <v>2191</v>
      </c>
      <c r="E165" t="s">
        <v>2831</v>
      </c>
      <c r="F165">
        <f>COUNTIF(succ_data_tbutm!$D$1:$D$33,E165)</f>
        <v>0</v>
      </c>
    </row>
    <row r="166" spans="1:6" x14ac:dyDescent="0.75">
      <c r="A166" s="1">
        <v>44689</v>
      </c>
      <c r="B166" s="2">
        <v>0.7104166666666667</v>
      </c>
      <c r="C166" s="3">
        <v>8151409</v>
      </c>
      <c r="D166" t="s">
        <v>2192</v>
      </c>
      <c r="E166" t="s">
        <v>2832</v>
      </c>
      <c r="F166">
        <f>COUNTIF(succ_data_tbutm!$D$1:$D$33,E166)</f>
        <v>0</v>
      </c>
    </row>
    <row r="167" spans="1:6" x14ac:dyDescent="0.75">
      <c r="A167" s="1">
        <v>44689</v>
      </c>
      <c r="B167" s="2">
        <v>0.7104166666666667</v>
      </c>
      <c r="C167" s="3">
        <v>6797809</v>
      </c>
      <c r="D167" t="s">
        <v>2193</v>
      </c>
      <c r="E167" t="s">
        <v>2833</v>
      </c>
      <c r="F167">
        <f>COUNTIF(succ_data_tbutm!$D$1:$D$33,E167)</f>
        <v>0</v>
      </c>
    </row>
    <row r="168" spans="1:6" x14ac:dyDescent="0.75">
      <c r="A168" s="1">
        <v>44689</v>
      </c>
      <c r="B168" s="2">
        <v>0.7104166666666667</v>
      </c>
      <c r="C168" s="3">
        <v>10017009</v>
      </c>
      <c r="D168" t="s">
        <v>2194</v>
      </c>
      <c r="E168" t="s">
        <v>2834</v>
      </c>
      <c r="F168">
        <f>COUNTIF(succ_data_tbutm!$D$1:$D$33,E168)</f>
        <v>0</v>
      </c>
    </row>
    <row r="169" spans="1:6" x14ac:dyDescent="0.75">
      <c r="A169" s="1">
        <v>44689</v>
      </c>
      <c r="B169" s="2">
        <v>0.7104166666666667</v>
      </c>
      <c r="C169" s="3">
        <v>9911409</v>
      </c>
      <c r="D169" t="s">
        <v>2195</v>
      </c>
      <c r="E169" t="s">
        <v>2835</v>
      </c>
      <c r="F169">
        <f>COUNTIF(succ_data_tbutm!$D$1:$D$33,E169)</f>
        <v>0</v>
      </c>
    </row>
    <row r="170" spans="1:6" x14ac:dyDescent="0.75">
      <c r="A170" s="1">
        <v>44689</v>
      </c>
      <c r="B170" s="2">
        <v>0.7104166666666667</v>
      </c>
      <c r="C170" s="3">
        <v>9924209</v>
      </c>
      <c r="D170" t="s">
        <v>2196</v>
      </c>
      <c r="E170" t="s">
        <v>2836</v>
      </c>
      <c r="F170">
        <f>COUNTIF(succ_data_tbutm!$D$1:$D$33,E170)</f>
        <v>0</v>
      </c>
    </row>
    <row r="171" spans="1:6" x14ac:dyDescent="0.75">
      <c r="A171" s="1">
        <v>44689</v>
      </c>
      <c r="B171" s="2">
        <v>0.7104166666666667</v>
      </c>
      <c r="C171" s="3">
        <v>3093575</v>
      </c>
      <c r="D171" t="s">
        <v>2197</v>
      </c>
      <c r="E171" t="s">
        <v>2837</v>
      </c>
      <c r="F171">
        <f>COUNTIF(succ_data_tbutm!$D$1:$D$33,E171)</f>
        <v>0</v>
      </c>
    </row>
    <row r="172" spans="1:6" x14ac:dyDescent="0.75">
      <c r="A172" s="1">
        <v>44689</v>
      </c>
      <c r="B172" s="2">
        <v>0.7104166666666667</v>
      </c>
      <c r="C172" s="3">
        <v>2486979</v>
      </c>
      <c r="D172" t="s">
        <v>2198</v>
      </c>
      <c r="E172" t="s">
        <v>2838</v>
      </c>
      <c r="F172">
        <f>COUNTIF(succ_data_tbutm!$D$1:$D$33,E172)</f>
        <v>0</v>
      </c>
    </row>
    <row r="173" spans="1:6" x14ac:dyDescent="0.75">
      <c r="A173" s="1">
        <v>44689</v>
      </c>
      <c r="B173" s="2">
        <v>0.7104166666666667</v>
      </c>
      <c r="C173" s="3">
        <v>2554179</v>
      </c>
      <c r="D173" t="s">
        <v>2199</v>
      </c>
      <c r="E173" t="s">
        <v>2839</v>
      </c>
      <c r="F173">
        <f>COUNTIF(succ_data_tbutm!$D$1:$D$33,E173)</f>
        <v>0</v>
      </c>
    </row>
    <row r="174" spans="1:6" x14ac:dyDescent="0.75">
      <c r="A174" s="1">
        <v>44689</v>
      </c>
      <c r="B174" s="2">
        <v>0.7104166666666667</v>
      </c>
      <c r="C174" s="3">
        <v>2550979</v>
      </c>
      <c r="D174" t="s">
        <v>2200</v>
      </c>
      <c r="E174" t="s">
        <v>2840</v>
      </c>
      <c r="F174">
        <f>COUNTIF(succ_data_tbutm!$D$1:$D$33,E174)</f>
        <v>0</v>
      </c>
    </row>
    <row r="175" spans="1:6" x14ac:dyDescent="0.75">
      <c r="A175" s="1">
        <v>44689</v>
      </c>
      <c r="B175" s="2">
        <v>0.7104166666666667</v>
      </c>
      <c r="C175" s="3">
        <v>2538179</v>
      </c>
      <c r="D175" t="s">
        <v>2201</v>
      </c>
      <c r="E175" t="s">
        <v>2841</v>
      </c>
      <c r="F175">
        <f>COUNTIF(succ_data_tbutm!$D$1:$D$33,E175)</f>
        <v>0</v>
      </c>
    </row>
    <row r="176" spans="1:6" x14ac:dyDescent="0.75">
      <c r="A176" s="1">
        <v>44689</v>
      </c>
      <c r="B176" s="2">
        <v>0.7104166666666667</v>
      </c>
      <c r="C176" s="3">
        <v>3157575</v>
      </c>
      <c r="D176" t="s">
        <v>2202</v>
      </c>
      <c r="E176" t="s">
        <v>2842</v>
      </c>
      <c r="F176">
        <f>COUNTIF(succ_data_tbutm!$D$1:$D$33,E176)</f>
        <v>0</v>
      </c>
    </row>
    <row r="177" spans="1:6" x14ac:dyDescent="0.75">
      <c r="A177" s="1">
        <v>44689</v>
      </c>
      <c r="B177" s="2">
        <v>0.7104166666666667</v>
      </c>
      <c r="C177" s="3">
        <v>2547779</v>
      </c>
      <c r="D177" t="s">
        <v>2203</v>
      </c>
      <c r="E177" t="s">
        <v>2843</v>
      </c>
      <c r="F177">
        <f>COUNTIF(succ_data_tbutm!$D$1:$D$33,E177)</f>
        <v>0</v>
      </c>
    </row>
    <row r="178" spans="1:6" x14ac:dyDescent="0.75">
      <c r="A178" s="1">
        <v>44689</v>
      </c>
      <c r="B178" s="2">
        <v>0.7104166666666667</v>
      </c>
      <c r="C178" s="3">
        <v>3165575</v>
      </c>
      <c r="D178" t="s">
        <v>2204</v>
      </c>
      <c r="E178" t="s">
        <v>2844</v>
      </c>
      <c r="F178">
        <f>COUNTIF(succ_data_tbutm!$D$1:$D$33,E178)</f>
        <v>0</v>
      </c>
    </row>
    <row r="179" spans="1:6" x14ac:dyDescent="0.75">
      <c r="A179" s="1">
        <v>44689</v>
      </c>
      <c r="B179" s="2">
        <v>0.7104166666666667</v>
      </c>
      <c r="C179" s="3">
        <v>2573575</v>
      </c>
      <c r="D179" t="s">
        <v>2205</v>
      </c>
      <c r="E179" t="s">
        <v>2845</v>
      </c>
      <c r="F179">
        <f>COUNTIF(succ_data_tbutm!$D$1:$D$33,E179)</f>
        <v>0</v>
      </c>
    </row>
    <row r="180" spans="1:6" x14ac:dyDescent="0.75">
      <c r="A180" s="1">
        <v>44689</v>
      </c>
      <c r="B180" s="2">
        <v>0.7104166666666667</v>
      </c>
      <c r="C180" s="3">
        <v>2085581</v>
      </c>
      <c r="D180" t="s">
        <v>2206</v>
      </c>
      <c r="E180" t="s">
        <v>2846</v>
      </c>
      <c r="F180">
        <f>COUNTIF(succ_data_tbutm!$D$1:$D$33,E180)</f>
        <v>0</v>
      </c>
    </row>
    <row r="181" spans="1:6" x14ac:dyDescent="0.75">
      <c r="A181" s="1">
        <v>44689</v>
      </c>
      <c r="B181" s="2">
        <v>0.7104166666666667</v>
      </c>
      <c r="C181" s="3">
        <v>2791235</v>
      </c>
      <c r="D181" t="s">
        <v>2207</v>
      </c>
      <c r="E181" t="s">
        <v>2847</v>
      </c>
      <c r="F181">
        <f>COUNTIF(succ_data_tbutm!$D$1:$D$33,E181)</f>
        <v>0</v>
      </c>
    </row>
    <row r="182" spans="1:6" x14ac:dyDescent="0.75">
      <c r="A182" s="1">
        <v>44689</v>
      </c>
      <c r="B182" s="2">
        <v>0.7104166666666667</v>
      </c>
      <c r="C182" s="3">
        <v>2480835</v>
      </c>
      <c r="D182" t="s">
        <v>2208</v>
      </c>
      <c r="E182" t="s">
        <v>2848</v>
      </c>
      <c r="F182">
        <f>COUNTIF(succ_data_tbutm!$D$1:$D$33,E182)</f>
        <v>0</v>
      </c>
    </row>
    <row r="183" spans="1:6" x14ac:dyDescent="0.75">
      <c r="A183" s="1">
        <v>44689</v>
      </c>
      <c r="B183" s="2">
        <v>0.7104166666666667</v>
      </c>
      <c r="C183" s="3">
        <v>4976829</v>
      </c>
      <c r="D183" t="s">
        <v>2209</v>
      </c>
      <c r="E183" t="s">
        <v>2849</v>
      </c>
      <c r="F183">
        <f>COUNTIF(succ_data_tbutm!$D$1:$D$33,E183)</f>
        <v>0</v>
      </c>
    </row>
    <row r="184" spans="1:6" x14ac:dyDescent="0.75">
      <c r="A184" s="1">
        <v>44689</v>
      </c>
      <c r="B184" s="2">
        <v>0.7104166666666667</v>
      </c>
      <c r="C184" s="3">
        <v>4000829</v>
      </c>
      <c r="D184" t="s">
        <v>2210</v>
      </c>
      <c r="E184" t="s">
        <v>2850</v>
      </c>
      <c r="F184">
        <f>COUNTIF(succ_data_tbutm!$D$1:$D$33,E184)</f>
        <v>0</v>
      </c>
    </row>
    <row r="185" spans="1:6" x14ac:dyDescent="0.75">
      <c r="A185" s="1">
        <v>44689</v>
      </c>
      <c r="B185" s="2">
        <v>0.7104166666666667</v>
      </c>
      <c r="C185" s="3">
        <v>3834429</v>
      </c>
      <c r="D185" t="s">
        <v>2211</v>
      </c>
      <c r="E185" t="s">
        <v>2851</v>
      </c>
      <c r="F185">
        <f>COUNTIF(succ_data_tbutm!$D$1:$D$33,E185)</f>
        <v>0</v>
      </c>
    </row>
    <row r="186" spans="1:6" x14ac:dyDescent="0.75">
      <c r="A186" s="1">
        <v>44689</v>
      </c>
      <c r="B186" s="2">
        <v>0.7104166666666667</v>
      </c>
      <c r="C186" s="3">
        <v>4714429</v>
      </c>
      <c r="D186" t="s">
        <v>2212</v>
      </c>
      <c r="E186" t="s">
        <v>2852</v>
      </c>
      <c r="F186">
        <f>COUNTIF(succ_data_tbutm!$D$1:$D$33,E186)</f>
        <v>0</v>
      </c>
    </row>
    <row r="187" spans="1:6" x14ac:dyDescent="0.75">
      <c r="A187" s="1">
        <v>44689</v>
      </c>
      <c r="B187" s="2">
        <v>0.7104166666666667</v>
      </c>
      <c r="C187" s="3">
        <v>4045629</v>
      </c>
      <c r="D187" t="s">
        <v>2213</v>
      </c>
      <c r="E187" t="s">
        <v>2853</v>
      </c>
      <c r="F187">
        <f>COUNTIF(succ_data_tbutm!$D$1:$D$33,E187)</f>
        <v>0</v>
      </c>
    </row>
    <row r="188" spans="1:6" x14ac:dyDescent="0.75">
      <c r="A188" s="1">
        <v>44689</v>
      </c>
      <c r="B188" s="2">
        <v>0.7104166666666667</v>
      </c>
      <c r="C188" s="3">
        <v>3207229</v>
      </c>
      <c r="D188" t="s">
        <v>2214</v>
      </c>
      <c r="E188" t="s">
        <v>2854</v>
      </c>
      <c r="F188">
        <f>COUNTIF(succ_data_tbutm!$D$1:$D$33,E188)</f>
        <v>0</v>
      </c>
    </row>
    <row r="189" spans="1:6" x14ac:dyDescent="0.75">
      <c r="A189" s="1">
        <v>44689</v>
      </c>
      <c r="B189" s="2">
        <v>0.7104166666666667</v>
      </c>
      <c r="C189" s="3">
        <v>5008829</v>
      </c>
      <c r="D189" t="s">
        <v>2215</v>
      </c>
      <c r="E189" t="s">
        <v>2855</v>
      </c>
      <c r="F189">
        <f>COUNTIF(succ_data_tbutm!$D$1:$D$33,E189)</f>
        <v>0</v>
      </c>
    </row>
    <row r="190" spans="1:6" x14ac:dyDescent="0.75">
      <c r="A190" s="1">
        <v>44689</v>
      </c>
      <c r="B190" s="2">
        <v>0.7104166666666667</v>
      </c>
      <c r="C190" s="3">
        <v>5767415</v>
      </c>
      <c r="D190" t="s">
        <v>2216</v>
      </c>
      <c r="E190" t="s">
        <v>2856</v>
      </c>
      <c r="F190">
        <f>COUNTIF(succ_data_tbutm!$D$1:$D$33,E190)</f>
        <v>0</v>
      </c>
    </row>
    <row r="191" spans="1:6" x14ac:dyDescent="0.75">
      <c r="A191" s="1">
        <v>44689</v>
      </c>
      <c r="B191" s="2">
        <v>0.7104166666666667</v>
      </c>
      <c r="C191" s="3">
        <v>4663229</v>
      </c>
      <c r="D191" t="s">
        <v>2217</v>
      </c>
      <c r="E191" t="s">
        <v>2857</v>
      </c>
      <c r="F191">
        <f>COUNTIF(succ_data_tbutm!$D$1:$D$33,E191)</f>
        <v>0</v>
      </c>
    </row>
    <row r="192" spans="1:6" x14ac:dyDescent="0.75">
      <c r="A192" s="1">
        <v>44689</v>
      </c>
      <c r="B192" s="2">
        <v>0.7104166666666667</v>
      </c>
      <c r="C192" s="3">
        <v>2125575</v>
      </c>
      <c r="D192" t="s">
        <v>2218</v>
      </c>
      <c r="E192" t="s">
        <v>2858</v>
      </c>
      <c r="F192">
        <f>COUNTIF(succ_data_tbutm!$D$1:$D$33,E192)</f>
        <v>0</v>
      </c>
    </row>
    <row r="193" spans="1:6" x14ac:dyDescent="0.75">
      <c r="A193" s="1">
        <v>44689</v>
      </c>
      <c r="B193" s="2">
        <v>0.7104166666666667</v>
      </c>
      <c r="C193" s="3">
        <v>9082603</v>
      </c>
      <c r="D193" t="s">
        <v>2219</v>
      </c>
      <c r="E193" t="s">
        <v>2859</v>
      </c>
      <c r="F193">
        <f>COUNTIF(succ_data_tbutm!$D$1:$D$33,E193)</f>
        <v>0</v>
      </c>
    </row>
    <row r="194" spans="1:6" x14ac:dyDescent="0.75">
      <c r="A194" s="1">
        <v>44689</v>
      </c>
      <c r="B194" s="2">
        <v>0.7104166666666667</v>
      </c>
      <c r="C194" s="3">
        <v>5072829</v>
      </c>
      <c r="D194" t="s">
        <v>2220</v>
      </c>
      <c r="E194" t="s">
        <v>2860</v>
      </c>
      <c r="F194">
        <f>COUNTIF(succ_data_tbutm!$D$1:$D$33,E194)</f>
        <v>0</v>
      </c>
    </row>
    <row r="195" spans="1:6" x14ac:dyDescent="0.75">
      <c r="A195" s="1">
        <v>44689</v>
      </c>
      <c r="B195" s="2">
        <v>0.7104166666666667</v>
      </c>
      <c r="C195" s="3">
        <v>5149629</v>
      </c>
      <c r="D195" t="s">
        <v>2221</v>
      </c>
      <c r="E195" t="s">
        <v>2861</v>
      </c>
      <c r="F195">
        <f>COUNTIF(succ_data_tbutm!$D$1:$D$33,E195)</f>
        <v>0</v>
      </c>
    </row>
    <row r="196" spans="1:6" x14ac:dyDescent="0.75">
      <c r="A196" s="1">
        <v>44689</v>
      </c>
      <c r="B196" s="2">
        <v>0.7104166666666667</v>
      </c>
      <c r="C196" s="3">
        <v>4048829</v>
      </c>
      <c r="D196" t="s">
        <v>2222</v>
      </c>
      <c r="E196" t="s">
        <v>2862</v>
      </c>
      <c r="F196">
        <f>COUNTIF(succ_data_tbutm!$D$1:$D$33,E196)</f>
        <v>0</v>
      </c>
    </row>
    <row r="197" spans="1:6" x14ac:dyDescent="0.75">
      <c r="A197" s="1">
        <v>44689</v>
      </c>
      <c r="B197" s="2">
        <v>0.7104166666666667</v>
      </c>
      <c r="C197" s="3">
        <v>2605629</v>
      </c>
      <c r="D197" t="s">
        <v>2223</v>
      </c>
      <c r="E197" t="s">
        <v>2863</v>
      </c>
      <c r="F197">
        <f>COUNTIF(succ_data_tbutm!$D$1:$D$33,E197)</f>
        <v>0</v>
      </c>
    </row>
    <row r="198" spans="1:6" x14ac:dyDescent="0.75">
      <c r="A198" s="1">
        <v>44689</v>
      </c>
      <c r="B198" s="2">
        <v>0.7104166666666667</v>
      </c>
      <c r="C198" s="3">
        <v>4365629</v>
      </c>
      <c r="D198" t="s">
        <v>2224</v>
      </c>
      <c r="E198" t="s">
        <v>2864</v>
      </c>
      <c r="F198">
        <f>COUNTIF(succ_data_tbutm!$D$1:$D$33,E198)</f>
        <v>0</v>
      </c>
    </row>
    <row r="199" spans="1:6" x14ac:dyDescent="0.75">
      <c r="A199" s="1">
        <v>44689</v>
      </c>
      <c r="B199" s="2">
        <v>0.7104166666666667</v>
      </c>
      <c r="C199" s="3">
        <v>5053629</v>
      </c>
      <c r="D199" t="s">
        <v>2225</v>
      </c>
      <c r="E199" t="s">
        <v>2865</v>
      </c>
      <c r="F199">
        <f>COUNTIF(succ_data_tbutm!$D$1:$D$33,E199)</f>
        <v>0</v>
      </c>
    </row>
    <row r="200" spans="1:6" x14ac:dyDescent="0.75">
      <c r="A200" s="1">
        <v>44689</v>
      </c>
      <c r="B200" s="2">
        <v>0.7104166666666667</v>
      </c>
      <c r="C200" s="3">
        <v>3514429</v>
      </c>
      <c r="D200" t="s">
        <v>2226</v>
      </c>
      <c r="E200" t="s">
        <v>2866</v>
      </c>
      <c r="F200">
        <f>COUNTIF(succ_data_tbutm!$D$1:$D$33,E200)</f>
        <v>0</v>
      </c>
    </row>
    <row r="201" spans="1:6" x14ac:dyDescent="0.75">
      <c r="A201" s="1">
        <v>44689</v>
      </c>
      <c r="B201" s="2">
        <v>0.7104166666666667</v>
      </c>
      <c r="C201" s="3">
        <v>3735229</v>
      </c>
      <c r="D201" t="s">
        <v>2227</v>
      </c>
      <c r="E201" t="s">
        <v>2867</v>
      </c>
      <c r="F201">
        <f>COUNTIF(succ_data_tbutm!$D$1:$D$33,E201)</f>
        <v>0</v>
      </c>
    </row>
    <row r="202" spans="1:6" x14ac:dyDescent="0.75">
      <c r="A202" s="1">
        <v>44689</v>
      </c>
      <c r="B202" s="2">
        <v>0.7104166666666667</v>
      </c>
      <c r="C202" s="3">
        <v>2247229</v>
      </c>
      <c r="D202" t="s">
        <v>2228</v>
      </c>
      <c r="E202" t="s">
        <v>2868</v>
      </c>
      <c r="F202">
        <f>COUNTIF(succ_data_tbutm!$D$1:$D$33,E202)</f>
        <v>0</v>
      </c>
    </row>
    <row r="203" spans="1:6" x14ac:dyDescent="0.75">
      <c r="A203" s="1">
        <v>44689</v>
      </c>
      <c r="B203" s="2">
        <v>0.7104166666666667</v>
      </c>
      <c r="C203" s="3">
        <v>3069629</v>
      </c>
      <c r="D203" t="s">
        <v>2229</v>
      </c>
      <c r="E203" t="s">
        <v>2869</v>
      </c>
      <c r="F203">
        <f>COUNTIF(succ_data_tbutm!$D$1:$D$33,E203)</f>
        <v>0</v>
      </c>
    </row>
    <row r="204" spans="1:6" x14ac:dyDescent="0.75">
      <c r="A204" s="1">
        <v>44689</v>
      </c>
      <c r="B204" s="2">
        <v>0.7104166666666667</v>
      </c>
      <c r="C204" s="3">
        <v>3860029</v>
      </c>
      <c r="D204" t="s">
        <v>2230</v>
      </c>
      <c r="E204" t="s">
        <v>2870</v>
      </c>
      <c r="F204">
        <f>COUNTIF(succ_data_tbutm!$D$1:$D$33,E204)</f>
        <v>0</v>
      </c>
    </row>
    <row r="205" spans="1:6" x14ac:dyDescent="0.75">
      <c r="A205" s="1">
        <v>44689</v>
      </c>
      <c r="B205" s="2">
        <v>0.7104166666666667</v>
      </c>
      <c r="C205" s="3">
        <v>4964029</v>
      </c>
      <c r="D205" t="s">
        <v>2231</v>
      </c>
      <c r="E205" t="s">
        <v>282</v>
      </c>
      <c r="F205">
        <f>COUNTIF(succ_data_tbutm!$D$1:$D$33,E205)</f>
        <v>1</v>
      </c>
    </row>
    <row r="206" spans="1:6" x14ac:dyDescent="0.75">
      <c r="A206" s="1">
        <v>44689</v>
      </c>
      <c r="B206" s="2">
        <v>0.7104166666666667</v>
      </c>
      <c r="C206" s="3">
        <v>2196029</v>
      </c>
      <c r="D206" t="s">
        <v>2232</v>
      </c>
      <c r="E206" t="s">
        <v>2871</v>
      </c>
      <c r="F206">
        <f>COUNTIF(succ_data_tbutm!$D$1:$D$33,E206)</f>
        <v>0</v>
      </c>
    </row>
    <row r="207" spans="1:6" x14ac:dyDescent="0.75">
      <c r="A207" s="1">
        <v>44689</v>
      </c>
      <c r="B207" s="2">
        <v>0.7104166666666667</v>
      </c>
      <c r="C207" s="3">
        <v>3997629</v>
      </c>
      <c r="D207" t="s">
        <v>2233</v>
      </c>
      <c r="E207" t="s">
        <v>2872</v>
      </c>
      <c r="F207">
        <f>COUNTIF(succ_data_tbutm!$D$1:$D$33,E207)</f>
        <v>0</v>
      </c>
    </row>
    <row r="208" spans="1:6" x14ac:dyDescent="0.75">
      <c r="A208" s="1">
        <v>44689</v>
      </c>
      <c r="B208" s="2">
        <v>0.7104166666666667</v>
      </c>
      <c r="C208" s="3">
        <v>2125635</v>
      </c>
      <c r="D208" t="s">
        <v>2234</v>
      </c>
      <c r="E208" t="s">
        <v>2873</v>
      </c>
      <c r="F208">
        <f>COUNTIF(succ_data_tbutm!$D$1:$D$33,E208)</f>
        <v>0</v>
      </c>
    </row>
    <row r="209" spans="1:6" x14ac:dyDescent="0.75">
      <c r="A209" s="1">
        <v>44689</v>
      </c>
      <c r="B209" s="2">
        <v>0.7104166666666667</v>
      </c>
      <c r="C209" s="3">
        <v>3271229</v>
      </c>
      <c r="D209" t="s">
        <v>2235</v>
      </c>
      <c r="E209" t="s">
        <v>2874</v>
      </c>
      <c r="F209">
        <f>COUNTIF(succ_data_tbutm!$D$1:$D$33,E209)</f>
        <v>0</v>
      </c>
    </row>
    <row r="210" spans="1:6" x14ac:dyDescent="0.75">
      <c r="A210" s="1">
        <v>44689</v>
      </c>
      <c r="B210" s="2">
        <v>0.7104166666666667</v>
      </c>
      <c r="C210" s="3">
        <v>4762429</v>
      </c>
      <c r="D210" t="s">
        <v>2236</v>
      </c>
      <c r="E210" t="s">
        <v>2875</v>
      </c>
      <c r="F210">
        <f>COUNTIF(succ_data_tbutm!$D$1:$D$33,E210)</f>
        <v>0</v>
      </c>
    </row>
    <row r="211" spans="1:6" x14ac:dyDescent="0.75">
      <c r="A211" s="1">
        <v>44689</v>
      </c>
      <c r="B211" s="2">
        <v>0.7104166666666667</v>
      </c>
      <c r="C211" s="3">
        <v>4810429</v>
      </c>
      <c r="D211" t="s">
        <v>2237</v>
      </c>
      <c r="E211" t="s">
        <v>2876</v>
      </c>
      <c r="F211">
        <f>COUNTIF(succ_data_tbutm!$D$1:$D$33,E211)</f>
        <v>0</v>
      </c>
    </row>
    <row r="212" spans="1:6" x14ac:dyDescent="0.75">
      <c r="A212" s="1">
        <v>44689</v>
      </c>
      <c r="B212" s="2">
        <v>0.7104166666666667</v>
      </c>
      <c r="C212" s="3">
        <v>5056829</v>
      </c>
      <c r="D212" t="s">
        <v>2238</v>
      </c>
      <c r="E212" t="s">
        <v>2877</v>
      </c>
      <c r="F212">
        <f>COUNTIF(succ_data_tbutm!$D$1:$D$33,E212)</f>
        <v>0</v>
      </c>
    </row>
    <row r="213" spans="1:6" x14ac:dyDescent="0.75">
      <c r="A213" s="1">
        <v>44689</v>
      </c>
      <c r="B213" s="2">
        <v>0.7104166666666667</v>
      </c>
      <c r="C213" s="3">
        <v>2471229</v>
      </c>
      <c r="D213" t="s">
        <v>2239</v>
      </c>
      <c r="E213" t="s">
        <v>2878</v>
      </c>
      <c r="F213">
        <f>COUNTIF(succ_data_tbutm!$D$1:$D$33,E213)</f>
        <v>0</v>
      </c>
    </row>
    <row r="214" spans="1:6" x14ac:dyDescent="0.75">
      <c r="A214" s="1">
        <v>44689</v>
      </c>
      <c r="B214" s="2">
        <v>0.7104166666666667</v>
      </c>
      <c r="C214" s="3">
        <v>3268029</v>
      </c>
      <c r="D214" t="s">
        <v>2240</v>
      </c>
      <c r="E214" t="s">
        <v>2879</v>
      </c>
      <c r="F214">
        <f>COUNTIF(succ_data_tbutm!$D$1:$D$33,E214)</f>
        <v>0</v>
      </c>
    </row>
    <row r="215" spans="1:6" x14ac:dyDescent="0.75">
      <c r="A215" s="1">
        <v>44689</v>
      </c>
      <c r="B215" s="2">
        <v>0.7104166666666667</v>
      </c>
      <c r="C215" s="3">
        <v>2554429</v>
      </c>
      <c r="D215" t="s">
        <v>2241</v>
      </c>
      <c r="E215" t="s">
        <v>2880</v>
      </c>
      <c r="F215">
        <f>COUNTIF(succ_data_tbutm!$D$1:$D$33,E215)</f>
        <v>0</v>
      </c>
    </row>
    <row r="216" spans="1:6" x14ac:dyDescent="0.75">
      <c r="A216" s="1">
        <v>44689</v>
      </c>
      <c r="B216" s="2">
        <v>0.7104166666666667</v>
      </c>
      <c r="C216" s="3">
        <v>7933809</v>
      </c>
      <c r="D216" t="s">
        <v>2242</v>
      </c>
      <c r="E216" t="s">
        <v>2881</v>
      </c>
      <c r="F216">
        <f>COUNTIF(succ_data_tbutm!$D$1:$D$33,E216)</f>
        <v>0</v>
      </c>
    </row>
    <row r="217" spans="1:6" x14ac:dyDescent="0.75">
      <c r="A217" s="1">
        <v>44689</v>
      </c>
      <c r="B217" s="2">
        <v>0.7104166666666667</v>
      </c>
      <c r="C217" s="3">
        <v>3072829</v>
      </c>
      <c r="D217" t="s">
        <v>2243</v>
      </c>
      <c r="E217" t="s">
        <v>2882</v>
      </c>
      <c r="F217">
        <f>COUNTIF(succ_data_tbutm!$D$1:$D$33,E217)</f>
        <v>0</v>
      </c>
    </row>
    <row r="218" spans="1:6" x14ac:dyDescent="0.75">
      <c r="A218" s="1">
        <v>44689</v>
      </c>
      <c r="B218" s="2">
        <v>0.7104166666666667</v>
      </c>
      <c r="C218" s="3">
        <v>3562429</v>
      </c>
      <c r="D218" t="s">
        <v>2244</v>
      </c>
      <c r="E218" t="s">
        <v>2883</v>
      </c>
      <c r="F218">
        <f>COUNTIF(succ_data_tbutm!$D$1:$D$33,E218)</f>
        <v>0</v>
      </c>
    </row>
    <row r="219" spans="1:6" x14ac:dyDescent="0.75">
      <c r="A219" s="1">
        <v>44689</v>
      </c>
      <c r="B219" s="2">
        <v>0.7104166666666667</v>
      </c>
      <c r="C219" s="3">
        <v>3364029</v>
      </c>
      <c r="D219" t="s">
        <v>2245</v>
      </c>
      <c r="E219" t="s">
        <v>2884</v>
      </c>
      <c r="F219">
        <f>COUNTIF(succ_data_tbutm!$D$1:$D$33,E219)</f>
        <v>0</v>
      </c>
    </row>
    <row r="220" spans="1:6" x14ac:dyDescent="0.75">
      <c r="A220" s="1">
        <v>44689</v>
      </c>
      <c r="B220" s="2">
        <v>0.7104166666666667</v>
      </c>
      <c r="C220" s="3">
        <v>4951223</v>
      </c>
      <c r="D220" t="s">
        <v>2246</v>
      </c>
      <c r="E220" t="s">
        <v>2885</v>
      </c>
      <c r="F220">
        <f>COUNTIF(succ_data_tbutm!$D$1:$D$33,E220)</f>
        <v>0</v>
      </c>
    </row>
    <row r="221" spans="1:6" x14ac:dyDescent="0.75">
      <c r="A221" s="1">
        <v>44689</v>
      </c>
      <c r="B221" s="2">
        <v>0.7104166666666667</v>
      </c>
      <c r="C221" s="3">
        <v>1799229</v>
      </c>
      <c r="D221" t="s">
        <v>2247</v>
      </c>
      <c r="E221" t="s">
        <v>2886</v>
      </c>
      <c r="F221">
        <f>COUNTIF(succ_data_tbutm!$D$1:$D$33,E221)</f>
        <v>0</v>
      </c>
    </row>
    <row r="222" spans="1:6" x14ac:dyDescent="0.75">
      <c r="A222" s="1">
        <v>44689</v>
      </c>
      <c r="B222" s="2">
        <v>0.7104166666666667</v>
      </c>
      <c r="C222" s="3">
        <v>3648829</v>
      </c>
      <c r="D222" t="s">
        <v>2248</v>
      </c>
      <c r="E222" t="s">
        <v>2887</v>
      </c>
      <c r="F222">
        <f>COUNTIF(succ_data_tbutm!$D$1:$D$33,E222)</f>
        <v>0</v>
      </c>
    </row>
    <row r="223" spans="1:6" x14ac:dyDescent="0.75">
      <c r="A223" s="1">
        <v>44689</v>
      </c>
      <c r="B223" s="2">
        <v>0.7104166666666667</v>
      </c>
      <c r="C223" s="3">
        <v>6164203</v>
      </c>
      <c r="D223" t="s">
        <v>2249</v>
      </c>
      <c r="E223" t="s">
        <v>2888</v>
      </c>
      <c r="F223">
        <f>COUNTIF(succ_data_tbutm!$D$1:$D$33,E223)</f>
        <v>0</v>
      </c>
    </row>
    <row r="224" spans="1:6" x14ac:dyDescent="0.75">
      <c r="A224" s="1">
        <v>44689</v>
      </c>
      <c r="B224" s="2">
        <v>0.7104166666666667</v>
      </c>
      <c r="C224" s="3">
        <v>3610429</v>
      </c>
      <c r="D224" t="s">
        <v>2250</v>
      </c>
      <c r="E224" t="s">
        <v>2889</v>
      </c>
      <c r="F224">
        <f>COUNTIF(succ_data_tbutm!$D$1:$D$33,E224)</f>
        <v>0</v>
      </c>
    </row>
    <row r="225" spans="1:6" x14ac:dyDescent="0.75">
      <c r="A225" s="1">
        <v>44689</v>
      </c>
      <c r="B225" s="2">
        <v>0.7104166666666667</v>
      </c>
      <c r="C225" s="3">
        <v>1924029</v>
      </c>
      <c r="D225" t="s">
        <v>2251</v>
      </c>
      <c r="E225" t="s">
        <v>2890</v>
      </c>
      <c r="F225">
        <f>COUNTIF(succ_data_tbutm!$D$1:$D$33,E225)</f>
        <v>0</v>
      </c>
    </row>
    <row r="226" spans="1:6" x14ac:dyDescent="0.75">
      <c r="A226" s="1">
        <v>44689</v>
      </c>
      <c r="B226" s="2">
        <v>0.7104166666666667</v>
      </c>
      <c r="C226" s="3">
        <v>3655235</v>
      </c>
      <c r="D226" t="s">
        <v>2252</v>
      </c>
      <c r="E226" t="s">
        <v>2891</v>
      </c>
      <c r="F226">
        <f>COUNTIF(succ_data_tbutm!$D$1:$D$33,E226)</f>
        <v>0</v>
      </c>
    </row>
    <row r="227" spans="1:6" x14ac:dyDescent="0.75">
      <c r="A227" s="1">
        <v>44689</v>
      </c>
      <c r="B227" s="2">
        <v>0.7104166666666667</v>
      </c>
      <c r="C227" s="3">
        <v>2906429</v>
      </c>
      <c r="D227" t="s">
        <v>2253</v>
      </c>
      <c r="E227" t="s">
        <v>2892</v>
      </c>
      <c r="F227">
        <f>COUNTIF(succ_data_tbutm!$D$1:$D$33,E227)</f>
        <v>0</v>
      </c>
    </row>
    <row r="228" spans="1:6" x14ac:dyDescent="0.75">
      <c r="A228" s="1">
        <v>44689</v>
      </c>
      <c r="B228" s="2">
        <v>0.7104166666666667</v>
      </c>
      <c r="C228" s="3">
        <v>4679229</v>
      </c>
      <c r="D228" t="s">
        <v>2254</v>
      </c>
      <c r="E228" t="s">
        <v>2893</v>
      </c>
      <c r="F228">
        <f>COUNTIF(succ_data_tbutm!$D$1:$D$33,E228)</f>
        <v>0</v>
      </c>
    </row>
    <row r="229" spans="1:6" x14ac:dyDescent="0.75">
      <c r="A229" s="1">
        <v>44689</v>
      </c>
      <c r="B229" s="2">
        <v>0.7104166666666667</v>
      </c>
      <c r="C229" s="3">
        <v>5072829</v>
      </c>
      <c r="D229" t="s">
        <v>2255</v>
      </c>
      <c r="E229" t="s">
        <v>2894</v>
      </c>
      <c r="F229">
        <f>COUNTIF(succ_data_tbutm!$D$1:$D$33,E229)</f>
        <v>0</v>
      </c>
    </row>
    <row r="230" spans="1:6" x14ac:dyDescent="0.75">
      <c r="A230" s="1">
        <v>44689</v>
      </c>
      <c r="B230" s="2">
        <v>0.7104166666666667</v>
      </c>
      <c r="C230" s="3">
        <v>2525629</v>
      </c>
      <c r="D230" t="s">
        <v>2256</v>
      </c>
      <c r="E230" t="s">
        <v>2895</v>
      </c>
      <c r="F230">
        <f>COUNTIF(succ_data_tbutm!$D$1:$D$33,E230)</f>
        <v>0</v>
      </c>
    </row>
    <row r="231" spans="1:6" x14ac:dyDescent="0.75">
      <c r="A231" s="1">
        <v>44689</v>
      </c>
      <c r="B231" s="2">
        <v>0.7104166666666667</v>
      </c>
      <c r="C231" s="3">
        <v>2484029</v>
      </c>
      <c r="D231" t="s">
        <v>2257</v>
      </c>
      <c r="E231" t="s">
        <v>2896</v>
      </c>
      <c r="F231">
        <f>COUNTIF(succ_data_tbutm!$D$1:$D$33,E231)</f>
        <v>0</v>
      </c>
    </row>
    <row r="232" spans="1:6" x14ac:dyDescent="0.75">
      <c r="A232" s="1">
        <v>44689</v>
      </c>
      <c r="B232" s="2">
        <v>0.7104166666666667</v>
      </c>
      <c r="C232" s="3">
        <v>5024829</v>
      </c>
      <c r="D232" t="s">
        <v>2258</v>
      </c>
      <c r="E232" t="s">
        <v>2897</v>
      </c>
      <c r="F232">
        <f>COUNTIF(succ_data_tbutm!$D$1:$D$33,E232)</f>
        <v>0</v>
      </c>
    </row>
    <row r="233" spans="1:6" x14ac:dyDescent="0.75">
      <c r="A233" s="1">
        <v>44689</v>
      </c>
      <c r="B233" s="2">
        <v>0.7104166666666667</v>
      </c>
      <c r="C233" s="3">
        <v>2941635</v>
      </c>
      <c r="D233" t="s">
        <v>2259</v>
      </c>
      <c r="E233" t="s">
        <v>2898</v>
      </c>
      <c r="F233">
        <f>COUNTIF(succ_data_tbutm!$D$1:$D$33,E233)</f>
        <v>0</v>
      </c>
    </row>
    <row r="234" spans="1:6" x14ac:dyDescent="0.75">
      <c r="A234" s="1">
        <v>44689</v>
      </c>
      <c r="B234" s="2">
        <v>0.7104166666666667</v>
      </c>
      <c r="C234" s="3">
        <v>2634435</v>
      </c>
      <c r="D234" t="s">
        <v>2260</v>
      </c>
      <c r="E234" t="s">
        <v>2899</v>
      </c>
      <c r="F234">
        <f>COUNTIF(succ_data_tbutm!$D$1:$D$33,E234)</f>
        <v>0</v>
      </c>
    </row>
    <row r="235" spans="1:6" x14ac:dyDescent="0.75">
      <c r="A235" s="1">
        <v>44689</v>
      </c>
      <c r="B235" s="2">
        <v>0.7104166666666667</v>
      </c>
      <c r="C235" s="3">
        <v>3559229</v>
      </c>
      <c r="D235" t="s">
        <v>2261</v>
      </c>
      <c r="E235" t="s">
        <v>2900</v>
      </c>
      <c r="F235">
        <f>COUNTIF(succ_data_tbutm!$D$1:$D$33,E235)</f>
        <v>0</v>
      </c>
    </row>
    <row r="236" spans="1:6" x14ac:dyDescent="0.75">
      <c r="A236" s="1">
        <v>44689</v>
      </c>
      <c r="B236" s="2">
        <v>0.7104166666666667</v>
      </c>
      <c r="C236" s="3">
        <v>3165629</v>
      </c>
      <c r="D236" t="s">
        <v>2262</v>
      </c>
      <c r="E236" t="s">
        <v>2901</v>
      </c>
      <c r="F236">
        <f>COUNTIF(succ_data_tbutm!$D$1:$D$33,E236)</f>
        <v>0</v>
      </c>
    </row>
    <row r="237" spans="1:6" x14ac:dyDescent="0.75">
      <c r="A237" s="1">
        <v>44689</v>
      </c>
      <c r="B237" s="2">
        <v>0.7104166666666667</v>
      </c>
      <c r="C237" s="3">
        <v>4634429</v>
      </c>
      <c r="D237" t="s">
        <v>2263</v>
      </c>
      <c r="E237" t="s">
        <v>2902</v>
      </c>
      <c r="F237">
        <f>COUNTIF(succ_data_tbutm!$D$1:$D$33,E237)</f>
        <v>0</v>
      </c>
    </row>
    <row r="238" spans="1:6" x14ac:dyDescent="0.75">
      <c r="A238" s="1">
        <v>44689</v>
      </c>
      <c r="B238" s="2">
        <v>0.7104166666666667</v>
      </c>
      <c r="C238" s="3">
        <v>3002435</v>
      </c>
      <c r="D238" t="s">
        <v>2264</v>
      </c>
      <c r="E238" t="s">
        <v>268</v>
      </c>
      <c r="F238">
        <f>COUNTIF(succ_data_tbutm!$D$1:$D$33,E238)</f>
        <v>1</v>
      </c>
    </row>
    <row r="239" spans="1:6" x14ac:dyDescent="0.75">
      <c r="A239" s="1">
        <v>44689</v>
      </c>
      <c r="B239" s="2">
        <v>0.7104166666666667</v>
      </c>
      <c r="C239" s="3">
        <v>5076029</v>
      </c>
      <c r="D239" t="s">
        <v>2265</v>
      </c>
      <c r="E239" t="s">
        <v>2903</v>
      </c>
      <c r="F239">
        <f>COUNTIF(succ_data_tbutm!$D$1:$D$33,E239)</f>
        <v>0</v>
      </c>
    </row>
    <row r="240" spans="1:6" x14ac:dyDescent="0.75">
      <c r="A240" s="1">
        <v>44689</v>
      </c>
      <c r="B240" s="2">
        <v>0.7104166666666667</v>
      </c>
      <c r="C240" s="3">
        <v>9149809</v>
      </c>
      <c r="D240" t="s">
        <v>2266</v>
      </c>
      <c r="E240" t="s">
        <v>2904</v>
      </c>
      <c r="F240">
        <f>COUNTIF(succ_data_tbutm!$D$1:$D$33,E240)</f>
        <v>0</v>
      </c>
    </row>
    <row r="241" spans="1:6" x14ac:dyDescent="0.75">
      <c r="A241" s="1">
        <v>44689</v>
      </c>
      <c r="B241" s="2">
        <v>0.7104166666666667</v>
      </c>
      <c r="C241" s="3">
        <v>5072829</v>
      </c>
      <c r="D241" t="s">
        <v>2267</v>
      </c>
      <c r="E241" t="s">
        <v>2905</v>
      </c>
      <c r="F241">
        <f>COUNTIF(succ_data_tbutm!$D$1:$D$33,E241)</f>
        <v>0</v>
      </c>
    </row>
    <row r="242" spans="1:6" x14ac:dyDescent="0.75">
      <c r="A242" s="1">
        <v>44689</v>
      </c>
      <c r="B242" s="2">
        <v>0.7104166666666667</v>
      </c>
      <c r="C242" s="3">
        <v>4868029</v>
      </c>
      <c r="D242" t="s">
        <v>2268</v>
      </c>
      <c r="E242" t="s">
        <v>295</v>
      </c>
      <c r="F242">
        <f>COUNTIF(succ_data_tbutm!$D$1:$D$33,E242)</f>
        <v>1</v>
      </c>
    </row>
    <row r="243" spans="1:6" x14ac:dyDescent="0.75">
      <c r="A243" s="1">
        <v>44689</v>
      </c>
      <c r="B243" s="2">
        <v>0.7104166666666667</v>
      </c>
      <c r="C243" s="3">
        <v>3373629</v>
      </c>
      <c r="D243" t="s">
        <v>2269</v>
      </c>
      <c r="E243" t="s">
        <v>2906</v>
      </c>
      <c r="F243">
        <f>COUNTIF(succ_data_tbutm!$D$1:$D$33,E243)</f>
        <v>0</v>
      </c>
    </row>
    <row r="244" spans="1:6" x14ac:dyDescent="0.75">
      <c r="A244" s="1">
        <v>44689</v>
      </c>
      <c r="B244" s="2">
        <v>0.7104166666666667</v>
      </c>
      <c r="C244" s="3">
        <v>2026429</v>
      </c>
      <c r="D244" t="s">
        <v>2270</v>
      </c>
      <c r="E244" t="s">
        <v>2907</v>
      </c>
      <c r="F244">
        <f>COUNTIF(succ_data_tbutm!$D$1:$D$33,E244)</f>
        <v>0</v>
      </c>
    </row>
    <row r="245" spans="1:6" x14ac:dyDescent="0.75">
      <c r="A245" s="1">
        <v>44689</v>
      </c>
      <c r="B245" s="2">
        <v>0.7104166666666667</v>
      </c>
      <c r="C245" s="3">
        <v>4768829</v>
      </c>
      <c r="D245" t="s">
        <v>2271</v>
      </c>
      <c r="E245" t="s">
        <v>2908</v>
      </c>
      <c r="F245">
        <f>COUNTIF(succ_data_tbutm!$D$1:$D$33,E245)</f>
        <v>0</v>
      </c>
    </row>
    <row r="246" spans="1:6" x14ac:dyDescent="0.75">
      <c r="A246" s="1">
        <v>44689</v>
      </c>
      <c r="B246" s="2">
        <v>0.7104166666666667</v>
      </c>
      <c r="C246" s="3">
        <v>5092029</v>
      </c>
      <c r="D246" t="s">
        <v>2272</v>
      </c>
      <c r="E246" t="s">
        <v>2909</v>
      </c>
      <c r="F246">
        <f>COUNTIF(succ_data_tbutm!$D$1:$D$33,E246)</f>
        <v>0</v>
      </c>
    </row>
    <row r="247" spans="1:6" x14ac:dyDescent="0.75">
      <c r="A247" s="1">
        <v>44689</v>
      </c>
      <c r="B247" s="2">
        <v>0.7104166666666667</v>
      </c>
      <c r="C247" s="3">
        <v>4528829</v>
      </c>
      <c r="D247" t="s">
        <v>2273</v>
      </c>
      <c r="E247" t="s">
        <v>2910</v>
      </c>
      <c r="F247">
        <f>COUNTIF(succ_data_tbutm!$D$1:$D$33,E247)</f>
        <v>0</v>
      </c>
    </row>
    <row r="248" spans="1:6" x14ac:dyDescent="0.75">
      <c r="A248" s="1">
        <v>44689</v>
      </c>
      <c r="B248" s="2">
        <v>0.7104166666666667</v>
      </c>
      <c r="C248" s="3">
        <v>5101629</v>
      </c>
      <c r="D248" t="s">
        <v>2274</v>
      </c>
      <c r="E248" t="s">
        <v>2911</v>
      </c>
      <c r="F248">
        <f>COUNTIF(succ_data_tbutm!$D$1:$D$33,E248)</f>
        <v>0</v>
      </c>
    </row>
    <row r="249" spans="1:6" x14ac:dyDescent="0.75">
      <c r="A249" s="1">
        <v>44689</v>
      </c>
      <c r="B249" s="2">
        <v>0.7104166666666667</v>
      </c>
      <c r="C249" s="3">
        <v>5088829</v>
      </c>
      <c r="D249" t="s">
        <v>2275</v>
      </c>
      <c r="E249" t="s">
        <v>2912</v>
      </c>
      <c r="F249">
        <f>COUNTIF(succ_data_tbutm!$D$1:$D$33,E249)</f>
        <v>0</v>
      </c>
    </row>
    <row r="250" spans="1:6" x14ac:dyDescent="0.75">
      <c r="A250" s="1">
        <v>44689</v>
      </c>
      <c r="B250" s="2">
        <v>0.7104166666666667</v>
      </c>
      <c r="C250" s="3">
        <v>5085629</v>
      </c>
      <c r="D250" t="s">
        <v>2276</v>
      </c>
      <c r="E250" t="s">
        <v>267</v>
      </c>
      <c r="F250">
        <f>COUNTIF(succ_data_tbutm!$D$1:$D$33,E250)</f>
        <v>1</v>
      </c>
    </row>
    <row r="251" spans="1:6" x14ac:dyDescent="0.75">
      <c r="A251" s="1">
        <v>44689</v>
      </c>
      <c r="B251" s="2">
        <v>0.7104166666666667</v>
      </c>
      <c r="C251" s="3">
        <v>4234429</v>
      </c>
      <c r="D251" t="s">
        <v>2277</v>
      </c>
      <c r="E251" t="s">
        <v>2913</v>
      </c>
      <c r="F251">
        <f>COUNTIF(succ_data_tbutm!$D$1:$D$33,E251)</f>
        <v>0</v>
      </c>
    </row>
    <row r="252" spans="1:6" x14ac:dyDescent="0.75">
      <c r="A252" s="1">
        <v>44689</v>
      </c>
      <c r="B252" s="2">
        <v>0.7104166666666667</v>
      </c>
      <c r="C252" s="3">
        <v>4160829</v>
      </c>
      <c r="D252" t="s">
        <v>2278</v>
      </c>
      <c r="E252" t="s">
        <v>2914</v>
      </c>
      <c r="F252">
        <f>COUNTIF(succ_data_tbutm!$D$1:$D$33,E252)</f>
        <v>0</v>
      </c>
    </row>
    <row r="253" spans="1:6" x14ac:dyDescent="0.75">
      <c r="A253" s="1">
        <v>44689</v>
      </c>
      <c r="B253" s="2">
        <v>0.7104166666666667</v>
      </c>
      <c r="C253" s="3">
        <v>3965629</v>
      </c>
      <c r="D253" t="s">
        <v>2279</v>
      </c>
      <c r="E253" t="s">
        <v>2915</v>
      </c>
      <c r="F253">
        <f>COUNTIF(succ_data_tbutm!$D$1:$D$33,E253)</f>
        <v>0</v>
      </c>
    </row>
    <row r="254" spans="1:6" x14ac:dyDescent="0.75">
      <c r="A254" s="1">
        <v>44689</v>
      </c>
      <c r="B254" s="2">
        <v>0.7104166666666667</v>
      </c>
      <c r="C254" s="3">
        <v>6679409</v>
      </c>
      <c r="D254" t="s">
        <v>2280</v>
      </c>
      <c r="E254" t="s">
        <v>2916</v>
      </c>
      <c r="F254">
        <f>COUNTIF(succ_data_tbutm!$D$1:$D$33,E254)</f>
        <v>0</v>
      </c>
    </row>
    <row r="255" spans="1:6" x14ac:dyDescent="0.75">
      <c r="A255" s="1">
        <v>44689</v>
      </c>
      <c r="B255" s="2">
        <v>0.7104166666666667</v>
      </c>
      <c r="C255" s="3">
        <v>3914429</v>
      </c>
      <c r="D255" t="s">
        <v>2281</v>
      </c>
      <c r="E255" t="s">
        <v>2917</v>
      </c>
      <c r="F255">
        <f>COUNTIF(succ_data_tbutm!$D$1:$D$33,E255)</f>
        <v>0</v>
      </c>
    </row>
    <row r="256" spans="1:6" x14ac:dyDescent="0.75">
      <c r="A256" s="1">
        <v>44689</v>
      </c>
      <c r="B256" s="2">
        <v>0.7104166666666667</v>
      </c>
      <c r="C256" s="3">
        <v>5127229</v>
      </c>
      <c r="D256" t="s">
        <v>2282</v>
      </c>
      <c r="E256" t="s">
        <v>2918</v>
      </c>
      <c r="F256">
        <f>COUNTIF(succ_data_tbutm!$D$1:$D$33,E256)</f>
        <v>0</v>
      </c>
    </row>
    <row r="257" spans="1:6" x14ac:dyDescent="0.75">
      <c r="A257" s="1">
        <v>44689</v>
      </c>
      <c r="B257" s="2">
        <v>0.7104166666666667</v>
      </c>
      <c r="C257" s="3">
        <v>4618429</v>
      </c>
      <c r="D257" t="s">
        <v>2283</v>
      </c>
      <c r="E257" t="s">
        <v>2919</v>
      </c>
      <c r="F257">
        <f>COUNTIF(succ_data_tbutm!$D$1:$D$33,E257)</f>
        <v>0</v>
      </c>
    </row>
    <row r="258" spans="1:6" x14ac:dyDescent="0.75">
      <c r="A258" s="1">
        <v>44689</v>
      </c>
      <c r="B258" s="2">
        <v>0.7104166666666667</v>
      </c>
      <c r="C258" s="3">
        <v>4660029</v>
      </c>
      <c r="D258" t="s">
        <v>2284</v>
      </c>
      <c r="E258" t="s">
        <v>2920</v>
      </c>
      <c r="F258">
        <f>COUNTIF(succ_data_tbutm!$D$1:$D$33,E258)</f>
        <v>0</v>
      </c>
    </row>
    <row r="259" spans="1:6" x14ac:dyDescent="0.75">
      <c r="A259" s="1">
        <v>44689</v>
      </c>
      <c r="B259" s="2">
        <v>0.7104166666666667</v>
      </c>
      <c r="C259" s="3">
        <v>3274429</v>
      </c>
      <c r="D259" t="s">
        <v>2285</v>
      </c>
      <c r="E259" t="s">
        <v>2921</v>
      </c>
      <c r="F259">
        <f>COUNTIF(succ_data_tbutm!$D$1:$D$33,E259)</f>
        <v>0</v>
      </c>
    </row>
    <row r="260" spans="1:6" x14ac:dyDescent="0.75">
      <c r="A260" s="1">
        <v>44689</v>
      </c>
      <c r="B260" s="2">
        <v>0.7104166666666667</v>
      </c>
      <c r="C260" s="3">
        <v>2384829</v>
      </c>
      <c r="D260" t="s">
        <v>2286</v>
      </c>
      <c r="E260" t="s">
        <v>2922</v>
      </c>
      <c r="F260">
        <f>COUNTIF(succ_data_tbutm!$D$1:$D$33,E260)</f>
        <v>0</v>
      </c>
    </row>
    <row r="261" spans="1:6" x14ac:dyDescent="0.75">
      <c r="A261" s="1">
        <v>44689</v>
      </c>
      <c r="B261" s="2">
        <v>0.7104166666666667</v>
      </c>
      <c r="C261" s="3">
        <v>4637629</v>
      </c>
      <c r="D261" t="s">
        <v>2287</v>
      </c>
      <c r="E261" t="s">
        <v>2923</v>
      </c>
      <c r="F261">
        <f>COUNTIF(succ_data_tbutm!$D$1:$D$33,E261)</f>
        <v>0</v>
      </c>
    </row>
    <row r="262" spans="1:6" x14ac:dyDescent="0.75">
      <c r="A262" s="1">
        <v>44689</v>
      </c>
      <c r="B262" s="2">
        <v>0.7104166666666667</v>
      </c>
      <c r="C262" s="3">
        <v>3959229</v>
      </c>
      <c r="D262" t="s">
        <v>2288</v>
      </c>
      <c r="E262" t="s">
        <v>2924</v>
      </c>
      <c r="F262">
        <f>COUNTIF(succ_data_tbutm!$D$1:$D$33,E262)</f>
        <v>0</v>
      </c>
    </row>
    <row r="263" spans="1:6" x14ac:dyDescent="0.75">
      <c r="A263" s="1">
        <v>44689</v>
      </c>
      <c r="B263" s="2">
        <v>0.7104166666666667</v>
      </c>
      <c r="C263" s="3">
        <v>2772029</v>
      </c>
      <c r="D263" t="s">
        <v>2289</v>
      </c>
      <c r="E263" t="s">
        <v>2925</v>
      </c>
      <c r="F263">
        <f>COUNTIF(succ_data_tbutm!$D$1:$D$33,E263)</f>
        <v>0</v>
      </c>
    </row>
    <row r="264" spans="1:6" x14ac:dyDescent="0.75">
      <c r="A264" s="1">
        <v>44689</v>
      </c>
      <c r="B264" s="2">
        <v>0.7104166666666667</v>
      </c>
      <c r="C264" s="3">
        <v>4884029</v>
      </c>
      <c r="D264" t="s">
        <v>2290</v>
      </c>
      <c r="E264" t="s">
        <v>2926</v>
      </c>
      <c r="F264">
        <f>COUNTIF(succ_data_tbutm!$D$1:$D$33,E264)</f>
        <v>0</v>
      </c>
    </row>
    <row r="265" spans="1:6" x14ac:dyDescent="0.75">
      <c r="A265" s="1">
        <v>44689</v>
      </c>
      <c r="B265" s="2">
        <v>0.7104166666666667</v>
      </c>
      <c r="C265" s="3">
        <v>5124029</v>
      </c>
      <c r="D265" t="s">
        <v>2291</v>
      </c>
      <c r="E265" t="s">
        <v>298</v>
      </c>
      <c r="F265">
        <f>COUNTIF(succ_data_tbutm!$D$1:$D$33,E265)</f>
        <v>1</v>
      </c>
    </row>
    <row r="266" spans="1:6" x14ac:dyDescent="0.75">
      <c r="A266" s="1">
        <v>44689</v>
      </c>
      <c r="B266" s="2">
        <v>0.7104166666666667</v>
      </c>
      <c r="C266" s="3">
        <v>3712823</v>
      </c>
      <c r="D266" t="s">
        <v>2292</v>
      </c>
      <c r="E266" t="s">
        <v>2927</v>
      </c>
      <c r="F266">
        <f>COUNTIF(succ_data_tbutm!$D$1:$D$33,E266)</f>
        <v>0</v>
      </c>
    </row>
    <row r="267" spans="1:6" x14ac:dyDescent="0.75">
      <c r="A267" s="1">
        <v>44689</v>
      </c>
      <c r="B267" s="2">
        <v>0.7104166666666667</v>
      </c>
      <c r="C267" s="3">
        <v>5117629</v>
      </c>
      <c r="D267" t="s">
        <v>2293</v>
      </c>
      <c r="E267" t="s">
        <v>2928</v>
      </c>
      <c r="F267">
        <f>COUNTIF(succ_data_tbutm!$D$1:$D$33,E267)</f>
        <v>0</v>
      </c>
    </row>
    <row r="268" spans="1:6" x14ac:dyDescent="0.75">
      <c r="A268" s="1">
        <v>44689</v>
      </c>
      <c r="B268" s="2">
        <v>0.7104166666666667</v>
      </c>
      <c r="C268" s="3">
        <v>5146429</v>
      </c>
      <c r="D268" t="s">
        <v>2294</v>
      </c>
      <c r="E268" t="s">
        <v>2929</v>
      </c>
      <c r="F268">
        <f>COUNTIF(succ_data_tbutm!$D$1:$D$33,E268)</f>
        <v>0</v>
      </c>
    </row>
    <row r="269" spans="1:6" x14ac:dyDescent="0.75">
      <c r="A269" s="1">
        <v>44689</v>
      </c>
      <c r="B269" s="2">
        <v>0.7104166666666667</v>
      </c>
      <c r="C269" s="3">
        <v>2631229</v>
      </c>
      <c r="D269" t="s">
        <v>2295</v>
      </c>
      <c r="E269" t="s">
        <v>2930</v>
      </c>
      <c r="F269">
        <f>COUNTIF(succ_data_tbutm!$D$1:$D$33,E269)</f>
        <v>0</v>
      </c>
    </row>
    <row r="270" spans="1:6" x14ac:dyDescent="0.75">
      <c r="A270" s="1">
        <v>44689</v>
      </c>
      <c r="B270" s="2">
        <v>0.7104166666666667</v>
      </c>
      <c r="C270" s="3">
        <v>4992829</v>
      </c>
      <c r="D270" t="s">
        <v>2296</v>
      </c>
      <c r="E270" t="s">
        <v>2931</v>
      </c>
      <c r="F270">
        <f>COUNTIF(succ_data_tbutm!$D$1:$D$33,E270)</f>
        <v>0</v>
      </c>
    </row>
    <row r="271" spans="1:6" x14ac:dyDescent="0.75">
      <c r="A271" s="1">
        <v>44689</v>
      </c>
      <c r="B271" s="2">
        <v>0.7104166666666667</v>
      </c>
      <c r="C271" s="3">
        <v>4564029</v>
      </c>
      <c r="D271" t="s">
        <v>2297</v>
      </c>
      <c r="E271" t="s">
        <v>2932</v>
      </c>
      <c r="F271">
        <f>COUNTIF(succ_data_tbutm!$D$1:$D$33,E271)</f>
        <v>0</v>
      </c>
    </row>
    <row r="272" spans="1:6" x14ac:dyDescent="0.75">
      <c r="A272" s="1">
        <v>44689</v>
      </c>
      <c r="B272" s="2">
        <v>0.7104166666666667</v>
      </c>
      <c r="C272" s="3">
        <v>3402429</v>
      </c>
      <c r="D272" t="s">
        <v>2298</v>
      </c>
      <c r="E272" t="s">
        <v>2933</v>
      </c>
      <c r="F272">
        <f>COUNTIF(succ_data_tbutm!$D$1:$D$33,E272)</f>
        <v>0</v>
      </c>
    </row>
    <row r="273" spans="1:6" x14ac:dyDescent="0.75">
      <c r="A273" s="1">
        <v>44689</v>
      </c>
      <c r="B273" s="2">
        <v>0.7104166666666667</v>
      </c>
      <c r="C273" s="3">
        <v>2973629</v>
      </c>
      <c r="D273" t="s">
        <v>2299</v>
      </c>
      <c r="E273" t="s">
        <v>2934</v>
      </c>
      <c r="F273">
        <f>COUNTIF(succ_data_tbutm!$D$1:$D$33,E273)</f>
        <v>0</v>
      </c>
    </row>
    <row r="274" spans="1:6" x14ac:dyDescent="0.75">
      <c r="A274" s="1">
        <v>44689</v>
      </c>
      <c r="B274" s="2">
        <v>0.7104166666666667</v>
      </c>
      <c r="C274" s="3">
        <v>5060029</v>
      </c>
      <c r="D274" t="s">
        <v>2300</v>
      </c>
      <c r="E274" t="s">
        <v>2935</v>
      </c>
      <c r="F274">
        <f>COUNTIF(succ_data_tbutm!$D$1:$D$33,E274)</f>
        <v>0</v>
      </c>
    </row>
    <row r="275" spans="1:6" x14ac:dyDescent="0.75">
      <c r="A275" s="1">
        <v>44689</v>
      </c>
      <c r="B275" s="2">
        <v>0.7104166666666667</v>
      </c>
      <c r="C275" s="3">
        <v>4925629</v>
      </c>
      <c r="D275" t="s">
        <v>2301</v>
      </c>
      <c r="E275" t="s">
        <v>2936</v>
      </c>
      <c r="F275">
        <f>COUNTIF(succ_data_tbutm!$D$1:$D$33,E275)</f>
        <v>0</v>
      </c>
    </row>
    <row r="276" spans="1:6" x14ac:dyDescent="0.75">
      <c r="A276" s="1">
        <v>44689</v>
      </c>
      <c r="B276" s="2">
        <v>0.7104166666666667</v>
      </c>
      <c r="C276" s="3">
        <v>4922429</v>
      </c>
      <c r="D276" t="s">
        <v>2302</v>
      </c>
      <c r="E276" t="s">
        <v>2937</v>
      </c>
      <c r="F276">
        <f>COUNTIF(succ_data_tbutm!$D$1:$D$33,E276)</f>
        <v>0</v>
      </c>
    </row>
    <row r="277" spans="1:6" x14ac:dyDescent="0.75">
      <c r="A277" s="1">
        <v>44689</v>
      </c>
      <c r="B277" s="2">
        <v>0.7104166666666667</v>
      </c>
      <c r="C277" s="3">
        <v>4733629</v>
      </c>
      <c r="D277" t="s">
        <v>2303</v>
      </c>
      <c r="E277" t="s">
        <v>2938</v>
      </c>
      <c r="F277">
        <f>COUNTIF(succ_data_tbutm!$D$1:$D$33,E277)</f>
        <v>0</v>
      </c>
    </row>
    <row r="278" spans="1:6" x14ac:dyDescent="0.75">
      <c r="A278" s="1">
        <v>44689</v>
      </c>
      <c r="B278" s="2">
        <v>0.7104166666666667</v>
      </c>
      <c r="C278" s="3">
        <v>4928829</v>
      </c>
      <c r="D278" t="s">
        <v>2304</v>
      </c>
      <c r="E278" t="s">
        <v>2939</v>
      </c>
      <c r="F278">
        <f>COUNTIF(succ_data_tbutm!$D$1:$D$33,E278)</f>
        <v>0</v>
      </c>
    </row>
    <row r="279" spans="1:6" x14ac:dyDescent="0.75">
      <c r="A279" s="1">
        <v>44689</v>
      </c>
      <c r="B279" s="2">
        <v>0.7104166666666667</v>
      </c>
      <c r="C279" s="3">
        <v>4477629</v>
      </c>
      <c r="D279" t="s">
        <v>2305</v>
      </c>
      <c r="E279" t="s">
        <v>2940</v>
      </c>
      <c r="F279">
        <f>COUNTIF(succ_data_tbutm!$D$1:$D$33,E279)</f>
        <v>0</v>
      </c>
    </row>
    <row r="280" spans="1:6" x14ac:dyDescent="0.75">
      <c r="A280" s="1">
        <v>44689</v>
      </c>
      <c r="B280" s="2">
        <v>0.7104166666666667</v>
      </c>
      <c r="C280" s="3">
        <v>4794429</v>
      </c>
      <c r="D280" t="s">
        <v>2306</v>
      </c>
      <c r="E280" t="s">
        <v>2941</v>
      </c>
      <c r="F280">
        <f>COUNTIF(succ_data_tbutm!$D$1:$D$33,E280)</f>
        <v>0</v>
      </c>
    </row>
    <row r="281" spans="1:6" x14ac:dyDescent="0.75">
      <c r="A281" s="1">
        <v>44689</v>
      </c>
      <c r="B281" s="2">
        <v>0.7104166666666667</v>
      </c>
      <c r="C281" s="3">
        <v>3159235</v>
      </c>
      <c r="D281" t="s">
        <v>2307</v>
      </c>
      <c r="E281" t="s">
        <v>2942</v>
      </c>
      <c r="F281">
        <f>COUNTIF(succ_data_tbutm!$D$1:$D$33,E281)</f>
        <v>0</v>
      </c>
    </row>
    <row r="282" spans="1:6" x14ac:dyDescent="0.75">
      <c r="A282" s="1">
        <v>44689</v>
      </c>
      <c r="B282" s="2">
        <v>0.7104166666666667</v>
      </c>
      <c r="C282" s="3">
        <v>4996029</v>
      </c>
      <c r="D282" t="s">
        <v>2308</v>
      </c>
      <c r="E282" t="s">
        <v>2943</v>
      </c>
      <c r="F282">
        <f>COUNTIF(succ_data_tbutm!$D$1:$D$33,E282)</f>
        <v>0</v>
      </c>
    </row>
    <row r="283" spans="1:6" x14ac:dyDescent="0.75">
      <c r="A283" s="1">
        <v>44689</v>
      </c>
      <c r="B283" s="2">
        <v>0.7104166666666667</v>
      </c>
      <c r="C283" s="3">
        <v>4880829</v>
      </c>
      <c r="D283" t="s">
        <v>2309</v>
      </c>
      <c r="E283" t="s">
        <v>2944</v>
      </c>
      <c r="F283">
        <f>COUNTIF(succ_data_tbutm!$D$1:$D$33,E283)</f>
        <v>0</v>
      </c>
    </row>
    <row r="284" spans="1:6" x14ac:dyDescent="0.75">
      <c r="A284" s="1">
        <v>44689</v>
      </c>
      <c r="B284" s="2">
        <v>0.7104166666666667</v>
      </c>
      <c r="C284" s="3">
        <v>5146435</v>
      </c>
      <c r="D284" t="s">
        <v>2310</v>
      </c>
      <c r="E284" t="s">
        <v>2945</v>
      </c>
      <c r="F284">
        <f>COUNTIF(succ_data_tbutm!$D$1:$D$33,E284)</f>
        <v>0</v>
      </c>
    </row>
    <row r="285" spans="1:6" x14ac:dyDescent="0.75">
      <c r="A285" s="1">
        <v>44689</v>
      </c>
      <c r="B285" s="2">
        <v>0.7104166666666667</v>
      </c>
      <c r="C285" s="3">
        <v>3479229</v>
      </c>
      <c r="D285" t="s">
        <v>2311</v>
      </c>
      <c r="E285" t="s">
        <v>2946</v>
      </c>
      <c r="F285">
        <f>COUNTIF(succ_data_tbutm!$D$1:$D$33,E285)</f>
        <v>0</v>
      </c>
    </row>
    <row r="286" spans="1:6" x14ac:dyDescent="0.75">
      <c r="A286" s="1">
        <v>44689</v>
      </c>
      <c r="B286" s="2">
        <v>0.7104166666666667</v>
      </c>
      <c r="C286" s="3">
        <v>4554435</v>
      </c>
      <c r="D286" t="s">
        <v>2312</v>
      </c>
      <c r="E286" t="s">
        <v>2947</v>
      </c>
      <c r="F286">
        <f>COUNTIF(succ_data_tbutm!$D$1:$D$33,E286)</f>
        <v>0</v>
      </c>
    </row>
    <row r="287" spans="1:6" x14ac:dyDescent="0.75">
      <c r="A287" s="1">
        <v>44689</v>
      </c>
      <c r="B287" s="2">
        <v>0.7104166666666667</v>
      </c>
      <c r="C287" s="3">
        <v>3898429</v>
      </c>
      <c r="D287" t="s">
        <v>2313</v>
      </c>
      <c r="E287" t="s">
        <v>2948</v>
      </c>
      <c r="F287">
        <f>COUNTIF(succ_data_tbutm!$D$1:$D$33,E287)</f>
        <v>0</v>
      </c>
    </row>
    <row r="288" spans="1:6" x14ac:dyDescent="0.75">
      <c r="A288" s="1">
        <v>44689</v>
      </c>
      <c r="B288" s="2">
        <v>0.7104166666666667</v>
      </c>
      <c r="C288" s="3">
        <v>4682429</v>
      </c>
      <c r="D288" t="s">
        <v>2314</v>
      </c>
      <c r="E288" t="s">
        <v>2949</v>
      </c>
      <c r="F288">
        <f>COUNTIF(succ_data_tbutm!$D$1:$D$33,E288)</f>
        <v>0</v>
      </c>
    </row>
    <row r="289" spans="1:6" x14ac:dyDescent="0.75">
      <c r="A289" s="1">
        <v>44689</v>
      </c>
      <c r="B289" s="2">
        <v>0.7104166666666667</v>
      </c>
      <c r="C289" s="3">
        <v>3693629</v>
      </c>
      <c r="D289" t="s">
        <v>2315</v>
      </c>
      <c r="E289" t="s">
        <v>2950</v>
      </c>
      <c r="F289">
        <f>COUNTIF(succ_data_tbutm!$D$1:$D$33,E289)</f>
        <v>0</v>
      </c>
    </row>
    <row r="290" spans="1:6" x14ac:dyDescent="0.75">
      <c r="A290" s="1">
        <v>44689</v>
      </c>
      <c r="B290" s="2">
        <v>0.7104166666666667</v>
      </c>
      <c r="C290" s="3">
        <v>2122429</v>
      </c>
      <c r="D290" t="s">
        <v>2316</v>
      </c>
      <c r="E290" t="s">
        <v>2951</v>
      </c>
      <c r="F290">
        <f>COUNTIF(succ_data_tbutm!$D$1:$D$33,E290)</f>
        <v>0</v>
      </c>
    </row>
    <row r="291" spans="1:6" x14ac:dyDescent="0.75">
      <c r="A291" s="1">
        <v>44689</v>
      </c>
      <c r="B291" s="2">
        <v>0.7104166666666667</v>
      </c>
      <c r="C291" s="3">
        <v>4653623</v>
      </c>
      <c r="D291" t="s">
        <v>2317</v>
      </c>
      <c r="E291" t="s">
        <v>2952</v>
      </c>
      <c r="F291">
        <f>COUNTIF(succ_data_tbutm!$D$1:$D$33,E291)</f>
        <v>0</v>
      </c>
    </row>
    <row r="292" spans="1:6" x14ac:dyDescent="0.75">
      <c r="A292" s="1">
        <v>44689</v>
      </c>
      <c r="B292" s="2">
        <v>0.7104166666666667</v>
      </c>
      <c r="C292" s="3">
        <v>2855223</v>
      </c>
      <c r="D292" t="s">
        <v>2318</v>
      </c>
      <c r="E292" t="s">
        <v>263</v>
      </c>
      <c r="F292">
        <f>COUNTIF(succ_data_tbutm!$D$1:$D$33,E292)</f>
        <v>1</v>
      </c>
    </row>
    <row r="293" spans="1:6" x14ac:dyDescent="0.75">
      <c r="A293" s="1">
        <v>44689</v>
      </c>
      <c r="B293" s="2">
        <v>0.7104166666666667</v>
      </c>
      <c r="C293" s="3">
        <v>5034429</v>
      </c>
      <c r="D293" t="s">
        <v>2319</v>
      </c>
      <c r="E293" t="s">
        <v>2953</v>
      </c>
      <c r="F293">
        <f>COUNTIF(succ_data_tbutm!$D$1:$D$33,E293)</f>
        <v>0</v>
      </c>
    </row>
    <row r="294" spans="1:6" x14ac:dyDescent="0.75">
      <c r="A294" s="1">
        <v>44689</v>
      </c>
      <c r="B294" s="2">
        <v>0.7104166666666667</v>
      </c>
      <c r="C294" s="3">
        <v>2324029</v>
      </c>
      <c r="D294" t="s">
        <v>2320</v>
      </c>
      <c r="E294" t="s">
        <v>2954</v>
      </c>
      <c r="F294">
        <f>COUNTIF(succ_data_tbutm!$D$1:$D$33,E294)</f>
        <v>0</v>
      </c>
    </row>
    <row r="295" spans="1:6" x14ac:dyDescent="0.75">
      <c r="A295" s="1">
        <v>44689</v>
      </c>
      <c r="B295" s="2">
        <v>0.7104166666666667</v>
      </c>
      <c r="C295" s="3">
        <v>10874969</v>
      </c>
      <c r="D295" t="s">
        <v>2321</v>
      </c>
      <c r="E295" t="s">
        <v>2955</v>
      </c>
      <c r="F295">
        <f>COUNTIF(succ_data_tbutm!$D$1:$D$33,E295)</f>
        <v>0</v>
      </c>
    </row>
    <row r="296" spans="1:6" x14ac:dyDescent="0.75">
      <c r="A296" s="1">
        <v>44689</v>
      </c>
      <c r="B296" s="2">
        <v>0.7104166666666667</v>
      </c>
      <c r="C296" s="3">
        <v>6183409</v>
      </c>
      <c r="D296" t="s">
        <v>2322</v>
      </c>
      <c r="E296" t="s">
        <v>2956</v>
      </c>
      <c r="F296">
        <f>COUNTIF(succ_data_tbutm!$D$1:$D$33,E296)</f>
        <v>0</v>
      </c>
    </row>
    <row r="297" spans="1:6" x14ac:dyDescent="0.75">
      <c r="A297" s="1">
        <v>44689</v>
      </c>
      <c r="B297" s="2">
        <v>0.7104166666666667</v>
      </c>
      <c r="C297" s="3">
        <v>5114429</v>
      </c>
      <c r="D297" t="s">
        <v>2323</v>
      </c>
      <c r="E297" t="s">
        <v>2957</v>
      </c>
      <c r="F297">
        <f>COUNTIF(succ_data_tbutm!$D$1:$D$33,E297)</f>
        <v>0</v>
      </c>
    </row>
    <row r="298" spans="1:6" x14ac:dyDescent="0.75">
      <c r="A298" s="1">
        <v>44689</v>
      </c>
      <c r="B298" s="2">
        <v>0.7104166666666667</v>
      </c>
      <c r="C298" s="3">
        <v>4932029</v>
      </c>
      <c r="D298" t="s">
        <v>2324</v>
      </c>
      <c r="E298" t="s">
        <v>2958</v>
      </c>
      <c r="F298">
        <f>COUNTIF(succ_data_tbutm!$D$1:$D$33,E298)</f>
        <v>0</v>
      </c>
    </row>
    <row r="299" spans="1:6" x14ac:dyDescent="0.75">
      <c r="A299" s="1">
        <v>44689</v>
      </c>
      <c r="B299" s="2">
        <v>0.7104166666666667</v>
      </c>
      <c r="C299" s="3">
        <v>4096829</v>
      </c>
      <c r="D299" t="s">
        <v>2325</v>
      </c>
      <c r="E299" t="s">
        <v>2959</v>
      </c>
      <c r="F299">
        <f>COUNTIF(succ_data_tbutm!$D$1:$D$33,E299)</f>
        <v>0</v>
      </c>
    </row>
    <row r="300" spans="1:6" x14ac:dyDescent="0.75">
      <c r="A300" s="1">
        <v>44689</v>
      </c>
      <c r="B300" s="2">
        <v>0.7104166666666667</v>
      </c>
      <c r="C300" s="3">
        <v>19105369</v>
      </c>
      <c r="D300" t="s">
        <v>2326</v>
      </c>
      <c r="E300" t="s">
        <v>2960</v>
      </c>
      <c r="F300">
        <f>COUNTIF(succ_data_tbutm!$D$1:$D$33,E300)</f>
        <v>0</v>
      </c>
    </row>
    <row r="301" spans="1:6" x14ac:dyDescent="0.75">
      <c r="A301" s="1">
        <v>44689</v>
      </c>
      <c r="B301" s="2">
        <v>0.7104166666666667</v>
      </c>
      <c r="C301" s="3">
        <v>3866429</v>
      </c>
      <c r="D301" t="s">
        <v>2327</v>
      </c>
      <c r="E301" t="s">
        <v>2961</v>
      </c>
      <c r="F301">
        <f>COUNTIF(succ_data_tbutm!$D$1:$D$33,E301)</f>
        <v>0</v>
      </c>
    </row>
    <row r="302" spans="1:6" x14ac:dyDescent="0.75">
      <c r="A302" s="1">
        <v>44689</v>
      </c>
      <c r="B302" s="2">
        <v>0.7104166666666667</v>
      </c>
      <c r="C302" s="3">
        <v>2365629</v>
      </c>
      <c r="D302" t="s">
        <v>2328</v>
      </c>
      <c r="E302" t="s">
        <v>2962</v>
      </c>
      <c r="F302">
        <f>COUNTIF(succ_data_tbutm!$D$1:$D$33,E302)</f>
        <v>0</v>
      </c>
    </row>
    <row r="303" spans="1:6" x14ac:dyDescent="0.75">
      <c r="A303" s="1">
        <v>44689</v>
      </c>
      <c r="B303" s="2">
        <v>0.7104166666666667</v>
      </c>
      <c r="C303" s="3">
        <v>5361009</v>
      </c>
      <c r="D303" t="s">
        <v>2329</v>
      </c>
      <c r="E303" t="s">
        <v>279</v>
      </c>
      <c r="F303">
        <f>COUNTIF(succ_data_tbutm!$D$1:$D$33,E303)</f>
        <v>1</v>
      </c>
    </row>
    <row r="304" spans="1:6" x14ac:dyDescent="0.75">
      <c r="A304" s="1">
        <v>44689</v>
      </c>
      <c r="B304" s="2">
        <v>0.7104166666666667</v>
      </c>
      <c r="C304" s="3">
        <v>4436029</v>
      </c>
      <c r="D304" t="s">
        <v>2330</v>
      </c>
      <c r="E304" t="s">
        <v>2963</v>
      </c>
      <c r="F304">
        <f>COUNTIF(succ_data_tbutm!$D$1:$D$33,E304)</f>
        <v>0</v>
      </c>
    </row>
    <row r="305" spans="1:6" x14ac:dyDescent="0.75">
      <c r="A305" s="1">
        <v>44689</v>
      </c>
      <c r="B305" s="2">
        <v>0.7104166666666667</v>
      </c>
      <c r="C305" s="3">
        <v>7994615</v>
      </c>
      <c r="D305" t="s">
        <v>2331</v>
      </c>
      <c r="E305" t="s">
        <v>2964</v>
      </c>
      <c r="F305">
        <f>COUNTIF(succ_data_tbutm!$D$1:$D$33,E305)</f>
        <v>0</v>
      </c>
    </row>
    <row r="306" spans="1:6" x14ac:dyDescent="0.75">
      <c r="A306" s="1">
        <v>44689</v>
      </c>
      <c r="B306" s="2">
        <v>0.7104166666666667</v>
      </c>
      <c r="C306" s="3">
        <v>4362435</v>
      </c>
      <c r="D306" t="s">
        <v>2332</v>
      </c>
      <c r="E306" t="s">
        <v>2965</v>
      </c>
      <c r="F306">
        <f>COUNTIF(succ_data_tbutm!$D$1:$D$33,E306)</f>
        <v>0</v>
      </c>
    </row>
    <row r="307" spans="1:6" x14ac:dyDescent="0.75">
      <c r="A307" s="1">
        <v>44689</v>
      </c>
      <c r="B307" s="2">
        <v>0.7104166666666667</v>
      </c>
      <c r="C307" s="3">
        <v>5133629</v>
      </c>
      <c r="D307" t="s">
        <v>2333</v>
      </c>
      <c r="E307" t="s">
        <v>2966</v>
      </c>
      <c r="F307">
        <f>COUNTIF(succ_data_tbutm!$D$1:$D$33,E307)</f>
        <v>0</v>
      </c>
    </row>
    <row r="308" spans="1:6" x14ac:dyDescent="0.75">
      <c r="A308" s="1">
        <v>44689</v>
      </c>
      <c r="B308" s="2">
        <v>0.7104166666666667</v>
      </c>
      <c r="C308" s="3">
        <v>4765629</v>
      </c>
      <c r="D308" t="s">
        <v>2334</v>
      </c>
      <c r="E308" t="s">
        <v>297</v>
      </c>
      <c r="F308">
        <f>COUNTIF(succ_data_tbutm!$D$1:$D$33,E308)</f>
        <v>1</v>
      </c>
    </row>
    <row r="309" spans="1:6" x14ac:dyDescent="0.75">
      <c r="A309" s="1">
        <v>44689</v>
      </c>
      <c r="B309" s="2">
        <v>0.7104166666666667</v>
      </c>
      <c r="C309" s="3">
        <v>2231229</v>
      </c>
      <c r="D309" t="s">
        <v>2335</v>
      </c>
      <c r="E309" t="s">
        <v>2967</v>
      </c>
      <c r="F309">
        <f>COUNTIF(succ_data_tbutm!$D$1:$D$33,E309)</f>
        <v>0</v>
      </c>
    </row>
    <row r="310" spans="1:6" x14ac:dyDescent="0.75">
      <c r="A310" s="1">
        <v>44689</v>
      </c>
      <c r="B310" s="2">
        <v>0.7104166666666667</v>
      </c>
      <c r="C310" s="3">
        <v>3290565</v>
      </c>
      <c r="D310" t="s">
        <v>2336</v>
      </c>
      <c r="E310" t="s">
        <v>2968</v>
      </c>
      <c r="F310">
        <f>COUNTIF(succ_data_tbutm!$D$1:$D$33,E310)</f>
        <v>0</v>
      </c>
    </row>
    <row r="311" spans="1:6" x14ac:dyDescent="0.75">
      <c r="A311" s="1">
        <v>44689</v>
      </c>
      <c r="B311" s="2">
        <v>0.7104166666666667</v>
      </c>
      <c r="C311" s="3">
        <v>4941629</v>
      </c>
      <c r="D311" t="s">
        <v>2337</v>
      </c>
      <c r="E311" t="s">
        <v>2969</v>
      </c>
      <c r="F311">
        <f>COUNTIF(succ_data_tbutm!$D$1:$D$33,E311)</f>
        <v>0</v>
      </c>
    </row>
    <row r="312" spans="1:6" x14ac:dyDescent="0.75">
      <c r="A312" s="1">
        <v>44689</v>
      </c>
      <c r="B312" s="2">
        <v>0.7104166666666667</v>
      </c>
      <c r="C312" s="3">
        <v>2570179</v>
      </c>
      <c r="D312" t="s">
        <v>2338</v>
      </c>
      <c r="E312" t="s">
        <v>2970</v>
      </c>
      <c r="F312">
        <f>COUNTIF(succ_data_tbutm!$D$1:$D$33,E312)</f>
        <v>0</v>
      </c>
    </row>
    <row r="313" spans="1:6" x14ac:dyDescent="0.75">
      <c r="A313" s="1">
        <v>44689</v>
      </c>
      <c r="B313" s="2">
        <v>0.7104166666666667</v>
      </c>
      <c r="C313" s="3">
        <v>9377009</v>
      </c>
      <c r="D313" t="s">
        <v>2339</v>
      </c>
      <c r="E313" t="s">
        <v>2971</v>
      </c>
      <c r="F313">
        <f>COUNTIF(succ_data_tbutm!$D$1:$D$33,E313)</f>
        <v>0</v>
      </c>
    </row>
    <row r="314" spans="1:6" x14ac:dyDescent="0.75">
      <c r="A314" s="1">
        <v>44689</v>
      </c>
      <c r="B314" s="2">
        <v>0.7104166666666667</v>
      </c>
      <c r="C314" s="3">
        <v>3837629</v>
      </c>
      <c r="D314" t="s">
        <v>2340</v>
      </c>
      <c r="E314" t="s">
        <v>2972</v>
      </c>
      <c r="F314">
        <f>COUNTIF(succ_data_tbutm!$D$1:$D$33,E314)</f>
        <v>0</v>
      </c>
    </row>
    <row r="315" spans="1:6" x14ac:dyDescent="0.75">
      <c r="A315" s="1">
        <v>44689</v>
      </c>
      <c r="B315" s="2">
        <v>0.7104166666666667</v>
      </c>
      <c r="C315" s="3">
        <v>4093629</v>
      </c>
      <c r="D315" t="s">
        <v>2341</v>
      </c>
      <c r="E315" t="s">
        <v>2973</v>
      </c>
      <c r="F315">
        <f>COUNTIF(succ_data_tbutm!$D$1:$D$33,E315)</f>
        <v>0</v>
      </c>
    </row>
    <row r="316" spans="1:6" x14ac:dyDescent="0.75">
      <c r="A316" s="1">
        <v>44689</v>
      </c>
      <c r="B316" s="2">
        <v>0.7104166666666667</v>
      </c>
      <c r="C316" s="3">
        <v>5146429</v>
      </c>
      <c r="D316" t="s">
        <v>2342</v>
      </c>
      <c r="E316" t="s">
        <v>285</v>
      </c>
      <c r="F316">
        <f>COUNTIF(succ_data_tbutm!$D$1:$D$33,E316)</f>
        <v>1</v>
      </c>
    </row>
    <row r="317" spans="1:6" x14ac:dyDescent="0.75">
      <c r="A317" s="1">
        <v>44689</v>
      </c>
      <c r="B317" s="2">
        <v>0.7104166666666667</v>
      </c>
      <c r="C317" s="3">
        <v>4119235</v>
      </c>
      <c r="D317" t="s">
        <v>2343</v>
      </c>
      <c r="E317" t="s">
        <v>2974</v>
      </c>
      <c r="F317">
        <f>COUNTIF(succ_data_tbutm!$D$1:$D$33,E317)</f>
        <v>0</v>
      </c>
    </row>
    <row r="318" spans="1:6" x14ac:dyDescent="0.75">
      <c r="A318" s="1">
        <v>44689</v>
      </c>
      <c r="B318" s="2">
        <v>0.7104166666666667</v>
      </c>
      <c r="C318" s="3">
        <v>2621629</v>
      </c>
      <c r="D318" t="s">
        <v>2344</v>
      </c>
      <c r="E318" t="s">
        <v>2975</v>
      </c>
      <c r="F318">
        <f>COUNTIF(succ_data_tbutm!$D$1:$D$33,E318)</f>
        <v>0</v>
      </c>
    </row>
    <row r="319" spans="1:6" x14ac:dyDescent="0.75">
      <c r="A319" s="1">
        <v>44689</v>
      </c>
      <c r="B319" s="2">
        <v>0.7104166666666667</v>
      </c>
      <c r="C319" s="3">
        <v>2477629</v>
      </c>
      <c r="D319" t="s">
        <v>2345</v>
      </c>
      <c r="E319" t="s">
        <v>2976</v>
      </c>
      <c r="F319">
        <f>COUNTIF(succ_data_tbutm!$D$1:$D$33,E319)</f>
        <v>0</v>
      </c>
    </row>
    <row r="320" spans="1:6" x14ac:dyDescent="0.75">
      <c r="A320" s="1">
        <v>44689</v>
      </c>
      <c r="B320" s="2">
        <v>0.7104166666666667</v>
      </c>
      <c r="C320" s="3">
        <v>2960829</v>
      </c>
      <c r="D320" t="s">
        <v>2346</v>
      </c>
      <c r="E320" t="s">
        <v>2977</v>
      </c>
      <c r="F320">
        <f>COUNTIF(succ_data_tbutm!$D$1:$D$33,E320)</f>
        <v>0</v>
      </c>
    </row>
    <row r="321" spans="1:6" x14ac:dyDescent="0.75">
      <c r="A321" s="1">
        <v>44689</v>
      </c>
      <c r="B321" s="2">
        <v>0.7104166666666667</v>
      </c>
      <c r="C321" s="3">
        <v>1952829</v>
      </c>
      <c r="D321" t="s">
        <v>2347</v>
      </c>
      <c r="E321" t="s">
        <v>2978</v>
      </c>
      <c r="F321">
        <f>COUNTIF(succ_data_tbutm!$D$1:$D$33,E321)</f>
        <v>0</v>
      </c>
    </row>
    <row r="322" spans="1:6" x14ac:dyDescent="0.75">
      <c r="A322" s="1">
        <v>44689</v>
      </c>
      <c r="B322" s="2">
        <v>0.7104166666666667</v>
      </c>
      <c r="C322" s="3">
        <v>3076029</v>
      </c>
      <c r="D322" t="s">
        <v>2348</v>
      </c>
      <c r="E322" t="s">
        <v>2979</v>
      </c>
      <c r="F322">
        <f>COUNTIF(succ_data_tbutm!$D$1:$D$33,E322)</f>
        <v>0</v>
      </c>
    </row>
    <row r="323" spans="1:6" x14ac:dyDescent="0.75">
      <c r="A323" s="1">
        <v>44689</v>
      </c>
      <c r="B323" s="2">
        <v>0.7104166666666667</v>
      </c>
      <c r="C323" s="3">
        <v>3066429</v>
      </c>
      <c r="D323" t="s">
        <v>2349</v>
      </c>
      <c r="E323" t="s">
        <v>2980</v>
      </c>
      <c r="F323">
        <f>COUNTIF(succ_data_tbutm!$D$1:$D$33,E323)</f>
        <v>0</v>
      </c>
    </row>
    <row r="324" spans="1:6" x14ac:dyDescent="0.75">
      <c r="A324" s="1">
        <v>44689</v>
      </c>
      <c r="B324" s="2">
        <v>0.7104166666666667</v>
      </c>
      <c r="C324" s="3">
        <v>2919229</v>
      </c>
      <c r="D324" t="s">
        <v>2350</v>
      </c>
      <c r="E324" t="s">
        <v>2981</v>
      </c>
      <c r="F324">
        <f>COUNTIF(succ_data_tbutm!$D$1:$D$33,E324)</f>
        <v>0</v>
      </c>
    </row>
    <row r="325" spans="1:6" x14ac:dyDescent="0.75">
      <c r="A325" s="1">
        <v>44689</v>
      </c>
      <c r="B325" s="2">
        <v>0.7104166666666667</v>
      </c>
      <c r="C325" s="3">
        <v>4298429</v>
      </c>
      <c r="D325" t="s">
        <v>2351</v>
      </c>
      <c r="E325" t="s">
        <v>2982</v>
      </c>
      <c r="F325">
        <f>COUNTIF(succ_data_tbutm!$D$1:$D$33,E325)</f>
        <v>0</v>
      </c>
    </row>
    <row r="326" spans="1:6" x14ac:dyDescent="0.75">
      <c r="A326" s="1">
        <v>44689</v>
      </c>
      <c r="B326" s="2">
        <v>0.7104166666666667</v>
      </c>
      <c r="C326" s="3">
        <v>2484029</v>
      </c>
      <c r="D326" t="s">
        <v>2352</v>
      </c>
      <c r="E326" t="s">
        <v>2983</v>
      </c>
      <c r="F326">
        <f>COUNTIF(succ_data_tbutm!$D$1:$D$33,E326)</f>
        <v>0</v>
      </c>
    </row>
    <row r="327" spans="1:6" x14ac:dyDescent="0.75">
      <c r="A327" s="1">
        <v>44689</v>
      </c>
      <c r="B327" s="2">
        <v>0.7104166666666667</v>
      </c>
      <c r="C327" s="3">
        <v>3309629</v>
      </c>
      <c r="D327" t="s">
        <v>2353</v>
      </c>
      <c r="E327" t="s">
        <v>278</v>
      </c>
      <c r="F327">
        <f>COUNTIF(succ_data_tbutm!$D$1:$D$33,E327)</f>
        <v>1</v>
      </c>
    </row>
    <row r="328" spans="1:6" x14ac:dyDescent="0.75">
      <c r="A328" s="1">
        <v>44689</v>
      </c>
      <c r="B328" s="2">
        <v>0.7104166666666667</v>
      </c>
      <c r="C328" s="3">
        <v>2547779</v>
      </c>
      <c r="D328" t="s">
        <v>2354</v>
      </c>
      <c r="E328" t="s">
        <v>2984</v>
      </c>
      <c r="F328">
        <f>COUNTIF(succ_data_tbutm!$D$1:$D$33,E328)</f>
        <v>0</v>
      </c>
    </row>
    <row r="329" spans="1:6" x14ac:dyDescent="0.75">
      <c r="A329" s="1">
        <v>44689</v>
      </c>
      <c r="B329" s="2">
        <v>0.7104166666666667</v>
      </c>
      <c r="C329" s="3">
        <v>3757629</v>
      </c>
      <c r="D329" t="s">
        <v>2355</v>
      </c>
      <c r="E329" t="s">
        <v>2985</v>
      </c>
      <c r="F329">
        <f>COUNTIF(succ_data_tbutm!$D$1:$D$33,E329)</f>
        <v>0</v>
      </c>
    </row>
    <row r="330" spans="1:6" x14ac:dyDescent="0.75">
      <c r="A330" s="1">
        <v>44689</v>
      </c>
      <c r="B330" s="2">
        <v>0.7104166666666667</v>
      </c>
      <c r="C330" s="3">
        <v>8647409</v>
      </c>
      <c r="D330" t="s">
        <v>2356</v>
      </c>
      <c r="E330" t="s">
        <v>2986</v>
      </c>
      <c r="F330">
        <f>COUNTIF(succ_data_tbutm!$D$1:$D$33,E330)</f>
        <v>0</v>
      </c>
    </row>
    <row r="331" spans="1:6" x14ac:dyDescent="0.75">
      <c r="A331" s="1">
        <v>44689</v>
      </c>
      <c r="B331" s="2">
        <v>0.7104166666666667</v>
      </c>
      <c r="C331" s="3">
        <v>4768579</v>
      </c>
      <c r="D331" t="s">
        <v>2357</v>
      </c>
      <c r="E331" t="s">
        <v>2987</v>
      </c>
      <c r="F331">
        <f>COUNTIF(succ_data_tbutm!$D$1:$D$33,E331)</f>
        <v>0</v>
      </c>
    </row>
    <row r="332" spans="1:6" x14ac:dyDescent="0.75">
      <c r="A332" s="1">
        <v>44689</v>
      </c>
      <c r="B332" s="2">
        <v>0.7104166666666667</v>
      </c>
      <c r="C332" s="3">
        <v>7991409</v>
      </c>
      <c r="D332" t="s">
        <v>2358</v>
      </c>
      <c r="E332" t="s">
        <v>2988</v>
      </c>
      <c r="F332">
        <f>COUNTIF(succ_data_tbutm!$D$1:$D$33,E332)</f>
        <v>0</v>
      </c>
    </row>
    <row r="333" spans="1:6" x14ac:dyDescent="0.75">
      <c r="A333" s="1">
        <v>44689</v>
      </c>
      <c r="B333" s="2">
        <v>0.7104166666666667</v>
      </c>
      <c r="C333" s="3">
        <v>4752579</v>
      </c>
      <c r="D333" t="s">
        <v>2359</v>
      </c>
      <c r="E333" t="s">
        <v>2989</v>
      </c>
      <c r="F333">
        <f>COUNTIF(succ_data_tbutm!$D$1:$D$33,E333)</f>
        <v>0</v>
      </c>
    </row>
    <row r="334" spans="1:6" x14ac:dyDescent="0.75">
      <c r="A334" s="1">
        <v>44689</v>
      </c>
      <c r="B334" s="2">
        <v>0.7104166666666667</v>
      </c>
      <c r="C334" s="3">
        <v>2676029</v>
      </c>
      <c r="D334" t="s">
        <v>2360</v>
      </c>
      <c r="E334" t="s">
        <v>2990</v>
      </c>
      <c r="F334">
        <f>COUNTIF(succ_data_tbutm!$D$1:$D$33,E334)</f>
        <v>0</v>
      </c>
    </row>
    <row r="335" spans="1:6" x14ac:dyDescent="0.75">
      <c r="A335" s="1">
        <v>44689</v>
      </c>
      <c r="B335" s="2">
        <v>0.7104166666666667</v>
      </c>
      <c r="C335" s="3">
        <v>3357755</v>
      </c>
      <c r="D335" t="s">
        <v>2361</v>
      </c>
      <c r="E335" t="s">
        <v>2991</v>
      </c>
      <c r="F335">
        <f>COUNTIF(succ_data_tbutm!$D$1:$D$33,E335)</f>
        <v>0</v>
      </c>
    </row>
    <row r="336" spans="1:6" x14ac:dyDescent="0.75">
      <c r="A336" s="1">
        <v>44689</v>
      </c>
      <c r="B336" s="2">
        <v>0.7104166666666667</v>
      </c>
      <c r="C336" s="3">
        <v>5293755</v>
      </c>
      <c r="D336" t="s">
        <v>2362</v>
      </c>
      <c r="E336" t="s">
        <v>2992</v>
      </c>
      <c r="F336">
        <f>COUNTIF(succ_data_tbutm!$D$1:$D$33,E336)</f>
        <v>0</v>
      </c>
    </row>
    <row r="337" spans="1:6" x14ac:dyDescent="0.75">
      <c r="A337" s="1">
        <v>44689</v>
      </c>
      <c r="B337" s="2">
        <v>0.7104166666666667</v>
      </c>
      <c r="C337" s="3">
        <v>4704579</v>
      </c>
      <c r="D337" t="s">
        <v>2363</v>
      </c>
      <c r="E337" t="s">
        <v>2993</v>
      </c>
      <c r="F337">
        <f>COUNTIF(succ_data_tbutm!$D$1:$D$33,E337)</f>
        <v>0</v>
      </c>
    </row>
    <row r="338" spans="1:6" x14ac:dyDescent="0.75">
      <c r="A338" s="1">
        <v>44689</v>
      </c>
      <c r="B338" s="2">
        <v>0.7104166666666667</v>
      </c>
      <c r="C338" s="3">
        <v>3280829</v>
      </c>
      <c r="D338" t="s">
        <v>2364</v>
      </c>
      <c r="E338" t="s">
        <v>2994</v>
      </c>
      <c r="F338">
        <f>COUNTIF(succ_data_tbutm!$D$1:$D$33,E338)</f>
        <v>0</v>
      </c>
    </row>
    <row r="339" spans="1:6" x14ac:dyDescent="0.75">
      <c r="A339" s="1">
        <v>44689</v>
      </c>
      <c r="B339" s="2">
        <v>0.7104166666666667</v>
      </c>
      <c r="C339" s="3">
        <v>4608579</v>
      </c>
      <c r="D339" t="s">
        <v>2365</v>
      </c>
      <c r="E339" t="s">
        <v>2995</v>
      </c>
      <c r="F339">
        <f>COUNTIF(succ_data_tbutm!$D$1:$D$33,E339)</f>
        <v>0</v>
      </c>
    </row>
    <row r="340" spans="1:6" x14ac:dyDescent="0.75">
      <c r="A340" s="1">
        <v>44689</v>
      </c>
      <c r="B340" s="2">
        <v>0.7104166666666667</v>
      </c>
      <c r="C340" s="3">
        <v>813455</v>
      </c>
      <c r="D340" t="s">
        <v>2366</v>
      </c>
      <c r="E340" t="s">
        <v>2996</v>
      </c>
      <c r="F340">
        <f>COUNTIF(succ_data_tbutm!$D$1:$D$33,E340)</f>
        <v>0</v>
      </c>
    </row>
    <row r="341" spans="1:6" x14ac:dyDescent="0.75">
      <c r="A341" s="1">
        <v>44689</v>
      </c>
      <c r="B341" s="2">
        <v>0.7104166666666667</v>
      </c>
      <c r="C341" s="3">
        <v>4781379</v>
      </c>
      <c r="D341" t="s">
        <v>2367</v>
      </c>
      <c r="E341" t="s">
        <v>2997</v>
      </c>
      <c r="F341">
        <f>COUNTIF(succ_data_tbutm!$D$1:$D$33,E341)</f>
        <v>0</v>
      </c>
    </row>
    <row r="342" spans="1:6" x14ac:dyDescent="0.75">
      <c r="A342" s="1">
        <v>44689</v>
      </c>
      <c r="B342" s="2">
        <v>0.7104166666666667</v>
      </c>
      <c r="C342" s="3">
        <v>9233009</v>
      </c>
      <c r="D342" t="s">
        <v>2368</v>
      </c>
      <c r="E342" t="s">
        <v>2998</v>
      </c>
      <c r="F342">
        <f>COUNTIF(succ_data_tbutm!$D$1:$D$33,E342)</f>
        <v>0</v>
      </c>
    </row>
    <row r="343" spans="1:6" x14ac:dyDescent="0.75">
      <c r="A343" s="1">
        <v>44689</v>
      </c>
      <c r="B343" s="2">
        <v>0.7104166666666667</v>
      </c>
      <c r="C343" s="3">
        <v>5405755</v>
      </c>
      <c r="D343" t="s">
        <v>2369</v>
      </c>
      <c r="E343" t="s">
        <v>2999</v>
      </c>
      <c r="F343">
        <f>COUNTIF(succ_data_tbutm!$D$1:$D$33,E343)</f>
        <v>0</v>
      </c>
    </row>
    <row r="344" spans="1:6" x14ac:dyDescent="0.75">
      <c r="A344" s="1">
        <v>44689</v>
      </c>
      <c r="B344" s="2">
        <v>0.7104166666666667</v>
      </c>
      <c r="C344" s="3">
        <v>4720829</v>
      </c>
      <c r="D344" t="s">
        <v>2370</v>
      </c>
      <c r="E344" t="s">
        <v>3000</v>
      </c>
      <c r="F344">
        <f>COUNTIF(succ_data_tbutm!$D$1:$D$33,E344)</f>
        <v>0</v>
      </c>
    </row>
    <row r="345" spans="1:6" x14ac:dyDescent="0.75">
      <c r="A345" s="1">
        <v>44689</v>
      </c>
      <c r="B345" s="2">
        <v>0.7104166666666667</v>
      </c>
      <c r="C345" s="3">
        <v>1933575</v>
      </c>
      <c r="D345" t="s">
        <v>2371</v>
      </c>
      <c r="E345" t="s">
        <v>3001</v>
      </c>
      <c r="F345">
        <f>COUNTIF(succ_data_tbutm!$D$1:$D$33,E345)</f>
        <v>0</v>
      </c>
    </row>
    <row r="346" spans="1:6" x14ac:dyDescent="0.75">
      <c r="A346" s="1">
        <v>44689</v>
      </c>
      <c r="B346" s="2">
        <v>0.7104166666666667</v>
      </c>
      <c r="C346" s="3">
        <v>2197581</v>
      </c>
      <c r="D346" t="s">
        <v>2372</v>
      </c>
      <c r="E346" t="s">
        <v>284</v>
      </c>
      <c r="F346">
        <f>COUNTIF(succ_data_tbutm!$D$1:$D$33,E346)</f>
        <v>1</v>
      </c>
    </row>
    <row r="347" spans="1:6" x14ac:dyDescent="0.75">
      <c r="A347" s="1">
        <v>44689</v>
      </c>
      <c r="B347" s="2">
        <v>0.7104166666666667</v>
      </c>
      <c r="C347" s="3">
        <v>2277581</v>
      </c>
      <c r="D347" t="s">
        <v>2373</v>
      </c>
      <c r="E347" t="s">
        <v>3002</v>
      </c>
      <c r="F347">
        <f>COUNTIF(succ_data_tbutm!$D$1:$D$33,E347)</f>
        <v>0</v>
      </c>
    </row>
    <row r="348" spans="1:6" x14ac:dyDescent="0.75">
      <c r="A348" s="1">
        <v>44689</v>
      </c>
      <c r="B348" s="2">
        <v>0.7104166666666667</v>
      </c>
      <c r="C348" s="3">
        <v>2005575</v>
      </c>
      <c r="D348" t="s">
        <v>2374</v>
      </c>
      <c r="E348" t="s">
        <v>3003</v>
      </c>
      <c r="F348">
        <f>COUNTIF(succ_data_tbutm!$D$1:$D$33,E348)</f>
        <v>0</v>
      </c>
    </row>
    <row r="349" spans="1:6" x14ac:dyDescent="0.75">
      <c r="A349" s="1">
        <v>44689</v>
      </c>
      <c r="B349" s="2">
        <v>0.7104166666666667</v>
      </c>
      <c r="C349" s="3">
        <v>2477379</v>
      </c>
      <c r="D349" t="s">
        <v>2375</v>
      </c>
      <c r="E349" t="s">
        <v>3004</v>
      </c>
      <c r="F349">
        <f>COUNTIF(succ_data_tbutm!$D$1:$D$33,E349)</f>
        <v>0</v>
      </c>
    </row>
    <row r="350" spans="1:6" x14ac:dyDescent="0.75">
      <c r="A350" s="1">
        <v>44689</v>
      </c>
      <c r="B350" s="2">
        <v>0.7104166666666667</v>
      </c>
      <c r="C350" s="3">
        <v>2701575</v>
      </c>
      <c r="D350" t="s">
        <v>2376</v>
      </c>
      <c r="E350" t="s">
        <v>3005</v>
      </c>
      <c r="F350">
        <f>COUNTIF(succ_data_tbutm!$D$1:$D$33,E350)</f>
        <v>0</v>
      </c>
    </row>
    <row r="351" spans="1:6" x14ac:dyDescent="0.75">
      <c r="A351" s="1">
        <v>44689</v>
      </c>
      <c r="B351" s="2">
        <v>0.7104166666666667</v>
      </c>
      <c r="C351" s="3">
        <v>2125575</v>
      </c>
      <c r="D351" t="s">
        <v>2377</v>
      </c>
      <c r="E351" t="s">
        <v>3006</v>
      </c>
      <c r="F351">
        <f>COUNTIF(succ_data_tbutm!$D$1:$D$33,E351)</f>
        <v>0</v>
      </c>
    </row>
    <row r="352" spans="1:6" x14ac:dyDescent="0.75">
      <c r="A352" s="1">
        <v>44689</v>
      </c>
      <c r="B352" s="2">
        <v>0.7104166666666667</v>
      </c>
      <c r="C352" s="3">
        <v>2125581</v>
      </c>
      <c r="D352" t="s">
        <v>2378</v>
      </c>
      <c r="E352" t="s">
        <v>3007</v>
      </c>
      <c r="F352">
        <f>COUNTIF(succ_data_tbutm!$D$1:$D$33,E352)</f>
        <v>0</v>
      </c>
    </row>
    <row r="353" spans="1:6" x14ac:dyDescent="0.75">
      <c r="A353" s="1">
        <v>44689</v>
      </c>
      <c r="B353" s="2">
        <v>0.7104166666666667</v>
      </c>
      <c r="C353" s="3">
        <v>2534979</v>
      </c>
      <c r="D353" t="s">
        <v>2379</v>
      </c>
      <c r="E353" t="s">
        <v>3008</v>
      </c>
      <c r="F353">
        <f>COUNTIF(succ_data_tbutm!$D$1:$D$33,E353)</f>
        <v>0</v>
      </c>
    </row>
    <row r="354" spans="1:6" x14ac:dyDescent="0.75">
      <c r="A354" s="1">
        <v>44689</v>
      </c>
      <c r="B354" s="2">
        <v>0.7104166666666667</v>
      </c>
      <c r="C354" s="3">
        <v>2544579</v>
      </c>
      <c r="D354" t="s">
        <v>2380</v>
      </c>
      <c r="E354" t="s">
        <v>3009</v>
      </c>
      <c r="F354">
        <f>COUNTIF(succ_data_tbutm!$D$1:$D$33,E354)</f>
        <v>0</v>
      </c>
    </row>
    <row r="355" spans="1:6" x14ac:dyDescent="0.75">
      <c r="A355" s="1">
        <v>44689</v>
      </c>
      <c r="B355" s="2">
        <v>0.7104166666666667</v>
      </c>
      <c r="C355" s="3">
        <v>2685575</v>
      </c>
      <c r="D355" t="s">
        <v>2381</v>
      </c>
      <c r="E355" t="s">
        <v>3010</v>
      </c>
      <c r="F355">
        <f>COUNTIF(succ_data_tbutm!$D$1:$D$33,E355)</f>
        <v>0</v>
      </c>
    </row>
    <row r="356" spans="1:6" x14ac:dyDescent="0.75">
      <c r="A356" s="1">
        <v>44689</v>
      </c>
      <c r="B356" s="2">
        <v>0.7104166666666667</v>
      </c>
      <c r="C356" s="3">
        <v>2477379</v>
      </c>
      <c r="D356" t="s">
        <v>2382</v>
      </c>
      <c r="E356" t="s">
        <v>3011</v>
      </c>
      <c r="F356">
        <f>COUNTIF(succ_data_tbutm!$D$1:$D$33,E356)</f>
        <v>0</v>
      </c>
    </row>
    <row r="357" spans="1:6" x14ac:dyDescent="0.75">
      <c r="A357" s="1">
        <v>44689</v>
      </c>
      <c r="B357" s="2">
        <v>0.7104166666666667</v>
      </c>
      <c r="C357" s="3">
        <v>2538179</v>
      </c>
      <c r="D357" t="s">
        <v>2383</v>
      </c>
      <c r="E357" t="s">
        <v>3012</v>
      </c>
      <c r="F357">
        <f>COUNTIF(succ_data_tbutm!$D$1:$D$33,E357)</f>
        <v>0</v>
      </c>
    </row>
    <row r="358" spans="1:6" x14ac:dyDescent="0.75">
      <c r="A358" s="1">
        <v>44689</v>
      </c>
      <c r="B358" s="2">
        <v>0.7104166666666667</v>
      </c>
      <c r="C358" s="3">
        <v>2605575</v>
      </c>
      <c r="D358" t="s">
        <v>2384</v>
      </c>
      <c r="E358" t="s">
        <v>3013</v>
      </c>
      <c r="F358">
        <f>COUNTIF(succ_data_tbutm!$D$1:$D$33,E358)</f>
        <v>0</v>
      </c>
    </row>
    <row r="359" spans="1:6" x14ac:dyDescent="0.75">
      <c r="A359" s="1">
        <v>44689</v>
      </c>
      <c r="B359" s="2">
        <v>0.7104166666666667</v>
      </c>
      <c r="C359" s="3">
        <v>4724029</v>
      </c>
      <c r="D359" t="s">
        <v>2385</v>
      </c>
      <c r="E359" t="s">
        <v>3014</v>
      </c>
      <c r="F359">
        <f>COUNTIF(succ_data_tbutm!$D$1:$D$33,E359)</f>
        <v>0</v>
      </c>
    </row>
    <row r="360" spans="1:6" x14ac:dyDescent="0.75">
      <c r="A360" s="1">
        <v>44689</v>
      </c>
      <c r="B360" s="2">
        <v>0.7104166666666667</v>
      </c>
      <c r="C360" s="3">
        <v>2560579</v>
      </c>
      <c r="D360" t="s">
        <v>2386</v>
      </c>
      <c r="E360" t="s">
        <v>292</v>
      </c>
      <c r="F360">
        <f>COUNTIF(succ_data_tbutm!$D$1:$D$33,E360)</f>
        <v>0</v>
      </c>
    </row>
    <row r="361" spans="1:6" x14ac:dyDescent="0.75">
      <c r="A361" s="1">
        <v>44689</v>
      </c>
      <c r="B361" s="2">
        <v>0.7104166666666667</v>
      </c>
      <c r="C361" s="3">
        <v>4710979</v>
      </c>
      <c r="D361" t="s">
        <v>2387</v>
      </c>
      <c r="E361" t="s">
        <v>3015</v>
      </c>
      <c r="F361">
        <f>COUNTIF(succ_data_tbutm!$D$1:$D$33,E361)</f>
        <v>0</v>
      </c>
    </row>
    <row r="362" spans="1:6" x14ac:dyDescent="0.75">
      <c r="A362" s="1">
        <v>44689</v>
      </c>
      <c r="B362" s="2">
        <v>0.7104166666666667</v>
      </c>
      <c r="C362" s="3">
        <v>2512579</v>
      </c>
      <c r="D362" t="s">
        <v>2388</v>
      </c>
      <c r="E362" t="s">
        <v>3016</v>
      </c>
      <c r="F362">
        <f>COUNTIF(succ_data_tbutm!$D$1:$D$33,E362)</f>
        <v>0</v>
      </c>
    </row>
    <row r="363" spans="1:6" x14ac:dyDescent="0.75">
      <c r="A363" s="1">
        <v>44689</v>
      </c>
      <c r="B363" s="2">
        <v>0.7104166666666667</v>
      </c>
      <c r="C363" s="3">
        <v>2522179</v>
      </c>
      <c r="D363" t="s">
        <v>2389</v>
      </c>
      <c r="E363" t="s">
        <v>3017</v>
      </c>
      <c r="F363">
        <f>COUNTIF(succ_data_tbutm!$D$1:$D$33,E363)</f>
        <v>0</v>
      </c>
    </row>
    <row r="364" spans="1:6" x14ac:dyDescent="0.75">
      <c r="A364" s="1">
        <v>44689</v>
      </c>
      <c r="B364" s="2">
        <v>0.7104166666666667</v>
      </c>
      <c r="C364" s="3">
        <v>2741575</v>
      </c>
      <c r="D364" t="s">
        <v>2390</v>
      </c>
      <c r="E364" t="s">
        <v>3018</v>
      </c>
      <c r="F364">
        <f>COUNTIF(succ_data_tbutm!$D$1:$D$33,E364)</f>
        <v>0</v>
      </c>
    </row>
    <row r="365" spans="1:6" x14ac:dyDescent="0.75">
      <c r="A365" s="1">
        <v>44689</v>
      </c>
      <c r="B365" s="2">
        <v>0.7104166666666667</v>
      </c>
      <c r="C365" s="3">
        <v>8465009</v>
      </c>
      <c r="D365" t="s">
        <v>2391</v>
      </c>
      <c r="E365" t="s">
        <v>3019</v>
      </c>
      <c r="F365">
        <f>COUNTIF(succ_data_tbutm!$D$1:$D$33,E365)</f>
        <v>0</v>
      </c>
    </row>
    <row r="366" spans="1:6" x14ac:dyDescent="0.75">
      <c r="A366" s="1">
        <v>44689</v>
      </c>
      <c r="B366" s="2">
        <v>0.7104166666666667</v>
      </c>
      <c r="C366" s="3">
        <v>855109</v>
      </c>
      <c r="D366" t="s">
        <v>2392</v>
      </c>
      <c r="E366" t="s">
        <v>3020</v>
      </c>
      <c r="F366">
        <f>COUNTIF(succ_data_tbutm!$D$1:$D$33,E366)</f>
        <v>0</v>
      </c>
    </row>
    <row r="367" spans="1:6" x14ac:dyDescent="0.75">
      <c r="A367" s="1">
        <v>44689</v>
      </c>
      <c r="B367" s="2">
        <v>0.7104166666666667</v>
      </c>
      <c r="C367" s="3">
        <v>2944829</v>
      </c>
      <c r="D367" t="s">
        <v>2393</v>
      </c>
      <c r="E367" t="s">
        <v>280</v>
      </c>
      <c r="F367">
        <f>COUNTIF(succ_data_tbutm!$D$1:$D$33,E367)</f>
        <v>1</v>
      </c>
    </row>
    <row r="368" spans="1:6" x14ac:dyDescent="0.75">
      <c r="A368" s="1">
        <v>44689</v>
      </c>
      <c r="B368" s="2">
        <v>0.7104166666666667</v>
      </c>
      <c r="C368" s="3">
        <v>2896835</v>
      </c>
      <c r="D368" t="s">
        <v>2394</v>
      </c>
      <c r="E368" t="s">
        <v>3021</v>
      </c>
      <c r="F368">
        <f>COUNTIF(succ_data_tbutm!$D$1:$D$33,E368)</f>
        <v>0</v>
      </c>
    </row>
    <row r="369" spans="1:6" x14ac:dyDescent="0.75">
      <c r="A369" s="1">
        <v>44689</v>
      </c>
      <c r="B369" s="2">
        <v>0.7104166666666667</v>
      </c>
      <c r="C369" s="3">
        <v>3258429</v>
      </c>
      <c r="D369" t="s">
        <v>2395</v>
      </c>
      <c r="E369" t="s">
        <v>3022</v>
      </c>
      <c r="F369">
        <f>COUNTIF(succ_data_tbutm!$D$1:$D$33,E369)</f>
        <v>0</v>
      </c>
    </row>
    <row r="370" spans="1:6" x14ac:dyDescent="0.75">
      <c r="A370" s="1">
        <v>44689</v>
      </c>
      <c r="B370" s="2">
        <v>0.7104166666666667</v>
      </c>
      <c r="C370" s="3">
        <v>2368829</v>
      </c>
      <c r="D370" t="s">
        <v>2396</v>
      </c>
      <c r="E370" t="s">
        <v>3023</v>
      </c>
      <c r="F370">
        <f>COUNTIF(succ_data_tbutm!$D$1:$D$33,E370)</f>
        <v>0</v>
      </c>
    </row>
    <row r="371" spans="1:6" x14ac:dyDescent="0.75">
      <c r="A371" s="1">
        <v>44689</v>
      </c>
      <c r="B371" s="2">
        <v>0.7104166666666667</v>
      </c>
      <c r="C371" s="3">
        <v>2906429</v>
      </c>
      <c r="D371" t="s">
        <v>2397</v>
      </c>
      <c r="E371" t="s">
        <v>3024</v>
      </c>
      <c r="F371">
        <f>COUNTIF(succ_data_tbutm!$D$1:$D$33,E371)</f>
        <v>0</v>
      </c>
    </row>
    <row r="372" spans="1:6" x14ac:dyDescent="0.75">
      <c r="A372" s="1">
        <v>44689</v>
      </c>
      <c r="B372" s="2">
        <v>0.7104166666666667</v>
      </c>
      <c r="C372" s="3">
        <v>3767229</v>
      </c>
      <c r="D372" t="s">
        <v>2398</v>
      </c>
      <c r="E372" t="s">
        <v>3025</v>
      </c>
      <c r="F372">
        <f>COUNTIF(succ_data_tbutm!$D$1:$D$33,E372)</f>
        <v>0</v>
      </c>
    </row>
    <row r="373" spans="1:6" x14ac:dyDescent="0.75">
      <c r="A373" s="1">
        <v>44689</v>
      </c>
      <c r="B373" s="2">
        <v>0.7104166666666667</v>
      </c>
      <c r="C373" s="3">
        <v>4810429</v>
      </c>
      <c r="D373" t="s">
        <v>2399</v>
      </c>
      <c r="E373" t="s">
        <v>3026</v>
      </c>
      <c r="F373">
        <f>COUNTIF(succ_data_tbutm!$D$1:$D$33,E373)</f>
        <v>0</v>
      </c>
    </row>
    <row r="374" spans="1:6" x14ac:dyDescent="0.75">
      <c r="A374" s="1">
        <v>44689</v>
      </c>
      <c r="B374" s="2">
        <v>0.7104166666666667</v>
      </c>
      <c r="C374" s="3">
        <v>3837629</v>
      </c>
      <c r="D374" t="s">
        <v>2400</v>
      </c>
      <c r="E374" t="s">
        <v>3027</v>
      </c>
      <c r="F374">
        <f>COUNTIF(succ_data_tbutm!$D$1:$D$33,E374)</f>
        <v>0</v>
      </c>
    </row>
    <row r="375" spans="1:6" x14ac:dyDescent="0.75">
      <c r="A375" s="1">
        <v>44689</v>
      </c>
      <c r="B375" s="2">
        <v>0.7104166666666667</v>
      </c>
      <c r="C375" s="3">
        <v>5111229</v>
      </c>
      <c r="D375" t="s">
        <v>2401</v>
      </c>
      <c r="E375" t="s">
        <v>132</v>
      </c>
      <c r="F375">
        <f>COUNTIF(succ_data_tbutm!$D$1:$D$33,E375)</f>
        <v>0</v>
      </c>
    </row>
    <row r="376" spans="1:6" x14ac:dyDescent="0.75">
      <c r="A376" s="1">
        <v>44689</v>
      </c>
      <c r="B376" s="2">
        <v>0.7104166666666667</v>
      </c>
      <c r="C376" s="3">
        <v>3584829</v>
      </c>
      <c r="D376" t="s">
        <v>2402</v>
      </c>
      <c r="E376" t="s">
        <v>3028</v>
      </c>
      <c r="F376">
        <f>COUNTIF(succ_data_tbutm!$D$1:$D$33,E376)</f>
        <v>0</v>
      </c>
    </row>
    <row r="377" spans="1:6" x14ac:dyDescent="0.75">
      <c r="A377" s="1">
        <v>44689</v>
      </c>
      <c r="B377" s="2">
        <v>0.7104166666666667</v>
      </c>
      <c r="C377" s="3">
        <v>3072829</v>
      </c>
      <c r="D377" t="s">
        <v>2403</v>
      </c>
      <c r="E377" t="s">
        <v>3029</v>
      </c>
      <c r="F377">
        <f>COUNTIF(succ_data_tbutm!$D$1:$D$33,E377)</f>
        <v>0</v>
      </c>
    </row>
    <row r="378" spans="1:6" x14ac:dyDescent="0.75">
      <c r="A378" s="1">
        <v>44689</v>
      </c>
      <c r="B378" s="2">
        <v>0.7104166666666667</v>
      </c>
      <c r="C378" s="3">
        <v>2666429</v>
      </c>
      <c r="D378" t="s">
        <v>2404</v>
      </c>
      <c r="E378" t="s">
        <v>3030</v>
      </c>
      <c r="F378">
        <f>COUNTIF(succ_data_tbutm!$D$1:$D$33,E378)</f>
        <v>0</v>
      </c>
    </row>
    <row r="379" spans="1:6" x14ac:dyDescent="0.75">
      <c r="A379" s="1">
        <v>44689</v>
      </c>
      <c r="B379" s="2">
        <v>0.7104166666666667</v>
      </c>
      <c r="C379" s="3">
        <v>4317599</v>
      </c>
      <c r="D379" t="s">
        <v>2405</v>
      </c>
      <c r="E379" t="s">
        <v>3031</v>
      </c>
      <c r="F379">
        <f>COUNTIF(succ_data_tbutm!$D$1:$D$33,E379)</f>
        <v>0</v>
      </c>
    </row>
    <row r="380" spans="1:6" x14ac:dyDescent="0.75">
      <c r="A380" s="1">
        <v>44689</v>
      </c>
      <c r="B380" s="2">
        <v>0.7104166666666667</v>
      </c>
      <c r="C380" s="3">
        <v>4692029</v>
      </c>
      <c r="D380" t="s">
        <v>2406</v>
      </c>
      <c r="E380" t="s">
        <v>3032</v>
      </c>
      <c r="F380">
        <f>COUNTIF(succ_data_tbutm!$D$1:$D$33,E380)</f>
        <v>0</v>
      </c>
    </row>
    <row r="381" spans="1:6" x14ac:dyDescent="0.75">
      <c r="A381" s="1">
        <v>44689</v>
      </c>
      <c r="B381" s="2">
        <v>0.7104166666666667</v>
      </c>
      <c r="C381" s="3">
        <v>4346429</v>
      </c>
      <c r="D381" t="s">
        <v>2407</v>
      </c>
      <c r="E381" t="s">
        <v>3033</v>
      </c>
      <c r="F381">
        <f>COUNTIF(succ_data_tbutm!$D$1:$D$33,E381)</f>
        <v>0</v>
      </c>
    </row>
    <row r="382" spans="1:6" x14ac:dyDescent="0.75">
      <c r="A382" s="1">
        <v>44689</v>
      </c>
      <c r="B382" s="2">
        <v>0.7104166666666667</v>
      </c>
      <c r="C382" s="3">
        <v>2231229</v>
      </c>
      <c r="D382" t="s">
        <v>2408</v>
      </c>
      <c r="E382" t="s">
        <v>3034</v>
      </c>
      <c r="F382">
        <f>COUNTIF(succ_data_tbutm!$D$1:$D$33,E382)</f>
        <v>0</v>
      </c>
    </row>
    <row r="383" spans="1:6" x14ac:dyDescent="0.75">
      <c r="A383" s="1">
        <v>44689</v>
      </c>
      <c r="B383" s="2">
        <v>0.7104166666666667</v>
      </c>
      <c r="C383" s="3">
        <v>1693575</v>
      </c>
      <c r="D383" t="s">
        <v>2409</v>
      </c>
      <c r="E383" t="s">
        <v>3035</v>
      </c>
      <c r="F383">
        <f>COUNTIF(succ_data_tbutm!$D$1:$D$33,E383)</f>
        <v>0</v>
      </c>
    </row>
    <row r="384" spans="1:6" x14ac:dyDescent="0.75">
      <c r="A384" s="1">
        <v>44689</v>
      </c>
      <c r="B384" s="2">
        <v>0.7104166666666667</v>
      </c>
      <c r="C384" s="3">
        <v>2837575</v>
      </c>
      <c r="D384" t="s">
        <v>2410</v>
      </c>
      <c r="E384" t="s">
        <v>3036</v>
      </c>
      <c r="F384">
        <f>COUNTIF(succ_data_tbutm!$D$1:$D$33,E384)</f>
        <v>0</v>
      </c>
    </row>
    <row r="385" spans="1:6" x14ac:dyDescent="0.75">
      <c r="A385" s="1">
        <v>44689</v>
      </c>
      <c r="B385" s="2">
        <v>0.7104166666666667</v>
      </c>
      <c r="C385" s="3">
        <v>5117629</v>
      </c>
      <c r="D385" t="s">
        <v>2411</v>
      </c>
      <c r="E385" t="s">
        <v>3037</v>
      </c>
      <c r="F385">
        <f>COUNTIF(succ_data_tbutm!$D$1:$D$33,E385)</f>
        <v>0</v>
      </c>
    </row>
    <row r="386" spans="1:6" x14ac:dyDescent="0.75">
      <c r="A386" s="1">
        <v>44689</v>
      </c>
      <c r="B386" s="2">
        <v>0.7104166666666667</v>
      </c>
      <c r="C386" s="3">
        <v>3415229</v>
      </c>
      <c r="D386" t="s">
        <v>2412</v>
      </c>
      <c r="E386" t="s">
        <v>3038</v>
      </c>
      <c r="F386">
        <f>COUNTIF(succ_data_tbutm!$D$1:$D$33,E386)</f>
        <v>0</v>
      </c>
    </row>
    <row r="387" spans="1:6" x14ac:dyDescent="0.75">
      <c r="A387" s="1">
        <v>44689</v>
      </c>
      <c r="B387" s="2">
        <v>0.7104166666666667</v>
      </c>
      <c r="C387" s="3">
        <v>6193009</v>
      </c>
      <c r="D387" t="s">
        <v>2413</v>
      </c>
      <c r="E387" t="s">
        <v>3039</v>
      </c>
      <c r="F387">
        <f>COUNTIF(succ_data_tbutm!$D$1:$D$33,E387)</f>
        <v>0</v>
      </c>
    </row>
    <row r="388" spans="1:6" x14ac:dyDescent="0.75">
      <c r="A388" s="1">
        <v>44689</v>
      </c>
      <c r="B388" s="2">
        <v>0.7104166666666667</v>
      </c>
      <c r="C388" s="3">
        <v>3181575</v>
      </c>
      <c r="D388" t="s">
        <v>2414</v>
      </c>
      <c r="E388" t="s">
        <v>3040</v>
      </c>
      <c r="F388">
        <f>COUNTIF(succ_data_tbutm!$D$1:$D$33,E388)</f>
        <v>0</v>
      </c>
    </row>
    <row r="389" spans="1:6" x14ac:dyDescent="0.75">
      <c r="A389" s="1">
        <v>44689</v>
      </c>
      <c r="B389" s="2">
        <v>0.7104166666666667</v>
      </c>
      <c r="C389" s="3">
        <v>4903229</v>
      </c>
      <c r="D389" t="s">
        <v>2415</v>
      </c>
      <c r="E389" t="s">
        <v>3041</v>
      </c>
      <c r="F389">
        <f>COUNTIF(succ_data_tbutm!$D$1:$D$33,E389)</f>
        <v>0</v>
      </c>
    </row>
    <row r="390" spans="1:6" x14ac:dyDescent="0.75">
      <c r="A390" s="1">
        <v>44689</v>
      </c>
      <c r="B390" s="2">
        <v>0.7104166666666667</v>
      </c>
      <c r="C390" s="3">
        <v>4954429</v>
      </c>
      <c r="D390" t="s">
        <v>2416</v>
      </c>
      <c r="E390" t="s">
        <v>3042</v>
      </c>
      <c r="F390">
        <f>COUNTIF(succ_data_tbutm!$D$1:$D$33,E390)</f>
        <v>0</v>
      </c>
    </row>
    <row r="391" spans="1:6" x14ac:dyDescent="0.75">
      <c r="A391" s="1">
        <v>44689</v>
      </c>
      <c r="B391" s="2">
        <v>0.7104166666666667</v>
      </c>
      <c r="C391" s="3">
        <v>3472829</v>
      </c>
      <c r="D391" t="s">
        <v>2417</v>
      </c>
      <c r="E391" t="s">
        <v>3043</v>
      </c>
      <c r="F391">
        <f>COUNTIF(succ_data_tbutm!$D$1:$D$33,E391)</f>
        <v>0</v>
      </c>
    </row>
    <row r="392" spans="1:6" x14ac:dyDescent="0.75">
      <c r="A392" s="1">
        <v>44689</v>
      </c>
      <c r="B392" s="2">
        <v>0.7104166666666667</v>
      </c>
      <c r="C392" s="3">
        <v>2534979</v>
      </c>
      <c r="D392" t="s">
        <v>2418</v>
      </c>
      <c r="E392" t="s">
        <v>3044</v>
      </c>
      <c r="F392">
        <f>COUNTIF(succ_data_tbutm!$D$1:$D$33,E392)</f>
        <v>0</v>
      </c>
    </row>
    <row r="393" spans="1:6" x14ac:dyDescent="0.75">
      <c r="A393" s="1">
        <v>44689</v>
      </c>
      <c r="B393" s="2">
        <v>0.7104166666666667</v>
      </c>
      <c r="C393" s="3">
        <v>2832835</v>
      </c>
      <c r="D393" t="s">
        <v>2419</v>
      </c>
      <c r="E393" t="s">
        <v>3045</v>
      </c>
      <c r="F393">
        <f>COUNTIF(succ_data_tbutm!$D$1:$D$33,E393)</f>
        <v>0</v>
      </c>
    </row>
    <row r="394" spans="1:6" x14ac:dyDescent="0.75">
      <c r="A394" s="1">
        <v>44689</v>
      </c>
      <c r="B394" s="2">
        <v>0.7104166666666667</v>
      </c>
      <c r="C394" s="3">
        <v>4071229</v>
      </c>
      <c r="D394" t="s">
        <v>2420</v>
      </c>
      <c r="E394" t="s">
        <v>3046</v>
      </c>
      <c r="F394">
        <f>COUNTIF(succ_data_tbutm!$D$1:$D$33,E394)</f>
        <v>0</v>
      </c>
    </row>
    <row r="395" spans="1:6" x14ac:dyDescent="0.75">
      <c r="A395" s="1">
        <v>44689</v>
      </c>
      <c r="B395" s="2">
        <v>0.7104166666666667</v>
      </c>
      <c r="C395" s="3">
        <v>8225009</v>
      </c>
      <c r="D395" t="s">
        <v>2421</v>
      </c>
      <c r="E395" t="s">
        <v>3047</v>
      </c>
      <c r="F395">
        <f>COUNTIF(succ_data_tbutm!$D$1:$D$33,E395)</f>
        <v>0</v>
      </c>
    </row>
    <row r="396" spans="1:6" x14ac:dyDescent="0.75">
      <c r="A396" s="1">
        <v>44689</v>
      </c>
      <c r="B396" s="2">
        <v>0.7104166666666667</v>
      </c>
      <c r="C396" s="3">
        <v>4372029</v>
      </c>
      <c r="D396" t="s">
        <v>2422</v>
      </c>
      <c r="E396" t="s">
        <v>3048</v>
      </c>
      <c r="F396">
        <f>COUNTIF(succ_data_tbutm!$D$1:$D$33,E396)</f>
        <v>0</v>
      </c>
    </row>
    <row r="397" spans="1:6" x14ac:dyDescent="0.75">
      <c r="A397" s="1">
        <v>44689</v>
      </c>
      <c r="B397" s="2">
        <v>0.7104166666666667</v>
      </c>
      <c r="C397" s="3">
        <v>4810179</v>
      </c>
      <c r="D397" t="s">
        <v>2423</v>
      </c>
      <c r="E397" t="s">
        <v>3049</v>
      </c>
      <c r="F397">
        <f>COUNTIF(succ_data_tbutm!$D$1:$D$33,E397)</f>
        <v>0</v>
      </c>
    </row>
    <row r="398" spans="1:6" x14ac:dyDescent="0.75">
      <c r="A398" s="1">
        <v>44689</v>
      </c>
      <c r="B398" s="2">
        <v>0.7104166666666667</v>
      </c>
      <c r="C398" s="3">
        <v>4170429</v>
      </c>
      <c r="D398" t="s">
        <v>2424</v>
      </c>
      <c r="E398" t="s">
        <v>3050</v>
      </c>
      <c r="F398">
        <f>COUNTIF(succ_data_tbutm!$D$1:$D$33,E398)</f>
        <v>0</v>
      </c>
    </row>
    <row r="399" spans="1:6" x14ac:dyDescent="0.75">
      <c r="A399" s="1">
        <v>44689</v>
      </c>
      <c r="B399" s="2">
        <v>0.7104166666666667</v>
      </c>
      <c r="C399" s="3">
        <v>4084029</v>
      </c>
      <c r="D399" t="s">
        <v>2425</v>
      </c>
      <c r="E399" t="s">
        <v>3051</v>
      </c>
      <c r="F399">
        <f>COUNTIF(succ_data_tbutm!$D$1:$D$33,E399)</f>
        <v>0</v>
      </c>
    </row>
    <row r="400" spans="1:6" x14ac:dyDescent="0.75">
      <c r="A400" s="1">
        <v>44689</v>
      </c>
      <c r="B400" s="2">
        <v>0.7104166666666667</v>
      </c>
      <c r="C400" s="3">
        <v>4276029</v>
      </c>
      <c r="D400" t="s">
        <v>2426</v>
      </c>
      <c r="E400" t="s">
        <v>3052</v>
      </c>
      <c r="F400">
        <f>COUNTIF(succ_data_tbutm!$D$1:$D$33,E400)</f>
        <v>0</v>
      </c>
    </row>
    <row r="401" spans="1:6" x14ac:dyDescent="0.75">
      <c r="A401" s="1">
        <v>44689</v>
      </c>
      <c r="B401" s="2">
        <v>0.7104166666666667</v>
      </c>
      <c r="C401" s="3">
        <v>3168829</v>
      </c>
      <c r="D401" t="s">
        <v>2427</v>
      </c>
      <c r="E401" t="s">
        <v>3053</v>
      </c>
      <c r="F401">
        <f>COUNTIF(succ_data_tbutm!$D$1:$D$33,E401)</f>
        <v>0</v>
      </c>
    </row>
    <row r="402" spans="1:6" x14ac:dyDescent="0.75">
      <c r="A402" s="1">
        <v>44689</v>
      </c>
      <c r="B402" s="2">
        <v>0.7104166666666667</v>
      </c>
      <c r="C402" s="3">
        <v>2502979</v>
      </c>
      <c r="D402" t="s">
        <v>2428</v>
      </c>
      <c r="E402" t="s">
        <v>276</v>
      </c>
      <c r="F402">
        <f>COUNTIF(succ_data_tbutm!$D$1:$D$33,E402)</f>
        <v>0</v>
      </c>
    </row>
    <row r="403" spans="1:6" x14ac:dyDescent="0.75">
      <c r="A403" s="1">
        <v>44689</v>
      </c>
      <c r="B403" s="2">
        <v>0.7104166666666667</v>
      </c>
      <c r="C403" s="3">
        <v>2336829</v>
      </c>
      <c r="D403" t="s">
        <v>2429</v>
      </c>
      <c r="E403" t="s">
        <v>3054</v>
      </c>
      <c r="F403">
        <f>COUNTIF(succ_data_tbutm!$D$1:$D$33,E403)</f>
        <v>0</v>
      </c>
    </row>
    <row r="404" spans="1:6" x14ac:dyDescent="0.75">
      <c r="A404" s="1">
        <v>44689</v>
      </c>
      <c r="B404" s="2">
        <v>0.7104166666666667</v>
      </c>
      <c r="C404" s="3">
        <v>2423229</v>
      </c>
      <c r="D404" t="s">
        <v>2430</v>
      </c>
      <c r="E404" t="s">
        <v>3055</v>
      </c>
      <c r="F404">
        <f>COUNTIF(succ_data_tbutm!$D$1:$D$33,E404)</f>
        <v>0</v>
      </c>
    </row>
    <row r="405" spans="1:6" x14ac:dyDescent="0.75">
      <c r="A405" s="1">
        <v>44689</v>
      </c>
      <c r="B405" s="2">
        <v>0.7104166666666667</v>
      </c>
      <c r="C405" s="3">
        <v>2573379</v>
      </c>
      <c r="D405" t="s">
        <v>2431</v>
      </c>
      <c r="E405" t="s">
        <v>3056</v>
      </c>
      <c r="F405">
        <f>COUNTIF(succ_data_tbutm!$D$1:$D$33,E405)</f>
        <v>0</v>
      </c>
    </row>
    <row r="406" spans="1:6" x14ac:dyDescent="0.75">
      <c r="A406" s="1">
        <v>44689</v>
      </c>
      <c r="B406" s="2">
        <v>0.7104166666666667</v>
      </c>
      <c r="C406" s="3">
        <v>4570429</v>
      </c>
      <c r="D406" t="s">
        <v>2432</v>
      </c>
      <c r="E406" t="s">
        <v>3057</v>
      </c>
      <c r="F406">
        <f>COUNTIF(succ_data_tbutm!$D$1:$D$33,E406)</f>
        <v>0</v>
      </c>
    </row>
    <row r="407" spans="1:6" x14ac:dyDescent="0.75">
      <c r="A407" s="1">
        <v>44689</v>
      </c>
      <c r="B407" s="2">
        <v>0.7104166666666667</v>
      </c>
      <c r="C407" s="3">
        <v>2794429</v>
      </c>
      <c r="D407" t="s">
        <v>2433</v>
      </c>
      <c r="E407" t="s">
        <v>3058</v>
      </c>
      <c r="F407">
        <f>COUNTIF(succ_data_tbutm!$D$1:$D$33,E407)</f>
        <v>0</v>
      </c>
    </row>
    <row r="408" spans="1:6" x14ac:dyDescent="0.75">
      <c r="A408" s="1">
        <v>44689</v>
      </c>
      <c r="B408" s="2">
        <v>0.7104166666666667</v>
      </c>
      <c r="C408" s="3">
        <v>3076029</v>
      </c>
      <c r="D408" t="s">
        <v>2434</v>
      </c>
      <c r="E408" t="s">
        <v>3059</v>
      </c>
      <c r="F408">
        <f>COUNTIF(succ_data_tbutm!$D$1:$D$33,E408)</f>
        <v>0</v>
      </c>
    </row>
    <row r="409" spans="1:6" x14ac:dyDescent="0.75">
      <c r="A409" s="1">
        <v>44689</v>
      </c>
      <c r="B409" s="2">
        <v>0.7104166666666667</v>
      </c>
      <c r="C409" s="3">
        <v>3050429</v>
      </c>
      <c r="D409" t="s">
        <v>2435</v>
      </c>
      <c r="E409" t="s">
        <v>3060</v>
      </c>
      <c r="F409">
        <f>COUNTIF(succ_data_tbutm!$D$1:$D$33,E409)</f>
        <v>0</v>
      </c>
    </row>
    <row r="410" spans="1:6" x14ac:dyDescent="0.75">
      <c r="A410" s="1">
        <v>44689</v>
      </c>
      <c r="B410" s="2">
        <v>0.7104166666666667</v>
      </c>
      <c r="C410" s="3">
        <v>2550979</v>
      </c>
      <c r="D410" t="s">
        <v>2436</v>
      </c>
      <c r="E410" t="s">
        <v>3061</v>
      </c>
      <c r="F410">
        <f>COUNTIF(succ_data_tbutm!$D$1:$D$33,E410)</f>
        <v>0</v>
      </c>
    </row>
    <row r="411" spans="1:6" x14ac:dyDescent="0.75">
      <c r="A411" s="1">
        <v>44689</v>
      </c>
      <c r="B411" s="2">
        <v>0.7104166666666667</v>
      </c>
      <c r="C411" s="3">
        <v>2327229</v>
      </c>
      <c r="D411" t="s">
        <v>2437</v>
      </c>
      <c r="E411" t="s">
        <v>264</v>
      </c>
      <c r="F411">
        <f>COUNTIF(succ_data_tbutm!$D$1:$D$33,E411)</f>
        <v>1</v>
      </c>
    </row>
    <row r="412" spans="1:6" x14ac:dyDescent="0.75">
      <c r="A412" s="1">
        <v>44689</v>
      </c>
      <c r="B412" s="2">
        <v>0.7104166666666667</v>
      </c>
      <c r="C412" s="3">
        <v>3079229</v>
      </c>
      <c r="D412" t="s">
        <v>2438</v>
      </c>
      <c r="E412" t="s">
        <v>3062</v>
      </c>
      <c r="F412">
        <f>COUNTIF(succ_data_tbutm!$D$1:$D$33,E412)</f>
        <v>0</v>
      </c>
    </row>
    <row r="413" spans="1:6" x14ac:dyDescent="0.75">
      <c r="A413" s="1">
        <v>44689</v>
      </c>
      <c r="B413" s="2">
        <v>0.7104166666666667</v>
      </c>
      <c r="C413" s="3">
        <v>4324029</v>
      </c>
      <c r="D413" t="s">
        <v>2439</v>
      </c>
      <c r="E413" t="s">
        <v>3063</v>
      </c>
      <c r="F413">
        <f>COUNTIF(succ_data_tbutm!$D$1:$D$33,E413)</f>
        <v>0</v>
      </c>
    </row>
    <row r="414" spans="1:6" x14ac:dyDescent="0.75">
      <c r="A414" s="1">
        <v>44689</v>
      </c>
      <c r="B414" s="2">
        <v>0.7104166666666667</v>
      </c>
      <c r="C414" s="3">
        <v>3463229</v>
      </c>
      <c r="D414" t="s">
        <v>2440</v>
      </c>
      <c r="E414" t="s">
        <v>3064</v>
      </c>
      <c r="F414">
        <f>COUNTIF(succ_data_tbutm!$D$1:$D$33,E414)</f>
        <v>0</v>
      </c>
    </row>
    <row r="415" spans="1:6" x14ac:dyDescent="0.75">
      <c r="A415" s="1">
        <v>44689</v>
      </c>
      <c r="B415" s="2">
        <v>0.7104166666666667</v>
      </c>
      <c r="C415" s="3">
        <v>4160829</v>
      </c>
      <c r="D415" t="s">
        <v>2441</v>
      </c>
      <c r="E415" t="s">
        <v>3065</v>
      </c>
      <c r="F415">
        <f>COUNTIF(succ_data_tbutm!$D$1:$D$33,E415)</f>
        <v>0</v>
      </c>
    </row>
    <row r="416" spans="1:6" x14ac:dyDescent="0.75">
      <c r="A416" s="1">
        <v>44689</v>
      </c>
      <c r="B416" s="2">
        <v>0.7104166666666667</v>
      </c>
      <c r="C416" s="3">
        <v>3268029</v>
      </c>
      <c r="D416" t="s">
        <v>2442</v>
      </c>
      <c r="E416" t="s">
        <v>3066</v>
      </c>
      <c r="F416">
        <f>COUNTIF(succ_data_tbutm!$D$1:$D$33,E416)</f>
        <v>0</v>
      </c>
    </row>
    <row r="417" spans="1:6" x14ac:dyDescent="0.75">
      <c r="A417" s="1">
        <v>44689</v>
      </c>
      <c r="B417" s="2">
        <v>0.7104166666666667</v>
      </c>
      <c r="C417" s="3">
        <v>5056829</v>
      </c>
      <c r="D417" t="s">
        <v>2443</v>
      </c>
      <c r="E417" t="s">
        <v>3067</v>
      </c>
      <c r="F417">
        <f>COUNTIF(succ_data_tbutm!$D$1:$D$33,E417)</f>
        <v>0</v>
      </c>
    </row>
    <row r="418" spans="1:6" x14ac:dyDescent="0.75">
      <c r="A418" s="1">
        <v>44689</v>
      </c>
      <c r="B418" s="2">
        <v>0.7104166666666667</v>
      </c>
      <c r="C418" s="3">
        <v>2560579</v>
      </c>
      <c r="D418" t="s">
        <v>2444</v>
      </c>
      <c r="E418" t="s">
        <v>3068</v>
      </c>
      <c r="F418">
        <f>COUNTIF(succ_data_tbutm!$D$1:$D$33,E418)</f>
        <v>0</v>
      </c>
    </row>
    <row r="419" spans="1:6" x14ac:dyDescent="0.75">
      <c r="A419" s="1">
        <v>44689</v>
      </c>
      <c r="B419" s="2">
        <v>0.7104166666666667</v>
      </c>
      <c r="C419" s="3">
        <v>4736579</v>
      </c>
      <c r="D419" t="s">
        <v>2445</v>
      </c>
      <c r="E419" t="s">
        <v>290</v>
      </c>
      <c r="F419">
        <f>COUNTIF(succ_data_tbutm!$D$1:$D$33,E419)</f>
        <v>0</v>
      </c>
    </row>
    <row r="420" spans="1:6" x14ac:dyDescent="0.75">
      <c r="A420" s="1">
        <v>44689</v>
      </c>
      <c r="B420" s="2">
        <v>0.7104166666666667</v>
      </c>
      <c r="C420" s="3">
        <v>2544579</v>
      </c>
      <c r="D420" t="s">
        <v>2446</v>
      </c>
      <c r="E420" t="s">
        <v>3069</v>
      </c>
      <c r="F420">
        <f>COUNTIF(succ_data_tbutm!$D$1:$D$33,E420)</f>
        <v>0</v>
      </c>
    </row>
    <row r="421" spans="1:6" x14ac:dyDescent="0.75">
      <c r="A421" s="1">
        <v>44689</v>
      </c>
      <c r="B421" s="2">
        <v>0.7104166666666667</v>
      </c>
      <c r="C421" s="3">
        <v>3319229</v>
      </c>
      <c r="D421" t="s">
        <v>2447</v>
      </c>
      <c r="E421" t="s">
        <v>3070</v>
      </c>
      <c r="F421">
        <f>COUNTIF(succ_data_tbutm!$D$1:$D$33,E421)</f>
        <v>0</v>
      </c>
    </row>
    <row r="422" spans="1:6" x14ac:dyDescent="0.75">
      <c r="A422" s="1">
        <v>44689</v>
      </c>
      <c r="B422" s="2">
        <v>0.7104166666666667</v>
      </c>
      <c r="C422" s="3">
        <v>3482429</v>
      </c>
      <c r="D422" t="s">
        <v>2448</v>
      </c>
      <c r="E422" t="s">
        <v>3071</v>
      </c>
      <c r="F422">
        <f>COUNTIF(succ_data_tbutm!$D$1:$D$33,E422)</f>
        <v>0</v>
      </c>
    </row>
    <row r="423" spans="1:6" x14ac:dyDescent="0.75">
      <c r="A423" s="1">
        <v>44689</v>
      </c>
      <c r="B423" s="2">
        <v>0.7104166666666667</v>
      </c>
      <c r="C423" s="3">
        <v>9137009</v>
      </c>
      <c r="D423" t="s">
        <v>2449</v>
      </c>
      <c r="E423" t="s">
        <v>3072</v>
      </c>
      <c r="F423">
        <f>COUNTIF(succ_data_tbutm!$D$1:$D$33,E423)</f>
        <v>0</v>
      </c>
    </row>
    <row r="424" spans="1:6" x14ac:dyDescent="0.75">
      <c r="A424" s="1">
        <v>44689</v>
      </c>
      <c r="B424" s="2">
        <v>0.7104166666666667</v>
      </c>
      <c r="C424" s="3">
        <v>9668209</v>
      </c>
      <c r="D424" t="s">
        <v>2450</v>
      </c>
      <c r="E424" t="s">
        <v>3073</v>
      </c>
      <c r="F424">
        <f>COUNTIF(succ_data_tbutm!$D$1:$D$33,E424)</f>
        <v>0</v>
      </c>
    </row>
    <row r="425" spans="1:6" x14ac:dyDescent="0.75">
      <c r="A425" s="1">
        <v>44689</v>
      </c>
      <c r="B425" s="2">
        <v>0.7104166666666667</v>
      </c>
      <c r="C425" s="3">
        <v>5050429</v>
      </c>
      <c r="D425" t="s">
        <v>2451</v>
      </c>
      <c r="E425" t="s">
        <v>3074</v>
      </c>
      <c r="F425">
        <f>COUNTIF(succ_data_tbutm!$D$1:$D$33,E425)</f>
        <v>0</v>
      </c>
    </row>
    <row r="426" spans="1:6" x14ac:dyDescent="0.75">
      <c r="A426" s="1">
        <v>44689</v>
      </c>
      <c r="B426" s="2">
        <v>0.7104166666666667</v>
      </c>
      <c r="C426" s="3">
        <v>5079235</v>
      </c>
      <c r="D426" t="s">
        <v>2452</v>
      </c>
      <c r="E426" t="s">
        <v>3075</v>
      </c>
      <c r="F426">
        <f>COUNTIF(succ_data_tbutm!$D$1:$D$33,E426)</f>
        <v>0</v>
      </c>
    </row>
    <row r="427" spans="1:6" x14ac:dyDescent="0.75">
      <c r="A427" s="1">
        <v>44689</v>
      </c>
      <c r="B427" s="2">
        <v>0.7104166666666667</v>
      </c>
      <c r="C427" s="3">
        <v>4800829</v>
      </c>
      <c r="D427" t="s">
        <v>2453</v>
      </c>
      <c r="E427" t="s">
        <v>150</v>
      </c>
      <c r="F427">
        <f>COUNTIF(succ_data_tbutm!$D$1:$D$33,E427)</f>
        <v>0</v>
      </c>
    </row>
    <row r="428" spans="1:6" x14ac:dyDescent="0.75">
      <c r="A428" s="1">
        <v>44689</v>
      </c>
      <c r="B428" s="2">
        <v>0.7104166666666667</v>
      </c>
      <c r="C428" s="3">
        <v>9466609</v>
      </c>
      <c r="D428" t="s">
        <v>2454</v>
      </c>
      <c r="E428" t="s">
        <v>3076</v>
      </c>
      <c r="F428">
        <f>COUNTIF(succ_data_tbutm!$D$1:$D$33,E428)</f>
        <v>0</v>
      </c>
    </row>
    <row r="429" spans="1:6" x14ac:dyDescent="0.75">
      <c r="A429" s="1">
        <v>44689</v>
      </c>
      <c r="B429" s="2">
        <v>0.7104166666666667</v>
      </c>
      <c r="C429" s="3">
        <v>4560823</v>
      </c>
      <c r="D429" t="s">
        <v>2455</v>
      </c>
      <c r="E429" t="s">
        <v>151</v>
      </c>
      <c r="F429">
        <f>COUNTIF(succ_data_tbutm!$D$1:$D$33,E429)</f>
        <v>0</v>
      </c>
    </row>
    <row r="430" spans="1:6" x14ac:dyDescent="0.75">
      <c r="A430" s="1">
        <v>44689</v>
      </c>
      <c r="B430" s="2">
        <v>0.7104166666666667</v>
      </c>
      <c r="C430" s="3">
        <v>4464829</v>
      </c>
      <c r="D430" t="s">
        <v>2456</v>
      </c>
      <c r="E430" t="s">
        <v>3077</v>
      </c>
      <c r="F430">
        <f>COUNTIF(succ_data_tbutm!$D$1:$D$33,E430)</f>
        <v>0</v>
      </c>
    </row>
    <row r="431" spans="1:6" x14ac:dyDescent="0.75">
      <c r="A431" s="1">
        <v>44689</v>
      </c>
      <c r="B431" s="2">
        <v>0.7104166666666667</v>
      </c>
      <c r="C431" s="3">
        <v>4727229</v>
      </c>
      <c r="D431" t="s">
        <v>2457</v>
      </c>
      <c r="E431" t="s">
        <v>3078</v>
      </c>
      <c r="F431">
        <f>COUNTIF(succ_data_tbutm!$D$1:$D$33,E431)</f>
        <v>0</v>
      </c>
    </row>
    <row r="432" spans="1:6" x14ac:dyDescent="0.75">
      <c r="A432" s="1">
        <v>44689</v>
      </c>
      <c r="B432" s="2">
        <v>0.7104166666666667</v>
      </c>
      <c r="C432" s="3">
        <v>4906435</v>
      </c>
      <c r="D432" t="s">
        <v>2458</v>
      </c>
      <c r="E432" t="s">
        <v>3079</v>
      </c>
      <c r="F432">
        <f>COUNTIF(succ_data_tbutm!$D$1:$D$33,E432)</f>
        <v>0</v>
      </c>
    </row>
    <row r="433" spans="1:6" x14ac:dyDescent="0.75">
      <c r="A433" s="1">
        <v>44689</v>
      </c>
      <c r="B433" s="2">
        <v>0.7104166666666667</v>
      </c>
      <c r="C433" s="3">
        <v>4413629</v>
      </c>
      <c r="D433" t="s">
        <v>2459</v>
      </c>
      <c r="E433" t="s">
        <v>3080</v>
      </c>
      <c r="F433">
        <f>COUNTIF(succ_data_tbutm!$D$1:$D$33,E433)</f>
        <v>0</v>
      </c>
    </row>
    <row r="434" spans="1:6" x14ac:dyDescent="0.75">
      <c r="A434" s="1">
        <v>44689</v>
      </c>
      <c r="B434" s="2">
        <v>0.7104166666666667</v>
      </c>
      <c r="C434" s="3">
        <v>5092029</v>
      </c>
      <c r="D434" t="s">
        <v>2460</v>
      </c>
      <c r="E434" t="s">
        <v>3081</v>
      </c>
      <c r="F434">
        <f>COUNTIF(succ_data_tbutm!$D$1:$D$33,E434)</f>
        <v>0</v>
      </c>
    </row>
    <row r="435" spans="1:6" x14ac:dyDescent="0.75">
      <c r="A435" s="1">
        <v>44689</v>
      </c>
      <c r="B435" s="2">
        <v>0.7104166666666667</v>
      </c>
      <c r="C435" s="3">
        <v>4660017</v>
      </c>
      <c r="D435" t="s">
        <v>2461</v>
      </c>
      <c r="E435" t="s">
        <v>3082</v>
      </c>
      <c r="F435">
        <f>COUNTIF(succ_data_tbutm!$D$1:$D$33,E435)</f>
        <v>0</v>
      </c>
    </row>
    <row r="436" spans="1:6" x14ac:dyDescent="0.75">
      <c r="A436" s="1">
        <v>44689</v>
      </c>
      <c r="B436" s="2">
        <v>0.7104166666666667</v>
      </c>
      <c r="C436" s="3">
        <v>2973629</v>
      </c>
      <c r="D436" t="s">
        <v>2462</v>
      </c>
      <c r="E436" t="s">
        <v>152</v>
      </c>
      <c r="F436">
        <f>COUNTIF(succ_data_tbutm!$D$1:$D$33,E436)</f>
        <v>0</v>
      </c>
    </row>
    <row r="437" spans="1:6" x14ac:dyDescent="0.75">
      <c r="A437" s="1">
        <v>44689</v>
      </c>
      <c r="B437" s="2">
        <v>0.7104166666666667</v>
      </c>
      <c r="C437" s="3">
        <v>3626429</v>
      </c>
      <c r="D437" t="s">
        <v>2463</v>
      </c>
      <c r="E437" t="s">
        <v>3083</v>
      </c>
      <c r="F437">
        <f>COUNTIF(succ_data_tbutm!$D$1:$D$33,E437)</f>
        <v>0</v>
      </c>
    </row>
    <row r="438" spans="1:6" x14ac:dyDescent="0.75">
      <c r="A438" s="1">
        <v>44689</v>
      </c>
      <c r="B438" s="2">
        <v>0.7104166666666667</v>
      </c>
      <c r="C438" s="3">
        <v>5098429</v>
      </c>
      <c r="D438" t="s">
        <v>2464</v>
      </c>
      <c r="E438" t="s">
        <v>274</v>
      </c>
      <c r="F438">
        <f>COUNTIF(succ_data_tbutm!$D$1:$D$33,E438)</f>
        <v>0</v>
      </c>
    </row>
    <row r="439" spans="1:6" x14ac:dyDescent="0.75">
      <c r="A439" s="1">
        <v>44689</v>
      </c>
      <c r="B439" s="2">
        <v>0.7104166666666667</v>
      </c>
      <c r="C439" s="3">
        <v>3332029</v>
      </c>
      <c r="D439" t="s">
        <v>2465</v>
      </c>
      <c r="E439" t="s">
        <v>3084</v>
      </c>
      <c r="F439">
        <f>COUNTIF(succ_data_tbutm!$D$1:$D$33,E439)</f>
        <v>0</v>
      </c>
    </row>
    <row r="440" spans="1:6" x14ac:dyDescent="0.75">
      <c r="A440" s="1">
        <v>44689</v>
      </c>
      <c r="B440" s="2">
        <v>0.7104166666666667</v>
      </c>
      <c r="C440" s="3">
        <v>2669629</v>
      </c>
      <c r="D440" t="s">
        <v>2466</v>
      </c>
      <c r="E440" t="s">
        <v>3085</v>
      </c>
      <c r="F440">
        <f>COUNTIF(succ_data_tbutm!$D$1:$D$33,E440)</f>
        <v>0</v>
      </c>
    </row>
    <row r="441" spans="1:6" x14ac:dyDescent="0.75">
      <c r="A441" s="1">
        <v>44689</v>
      </c>
      <c r="B441" s="2">
        <v>0.7104166666666667</v>
      </c>
      <c r="C441" s="3">
        <v>2848823</v>
      </c>
      <c r="D441" t="s">
        <v>2467</v>
      </c>
      <c r="E441" t="s">
        <v>3086</v>
      </c>
      <c r="F441">
        <f>COUNTIF(succ_data_tbutm!$D$1:$D$33,E441)</f>
        <v>0</v>
      </c>
    </row>
    <row r="442" spans="1:6" x14ac:dyDescent="0.75">
      <c r="A442" s="1">
        <v>44689</v>
      </c>
      <c r="B442" s="2">
        <v>0.7104166666666667</v>
      </c>
      <c r="C442" s="3">
        <v>2212029</v>
      </c>
      <c r="D442" t="s">
        <v>2468</v>
      </c>
      <c r="E442" t="s">
        <v>254</v>
      </c>
      <c r="F442">
        <f>COUNTIF(succ_data_tbutm!$D$1:$D$33,E442)</f>
        <v>0</v>
      </c>
    </row>
    <row r="443" spans="1:6" x14ac:dyDescent="0.75">
      <c r="A443" s="1">
        <v>44689</v>
      </c>
      <c r="B443" s="2">
        <v>0.7104166666666667</v>
      </c>
      <c r="C443" s="3">
        <v>4442429</v>
      </c>
      <c r="D443" t="s">
        <v>2469</v>
      </c>
      <c r="E443" t="s">
        <v>3087</v>
      </c>
      <c r="F443">
        <f>COUNTIF(succ_data_tbutm!$D$1:$D$33,E443)</f>
        <v>0</v>
      </c>
    </row>
    <row r="444" spans="1:6" x14ac:dyDescent="0.75">
      <c r="A444" s="1">
        <v>44689</v>
      </c>
      <c r="B444" s="2">
        <v>0.7104166666666667</v>
      </c>
      <c r="C444" s="3">
        <v>3620029</v>
      </c>
      <c r="D444" t="s">
        <v>2470</v>
      </c>
      <c r="E444" t="s">
        <v>3088</v>
      </c>
      <c r="F444">
        <f>COUNTIF(succ_data_tbutm!$D$1:$D$33,E444)</f>
        <v>0</v>
      </c>
    </row>
    <row r="445" spans="1:6" x14ac:dyDescent="0.75">
      <c r="A445" s="1">
        <v>44689</v>
      </c>
      <c r="B445" s="2">
        <v>0.7104166666666667</v>
      </c>
      <c r="C445" s="3">
        <v>4036029</v>
      </c>
      <c r="D445" t="s">
        <v>2471</v>
      </c>
      <c r="E445" t="s">
        <v>3089</v>
      </c>
      <c r="F445">
        <f>COUNTIF(succ_data_tbutm!$D$1:$D$33,E445)</f>
        <v>0</v>
      </c>
    </row>
    <row r="446" spans="1:6" x14ac:dyDescent="0.75">
      <c r="A446" s="1">
        <v>44689</v>
      </c>
      <c r="B446" s="2">
        <v>0.7104166666666667</v>
      </c>
      <c r="C446" s="3">
        <v>2949575</v>
      </c>
      <c r="D446" t="s">
        <v>2472</v>
      </c>
      <c r="E446" t="s">
        <v>3090</v>
      </c>
      <c r="F446">
        <f>COUNTIF(succ_data_tbutm!$D$1:$D$33,E446)</f>
        <v>0</v>
      </c>
    </row>
    <row r="447" spans="1:6" x14ac:dyDescent="0.75">
      <c r="A447" s="1">
        <v>44689</v>
      </c>
      <c r="B447" s="2">
        <v>0.7104166666666667</v>
      </c>
      <c r="C447" s="3">
        <v>2117575</v>
      </c>
      <c r="D447" t="s">
        <v>2473</v>
      </c>
      <c r="E447" t="s">
        <v>3091</v>
      </c>
      <c r="F447">
        <f>COUNTIF(succ_data_tbutm!$D$1:$D$33,E447)</f>
        <v>0</v>
      </c>
    </row>
    <row r="448" spans="1:6" x14ac:dyDescent="0.75">
      <c r="A448" s="1">
        <v>44689</v>
      </c>
      <c r="B448" s="2">
        <v>0.7104166666666667</v>
      </c>
      <c r="C448" s="3">
        <v>2189581</v>
      </c>
      <c r="D448" t="s">
        <v>2474</v>
      </c>
      <c r="E448" t="s">
        <v>3092</v>
      </c>
      <c r="F448">
        <f>COUNTIF(succ_data_tbutm!$D$1:$D$33,E448)</f>
        <v>0</v>
      </c>
    </row>
    <row r="449" spans="1:6" x14ac:dyDescent="0.75">
      <c r="A449" s="1">
        <v>44689</v>
      </c>
      <c r="B449" s="2">
        <v>0.7104166666666667</v>
      </c>
      <c r="C449" s="3">
        <v>3765755</v>
      </c>
      <c r="D449" t="s">
        <v>2475</v>
      </c>
      <c r="E449" t="s">
        <v>3093</v>
      </c>
      <c r="F449">
        <f>COUNTIF(succ_data_tbutm!$D$1:$D$33,E449)</f>
        <v>0</v>
      </c>
    </row>
    <row r="450" spans="1:6" x14ac:dyDescent="0.75">
      <c r="A450" s="1">
        <v>44689</v>
      </c>
      <c r="B450" s="2">
        <v>0.7104166666666667</v>
      </c>
      <c r="C450" s="3">
        <v>1300029</v>
      </c>
      <c r="D450" t="s">
        <v>2476</v>
      </c>
      <c r="E450" t="s">
        <v>3094</v>
      </c>
      <c r="F450">
        <f>COUNTIF(succ_data_tbutm!$D$1:$D$33,E450)</f>
        <v>0</v>
      </c>
    </row>
    <row r="451" spans="1:6" x14ac:dyDescent="0.75">
      <c r="A451" s="1">
        <v>44689</v>
      </c>
      <c r="B451" s="2">
        <v>0.7104166666666667</v>
      </c>
      <c r="C451" s="3">
        <v>4647229</v>
      </c>
      <c r="D451" t="s">
        <v>2477</v>
      </c>
      <c r="E451" t="s">
        <v>3095</v>
      </c>
      <c r="F451">
        <f>COUNTIF(succ_data_tbutm!$D$1:$D$33,E451)</f>
        <v>0</v>
      </c>
    </row>
    <row r="452" spans="1:6" x14ac:dyDescent="0.75">
      <c r="A452" s="1">
        <v>44689</v>
      </c>
      <c r="B452" s="2">
        <v>0.7104166666666667</v>
      </c>
      <c r="C452" s="3">
        <v>4228029</v>
      </c>
      <c r="D452" t="s">
        <v>2478</v>
      </c>
      <c r="E452" t="s">
        <v>3096</v>
      </c>
      <c r="F452">
        <f>COUNTIF(succ_data_tbutm!$D$1:$D$33,E452)</f>
        <v>0</v>
      </c>
    </row>
    <row r="453" spans="1:6" x14ac:dyDescent="0.75">
      <c r="A453" s="1">
        <v>44689</v>
      </c>
      <c r="B453" s="2">
        <v>0.7104166666666667</v>
      </c>
      <c r="C453" s="3">
        <v>4650417</v>
      </c>
      <c r="D453" t="s">
        <v>2479</v>
      </c>
      <c r="E453" t="s">
        <v>3097</v>
      </c>
      <c r="F453">
        <f>COUNTIF(succ_data_tbutm!$D$1:$D$33,E453)</f>
        <v>0</v>
      </c>
    </row>
    <row r="454" spans="1:6" x14ac:dyDescent="0.75">
      <c r="A454" s="1">
        <v>44689</v>
      </c>
      <c r="B454" s="2">
        <v>0.7104166666666667</v>
      </c>
      <c r="C454" s="3">
        <v>3664829</v>
      </c>
      <c r="D454" t="s">
        <v>2480</v>
      </c>
      <c r="E454" t="s">
        <v>3098</v>
      </c>
      <c r="F454">
        <f>COUNTIF(succ_data_tbutm!$D$1:$D$33,E454)</f>
        <v>0</v>
      </c>
    </row>
    <row r="455" spans="1:6" x14ac:dyDescent="0.75">
      <c r="A455" s="1">
        <v>44689</v>
      </c>
      <c r="B455" s="2">
        <v>0.7104166666666667</v>
      </c>
      <c r="C455" s="3">
        <v>2583229</v>
      </c>
      <c r="D455" t="s">
        <v>2481</v>
      </c>
      <c r="E455" t="s">
        <v>3099</v>
      </c>
      <c r="F455">
        <f>COUNTIF(succ_data_tbutm!$D$1:$D$33,E455)</f>
        <v>0</v>
      </c>
    </row>
    <row r="456" spans="1:6" x14ac:dyDescent="0.75">
      <c r="A456" s="1">
        <v>44689</v>
      </c>
      <c r="B456" s="2">
        <v>0.7104166666666667</v>
      </c>
      <c r="C456" s="3">
        <v>3322429</v>
      </c>
      <c r="D456" t="s">
        <v>2482</v>
      </c>
      <c r="E456" t="s">
        <v>3100</v>
      </c>
      <c r="F456">
        <f>COUNTIF(succ_data_tbutm!$D$1:$D$33,E456)</f>
        <v>0</v>
      </c>
    </row>
    <row r="457" spans="1:6" x14ac:dyDescent="0.75">
      <c r="A457" s="1">
        <v>44689</v>
      </c>
      <c r="B457" s="2">
        <v>0.7104166666666667</v>
      </c>
      <c r="C457" s="3">
        <v>2845623</v>
      </c>
      <c r="D457" t="s">
        <v>2483</v>
      </c>
      <c r="E457" t="s">
        <v>3101</v>
      </c>
      <c r="F457">
        <f>COUNTIF(succ_data_tbutm!$D$1:$D$33,E457)</f>
        <v>0</v>
      </c>
    </row>
    <row r="458" spans="1:6" x14ac:dyDescent="0.75">
      <c r="A458" s="1">
        <v>44689</v>
      </c>
      <c r="B458" s="2">
        <v>0.7104166666666667</v>
      </c>
      <c r="C458" s="3">
        <v>4096829</v>
      </c>
      <c r="D458" t="s">
        <v>2484</v>
      </c>
      <c r="E458" t="s">
        <v>3102</v>
      </c>
      <c r="F458">
        <f>COUNTIF(succ_data_tbutm!$D$1:$D$33,E458)</f>
        <v>0</v>
      </c>
    </row>
    <row r="459" spans="1:6" x14ac:dyDescent="0.75">
      <c r="A459" s="1">
        <v>44689</v>
      </c>
      <c r="B459" s="2">
        <v>0.7104166666666667</v>
      </c>
      <c r="C459" s="3">
        <v>2538179</v>
      </c>
      <c r="D459" t="s">
        <v>2485</v>
      </c>
      <c r="E459" t="s">
        <v>3103</v>
      </c>
      <c r="F459">
        <f>COUNTIF(succ_data_tbutm!$D$1:$D$33,E459)</f>
        <v>0</v>
      </c>
    </row>
    <row r="460" spans="1:6" x14ac:dyDescent="0.75">
      <c r="A460" s="1">
        <v>44689</v>
      </c>
      <c r="B460" s="2">
        <v>0.7104166666666667</v>
      </c>
      <c r="C460" s="3">
        <v>2628029</v>
      </c>
      <c r="D460" t="s">
        <v>2486</v>
      </c>
      <c r="E460" t="s">
        <v>3104</v>
      </c>
      <c r="F460">
        <f>COUNTIF(succ_data_tbutm!$D$1:$D$33,E460)</f>
        <v>0</v>
      </c>
    </row>
    <row r="461" spans="1:6" x14ac:dyDescent="0.75">
      <c r="A461" s="1">
        <v>44689</v>
      </c>
      <c r="B461" s="2">
        <v>0.7104166666666667</v>
      </c>
      <c r="C461" s="3">
        <v>4212029</v>
      </c>
      <c r="D461" t="s">
        <v>2487</v>
      </c>
      <c r="E461" t="s">
        <v>3105</v>
      </c>
      <c r="F461">
        <f>COUNTIF(succ_data_tbutm!$D$1:$D$33,E461)</f>
        <v>0</v>
      </c>
    </row>
    <row r="462" spans="1:6" x14ac:dyDescent="0.75">
      <c r="A462" s="1">
        <v>44689</v>
      </c>
      <c r="B462" s="2">
        <v>0.7104166666666667</v>
      </c>
      <c r="C462" s="3">
        <v>3834429</v>
      </c>
      <c r="D462" t="s">
        <v>2488</v>
      </c>
      <c r="E462" t="s">
        <v>3106</v>
      </c>
      <c r="F462">
        <f>COUNTIF(succ_data_tbutm!$D$1:$D$33,E462)</f>
        <v>0</v>
      </c>
    </row>
    <row r="463" spans="1:6" x14ac:dyDescent="0.75">
      <c r="A463" s="1">
        <v>44689</v>
      </c>
      <c r="B463" s="2">
        <v>0.7104166666666667</v>
      </c>
      <c r="C463" s="3">
        <v>5092035</v>
      </c>
      <c r="D463" t="s">
        <v>2489</v>
      </c>
      <c r="E463" t="s">
        <v>3107</v>
      </c>
      <c r="F463">
        <f>COUNTIF(succ_data_tbutm!$D$1:$D$33,E463)</f>
        <v>0</v>
      </c>
    </row>
    <row r="464" spans="1:6" x14ac:dyDescent="0.75">
      <c r="A464" s="1">
        <v>44689</v>
      </c>
      <c r="B464" s="2">
        <v>0.7104166666666667</v>
      </c>
      <c r="C464" s="3">
        <v>2736829</v>
      </c>
      <c r="D464" t="s">
        <v>2490</v>
      </c>
      <c r="E464" t="s">
        <v>3108</v>
      </c>
      <c r="F464">
        <f>COUNTIF(succ_data_tbutm!$D$1:$D$33,E464)</f>
        <v>0</v>
      </c>
    </row>
    <row r="465" spans="1:6" x14ac:dyDescent="0.75">
      <c r="A465" s="1">
        <v>44689</v>
      </c>
      <c r="B465" s="2">
        <v>0.7104166666666667</v>
      </c>
      <c r="C465" s="3">
        <v>2964029</v>
      </c>
      <c r="D465" t="s">
        <v>2491</v>
      </c>
      <c r="E465" t="s">
        <v>3109</v>
      </c>
      <c r="F465">
        <f>COUNTIF(succ_data_tbutm!$D$1:$D$33,E465)</f>
        <v>0</v>
      </c>
    </row>
    <row r="466" spans="1:6" x14ac:dyDescent="0.75">
      <c r="A466" s="1">
        <v>44689</v>
      </c>
      <c r="B466" s="2">
        <v>0.7104166666666667</v>
      </c>
      <c r="C466" s="3">
        <v>4285629</v>
      </c>
      <c r="D466" t="s">
        <v>2492</v>
      </c>
      <c r="E466" t="s">
        <v>3110</v>
      </c>
      <c r="F466">
        <f>COUNTIF(succ_data_tbutm!$D$1:$D$33,E466)</f>
        <v>0</v>
      </c>
    </row>
    <row r="467" spans="1:6" x14ac:dyDescent="0.75">
      <c r="A467" s="1">
        <v>44689</v>
      </c>
      <c r="B467" s="2">
        <v>0.7104166666666667</v>
      </c>
      <c r="C467" s="3">
        <v>3277629</v>
      </c>
      <c r="D467" t="s">
        <v>2493</v>
      </c>
      <c r="E467" t="s">
        <v>3111</v>
      </c>
      <c r="F467">
        <f>COUNTIF(succ_data_tbutm!$D$1:$D$33,E467)</f>
        <v>0</v>
      </c>
    </row>
    <row r="468" spans="1:6" x14ac:dyDescent="0.75">
      <c r="A468" s="1">
        <v>44689</v>
      </c>
      <c r="B468" s="2">
        <v>0.7104166666666667</v>
      </c>
      <c r="C468" s="3">
        <v>2797635</v>
      </c>
      <c r="D468" t="s">
        <v>2494</v>
      </c>
      <c r="E468" t="s">
        <v>3112</v>
      </c>
      <c r="F468">
        <f>COUNTIF(succ_data_tbutm!$D$1:$D$33,E468)</f>
        <v>0</v>
      </c>
    </row>
    <row r="469" spans="1:6" x14ac:dyDescent="0.75">
      <c r="A469" s="1">
        <v>44689</v>
      </c>
      <c r="B469" s="2">
        <v>0.7104166666666667</v>
      </c>
      <c r="C469" s="3">
        <v>4653629</v>
      </c>
      <c r="D469" t="s">
        <v>2495</v>
      </c>
      <c r="E469" t="s">
        <v>3113</v>
      </c>
      <c r="F469">
        <f>COUNTIF(succ_data_tbutm!$D$1:$D$33,E469)</f>
        <v>0</v>
      </c>
    </row>
    <row r="470" spans="1:6" x14ac:dyDescent="0.75">
      <c r="A470" s="1">
        <v>44689</v>
      </c>
      <c r="B470" s="2">
        <v>0.7104166666666667</v>
      </c>
      <c r="C470" s="3">
        <v>4340029</v>
      </c>
      <c r="D470" t="s">
        <v>2496</v>
      </c>
      <c r="E470" t="s">
        <v>269</v>
      </c>
      <c r="F470">
        <f>COUNTIF(succ_data_tbutm!$D$1:$D$33,E470)</f>
        <v>1</v>
      </c>
    </row>
    <row r="471" spans="1:6" x14ac:dyDescent="0.75">
      <c r="A471" s="1">
        <v>44689</v>
      </c>
      <c r="B471" s="2">
        <v>0.7104166666666667</v>
      </c>
      <c r="C471" s="3">
        <v>5108029</v>
      </c>
      <c r="D471" t="s">
        <v>2497</v>
      </c>
      <c r="E471" t="s">
        <v>3114</v>
      </c>
      <c r="F471">
        <f>COUNTIF(succ_data_tbutm!$D$1:$D$33,E471)</f>
        <v>0</v>
      </c>
    </row>
    <row r="472" spans="1:6" x14ac:dyDescent="0.75">
      <c r="A472" s="1">
        <v>44689</v>
      </c>
      <c r="B472" s="2">
        <v>0.7104166666666667</v>
      </c>
      <c r="C472" s="3">
        <v>4650429</v>
      </c>
      <c r="D472" t="s">
        <v>2498</v>
      </c>
      <c r="E472" t="s">
        <v>3115</v>
      </c>
      <c r="F472">
        <f>COUNTIF(succ_data_tbutm!$D$1:$D$33,E472)</f>
        <v>0</v>
      </c>
    </row>
    <row r="473" spans="1:6" x14ac:dyDescent="0.75">
      <c r="A473" s="1">
        <v>44689</v>
      </c>
      <c r="B473" s="2">
        <v>0.7104166666666667</v>
      </c>
      <c r="C473" s="3">
        <v>4656829</v>
      </c>
      <c r="D473" t="s">
        <v>2499</v>
      </c>
      <c r="E473" t="s">
        <v>3116</v>
      </c>
      <c r="F473">
        <f>COUNTIF(succ_data_tbutm!$D$1:$D$33,E473)</f>
        <v>0</v>
      </c>
    </row>
    <row r="474" spans="1:6" x14ac:dyDescent="0.75">
      <c r="A474" s="1">
        <v>44689</v>
      </c>
      <c r="B474" s="2">
        <v>0.7104166666666667</v>
      </c>
      <c r="C474" s="3">
        <v>5076029</v>
      </c>
      <c r="D474" t="s">
        <v>2500</v>
      </c>
      <c r="E474" t="s">
        <v>3117</v>
      </c>
      <c r="F474">
        <f>COUNTIF(succ_data_tbutm!$D$1:$D$33,E474)</f>
        <v>0</v>
      </c>
    </row>
    <row r="475" spans="1:6" x14ac:dyDescent="0.75">
      <c r="A475" s="1">
        <v>44689</v>
      </c>
      <c r="B475" s="2">
        <v>0.7104166666666667</v>
      </c>
      <c r="C475" s="3">
        <v>3040829</v>
      </c>
      <c r="D475" t="s">
        <v>2501</v>
      </c>
      <c r="E475" t="s">
        <v>293</v>
      </c>
      <c r="F475">
        <f>COUNTIF(succ_data_tbutm!$D$1:$D$33,E475)</f>
        <v>1</v>
      </c>
    </row>
    <row r="476" spans="1:6" x14ac:dyDescent="0.75">
      <c r="A476" s="1">
        <v>44689</v>
      </c>
      <c r="B476" s="2">
        <v>0.7104166666666667</v>
      </c>
      <c r="C476" s="3">
        <v>4202429</v>
      </c>
      <c r="D476" t="s">
        <v>2502</v>
      </c>
      <c r="E476" t="s">
        <v>272</v>
      </c>
      <c r="F476">
        <f>COUNTIF(succ_data_tbutm!$D$1:$D$33,E476)</f>
        <v>1</v>
      </c>
    </row>
    <row r="477" spans="1:6" x14ac:dyDescent="0.75">
      <c r="A477" s="1">
        <v>44689</v>
      </c>
      <c r="B477" s="2">
        <v>0.7104166666666667</v>
      </c>
      <c r="C477" s="3">
        <v>2967223</v>
      </c>
      <c r="D477" t="s">
        <v>2503</v>
      </c>
      <c r="E477" t="s">
        <v>3118</v>
      </c>
      <c r="F477">
        <f>COUNTIF(succ_data_tbutm!$D$1:$D$33,E477)</f>
        <v>0</v>
      </c>
    </row>
    <row r="478" spans="1:6" x14ac:dyDescent="0.75">
      <c r="A478" s="1">
        <v>44689</v>
      </c>
      <c r="B478" s="2">
        <v>0.7104166666666667</v>
      </c>
      <c r="C478" s="3">
        <v>4839229</v>
      </c>
      <c r="D478" t="s">
        <v>2504</v>
      </c>
      <c r="E478" t="s">
        <v>3119</v>
      </c>
      <c r="F478">
        <f>COUNTIF(succ_data_tbutm!$D$1:$D$33,E478)</f>
        <v>0</v>
      </c>
    </row>
    <row r="479" spans="1:6" x14ac:dyDescent="0.75">
      <c r="A479" s="1">
        <v>44689</v>
      </c>
      <c r="B479" s="2">
        <v>0.7104166666666667</v>
      </c>
      <c r="C479" s="3">
        <v>4621629</v>
      </c>
      <c r="D479" t="s">
        <v>2505</v>
      </c>
      <c r="E479" t="s">
        <v>3120</v>
      </c>
      <c r="F479">
        <f>COUNTIF(succ_data_tbutm!$D$1:$D$33,E479)</f>
        <v>0</v>
      </c>
    </row>
    <row r="480" spans="1:6" x14ac:dyDescent="0.75">
      <c r="A480" s="1">
        <v>44689</v>
      </c>
      <c r="B480" s="2">
        <v>0.7104166666666667</v>
      </c>
      <c r="C480" s="3">
        <v>4928829</v>
      </c>
      <c r="D480" t="s">
        <v>2506</v>
      </c>
      <c r="E480" t="s">
        <v>3121</v>
      </c>
      <c r="F480">
        <f>COUNTIF(succ_data_tbutm!$D$1:$D$33,E480)</f>
        <v>0</v>
      </c>
    </row>
    <row r="481" spans="1:6" x14ac:dyDescent="0.75">
      <c r="A481" s="1">
        <v>44689</v>
      </c>
      <c r="B481" s="2">
        <v>0.7104166666666667</v>
      </c>
      <c r="C481" s="3">
        <v>3984829</v>
      </c>
      <c r="D481" t="s">
        <v>2507</v>
      </c>
      <c r="E481" t="s">
        <v>3122</v>
      </c>
      <c r="F481">
        <f>COUNTIF(succ_data_tbutm!$D$1:$D$33,E481)</f>
        <v>0</v>
      </c>
    </row>
    <row r="482" spans="1:6" x14ac:dyDescent="0.75">
      <c r="A482" s="1">
        <v>44689</v>
      </c>
      <c r="B482" s="2">
        <v>0.7104166666666667</v>
      </c>
      <c r="C482" s="3">
        <v>2054979</v>
      </c>
      <c r="D482" t="s">
        <v>2508</v>
      </c>
      <c r="E482" t="s">
        <v>3123</v>
      </c>
      <c r="F482">
        <f>COUNTIF(succ_data_tbutm!$D$1:$D$33,E482)</f>
        <v>0</v>
      </c>
    </row>
    <row r="483" spans="1:6" x14ac:dyDescent="0.75">
      <c r="A483" s="1">
        <v>44689</v>
      </c>
      <c r="B483" s="2">
        <v>0.7104166666666667</v>
      </c>
      <c r="C483" s="3">
        <v>3140029</v>
      </c>
      <c r="D483" t="s">
        <v>2509</v>
      </c>
      <c r="E483" t="s">
        <v>3124</v>
      </c>
      <c r="F483">
        <f>COUNTIF(succ_data_tbutm!$D$1:$D$33,E483)</f>
        <v>0</v>
      </c>
    </row>
    <row r="484" spans="1:6" x14ac:dyDescent="0.75">
      <c r="A484" s="1">
        <v>44689</v>
      </c>
      <c r="B484" s="2">
        <v>0.7104166666666667</v>
      </c>
      <c r="C484" s="3">
        <v>3108029</v>
      </c>
      <c r="D484" t="s">
        <v>2510</v>
      </c>
      <c r="E484" t="s">
        <v>3125</v>
      </c>
      <c r="F484">
        <f>COUNTIF(succ_data_tbutm!$D$1:$D$33,E484)</f>
        <v>0</v>
      </c>
    </row>
    <row r="485" spans="1:6" x14ac:dyDescent="0.75">
      <c r="A485" s="1">
        <v>44689</v>
      </c>
      <c r="B485" s="2">
        <v>0.7104166666666667</v>
      </c>
      <c r="C485" s="3">
        <v>1949379</v>
      </c>
      <c r="D485" t="s">
        <v>2511</v>
      </c>
      <c r="E485" t="s">
        <v>3126</v>
      </c>
      <c r="F485">
        <f>COUNTIF(succ_data_tbutm!$D$1:$D$33,E485)</f>
        <v>0</v>
      </c>
    </row>
    <row r="486" spans="1:6" x14ac:dyDescent="0.75">
      <c r="A486" s="1">
        <v>44689</v>
      </c>
      <c r="B486" s="2">
        <v>0.7104166666666667</v>
      </c>
      <c r="C486" s="3">
        <v>2938429</v>
      </c>
      <c r="D486" t="s">
        <v>2512</v>
      </c>
      <c r="E486" t="s">
        <v>3127</v>
      </c>
      <c r="F486">
        <f>COUNTIF(succ_data_tbutm!$D$1:$D$33,E486)</f>
        <v>0</v>
      </c>
    </row>
    <row r="487" spans="1:6" x14ac:dyDescent="0.75">
      <c r="A487" s="1">
        <v>44689</v>
      </c>
      <c r="B487" s="2">
        <v>0.7104166666666667</v>
      </c>
      <c r="C487" s="3">
        <v>2518979</v>
      </c>
      <c r="D487" t="s">
        <v>2513</v>
      </c>
      <c r="E487" t="s">
        <v>287</v>
      </c>
      <c r="F487">
        <f>COUNTIF(succ_data_tbutm!$D$1:$D$33,E487)</f>
        <v>0</v>
      </c>
    </row>
    <row r="488" spans="1:6" x14ac:dyDescent="0.75">
      <c r="A488" s="1">
        <v>44689</v>
      </c>
      <c r="B488" s="2">
        <v>0.7104166666666667</v>
      </c>
      <c r="C488" s="3">
        <v>5101629</v>
      </c>
      <c r="D488" t="s">
        <v>2514</v>
      </c>
      <c r="E488" t="s">
        <v>3128</v>
      </c>
      <c r="F488">
        <f>COUNTIF(succ_data_tbutm!$D$1:$D$33,E488)</f>
        <v>0</v>
      </c>
    </row>
    <row r="489" spans="1:6" x14ac:dyDescent="0.75">
      <c r="A489" s="1">
        <v>44689</v>
      </c>
      <c r="B489" s="2">
        <v>0.7104166666666667</v>
      </c>
      <c r="C489" s="3">
        <v>5098429</v>
      </c>
      <c r="D489" t="s">
        <v>2515</v>
      </c>
      <c r="E489" t="s">
        <v>3129</v>
      </c>
      <c r="F489">
        <f>COUNTIF(succ_data_tbutm!$D$1:$D$33,E489)</f>
        <v>0</v>
      </c>
    </row>
    <row r="490" spans="1:6" x14ac:dyDescent="0.75">
      <c r="A490" s="1">
        <v>44689</v>
      </c>
      <c r="B490" s="2">
        <v>0.7104166666666667</v>
      </c>
      <c r="C490" s="3">
        <v>5098429</v>
      </c>
      <c r="D490" t="s">
        <v>2516</v>
      </c>
      <c r="E490" t="s">
        <v>3130</v>
      </c>
      <c r="F490">
        <f>COUNTIF(succ_data_tbutm!$D$1:$D$33,E490)</f>
        <v>0</v>
      </c>
    </row>
    <row r="491" spans="1:6" x14ac:dyDescent="0.75">
      <c r="A491" s="1">
        <v>44689</v>
      </c>
      <c r="B491" s="2">
        <v>0.7104166666666667</v>
      </c>
      <c r="C491" s="3">
        <v>5111229</v>
      </c>
      <c r="D491" t="s">
        <v>2517</v>
      </c>
      <c r="E491" t="s">
        <v>3131</v>
      </c>
      <c r="F491">
        <f>COUNTIF(succ_data_tbutm!$D$1:$D$33,E491)</f>
        <v>0</v>
      </c>
    </row>
    <row r="492" spans="1:6" x14ac:dyDescent="0.75">
      <c r="A492" s="1">
        <v>44689</v>
      </c>
      <c r="B492" s="2">
        <v>0.7104166666666667</v>
      </c>
      <c r="C492" s="3">
        <v>2836029</v>
      </c>
      <c r="D492" t="s">
        <v>2518</v>
      </c>
      <c r="E492" t="s">
        <v>3132</v>
      </c>
      <c r="F492">
        <f>COUNTIF(succ_data_tbutm!$D$1:$D$33,E492)</f>
        <v>0</v>
      </c>
    </row>
    <row r="493" spans="1:6" x14ac:dyDescent="0.75">
      <c r="A493" s="1">
        <v>44689</v>
      </c>
      <c r="B493" s="2">
        <v>0.7104166666666667</v>
      </c>
      <c r="C493" s="3">
        <v>2368829</v>
      </c>
      <c r="D493" t="s">
        <v>2519</v>
      </c>
      <c r="E493" t="s">
        <v>3133</v>
      </c>
      <c r="F493">
        <f>COUNTIF(succ_data_tbutm!$D$1:$D$33,E493)</f>
        <v>0</v>
      </c>
    </row>
    <row r="494" spans="1:6" x14ac:dyDescent="0.75">
      <c r="A494" s="1">
        <v>44689</v>
      </c>
      <c r="B494" s="2">
        <v>0.7104166666666667</v>
      </c>
      <c r="C494" s="3">
        <v>2397629</v>
      </c>
      <c r="D494" t="s">
        <v>2520</v>
      </c>
      <c r="E494" t="s">
        <v>3134</v>
      </c>
      <c r="F494">
        <f>COUNTIF(succ_data_tbutm!$D$1:$D$33,E494)</f>
        <v>0</v>
      </c>
    </row>
    <row r="495" spans="1:6" x14ac:dyDescent="0.75">
      <c r="A495" s="1">
        <v>44689</v>
      </c>
      <c r="B495" s="2">
        <v>0.7104166666666667</v>
      </c>
      <c r="C495" s="3">
        <v>5018429</v>
      </c>
      <c r="D495" t="s">
        <v>2521</v>
      </c>
      <c r="E495" t="s">
        <v>3135</v>
      </c>
      <c r="F495">
        <f>COUNTIF(succ_data_tbutm!$D$1:$D$33,E495)</f>
        <v>0</v>
      </c>
    </row>
    <row r="496" spans="1:6" x14ac:dyDescent="0.75">
      <c r="A496" s="1">
        <v>44689</v>
      </c>
      <c r="B496" s="2">
        <v>0.7104166666666667</v>
      </c>
      <c r="C496" s="3">
        <v>1933629</v>
      </c>
      <c r="D496" t="s">
        <v>2522</v>
      </c>
      <c r="E496" t="s">
        <v>3136</v>
      </c>
      <c r="F496">
        <f>COUNTIF(succ_data_tbutm!$D$1:$D$33,E496)</f>
        <v>0</v>
      </c>
    </row>
    <row r="497" spans="1:6" x14ac:dyDescent="0.75">
      <c r="A497" s="1">
        <v>44689</v>
      </c>
      <c r="B497" s="2">
        <v>0.7104166666666667</v>
      </c>
      <c r="C497" s="3">
        <v>4999235</v>
      </c>
      <c r="D497" t="s">
        <v>2523</v>
      </c>
      <c r="E497" t="s">
        <v>3137</v>
      </c>
      <c r="F497">
        <f>COUNTIF(succ_data_tbutm!$D$1:$D$33,E497)</f>
        <v>0</v>
      </c>
    </row>
    <row r="498" spans="1:6" x14ac:dyDescent="0.75">
      <c r="A498" s="1">
        <v>44689</v>
      </c>
      <c r="B498" s="2">
        <v>0.7104166666666667</v>
      </c>
      <c r="C498" s="3">
        <v>2295229</v>
      </c>
      <c r="D498" t="s">
        <v>2524</v>
      </c>
      <c r="E498" t="s">
        <v>3138</v>
      </c>
      <c r="F498">
        <f>COUNTIF(succ_data_tbutm!$D$1:$D$33,E498)</f>
        <v>0</v>
      </c>
    </row>
    <row r="499" spans="1:6" x14ac:dyDescent="0.75">
      <c r="A499" s="1">
        <v>44689</v>
      </c>
      <c r="B499" s="2">
        <v>0.7104166666666667</v>
      </c>
      <c r="C499" s="3">
        <v>2564029</v>
      </c>
      <c r="D499" t="s">
        <v>2525</v>
      </c>
      <c r="E499" t="s">
        <v>3139</v>
      </c>
      <c r="F499">
        <f>COUNTIF(succ_data_tbutm!$D$1:$D$33,E499)</f>
        <v>0</v>
      </c>
    </row>
    <row r="500" spans="1:6" x14ac:dyDescent="0.75">
      <c r="A500" s="1">
        <v>44689</v>
      </c>
      <c r="B500" s="2">
        <v>0.7104166666666667</v>
      </c>
      <c r="C500" s="3">
        <v>4032829</v>
      </c>
      <c r="D500" t="s">
        <v>2526</v>
      </c>
      <c r="E500" t="s">
        <v>3140</v>
      </c>
      <c r="F500">
        <f>COUNTIF(succ_data_tbutm!$D$1:$D$33,E500)</f>
        <v>0</v>
      </c>
    </row>
    <row r="501" spans="1:6" x14ac:dyDescent="0.75">
      <c r="A501" s="1">
        <v>44689</v>
      </c>
      <c r="B501" s="2">
        <v>0.7104166666666667</v>
      </c>
      <c r="C501" s="3">
        <v>4333629</v>
      </c>
      <c r="D501" t="s">
        <v>2527</v>
      </c>
      <c r="E501" t="s">
        <v>3141</v>
      </c>
      <c r="F501">
        <f>COUNTIF(succ_data_tbutm!$D$1:$D$33,E501)</f>
        <v>0</v>
      </c>
    </row>
    <row r="502" spans="1:6" x14ac:dyDescent="0.75">
      <c r="A502" s="1">
        <v>44689</v>
      </c>
      <c r="B502" s="2">
        <v>0.7104166666666667</v>
      </c>
      <c r="C502" s="3">
        <v>4986429</v>
      </c>
      <c r="D502" t="s">
        <v>2528</v>
      </c>
      <c r="E502" t="s">
        <v>3142</v>
      </c>
      <c r="F502">
        <f>COUNTIF(succ_data_tbutm!$D$1:$D$33,E502)</f>
        <v>0</v>
      </c>
    </row>
    <row r="503" spans="1:6" x14ac:dyDescent="0.75">
      <c r="A503" s="1">
        <v>44689</v>
      </c>
      <c r="B503" s="2">
        <v>0.7104166666666667</v>
      </c>
      <c r="C503" s="3">
        <v>5114429</v>
      </c>
      <c r="D503" t="s">
        <v>2529</v>
      </c>
      <c r="E503" t="s">
        <v>3143</v>
      </c>
      <c r="F503">
        <f>COUNTIF(succ_data_tbutm!$D$1:$D$33,E503)</f>
        <v>0</v>
      </c>
    </row>
    <row r="504" spans="1:6" x14ac:dyDescent="0.75">
      <c r="A504" s="1">
        <v>44689</v>
      </c>
      <c r="B504" s="2">
        <v>0.7104166666666667</v>
      </c>
      <c r="C504" s="3">
        <v>3396029</v>
      </c>
      <c r="D504" t="s">
        <v>2530</v>
      </c>
      <c r="E504" t="s">
        <v>3144</v>
      </c>
      <c r="F504">
        <f>COUNTIF(succ_data_tbutm!$D$1:$D$33,E504)</f>
        <v>0</v>
      </c>
    </row>
    <row r="505" spans="1:6" x14ac:dyDescent="0.75">
      <c r="A505" s="1">
        <v>44689</v>
      </c>
      <c r="B505" s="2">
        <v>0.7104166666666667</v>
      </c>
      <c r="C505" s="3">
        <v>3722429</v>
      </c>
      <c r="D505" t="s">
        <v>2531</v>
      </c>
      <c r="E505" t="s">
        <v>3145</v>
      </c>
      <c r="F505">
        <f>COUNTIF(succ_data_tbutm!$D$1:$D$33,E505)</f>
        <v>0</v>
      </c>
    </row>
    <row r="506" spans="1:6" x14ac:dyDescent="0.75">
      <c r="A506" s="1">
        <v>44689</v>
      </c>
      <c r="B506" s="2">
        <v>0.7104166666666667</v>
      </c>
      <c r="C506" s="3">
        <v>3188029</v>
      </c>
      <c r="D506" t="s">
        <v>2532</v>
      </c>
      <c r="E506" t="s">
        <v>3146</v>
      </c>
      <c r="F506">
        <f>COUNTIF(succ_data_tbutm!$D$1:$D$33,E506)</f>
        <v>0</v>
      </c>
    </row>
    <row r="507" spans="1:6" x14ac:dyDescent="0.75">
      <c r="A507" s="1">
        <v>44689</v>
      </c>
      <c r="B507" s="2">
        <v>0.7104166666666667</v>
      </c>
      <c r="C507" s="3">
        <v>4739779</v>
      </c>
      <c r="D507" t="s">
        <v>2533</v>
      </c>
      <c r="E507" t="s">
        <v>3147</v>
      </c>
      <c r="F507">
        <f>COUNTIF(succ_data_tbutm!$D$1:$D$33,E507)</f>
        <v>0</v>
      </c>
    </row>
    <row r="508" spans="1:6" x14ac:dyDescent="0.75">
      <c r="A508" s="1">
        <v>44689</v>
      </c>
      <c r="B508" s="2">
        <v>0.7104166666666667</v>
      </c>
      <c r="C508" s="3">
        <v>4919235</v>
      </c>
      <c r="D508" t="s">
        <v>2534</v>
      </c>
      <c r="E508" t="s">
        <v>3148</v>
      </c>
      <c r="F508">
        <f>COUNTIF(succ_data_tbutm!$D$1:$D$33,E508)</f>
        <v>0</v>
      </c>
    </row>
    <row r="509" spans="1:6" x14ac:dyDescent="0.75">
      <c r="A509" s="1">
        <v>44689</v>
      </c>
      <c r="B509" s="2">
        <v>0.7104166666666667</v>
      </c>
      <c r="C509" s="3">
        <v>3460029</v>
      </c>
      <c r="D509" t="s">
        <v>2535</v>
      </c>
      <c r="E509" t="s">
        <v>3149</v>
      </c>
      <c r="F509">
        <f>COUNTIF(succ_data_tbutm!$D$1:$D$33,E509)</f>
        <v>0</v>
      </c>
    </row>
    <row r="510" spans="1:6" x14ac:dyDescent="0.75">
      <c r="A510" s="1">
        <v>44689</v>
      </c>
      <c r="B510" s="2">
        <v>0.7104166666666667</v>
      </c>
      <c r="C510" s="3">
        <v>2900029</v>
      </c>
      <c r="D510" t="s">
        <v>2536</v>
      </c>
      <c r="E510" t="s">
        <v>3150</v>
      </c>
      <c r="F510">
        <f>COUNTIF(succ_data_tbutm!$D$1:$D$33,E510)</f>
        <v>0</v>
      </c>
    </row>
    <row r="511" spans="1:6" x14ac:dyDescent="0.75">
      <c r="A511" s="1">
        <v>44689</v>
      </c>
      <c r="B511" s="2">
        <v>0.7104166666666667</v>
      </c>
      <c r="C511" s="3">
        <v>2192829</v>
      </c>
      <c r="D511" t="s">
        <v>2537</v>
      </c>
      <c r="E511" t="s">
        <v>3151</v>
      </c>
      <c r="F511">
        <f>COUNTIF(succ_data_tbutm!$D$1:$D$33,E511)</f>
        <v>0</v>
      </c>
    </row>
    <row r="512" spans="1:6" x14ac:dyDescent="0.75">
      <c r="A512" s="1">
        <v>44689</v>
      </c>
      <c r="B512" s="2">
        <v>0.7104166666666667</v>
      </c>
      <c r="C512" s="3">
        <v>2272829</v>
      </c>
      <c r="D512" t="s">
        <v>2538</v>
      </c>
      <c r="E512" t="s">
        <v>3152</v>
      </c>
      <c r="F512">
        <f>COUNTIF(succ_data_tbutm!$D$1:$D$33,E512)</f>
        <v>0</v>
      </c>
    </row>
    <row r="513" spans="1:6" x14ac:dyDescent="0.75">
      <c r="A513" s="1">
        <v>44689</v>
      </c>
      <c r="B513" s="2">
        <v>0.7104166666666667</v>
      </c>
      <c r="C513" s="3">
        <v>5069629</v>
      </c>
      <c r="D513" t="s">
        <v>2539</v>
      </c>
      <c r="E513" t="s">
        <v>3153</v>
      </c>
      <c r="F513">
        <f>COUNTIF(succ_data_tbutm!$D$1:$D$33,E513)</f>
        <v>0</v>
      </c>
    </row>
    <row r="514" spans="1:6" x14ac:dyDescent="0.75">
      <c r="A514" s="1">
        <v>44689</v>
      </c>
      <c r="B514" s="2">
        <v>0.7104166666666667</v>
      </c>
      <c r="C514" s="3">
        <v>3847229</v>
      </c>
      <c r="D514" t="s">
        <v>2540</v>
      </c>
      <c r="E514" t="s">
        <v>3154</v>
      </c>
      <c r="F514">
        <f>COUNTIF(succ_data_tbutm!$D$1:$D$33,E514)</f>
        <v>0</v>
      </c>
    </row>
    <row r="515" spans="1:6" x14ac:dyDescent="0.75">
      <c r="A515" s="1">
        <v>44689</v>
      </c>
      <c r="B515" s="2">
        <v>0.7104166666666667</v>
      </c>
      <c r="C515" s="3">
        <v>2660029</v>
      </c>
      <c r="D515" t="s">
        <v>2541</v>
      </c>
      <c r="E515" t="s">
        <v>3155</v>
      </c>
      <c r="F515">
        <f>COUNTIF(succ_data_tbutm!$D$1:$D$33,E515)</f>
        <v>0</v>
      </c>
    </row>
    <row r="516" spans="1:6" x14ac:dyDescent="0.75">
      <c r="A516" s="1">
        <v>44689</v>
      </c>
      <c r="B516" s="2">
        <v>0.7104166666666667</v>
      </c>
      <c r="C516" s="3">
        <v>4676029</v>
      </c>
      <c r="D516" t="s">
        <v>2542</v>
      </c>
      <c r="E516" t="s">
        <v>3156</v>
      </c>
      <c r="F516">
        <f>COUNTIF(succ_data_tbutm!$D$1:$D$33,E516)</f>
        <v>0</v>
      </c>
    </row>
    <row r="517" spans="1:6" x14ac:dyDescent="0.75">
      <c r="A517" s="1">
        <v>44689</v>
      </c>
      <c r="B517" s="2">
        <v>0.7104166666666667</v>
      </c>
      <c r="C517" s="3">
        <v>3456829</v>
      </c>
      <c r="D517" t="s">
        <v>2543</v>
      </c>
      <c r="E517" t="s">
        <v>3157</v>
      </c>
      <c r="F517">
        <f>COUNTIF(succ_data_tbutm!$D$1:$D$33,E517)</f>
        <v>0</v>
      </c>
    </row>
    <row r="518" spans="1:6" x14ac:dyDescent="0.75">
      <c r="A518" s="1">
        <v>44689</v>
      </c>
      <c r="B518" s="2">
        <v>0.7104166666666667</v>
      </c>
      <c r="C518" s="3">
        <v>4861629</v>
      </c>
      <c r="D518" t="s">
        <v>2544</v>
      </c>
      <c r="E518" t="s">
        <v>3158</v>
      </c>
      <c r="F518">
        <f>COUNTIF(succ_data_tbutm!$D$1:$D$33,E518)</f>
        <v>0</v>
      </c>
    </row>
    <row r="519" spans="1:6" x14ac:dyDescent="0.75">
      <c r="A519" s="1">
        <v>44689</v>
      </c>
      <c r="B519" s="2">
        <v>0.7104166666666667</v>
      </c>
      <c r="C519" s="3">
        <v>4986429</v>
      </c>
      <c r="D519" t="s">
        <v>2545</v>
      </c>
      <c r="E519" t="s">
        <v>3159</v>
      </c>
      <c r="F519">
        <f>COUNTIF(succ_data_tbutm!$D$1:$D$33,E519)</f>
        <v>0</v>
      </c>
    </row>
    <row r="520" spans="1:6" x14ac:dyDescent="0.75">
      <c r="A520" s="1">
        <v>44689</v>
      </c>
      <c r="B520" s="2">
        <v>0.7104166666666667</v>
      </c>
      <c r="C520" s="3">
        <v>9908209</v>
      </c>
      <c r="D520" t="s">
        <v>2546</v>
      </c>
      <c r="E520" t="s">
        <v>3160</v>
      </c>
      <c r="F520">
        <f>COUNTIF(succ_data_tbutm!$D$1:$D$33,E520)</f>
        <v>0</v>
      </c>
    </row>
    <row r="521" spans="1:6" x14ac:dyDescent="0.75">
      <c r="A521" s="1">
        <v>44689</v>
      </c>
      <c r="B521" s="2">
        <v>0.7104166666666667</v>
      </c>
      <c r="C521" s="3">
        <v>9937009</v>
      </c>
      <c r="D521" t="s">
        <v>2547</v>
      </c>
      <c r="E521" t="s">
        <v>281</v>
      </c>
      <c r="F521">
        <f>COUNTIF(succ_data_tbutm!$D$1:$D$33,E521)</f>
        <v>1</v>
      </c>
    </row>
    <row r="522" spans="1:6" x14ac:dyDescent="0.75">
      <c r="A522" s="1">
        <v>44689</v>
      </c>
      <c r="B522" s="2">
        <v>0.7104166666666667</v>
      </c>
      <c r="C522" s="3">
        <v>2877629</v>
      </c>
      <c r="D522" t="s">
        <v>2548</v>
      </c>
      <c r="E522" t="s">
        <v>3161</v>
      </c>
      <c r="F522">
        <f>COUNTIF(succ_data_tbutm!$D$1:$D$33,E522)</f>
        <v>0</v>
      </c>
    </row>
    <row r="523" spans="1:6" x14ac:dyDescent="0.75">
      <c r="A523" s="1">
        <v>44689</v>
      </c>
      <c r="B523" s="2">
        <v>0.7104166666666667</v>
      </c>
      <c r="C523" s="3">
        <v>3565629</v>
      </c>
      <c r="D523" t="s">
        <v>2549</v>
      </c>
      <c r="E523" t="s">
        <v>3162</v>
      </c>
      <c r="F523">
        <f>COUNTIF(succ_data_tbutm!$D$1:$D$33,E523)</f>
        <v>0</v>
      </c>
    </row>
    <row r="524" spans="1:6" x14ac:dyDescent="0.75">
      <c r="A524" s="1">
        <v>44689</v>
      </c>
      <c r="B524" s="2">
        <v>0.7104166666666667</v>
      </c>
      <c r="C524" s="3">
        <v>2566979</v>
      </c>
      <c r="D524" t="s">
        <v>2550</v>
      </c>
      <c r="E524" t="s">
        <v>3163</v>
      </c>
      <c r="F524">
        <f>COUNTIF(succ_data_tbutm!$D$1:$D$33,E524)</f>
        <v>0</v>
      </c>
    </row>
    <row r="525" spans="1:6" x14ac:dyDescent="0.75">
      <c r="A525" s="1">
        <v>44689</v>
      </c>
      <c r="B525" s="2">
        <v>0.7104166666666667</v>
      </c>
      <c r="C525" s="3">
        <v>2550979</v>
      </c>
      <c r="D525" t="s">
        <v>2551</v>
      </c>
      <c r="E525" t="s">
        <v>260</v>
      </c>
      <c r="F525">
        <f>COUNTIF(succ_data_tbutm!$D$1:$D$33,E525)</f>
        <v>0</v>
      </c>
    </row>
    <row r="526" spans="1:6" x14ac:dyDescent="0.75">
      <c r="A526" s="1">
        <v>44689</v>
      </c>
      <c r="B526" s="2">
        <v>0.7104166666666667</v>
      </c>
      <c r="C526" s="3">
        <v>4746429</v>
      </c>
      <c r="D526" t="s">
        <v>2552</v>
      </c>
      <c r="E526" t="s">
        <v>286</v>
      </c>
      <c r="F526">
        <f>COUNTIF(succ_data_tbutm!$D$1:$D$33,E526)</f>
        <v>1</v>
      </c>
    </row>
    <row r="527" spans="1:6" x14ac:dyDescent="0.75">
      <c r="A527" s="1">
        <v>44689</v>
      </c>
      <c r="B527" s="2">
        <v>0.7104166666666667</v>
      </c>
      <c r="C527" s="3">
        <v>2692029</v>
      </c>
      <c r="D527" t="s">
        <v>2553</v>
      </c>
      <c r="E527" t="s">
        <v>3164</v>
      </c>
      <c r="F527">
        <f>COUNTIF(succ_data_tbutm!$D$1:$D$33,E527)</f>
        <v>0</v>
      </c>
    </row>
    <row r="528" spans="1:6" x14ac:dyDescent="0.75">
      <c r="A528" s="1">
        <v>44689</v>
      </c>
      <c r="B528" s="2">
        <v>0.7104166666666667</v>
      </c>
      <c r="C528" s="3">
        <v>2541379</v>
      </c>
      <c r="D528" t="s">
        <v>2554</v>
      </c>
      <c r="E528" t="s">
        <v>3165</v>
      </c>
      <c r="F528">
        <f>COUNTIF(succ_data_tbutm!$D$1:$D$33,E528)</f>
        <v>0</v>
      </c>
    </row>
    <row r="529" spans="1:6" x14ac:dyDescent="0.75">
      <c r="A529" s="1">
        <v>44689</v>
      </c>
      <c r="B529" s="2">
        <v>0.7104166666666667</v>
      </c>
      <c r="C529" s="3">
        <v>3146429</v>
      </c>
      <c r="D529" t="s">
        <v>2555</v>
      </c>
      <c r="E529" t="s">
        <v>3166</v>
      </c>
      <c r="F529">
        <f>COUNTIF(succ_data_tbutm!$D$1:$D$33,E529)</f>
        <v>0</v>
      </c>
    </row>
    <row r="530" spans="1:6" x14ac:dyDescent="0.75">
      <c r="A530" s="1">
        <v>44689</v>
      </c>
      <c r="B530" s="2">
        <v>0.7104166666666667</v>
      </c>
      <c r="C530" s="3">
        <v>4410429</v>
      </c>
      <c r="D530" t="s">
        <v>2556</v>
      </c>
      <c r="E530" t="s">
        <v>261</v>
      </c>
      <c r="F530">
        <f>COUNTIF(succ_data_tbutm!$D$1:$D$33,E530)</f>
        <v>1</v>
      </c>
    </row>
    <row r="531" spans="1:6" x14ac:dyDescent="0.75">
      <c r="A531" s="1">
        <v>44689</v>
      </c>
      <c r="B531" s="2">
        <v>0.7104166666666667</v>
      </c>
      <c r="C531" s="3">
        <v>4426429</v>
      </c>
      <c r="D531" t="s">
        <v>2557</v>
      </c>
      <c r="E531" t="s">
        <v>3167</v>
      </c>
      <c r="F531">
        <f>COUNTIF(succ_data_tbutm!$D$1:$D$33,E531)</f>
        <v>0</v>
      </c>
    </row>
    <row r="532" spans="1:6" x14ac:dyDescent="0.75">
      <c r="A532" s="1">
        <v>44689</v>
      </c>
      <c r="B532" s="2">
        <v>0.7104166666666667</v>
      </c>
      <c r="C532" s="3">
        <v>3434429</v>
      </c>
      <c r="D532" t="s">
        <v>2558</v>
      </c>
      <c r="E532" t="s">
        <v>3168</v>
      </c>
      <c r="F532">
        <f>COUNTIF(succ_data_tbutm!$D$1:$D$33,E532)</f>
        <v>0</v>
      </c>
    </row>
    <row r="533" spans="1:6" x14ac:dyDescent="0.75">
      <c r="A533" s="1">
        <v>44689</v>
      </c>
      <c r="B533" s="2">
        <v>0.7104166666666667</v>
      </c>
      <c r="C533" s="3">
        <v>3370429</v>
      </c>
      <c r="D533" t="s">
        <v>2559</v>
      </c>
      <c r="E533" t="s">
        <v>3169</v>
      </c>
      <c r="F533">
        <f>COUNTIF(succ_data_tbutm!$D$1:$D$33,E533)</f>
        <v>0</v>
      </c>
    </row>
    <row r="534" spans="1:6" x14ac:dyDescent="0.75">
      <c r="A534" s="1">
        <v>44689</v>
      </c>
      <c r="B534" s="2">
        <v>0.7104166666666667</v>
      </c>
      <c r="C534" s="3">
        <v>2525629</v>
      </c>
      <c r="D534" t="s">
        <v>2560</v>
      </c>
      <c r="E534" t="s">
        <v>3170</v>
      </c>
      <c r="F534">
        <f>COUNTIF(succ_data_tbutm!$D$1:$D$33,E534)</f>
        <v>0</v>
      </c>
    </row>
    <row r="535" spans="1:6" x14ac:dyDescent="0.75">
      <c r="A535" s="1">
        <v>44689</v>
      </c>
      <c r="B535" s="2">
        <v>0.7104166666666667</v>
      </c>
      <c r="C535" s="3">
        <v>1684029</v>
      </c>
      <c r="D535" t="s">
        <v>2561</v>
      </c>
      <c r="E535" t="s">
        <v>3171</v>
      </c>
      <c r="F535">
        <f>COUNTIF(succ_data_tbutm!$D$1:$D$33,E535)</f>
        <v>0</v>
      </c>
    </row>
    <row r="536" spans="1:6" x14ac:dyDescent="0.75">
      <c r="A536" s="1">
        <v>44689</v>
      </c>
      <c r="B536" s="2">
        <v>0.7104166666666667</v>
      </c>
      <c r="C536" s="3">
        <v>2301629</v>
      </c>
      <c r="D536" t="s">
        <v>2562</v>
      </c>
      <c r="E536" t="s">
        <v>3172</v>
      </c>
      <c r="F536">
        <f>COUNTIF(succ_data_tbutm!$D$1:$D$33,E536)</f>
        <v>0</v>
      </c>
    </row>
    <row r="537" spans="1:6" x14ac:dyDescent="0.75">
      <c r="A537" s="1">
        <v>44689</v>
      </c>
      <c r="B537" s="2">
        <v>0.7104166666666667</v>
      </c>
      <c r="C537" s="3">
        <v>3719235</v>
      </c>
      <c r="D537" t="s">
        <v>2563</v>
      </c>
      <c r="E537" t="s">
        <v>3173</v>
      </c>
      <c r="F537">
        <f>COUNTIF(succ_data_tbutm!$D$1:$D$33,E537)</f>
        <v>0</v>
      </c>
    </row>
    <row r="538" spans="1:6" x14ac:dyDescent="0.75">
      <c r="A538" s="1">
        <v>44689</v>
      </c>
      <c r="B538" s="2">
        <v>0.7104166666666667</v>
      </c>
      <c r="C538" s="3">
        <v>3204029</v>
      </c>
      <c r="D538" t="s">
        <v>2564</v>
      </c>
      <c r="E538" t="s">
        <v>3174</v>
      </c>
      <c r="F538">
        <f>COUNTIF(succ_data_tbutm!$D$1:$D$33,E538)</f>
        <v>0</v>
      </c>
    </row>
    <row r="539" spans="1:6" x14ac:dyDescent="0.75">
      <c r="A539" s="1">
        <v>44689</v>
      </c>
      <c r="B539" s="2">
        <v>0.7104166666666667</v>
      </c>
      <c r="C539" s="3">
        <v>3808829</v>
      </c>
      <c r="D539" t="s">
        <v>2565</v>
      </c>
      <c r="E539" t="s">
        <v>3175</v>
      </c>
      <c r="F539">
        <f>COUNTIF(succ_data_tbutm!$D$1:$D$33,E539)</f>
        <v>0</v>
      </c>
    </row>
    <row r="540" spans="1:6" x14ac:dyDescent="0.75">
      <c r="A540" s="1">
        <v>44689</v>
      </c>
      <c r="B540" s="2">
        <v>0.7104166666666667</v>
      </c>
      <c r="C540" s="3">
        <v>4848829</v>
      </c>
      <c r="D540" t="s">
        <v>2566</v>
      </c>
      <c r="E540" t="s">
        <v>3176</v>
      </c>
      <c r="F540">
        <f>COUNTIF(succ_data_tbutm!$D$1:$D$33,E540)</f>
        <v>0</v>
      </c>
    </row>
    <row r="541" spans="1:6" x14ac:dyDescent="0.75">
      <c r="A541" s="1">
        <v>44689</v>
      </c>
      <c r="B541" s="2">
        <v>0.7104166666666667</v>
      </c>
      <c r="C541" s="3">
        <v>3818429</v>
      </c>
      <c r="D541" t="s">
        <v>2567</v>
      </c>
      <c r="E541" t="s">
        <v>3177</v>
      </c>
      <c r="F541">
        <f>COUNTIF(succ_data_tbutm!$D$1:$D$33,E541)</f>
        <v>0</v>
      </c>
    </row>
    <row r="542" spans="1:6" x14ac:dyDescent="0.75">
      <c r="A542" s="1">
        <v>44689</v>
      </c>
      <c r="B542" s="2">
        <v>0.7104166666666667</v>
      </c>
      <c r="C542" s="3">
        <v>3767229</v>
      </c>
      <c r="D542" t="s">
        <v>2568</v>
      </c>
      <c r="E542" t="s">
        <v>3178</v>
      </c>
      <c r="F542">
        <f>COUNTIF(succ_data_tbutm!$D$1:$D$33,E542)</f>
        <v>0</v>
      </c>
    </row>
    <row r="543" spans="1:6" x14ac:dyDescent="0.75">
      <c r="A543" s="1">
        <v>44689</v>
      </c>
      <c r="B543" s="2">
        <v>0.7104166666666667</v>
      </c>
      <c r="C543" s="3">
        <v>4608835</v>
      </c>
      <c r="D543" t="s">
        <v>2569</v>
      </c>
      <c r="E543" t="s">
        <v>277</v>
      </c>
      <c r="F543">
        <f>COUNTIF(succ_data_tbutm!$D$1:$D$33,E543)</f>
        <v>1</v>
      </c>
    </row>
    <row r="544" spans="1:6" x14ac:dyDescent="0.75">
      <c r="A544" s="1">
        <v>44689</v>
      </c>
      <c r="B544" s="2">
        <v>0.7104166666666667</v>
      </c>
      <c r="C544" s="3">
        <v>4461629</v>
      </c>
      <c r="D544" t="s">
        <v>2570</v>
      </c>
      <c r="E544" t="s">
        <v>3179</v>
      </c>
      <c r="F544">
        <f>COUNTIF(succ_data_tbutm!$D$1:$D$33,E544)</f>
        <v>0</v>
      </c>
    </row>
    <row r="545" spans="1:6" x14ac:dyDescent="0.75">
      <c r="A545" s="1">
        <v>44689</v>
      </c>
      <c r="B545" s="2">
        <v>0.7104166666666667</v>
      </c>
      <c r="C545" s="3">
        <v>5085629</v>
      </c>
      <c r="D545" t="s">
        <v>2571</v>
      </c>
      <c r="E545" t="s">
        <v>3180</v>
      </c>
      <c r="F545">
        <f>COUNTIF(succ_data_tbutm!$D$1:$D$33,E545)</f>
        <v>0</v>
      </c>
    </row>
    <row r="546" spans="1:6" x14ac:dyDescent="0.75">
      <c r="A546" s="1">
        <v>44689</v>
      </c>
      <c r="B546" s="2">
        <v>0.7104166666666667</v>
      </c>
      <c r="C546" s="3">
        <v>3264829</v>
      </c>
      <c r="D546" t="s">
        <v>2572</v>
      </c>
      <c r="E546" t="s">
        <v>3181</v>
      </c>
      <c r="F546">
        <f>COUNTIF(succ_data_tbutm!$D$1:$D$33,E546)</f>
        <v>0</v>
      </c>
    </row>
    <row r="547" spans="1:6" x14ac:dyDescent="0.75">
      <c r="A547" s="1">
        <v>44689</v>
      </c>
      <c r="B547" s="2">
        <v>0.7104166666666667</v>
      </c>
      <c r="C547" s="3">
        <v>4640835</v>
      </c>
      <c r="D547" t="s">
        <v>2573</v>
      </c>
      <c r="E547" t="s">
        <v>3182</v>
      </c>
      <c r="F547">
        <f>COUNTIF(succ_data_tbutm!$D$1:$D$33,E547)</f>
        <v>0</v>
      </c>
    </row>
    <row r="548" spans="1:6" x14ac:dyDescent="0.75">
      <c r="A548" s="1">
        <v>44689</v>
      </c>
      <c r="B548" s="2">
        <v>0.7104166666666667</v>
      </c>
      <c r="C548" s="3">
        <v>3866435</v>
      </c>
      <c r="D548" t="s">
        <v>2574</v>
      </c>
      <c r="E548" t="s">
        <v>3183</v>
      </c>
      <c r="F548">
        <f>COUNTIF(succ_data_tbutm!$D$1:$D$33,E548)</f>
        <v>0</v>
      </c>
    </row>
    <row r="549" spans="1:6" x14ac:dyDescent="0.75">
      <c r="A549" s="1">
        <v>44689</v>
      </c>
      <c r="B549" s="2">
        <v>0.7104166666666667</v>
      </c>
      <c r="C549" s="3">
        <v>2464829</v>
      </c>
      <c r="D549" t="s">
        <v>2575</v>
      </c>
      <c r="E549" t="s">
        <v>3184</v>
      </c>
      <c r="F549">
        <f>COUNTIF(succ_data_tbutm!$D$1:$D$33,E549)</f>
        <v>0</v>
      </c>
    </row>
    <row r="550" spans="1:6" x14ac:dyDescent="0.75">
      <c r="A550" s="1">
        <v>44689</v>
      </c>
      <c r="B550" s="2">
        <v>0.7104166666666667</v>
      </c>
      <c r="C550" s="3">
        <v>4996029</v>
      </c>
      <c r="D550" t="s">
        <v>2576</v>
      </c>
      <c r="E550" t="s">
        <v>3185</v>
      </c>
      <c r="F550">
        <f>COUNTIF(succ_data_tbutm!$D$1:$D$33,E550)</f>
        <v>0</v>
      </c>
    </row>
    <row r="551" spans="1:6" x14ac:dyDescent="0.75">
      <c r="A551" s="1">
        <v>44689</v>
      </c>
      <c r="B551" s="2">
        <v>0.7104166666666667</v>
      </c>
      <c r="C551" s="3">
        <v>3920829</v>
      </c>
      <c r="D551" t="s">
        <v>2577</v>
      </c>
      <c r="E551" t="s">
        <v>3186</v>
      </c>
      <c r="F551">
        <f>COUNTIF(succ_data_tbutm!$D$1:$D$33,E551)</f>
        <v>0</v>
      </c>
    </row>
    <row r="552" spans="1:6" x14ac:dyDescent="0.75">
      <c r="A552" s="1">
        <v>44689</v>
      </c>
      <c r="B552" s="2">
        <v>0.7104166666666667</v>
      </c>
      <c r="C552" s="3">
        <v>2595779</v>
      </c>
      <c r="D552" t="s">
        <v>2578</v>
      </c>
      <c r="E552" t="s">
        <v>3187</v>
      </c>
      <c r="F552">
        <f>COUNTIF(succ_data_tbutm!$D$1:$D$33,E552)</f>
        <v>0</v>
      </c>
    </row>
    <row r="553" spans="1:6" x14ac:dyDescent="0.75">
      <c r="A553" s="1">
        <v>44689</v>
      </c>
      <c r="B553" s="2">
        <v>0.7104166666666667</v>
      </c>
      <c r="C553" s="3">
        <v>2586179</v>
      </c>
      <c r="D553" t="s">
        <v>2579</v>
      </c>
      <c r="E553" t="s">
        <v>3188</v>
      </c>
      <c r="F553">
        <f>COUNTIF(succ_data_tbutm!$D$1:$D$33,E553)</f>
        <v>0</v>
      </c>
    </row>
    <row r="554" spans="1:6" x14ac:dyDescent="0.75">
      <c r="A554" s="1">
        <v>44689</v>
      </c>
      <c r="B554" s="2">
        <v>0.7104166666666667</v>
      </c>
      <c r="C554" s="3">
        <v>2388029</v>
      </c>
      <c r="D554" t="s">
        <v>2580</v>
      </c>
      <c r="E554" t="s">
        <v>3189</v>
      </c>
      <c r="F554">
        <f>COUNTIF(succ_data_tbutm!$D$1:$D$33,E554)</f>
        <v>0</v>
      </c>
    </row>
    <row r="555" spans="1:6" x14ac:dyDescent="0.75">
      <c r="A555" s="1">
        <v>44689</v>
      </c>
      <c r="B555" s="2">
        <v>0.7104166666666667</v>
      </c>
      <c r="C555" s="3">
        <v>4759409</v>
      </c>
      <c r="D555" t="s">
        <v>2581</v>
      </c>
      <c r="E555" t="s">
        <v>3190</v>
      </c>
      <c r="F555">
        <f>COUNTIF(succ_data_tbutm!$D$1:$D$33,E555)</f>
        <v>0</v>
      </c>
    </row>
    <row r="556" spans="1:6" x14ac:dyDescent="0.75">
      <c r="A556" s="1">
        <v>44689</v>
      </c>
      <c r="B556" s="2">
        <v>0.7104166666666667</v>
      </c>
      <c r="C556" s="3">
        <v>5146429</v>
      </c>
      <c r="D556" t="s">
        <v>2582</v>
      </c>
      <c r="E556" t="s">
        <v>3191</v>
      </c>
      <c r="F556">
        <f>COUNTIF(succ_data_tbutm!$D$1:$D$33,E556)</f>
        <v>0</v>
      </c>
    </row>
    <row r="557" spans="1:6" x14ac:dyDescent="0.75">
      <c r="A557" s="1">
        <v>44689</v>
      </c>
      <c r="B557" s="2">
        <v>0.7104166666666667</v>
      </c>
      <c r="C557" s="3">
        <v>5098429</v>
      </c>
      <c r="D557" t="s">
        <v>2583</v>
      </c>
      <c r="E557" t="s">
        <v>3192</v>
      </c>
      <c r="F557">
        <f>COUNTIF(succ_data_tbutm!$D$1:$D$33,E557)</f>
        <v>0</v>
      </c>
    </row>
    <row r="558" spans="1:6" x14ac:dyDescent="0.75">
      <c r="A558" s="1">
        <v>44689</v>
      </c>
      <c r="B558" s="2">
        <v>0.7104166666666667</v>
      </c>
      <c r="C558" s="3">
        <v>3783229</v>
      </c>
      <c r="D558" t="s">
        <v>2584</v>
      </c>
      <c r="E558" t="s">
        <v>3193</v>
      </c>
      <c r="F558">
        <f>COUNTIF(succ_data_tbutm!$D$1:$D$33,E558)</f>
        <v>0</v>
      </c>
    </row>
    <row r="559" spans="1:6" x14ac:dyDescent="0.75">
      <c r="A559" s="1">
        <v>44689</v>
      </c>
      <c r="B559" s="2">
        <v>0.7104166666666667</v>
      </c>
      <c r="C559" s="3">
        <v>3092029</v>
      </c>
      <c r="D559" t="s">
        <v>2585</v>
      </c>
      <c r="E559" t="s">
        <v>3194</v>
      </c>
      <c r="F559">
        <f>COUNTIF(succ_data_tbutm!$D$1:$D$33,E559)</f>
        <v>0</v>
      </c>
    </row>
    <row r="560" spans="1:6" x14ac:dyDescent="0.75">
      <c r="A560" s="1">
        <v>44689</v>
      </c>
      <c r="B560" s="2">
        <v>0.7104166666666667</v>
      </c>
      <c r="C560" s="3">
        <v>4903229</v>
      </c>
      <c r="D560" t="s">
        <v>2586</v>
      </c>
      <c r="E560" t="s">
        <v>3195</v>
      </c>
      <c r="F560">
        <f>COUNTIF(succ_data_tbutm!$D$1:$D$33,E560)</f>
        <v>0</v>
      </c>
    </row>
    <row r="561" spans="1:6" x14ac:dyDescent="0.75">
      <c r="A561" s="1">
        <v>44689</v>
      </c>
      <c r="B561" s="2">
        <v>0.7104166666666667</v>
      </c>
      <c r="C561" s="3">
        <v>2368823</v>
      </c>
      <c r="D561" t="s">
        <v>2587</v>
      </c>
      <c r="E561" t="s">
        <v>3196</v>
      </c>
      <c r="F561">
        <f>COUNTIF(succ_data_tbutm!$D$1:$D$33,E561)</f>
        <v>0</v>
      </c>
    </row>
    <row r="562" spans="1:6" x14ac:dyDescent="0.75">
      <c r="A562" s="1">
        <v>44689</v>
      </c>
      <c r="B562" s="2">
        <v>0.7104166666666667</v>
      </c>
      <c r="C562" s="3">
        <v>4340029</v>
      </c>
      <c r="D562" t="s">
        <v>2588</v>
      </c>
      <c r="E562" t="s">
        <v>3197</v>
      </c>
      <c r="F562">
        <f>COUNTIF(succ_data_tbutm!$D$1:$D$33,E562)</f>
        <v>0</v>
      </c>
    </row>
    <row r="563" spans="1:6" x14ac:dyDescent="0.75">
      <c r="A563" s="1">
        <v>44689</v>
      </c>
      <c r="B563" s="2">
        <v>0.7104166666666667</v>
      </c>
      <c r="C563" s="3">
        <v>3700029</v>
      </c>
      <c r="D563" t="s">
        <v>2589</v>
      </c>
      <c r="E563" t="s">
        <v>3198</v>
      </c>
      <c r="F563">
        <f>COUNTIF(succ_data_tbutm!$D$1:$D$33,E563)</f>
        <v>0</v>
      </c>
    </row>
    <row r="564" spans="1:6" x14ac:dyDescent="0.75">
      <c r="A564" s="1">
        <v>44689</v>
      </c>
      <c r="B564" s="2">
        <v>0.7104166666666667</v>
      </c>
      <c r="C564" s="3">
        <v>4372029</v>
      </c>
      <c r="D564" t="s">
        <v>2590</v>
      </c>
      <c r="E564" t="s">
        <v>3199</v>
      </c>
      <c r="F564">
        <f>COUNTIF(succ_data_tbutm!$D$1:$D$33,E564)</f>
        <v>0</v>
      </c>
    </row>
    <row r="565" spans="1:6" x14ac:dyDescent="0.75">
      <c r="A565" s="1">
        <v>44689</v>
      </c>
      <c r="B565" s="2">
        <v>0.7104166666666667</v>
      </c>
      <c r="C565" s="3">
        <v>2880829</v>
      </c>
      <c r="D565" t="s">
        <v>2591</v>
      </c>
      <c r="E565" t="s">
        <v>3200</v>
      </c>
      <c r="F565">
        <f>COUNTIF(succ_data_tbutm!$D$1:$D$33,E565)</f>
        <v>0</v>
      </c>
    </row>
    <row r="566" spans="1:6" x14ac:dyDescent="0.75">
      <c r="A566" s="1">
        <v>44689</v>
      </c>
      <c r="B566" s="2">
        <v>0.7104166666666667</v>
      </c>
      <c r="C566" s="3">
        <v>3143229</v>
      </c>
      <c r="D566" t="s">
        <v>2592</v>
      </c>
      <c r="E566" t="s">
        <v>3201</v>
      </c>
      <c r="F566">
        <f>COUNTIF(succ_data_tbutm!$D$1:$D$33,E566)</f>
        <v>0</v>
      </c>
    </row>
    <row r="567" spans="1:6" x14ac:dyDescent="0.75">
      <c r="A567" s="1">
        <v>44689</v>
      </c>
      <c r="B567" s="2">
        <v>0.7104166666666667</v>
      </c>
      <c r="C567" s="3">
        <v>3549629</v>
      </c>
      <c r="D567" t="s">
        <v>2593</v>
      </c>
      <c r="E567" t="s">
        <v>3202</v>
      </c>
      <c r="F567">
        <f>COUNTIF(succ_data_tbutm!$D$1:$D$33,E567)</f>
        <v>0</v>
      </c>
    </row>
    <row r="568" spans="1:6" x14ac:dyDescent="0.75">
      <c r="A568" s="1">
        <v>44689</v>
      </c>
      <c r="B568" s="2">
        <v>0.7104166666666667</v>
      </c>
      <c r="C568" s="3">
        <v>3111229</v>
      </c>
      <c r="D568" t="s">
        <v>2594</v>
      </c>
      <c r="E568" t="s">
        <v>3203</v>
      </c>
      <c r="F568">
        <f>COUNTIF(succ_data_tbutm!$D$1:$D$33,E568)</f>
        <v>0</v>
      </c>
    </row>
    <row r="569" spans="1:6" x14ac:dyDescent="0.75">
      <c r="A569" s="1">
        <v>44689</v>
      </c>
      <c r="B569" s="2">
        <v>0.7104166666666667</v>
      </c>
      <c r="C569" s="3">
        <v>2512579</v>
      </c>
      <c r="D569" t="s">
        <v>2595</v>
      </c>
      <c r="E569" t="s">
        <v>273</v>
      </c>
      <c r="F569">
        <f>COUNTIF(succ_data_tbutm!$D$1:$D$33,E569)</f>
        <v>0</v>
      </c>
    </row>
    <row r="570" spans="1:6" x14ac:dyDescent="0.75">
      <c r="A570" s="1">
        <v>44689</v>
      </c>
      <c r="B570" s="2">
        <v>0.7104166666666667</v>
      </c>
      <c r="C570" s="3">
        <v>2381379</v>
      </c>
      <c r="D570" t="s">
        <v>2596</v>
      </c>
      <c r="E570" t="s">
        <v>3204</v>
      </c>
      <c r="F570">
        <f>COUNTIF(succ_data_tbutm!$D$1:$D$33,E570)</f>
        <v>0</v>
      </c>
    </row>
    <row r="571" spans="1:6" x14ac:dyDescent="0.75">
      <c r="A571" s="1">
        <v>44689</v>
      </c>
      <c r="B571" s="2">
        <v>0.7104166666666667</v>
      </c>
      <c r="C571" s="3">
        <v>2996035</v>
      </c>
      <c r="D571" t="s">
        <v>2597</v>
      </c>
      <c r="E571" t="s">
        <v>3205</v>
      </c>
      <c r="F571">
        <f>COUNTIF(succ_data_tbutm!$D$1:$D$33,E571)</f>
        <v>0</v>
      </c>
    </row>
    <row r="572" spans="1:6" x14ac:dyDescent="0.75">
      <c r="A572" s="1">
        <v>44689</v>
      </c>
      <c r="B572" s="2">
        <v>0.7104166666666667</v>
      </c>
      <c r="C572" s="3">
        <v>3188029</v>
      </c>
      <c r="D572" t="s">
        <v>2598</v>
      </c>
      <c r="E572" t="s">
        <v>3206</v>
      </c>
      <c r="F572">
        <f>COUNTIF(succ_data_tbutm!$D$1:$D$33,E572)</f>
        <v>0</v>
      </c>
    </row>
    <row r="573" spans="1:6" x14ac:dyDescent="0.75">
      <c r="A573" s="1">
        <v>44689</v>
      </c>
      <c r="B573" s="2">
        <v>0.7104166666666667</v>
      </c>
      <c r="C573" s="3">
        <v>2339779</v>
      </c>
      <c r="D573" t="s">
        <v>2599</v>
      </c>
      <c r="E573" t="s">
        <v>3207</v>
      </c>
      <c r="F573">
        <f>COUNTIF(succ_data_tbutm!$D$1:$D$33,E573)</f>
        <v>0</v>
      </c>
    </row>
    <row r="574" spans="1:6" x14ac:dyDescent="0.75">
      <c r="A574" s="1">
        <v>44689</v>
      </c>
      <c r="B574" s="2">
        <v>0.7104166666666667</v>
      </c>
      <c r="C574" s="3">
        <v>2874417</v>
      </c>
      <c r="D574" t="s">
        <v>2600</v>
      </c>
      <c r="E574" t="s">
        <v>3208</v>
      </c>
      <c r="F574">
        <f>COUNTIF(succ_data_tbutm!$D$1:$D$33,E574)</f>
        <v>0</v>
      </c>
    </row>
    <row r="575" spans="1:6" x14ac:dyDescent="0.75">
      <c r="A575" s="1">
        <v>44689</v>
      </c>
      <c r="B575" s="2">
        <v>0.7104166666666667</v>
      </c>
      <c r="C575" s="3">
        <v>2784829</v>
      </c>
      <c r="D575" t="s">
        <v>2601</v>
      </c>
      <c r="E575" t="s">
        <v>3209</v>
      </c>
      <c r="F575">
        <f>COUNTIF(succ_data_tbutm!$D$1:$D$33,E575)</f>
        <v>0</v>
      </c>
    </row>
    <row r="576" spans="1:6" x14ac:dyDescent="0.75">
      <c r="A576" s="1">
        <v>44689</v>
      </c>
      <c r="B576" s="2">
        <v>0.7104166666666667</v>
      </c>
      <c r="C576" s="3">
        <v>2362179</v>
      </c>
      <c r="D576" t="s">
        <v>2602</v>
      </c>
      <c r="E576" t="s">
        <v>3210</v>
      </c>
      <c r="F576">
        <f>COUNTIF(succ_data_tbutm!$D$1:$D$33,E576)</f>
        <v>0</v>
      </c>
    </row>
    <row r="577" spans="1:6" x14ac:dyDescent="0.75">
      <c r="A577" s="1">
        <v>44689</v>
      </c>
      <c r="B577" s="2">
        <v>0.7104166666666667</v>
      </c>
      <c r="C577" s="3">
        <v>1978179</v>
      </c>
      <c r="D577" t="s">
        <v>2603</v>
      </c>
      <c r="E577" t="s">
        <v>3211</v>
      </c>
      <c r="F577">
        <f>COUNTIF(succ_data_tbutm!$D$1:$D$33,E577)</f>
        <v>0</v>
      </c>
    </row>
    <row r="578" spans="1:6" x14ac:dyDescent="0.75">
      <c r="A578" s="1">
        <v>44689</v>
      </c>
      <c r="B578" s="2">
        <v>0.7104166666666667</v>
      </c>
      <c r="C578" s="3">
        <v>2324029</v>
      </c>
      <c r="D578" t="s">
        <v>2604</v>
      </c>
      <c r="E578" t="s">
        <v>3212</v>
      </c>
      <c r="F578">
        <f>COUNTIF(succ_data_tbutm!$D$1:$D$33,E578)</f>
        <v>0</v>
      </c>
    </row>
    <row r="579" spans="1:6" x14ac:dyDescent="0.75">
      <c r="A579" s="1">
        <v>44689</v>
      </c>
      <c r="B579" s="2">
        <v>0.7104166666666667</v>
      </c>
      <c r="C579" s="3">
        <v>2320579</v>
      </c>
      <c r="D579" t="s">
        <v>2605</v>
      </c>
      <c r="E579" t="s">
        <v>3213</v>
      </c>
      <c r="F579">
        <f>COUNTIF(succ_data_tbutm!$D$1:$D$33,E579)</f>
        <v>0</v>
      </c>
    </row>
    <row r="580" spans="1:6" x14ac:dyDescent="0.75">
      <c r="A580" s="1">
        <v>44689</v>
      </c>
      <c r="B580" s="2">
        <v>0.7104166666666667</v>
      </c>
      <c r="C580" s="3">
        <v>1059779</v>
      </c>
      <c r="D580" t="s">
        <v>2606</v>
      </c>
      <c r="E580" t="s">
        <v>3214</v>
      </c>
      <c r="F580">
        <f>COUNTIF(succ_data_tbutm!$D$1:$D$33,E580)</f>
        <v>0</v>
      </c>
    </row>
    <row r="581" spans="1:6" x14ac:dyDescent="0.75">
      <c r="A581" s="1">
        <v>44689</v>
      </c>
      <c r="B581" s="2">
        <v>0.7104166666666667</v>
      </c>
      <c r="C581" s="3">
        <v>2589379</v>
      </c>
      <c r="D581" t="s">
        <v>2607</v>
      </c>
      <c r="E581" t="s">
        <v>3215</v>
      </c>
      <c r="F581">
        <f>COUNTIF(succ_data_tbutm!$D$1:$D$33,E581)</f>
        <v>0</v>
      </c>
    </row>
    <row r="582" spans="1:6" x14ac:dyDescent="0.75">
      <c r="A582" s="1">
        <v>44689</v>
      </c>
      <c r="B582" s="2">
        <v>0.7104166666666667</v>
      </c>
      <c r="C582" s="3">
        <v>2861629</v>
      </c>
      <c r="D582" t="s">
        <v>2608</v>
      </c>
      <c r="E582" t="s">
        <v>3216</v>
      </c>
      <c r="F582">
        <f>COUNTIF(succ_data_tbutm!$D$1:$D$33,E582)</f>
        <v>0</v>
      </c>
    </row>
    <row r="583" spans="1:6" x14ac:dyDescent="0.75">
      <c r="A583" s="1">
        <v>44689</v>
      </c>
      <c r="B583" s="2">
        <v>0.7104166666666667</v>
      </c>
      <c r="C583" s="3">
        <v>5098429</v>
      </c>
      <c r="D583" t="s">
        <v>2609</v>
      </c>
      <c r="E583" t="s">
        <v>3217</v>
      </c>
      <c r="F583">
        <f>COUNTIF(succ_data_tbutm!$D$1:$D$33,E583)</f>
        <v>0</v>
      </c>
    </row>
    <row r="584" spans="1:6" x14ac:dyDescent="0.75">
      <c r="A584" s="1">
        <v>44689</v>
      </c>
      <c r="B584" s="2">
        <v>0.7104166666666667</v>
      </c>
      <c r="C584" s="3">
        <v>4308029</v>
      </c>
      <c r="D584" t="s">
        <v>2610</v>
      </c>
      <c r="E584" t="s">
        <v>3218</v>
      </c>
      <c r="F584">
        <f>COUNTIF(succ_data_tbutm!$D$1:$D$33,E584)</f>
        <v>0</v>
      </c>
    </row>
    <row r="585" spans="1:6" x14ac:dyDescent="0.75">
      <c r="A585" s="1">
        <v>44689</v>
      </c>
      <c r="B585" s="2">
        <v>0.7104166666666667</v>
      </c>
      <c r="C585" s="3">
        <v>2852029</v>
      </c>
      <c r="D585" t="s">
        <v>2611</v>
      </c>
      <c r="E585" t="s">
        <v>3219</v>
      </c>
      <c r="F585">
        <f>COUNTIF(succ_data_tbutm!$D$1:$D$33,E585)</f>
        <v>0</v>
      </c>
    </row>
    <row r="586" spans="1:6" x14ac:dyDescent="0.75">
      <c r="A586" s="1">
        <v>44689</v>
      </c>
      <c r="B586" s="2">
        <v>0.7104166666666667</v>
      </c>
      <c r="C586" s="3">
        <v>1722429</v>
      </c>
      <c r="D586" t="s">
        <v>2612</v>
      </c>
      <c r="E586" t="s">
        <v>270</v>
      </c>
      <c r="F586">
        <f>COUNTIF(succ_data_tbutm!$D$1:$D$33,E586)</f>
        <v>1</v>
      </c>
    </row>
    <row r="587" spans="1:6" x14ac:dyDescent="0.75">
      <c r="A587" s="1">
        <v>44689</v>
      </c>
      <c r="B587" s="2">
        <v>0.7104166666666667</v>
      </c>
      <c r="C587" s="3">
        <v>3687229</v>
      </c>
      <c r="D587" t="s">
        <v>2613</v>
      </c>
      <c r="E587" t="s">
        <v>3220</v>
      </c>
      <c r="F587">
        <f>COUNTIF(succ_data_tbutm!$D$1:$D$33,E587)</f>
        <v>0</v>
      </c>
    </row>
    <row r="588" spans="1:6" x14ac:dyDescent="0.75">
      <c r="A588" s="1">
        <v>44689</v>
      </c>
      <c r="B588" s="2">
        <v>0.7104166666666667</v>
      </c>
      <c r="C588" s="3">
        <v>4912829</v>
      </c>
      <c r="D588" t="s">
        <v>2614</v>
      </c>
      <c r="E588" t="s">
        <v>3221</v>
      </c>
      <c r="F588">
        <f>COUNTIF(succ_data_tbutm!$D$1:$D$33,E588)</f>
        <v>0</v>
      </c>
    </row>
    <row r="589" spans="1:6" x14ac:dyDescent="0.75">
      <c r="A589" s="1">
        <v>44689</v>
      </c>
      <c r="B589" s="2">
        <v>0.71111111111111114</v>
      </c>
      <c r="C589" s="3">
        <v>5511409</v>
      </c>
      <c r="D589" t="s">
        <v>2615</v>
      </c>
      <c r="E589" t="s">
        <v>3222</v>
      </c>
      <c r="F589">
        <f>COUNTIF(succ_data_tbutm!$D$1:$D$33,E589)</f>
        <v>0</v>
      </c>
    </row>
    <row r="590" spans="1:6" x14ac:dyDescent="0.75">
      <c r="A590" s="1">
        <v>44689</v>
      </c>
      <c r="B590" s="2">
        <v>0.71111111111111114</v>
      </c>
      <c r="C590" s="3">
        <v>5140029</v>
      </c>
      <c r="D590" t="s">
        <v>2616</v>
      </c>
      <c r="E590" t="s">
        <v>3223</v>
      </c>
      <c r="F590">
        <f>COUNTIF(succ_data_tbutm!$D$1:$D$33,E590)</f>
        <v>0</v>
      </c>
    </row>
    <row r="591" spans="1:6" x14ac:dyDescent="0.75">
      <c r="A591" s="1">
        <v>44689</v>
      </c>
      <c r="B591" s="2">
        <v>0.71111111111111114</v>
      </c>
      <c r="C591" s="3">
        <v>3396029</v>
      </c>
      <c r="D591" t="s">
        <v>2617</v>
      </c>
      <c r="E591" t="s">
        <v>3224</v>
      </c>
      <c r="F591">
        <f>COUNTIF(succ_data_tbutm!$D$1:$D$33,E591)</f>
        <v>0</v>
      </c>
    </row>
    <row r="592" spans="1:6" x14ac:dyDescent="0.75">
      <c r="A592" s="1">
        <v>44689</v>
      </c>
      <c r="B592" s="2">
        <v>0.71111111111111114</v>
      </c>
      <c r="C592" s="3">
        <v>4061629</v>
      </c>
      <c r="D592" t="s">
        <v>2618</v>
      </c>
      <c r="E592" t="s">
        <v>265</v>
      </c>
      <c r="F592">
        <f>COUNTIF(succ_data_tbutm!$D$1:$D$33,E592)</f>
        <v>1</v>
      </c>
    </row>
    <row r="593" spans="1:6" x14ac:dyDescent="0.75">
      <c r="A593" s="1">
        <v>44689</v>
      </c>
      <c r="B593" s="2">
        <v>0.71111111111111114</v>
      </c>
      <c r="C593" s="3">
        <v>2938429</v>
      </c>
      <c r="D593" t="s">
        <v>2619</v>
      </c>
      <c r="E593" t="s">
        <v>3225</v>
      </c>
      <c r="F593">
        <f>COUNTIF(succ_data_tbutm!$D$1:$D$33,E593)</f>
        <v>0</v>
      </c>
    </row>
    <row r="594" spans="1:6" x14ac:dyDescent="0.75">
      <c r="A594" s="1">
        <v>44689</v>
      </c>
      <c r="B594" s="2">
        <v>0.71111111111111114</v>
      </c>
      <c r="C594" s="3">
        <v>3584829</v>
      </c>
      <c r="D594" t="s">
        <v>2620</v>
      </c>
      <c r="E594" t="s">
        <v>3226</v>
      </c>
      <c r="F594">
        <f>COUNTIF(succ_data_tbutm!$D$1:$D$33,E594)</f>
        <v>0</v>
      </c>
    </row>
    <row r="595" spans="1:6" x14ac:dyDescent="0.75">
      <c r="A595" s="1">
        <v>44689</v>
      </c>
      <c r="B595" s="2">
        <v>0.71111111111111114</v>
      </c>
      <c r="C595" s="3">
        <v>2976829</v>
      </c>
      <c r="D595" t="s">
        <v>2621</v>
      </c>
      <c r="E595" t="s">
        <v>3227</v>
      </c>
      <c r="F595">
        <f>COUNTIF(succ_data_tbutm!$D$1:$D$33,E595)</f>
        <v>0</v>
      </c>
    </row>
    <row r="596" spans="1:6" x14ac:dyDescent="0.75">
      <c r="A596" s="1">
        <v>44689</v>
      </c>
      <c r="B596" s="2">
        <v>0.71111111111111114</v>
      </c>
      <c r="C596" s="3">
        <v>2487235</v>
      </c>
      <c r="D596" t="s">
        <v>2622</v>
      </c>
      <c r="E596" t="s">
        <v>3228</v>
      </c>
      <c r="F596">
        <f>COUNTIF(succ_data_tbutm!$D$1:$D$33,E596)</f>
        <v>0</v>
      </c>
    </row>
    <row r="597" spans="1:6" x14ac:dyDescent="0.75">
      <c r="A597" s="1">
        <v>44689</v>
      </c>
      <c r="B597" s="2">
        <v>0.71111111111111114</v>
      </c>
      <c r="C597" s="3">
        <v>4052029</v>
      </c>
      <c r="D597" t="s">
        <v>2623</v>
      </c>
      <c r="E597" t="s">
        <v>3229</v>
      </c>
      <c r="F597">
        <f>COUNTIF(succ_data_tbutm!$D$1:$D$33,E597)</f>
        <v>0</v>
      </c>
    </row>
    <row r="598" spans="1:6" x14ac:dyDescent="0.75">
      <c r="A598" s="1">
        <v>44689</v>
      </c>
      <c r="B598" s="2">
        <v>0.71111111111111114</v>
      </c>
      <c r="C598" s="3">
        <v>1453629</v>
      </c>
      <c r="D598" t="s">
        <v>2624</v>
      </c>
      <c r="E598" t="s">
        <v>3230</v>
      </c>
      <c r="F598">
        <f>COUNTIF(succ_data_tbutm!$D$1:$D$33,E598)</f>
        <v>0</v>
      </c>
    </row>
    <row r="599" spans="1:6" x14ac:dyDescent="0.75">
      <c r="A599" s="1">
        <v>44689</v>
      </c>
      <c r="B599" s="2">
        <v>0.71111111111111114</v>
      </c>
      <c r="C599" s="3">
        <v>5146429</v>
      </c>
      <c r="D599" t="s">
        <v>2625</v>
      </c>
      <c r="E599" t="s">
        <v>3231</v>
      </c>
      <c r="F599">
        <f>COUNTIF(succ_data_tbutm!$D$1:$D$33,E599)</f>
        <v>0</v>
      </c>
    </row>
    <row r="600" spans="1:6" x14ac:dyDescent="0.75">
      <c r="A600" s="1">
        <v>44689</v>
      </c>
      <c r="B600" s="2">
        <v>0.71111111111111114</v>
      </c>
      <c r="C600" s="3">
        <v>4749617</v>
      </c>
      <c r="D600" t="s">
        <v>2626</v>
      </c>
      <c r="E600" t="s">
        <v>253</v>
      </c>
      <c r="F600">
        <f>COUNTIF(succ_data_tbutm!$D$1:$D$33,E600)</f>
        <v>0</v>
      </c>
    </row>
    <row r="601" spans="1:6" x14ac:dyDescent="0.75">
      <c r="A601" s="1">
        <v>44689</v>
      </c>
      <c r="B601" s="2">
        <v>0.71111111111111114</v>
      </c>
      <c r="C601" s="3">
        <v>2087229</v>
      </c>
      <c r="D601" t="s">
        <v>2627</v>
      </c>
      <c r="E601" t="s">
        <v>3232</v>
      </c>
      <c r="F601">
        <f>COUNTIF(succ_data_tbutm!$D$1:$D$33,E601)</f>
        <v>0</v>
      </c>
    </row>
    <row r="602" spans="1:6" x14ac:dyDescent="0.75">
      <c r="A602" s="1">
        <v>44689</v>
      </c>
      <c r="B602" s="2">
        <v>0.71111111111111114</v>
      </c>
      <c r="C602" s="3">
        <v>3933635</v>
      </c>
      <c r="D602" t="s">
        <v>2628</v>
      </c>
      <c r="E602" t="s">
        <v>3233</v>
      </c>
      <c r="F602">
        <f>COUNTIF(succ_data_tbutm!$D$1:$D$33,E602)</f>
        <v>0</v>
      </c>
    </row>
    <row r="603" spans="1:6" x14ac:dyDescent="0.75">
      <c r="A603" s="1">
        <v>44689</v>
      </c>
      <c r="B603" s="2">
        <v>0.71111111111111114</v>
      </c>
      <c r="C603" s="3">
        <v>8394609</v>
      </c>
      <c r="D603" t="s">
        <v>2629</v>
      </c>
      <c r="E603" t="s">
        <v>3234</v>
      </c>
      <c r="F603">
        <f>COUNTIF(succ_data_tbutm!$D$1:$D$33,E603)</f>
        <v>0</v>
      </c>
    </row>
    <row r="604" spans="1:6" x14ac:dyDescent="0.75">
      <c r="A604" s="1">
        <v>44689</v>
      </c>
      <c r="B604" s="2">
        <v>0.71111111111111114</v>
      </c>
      <c r="C604" s="3">
        <v>2989629</v>
      </c>
      <c r="D604" t="s">
        <v>2630</v>
      </c>
      <c r="E604" t="s">
        <v>3235</v>
      </c>
      <c r="F604">
        <f>COUNTIF(succ_data_tbutm!$D$1:$D$33,E604)</f>
        <v>0</v>
      </c>
    </row>
    <row r="605" spans="1:6" x14ac:dyDescent="0.75">
      <c r="A605" s="1">
        <v>44689</v>
      </c>
      <c r="B605" s="2">
        <v>0.71111111111111114</v>
      </c>
      <c r="C605" s="3">
        <v>2672829</v>
      </c>
      <c r="D605" t="s">
        <v>2631</v>
      </c>
      <c r="E605" t="s">
        <v>3236</v>
      </c>
      <c r="F605">
        <f>COUNTIF(succ_data_tbutm!$D$1:$D$33,E605)</f>
        <v>0</v>
      </c>
    </row>
    <row r="606" spans="1:6" x14ac:dyDescent="0.75">
      <c r="A606" s="1">
        <v>44689</v>
      </c>
      <c r="B606" s="2">
        <v>0.71111111111111114</v>
      </c>
      <c r="C606" s="3">
        <v>3143229</v>
      </c>
      <c r="D606" t="s">
        <v>2632</v>
      </c>
      <c r="E606" t="s">
        <v>3237</v>
      </c>
      <c r="F606">
        <f>COUNTIF(succ_data_tbutm!$D$1:$D$33,E606)</f>
        <v>0</v>
      </c>
    </row>
    <row r="607" spans="1:6" x14ac:dyDescent="0.75">
      <c r="A607" s="1">
        <v>44689</v>
      </c>
      <c r="B607" s="2">
        <v>0.71111111111111114</v>
      </c>
      <c r="C607" s="3">
        <v>6996209</v>
      </c>
      <c r="D607" t="s">
        <v>2633</v>
      </c>
      <c r="E607" t="s">
        <v>3238</v>
      </c>
      <c r="F607">
        <f>COUNTIF(succ_data_tbutm!$D$1:$D$33,E607)</f>
        <v>0</v>
      </c>
    </row>
    <row r="608" spans="1:6" x14ac:dyDescent="0.75">
      <c r="A608" s="1">
        <v>44689</v>
      </c>
      <c r="B608" s="2">
        <v>0.71111111111111114</v>
      </c>
      <c r="C608" s="3">
        <v>3674429</v>
      </c>
      <c r="D608" t="s">
        <v>2634</v>
      </c>
      <c r="E608" t="s">
        <v>3239</v>
      </c>
      <c r="F608">
        <f>COUNTIF(succ_data_tbutm!$D$1:$D$33,E608)</f>
        <v>0</v>
      </c>
    </row>
    <row r="609" spans="1:6" x14ac:dyDescent="0.75">
      <c r="A609" s="1">
        <v>44689</v>
      </c>
      <c r="B609" s="2">
        <v>0.71111111111111114</v>
      </c>
      <c r="C609" s="3">
        <v>2253575</v>
      </c>
      <c r="D609" t="s">
        <v>2635</v>
      </c>
      <c r="E609" t="s">
        <v>3240</v>
      </c>
      <c r="F609">
        <f>COUNTIF(succ_data_tbutm!$D$1:$D$33,E609)</f>
        <v>0</v>
      </c>
    </row>
    <row r="610" spans="1:6" x14ac:dyDescent="0.75">
      <c r="A610" s="1">
        <v>44689</v>
      </c>
      <c r="B610" s="2">
        <v>0.71111111111111114</v>
      </c>
      <c r="C610" s="3">
        <v>4269629</v>
      </c>
      <c r="D610" t="s">
        <v>2636</v>
      </c>
      <c r="E610" t="s">
        <v>3241</v>
      </c>
      <c r="F610">
        <f>COUNTIF(succ_data_tbutm!$D$1:$D$33,E610)</f>
        <v>0</v>
      </c>
    </row>
    <row r="611" spans="1:6" x14ac:dyDescent="0.75">
      <c r="A611" s="1">
        <v>44689</v>
      </c>
      <c r="B611" s="2">
        <v>0.71111111111111114</v>
      </c>
      <c r="C611" s="3">
        <v>9764209</v>
      </c>
      <c r="D611" t="s">
        <v>2637</v>
      </c>
      <c r="E611" t="s">
        <v>3242</v>
      </c>
      <c r="F611">
        <f>COUNTIF(succ_data_tbutm!$D$1:$D$33,E611)</f>
        <v>0</v>
      </c>
    </row>
    <row r="612" spans="1:6" x14ac:dyDescent="0.75">
      <c r="A612" s="1">
        <v>44689</v>
      </c>
      <c r="B612" s="2">
        <v>0.71111111111111114</v>
      </c>
      <c r="C612" s="3">
        <v>1562179</v>
      </c>
      <c r="D612" t="s">
        <v>2638</v>
      </c>
      <c r="E612" t="s">
        <v>3243</v>
      </c>
      <c r="F612">
        <f>COUNTIF(succ_data_tbutm!$D$1:$D$33,E612)</f>
        <v>0</v>
      </c>
    </row>
    <row r="613" spans="1:6" x14ac:dyDescent="0.75">
      <c r="A613" s="1">
        <v>44689</v>
      </c>
      <c r="B613" s="2">
        <v>0.71111111111111114</v>
      </c>
      <c r="C613" s="3">
        <v>2372035</v>
      </c>
      <c r="D613" t="s">
        <v>2639</v>
      </c>
      <c r="E613" t="s">
        <v>3244</v>
      </c>
      <c r="F613">
        <f>COUNTIF(succ_data_tbutm!$D$1:$D$33,E613)</f>
        <v>0</v>
      </c>
    </row>
    <row r="614" spans="1:6" x14ac:dyDescent="0.75">
      <c r="A614" s="1">
        <v>44689</v>
      </c>
      <c r="B614" s="2">
        <v>0.71111111111111114</v>
      </c>
      <c r="C614" s="3">
        <v>2509623</v>
      </c>
      <c r="D614" t="s">
        <v>2640</v>
      </c>
      <c r="E614" t="s">
        <v>3245</v>
      </c>
      <c r="F614">
        <f>COUNTIF(succ_data_tbutm!$D$1:$D$33,E614)</f>
        <v>0</v>
      </c>
    </row>
    <row r="615" spans="1:6" x14ac:dyDescent="0.75">
      <c r="A615" s="1">
        <v>44689</v>
      </c>
      <c r="B615" s="2">
        <v>0.71111111111111114</v>
      </c>
      <c r="C615" s="3">
        <v>2381629</v>
      </c>
      <c r="D615" t="s">
        <v>2641</v>
      </c>
      <c r="E615" t="s">
        <v>3246</v>
      </c>
      <c r="F615">
        <f>COUNTIF(succ_data_tbutm!$D$1:$D$33,E615)</f>
        <v>0</v>
      </c>
    </row>
    <row r="616" spans="1:6" x14ac:dyDescent="0.75">
      <c r="A616" s="1">
        <v>44689</v>
      </c>
      <c r="B616" s="2">
        <v>0.71111111111111114</v>
      </c>
      <c r="C616" s="3">
        <v>2378435</v>
      </c>
      <c r="D616" t="s">
        <v>2642</v>
      </c>
      <c r="E616" t="s">
        <v>3247</v>
      </c>
      <c r="F616">
        <f>COUNTIF(succ_data_tbutm!$D$1:$D$33,E616)</f>
        <v>0</v>
      </c>
    </row>
    <row r="617" spans="1:6" x14ac:dyDescent="0.75">
      <c r="A617" s="1">
        <v>44689</v>
      </c>
      <c r="B617" s="2">
        <v>0.71111111111111114</v>
      </c>
      <c r="C617" s="3">
        <v>3652029</v>
      </c>
      <c r="D617" t="s">
        <v>2643</v>
      </c>
      <c r="E617" t="s">
        <v>3248</v>
      </c>
      <c r="F617">
        <f>COUNTIF(succ_data_tbutm!$D$1:$D$33,E617)</f>
        <v>0</v>
      </c>
    </row>
    <row r="618" spans="1:6" x14ac:dyDescent="0.75">
      <c r="A618" s="1">
        <v>44689</v>
      </c>
      <c r="B618" s="2">
        <v>0.71111111111111114</v>
      </c>
      <c r="C618" s="3">
        <v>4480829</v>
      </c>
      <c r="D618" t="s">
        <v>2644</v>
      </c>
      <c r="E618" t="s">
        <v>3249</v>
      </c>
      <c r="F618">
        <f>COUNTIF(succ_data_tbutm!$D$1:$D$33,E618)</f>
        <v>0</v>
      </c>
    </row>
    <row r="619" spans="1:6" x14ac:dyDescent="0.75">
      <c r="A619" s="1">
        <v>44689</v>
      </c>
      <c r="B619" s="2">
        <v>0.71111111111111114</v>
      </c>
      <c r="C619" s="3">
        <v>1462979</v>
      </c>
      <c r="D619" t="s">
        <v>2645</v>
      </c>
      <c r="E619" t="s">
        <v>3250</v>
      </c>
      <c r="F619">
        <f>COUNTIF(succ_data_tbutm!$D$1:$D$33,E619)</f>
        <v>0</v>
      </c>
    </row>
    <row r="620" spans="1:6" x14ac:dyDescent="0.75">
      <c r="A620" s="1">
        <v>44689</v>
      </c>
      <c r="B620" s="2">
        <v>0.71111111111111114</v>
      </c>
      <c r="C620" s="3">
        <v>1645379</v>
      </c>
      <c r="D620" t="s">
        <v>2646</v>
      </c>
      <c r="E620" t="s">
        <v>3251</v>
      </c>
      <c r="F620">
        <f>COUNTIF(succ_data_tbutm!$D$1:$D$33,E620)</f>
        <v>0</v>
      </c>
    </row>
    <row r="621" spans="1:6" x14ac:dyDescent="0.75">
      <c r="A621" s="1">
        <v>44689</v>
      </c>
      <c r="B621" s="2">
        <v>0.71111111111111114</v>
      </c>
      <c r="C621" s="3">
        <v>3568829</v>
      </c>
      <c r="D621" t="s">
        <v>2647</v>
      </c>
      <c r="E621" t="s">
        <v>3252</v>
      </c>
      <c r="F621">
        <f>COUNTIF(succ_data_tbutm!$D$1:$D$33,E621)</f>
        <v>0</v>
      </c>
    </row>
    <row r="622" spans="1:6" x14ac:dyDescent="0.75">
      <c r="A622" s="1">
        <v>44689</v>
      </c>
      <c r="B622" s="2">
        <v>0.71111111111111114</v>
      </c>
      <c r="C622" s="3">
        <v>3380029</v>
      </c>
      <c r="D622" t="s">
        <v>2648</v>
      </c>
      <c r="E622" t="s">
        <v>3253</v>
      </c>
      <c r="F622">
        <f>COUNTIF(succ_data_tbutm!$D$1:$D$33,E622)</f>
        <v>0</v>
      </c>
    </row>
    <row r="623" spans="1:6" x14ac:dyDescent="0.75">
      <c r="A623" s="1">
        <v>44689</v>
      </c>
      <c r="B623" s="2">
        <v>0.71111111111111114</v>
      </c>
      <c r="C623" s="3">
        <v>4487235</v>
      </c>
      <c r="D623" t="s">
        <v>2649</v>
      </c>
      <c r="E623" t="s">
        <v>3254</v>
      </c>
      <c r="F623">
        <f>COUNTIF(succ_data_tbutm!$D$1:$D$33,E623)</f>
        <v>0</v>
      </c>
    </row>
    <row r="624" spans="1:6" x14ac:dyDescent="0.75">
      <c r="A624" s="1">
        <v>44689</v>
      </c>
      <c r="B624" s="2">
        <v>0.71111111111111114</v>
      </c>
      <c r="C624" s="3">
        <v>5024829</v>
      </c>
      <c r="D624" t="s">
        <v>2650</v>
      </c>
      <c r="E624" t="s">
        <v>3255</v>
      </c>
      <c r="F624">
        <f>COUNTIF(succ_data_tbutm!$D$1:$D$33,E624)</f>
        <v>0</v>
      </c>
    </row>
    <row r="625" spans="1:6" x14ac:dyDescent="0.75">
      <c r="A625" s="1">
        <v>44689</v>
      </c>
      <c r="B625" s="2">
        <v>0.71111111111111114</v>
      </c>
      <c r="C625" s="3">
        <v>4580029</v>
      </c>
      <c r="D625" t="s">
        <v>2651</v>
      </c>
      <c r="E625" t="s">
        <v>3256</v>
      </c>
      <c r="F625">
        <f>COUNTIF(succ_data_tbutm!$D$1:$D$33,E625)</f>
        <v>0</v>
      </c>
    </row>
    <row r="626" spans="1:6" x14ac:dyDescent="0.75">
      <c r="A626" s="1">
        <v>44689</v>
      </c>
      <c r="B626" s="2">
        <v>0.71111111111111114</v>
      </c>
      <c r="C626" s="3">
        <v>3472829</v>
      </c>
      <c r="D626" t="s">
        <v>2652</v>
      </c>
      <c r="E626" t="s">
        <v>3257</v>
      </c>
      <c r="F626">
        <f>COUNTIF(succ_data_tbutm!$D$1:$D$33,E626)</f>
        <v>0</v>
      </c>
    </row>
    <row r="627" spans="1:6" x14ac:dyDescent="0.75">
      <c r="A627" s="1">
        <v>44689</v>
      </c>
      <c r="B627" s="2">
        <v>0.71111111111111114</v>
      </c>
      <c r="C627" s="3">
        <v>3165629</v>
      </c>
      <c r="D627" t="s">
        <v>2653</v>
      </c>
      <c r="E627" t="s">
        <v>3258</v>
      </c>
      <c r="F627">
        <f>COUNTIF(succ_data_tbutm!$D$1:$D$33,E627)</f>
        <v>0</v>
      </c>
    </row>
    <row r="628" spans="1:6" x14ac:dyDescent="0.75">
      <c r="A628" s="1">
        <v>44689</v>
      </c>
      <c r="B628" s="2">
        <v>0.71111111111111114</v>
      </c>
      <c r="C628" s="3">
        <v>4650489</v>
      </c>
      <c r="D628" t="s">
        <v>2654</v>
      </c>
      <c r="E628" t="s">
        <v>3259</v>
      </c>
      <c r="F628">
        <f>COUNTIF(succ_data_tbutm!$D$1:$D$33,E628)</f>
        <v>0</v>
      </c>
    </row>
    <row r="629" spans="1:6" x14ac:dyDescent="0.75">
      <c r="A629" s="1">
        <v>44689</v>
      </c>
      <c r="B629" s="2">
        <v>0.71111111111111114</v>
      </c>
      <c r="C629" s="3">
        <v>1536739</v>
      </c>
      <c r="D629" t="s">
        <v>2655</v>
      </c>
      <c r="E629" t="s">
        <v>3260</v>
      </c>
      <c r="F629">
        <f>COUNTIF(succ_data_tbutm!$D$1:$D$33,E629)</f>
        <v>0</v>
      </c>
    </row>
    <row r="630" spans="1:6" x14ac:dyDescent="0.75">
      <c r="A630" s="1">
        <v>44689</v>
      </c>
      <c r="B630" s="2">
        <v>0.71111111111111114</v>
      </c>
      <c r="C630" s="3">
        <v>5092029</v>
      </c>
      <c r="D630" t="s">
        <v>2656</v>
      </c>
      <c r="E630" t="s">
        <v>3261</v>
      </c>
      <c r="F630">
        <f>COUNTIF(succ_data_tbutm!$D$1:$D$33,E630)</f>
        <v>0</v>
      </c>
    </row>
    <row r="631" spans="1:6" x14ac:dyDescent="0.75">
      <c r="A631" s="1">
        <v>44689</v>
      </c>
      <c r="B631" s="2">
        <v>0.71111111111111114</v>
      </c>
      <c r="C631" s="3">
        <v>4029635</v>
      </c>
      <c r="D631" t="s">
        <v>2657</v>
      </c>
      <c r="E631" t="s">
        <v>289</v>
      </c>
      <c r="F631">
        <f>COUNTIF(succ_data_tbutm!$D$1:$D$33,E631)</f>
        <v>1</v>
      </c>
    </row>
    <row r="632" spans="1:6" x14ac:dyDescent="0.75">
      <c r="A632" s="1">
        <v>44689</v>
      </c>
      <c r="B632" s="2">
        <v>0.71111111111111114</v>
      </c>
      <c r="C632" s="3">
        <v>3956029</v>
      </c>
      <c r="D632" t="s">
        <v>2658</v>
      </c>
      <c r="E632" t="s">
        <v>3262</v>
      </c>
      <c r="F632">
        <f>COUNTIF(succ_data_tbutm!$D$1:$D$33,E632)</f>
        <v>0</v>
      </c>
    </row>
    <row r="633" spans="1:6" x14ac:dyDescent="0.75">
      <c r="A633" s="1">
        <v>44689</v>
      </c>
      <c r="B633" s="2">
        <v>0.71111111111111114</v>
      </c>
      <c r="C633" s="3">
        <v>3872835</v>
      </c>
      <c r="D633" t="s">
        <v>2659</v>
      </c>
      <c r="E633" t="s">
        <v>3263</v>
      </c>
      <c r="F633">
        <f>COUNTIF(succ_data_tbutm!$D$1:$D$33,E633)</f>
        <v>0</v>
      </c>
    </row>
    <row r="634" spans="1:6" x14ac:dyDescent="0.75">
      <c r="A634" s="1">
        <v>44689</v>
      </c>
      <c r="B634" s="2">
        <v>0.71111111111111114</v>
      </c>
      <c r="C634" s="3">
        <v>3895229</v>
      </c>
      <c r="D634" t="s">
        <v>2660</v>
      </c>
      <c r="E634" t="s">
        <v>3264</v>
      </c>
      <c r="F634">
        <f>COUNTIF(succ_data_tbutm!$D$1:$D$33,E634)</f>
        <v>0</v>
      </c>
    </row>
    <row r="635" spans="1:6" x14ac:dyDescent="0.75">
      <c r="A635" s="1">
        <v>44689</v>
      </c>
      <c r="B635" s="2">
        <v>0.71111111111111114</v>
      </c>
      <c r="C635" s="3">
        <v>2339779</v>
      </c>
      <c r="D635" t="s">
        <v>2661</v>
      </c>
      <c r="E635" t="s">
        <v>3265</v>
      </c>
      <c r="F635">
        <f>COUNTIF(succ_data_tbutm!$D$1:$D$33,E635)</f>
        <v>0</v>
      </c>
    </row>
    <row r="636" spans="1:6" x14ac:dyDescent="0.75">
      <c r="A636" s="1">
        <v>44689</v>
      </c>
      <c r="B636" s="2">
        <v>0.71111111111111114</v>
      </c>
      <c r="C636" s="3">
        <v>2429379</v>
      </c>
      <c r="D636" t="s">
        <v>2662</v>
      </c>
      <c r="E636" t="s">
        <v>3266</v>
      </c>
      <c r="F636">
        <f>COUNTIF(succ_data_tbutm!$D$1:$D$33,E636)</f>
        <v>0</v>
      </c>
    </row>
    <row r="637" spans="1:6" x14ac:dyDescent="0.75">
      <c r="A637" s="1">
        <v>44689</v>
      </c>
      <c r="B637" s="2">
        <v>0.71111111111111114</v>
      </c>
      <c r="C637" s="3">
        <v>2563779</v>
      </c>
      <c r="D637" t="s">
        <v>2663</v>
      </c>
      <c r="E637" t="s">
        <v>3267</v>
      </c>
      <c r="F637">
        <f>COUNTIF(succ_data_tbutm!$D$1:$D$33,E637)</f>
        <v>0</v>
      </c>
    </row>
    <row r="638" spans="1:6" x14ac:dyDescent="0.75">
      <c r="A638" s="1">
        <v>44689</v>
      </c>
      <c r="B638" s="2">
        <v>0.71111111111111114</v>
      </c>
      <c r="C638" s="3">
        <v>4263229</v>
      </c>
      <c r="D638" t="s">
        <v>2664</v>
      </c>
      <c r="E638" t="s">
        <v>3268</v>
      </c>
      <c r="F638">
        <f>COUNTIF(succ_data_tbutm!$D$1:$D$33,E638)</f>
        <v>0</v>
      </c>
    </row>
    <row r="639" spans="1:6" x14ac:dyDescent="0.75">
      <c r="A639" s="1">
        <v>44689</v>
      </c>
      <c r="B639" s="2">
        <v>0.71111111111111114</v>
      </c>
      <c r="C639" s="3">
        <v>2499779</v>
      </c>
      <c r="D639" t="s">
        <v>2665</v>
      </c>
      <c r="E639" t="s">
        <v>3269</v>
      </c>
      <c r="F639">
        <f>COUNTIF(succ_data_tbutm!$D$1:$D$33,E639)</f>
        <v>0</v>
      </c>
    </row>
    <row r="640" spans="1:6" x14ac:dyDescent="0.75">
      <c r="A640" s="1">
        <v>44689</v>
      </c>
      <c r="B640" s="2">
        <v>0.71111111111111114</v>
      </c>
      <c r="C640" s="3">
        <v>2464579</v>
      </c>
      <c r="D640" t="s">
        <v>2666</v>
      </c>
      <c r="E640" t="s">
        <v>3270</v>
      </c>
      <c r="F640">
        <f>COUNTIF(succ_data_tbutm!$D$1:$D$33,E640)</f>
        <v>0</v>
      </c>
    </row>
    <row r="641" spans="1:6" x14ac:dyDescent="0.75">
      <c r="A641" s="1">
        <v>44689</v>
      </c>
      <c r="B641" s="2">
        <v>0.71111111111111114</v>
      </c>
      <c r="C641" s="3">
        <v>2532029</v>
      </c>
      <c r="D641" t="s">
        <v>2667</v>
      </c>
      <c r="E641" t="s">
        <v>3271</v>
      </c>
      <c r="F641">
        <f>COUNTIF(succ_data_tbutm!$D$1:$D$33,E641)</f>
        <v>0</v>
      </c>
    </row>
    <row r="642" spans="1:6" x14ac:dyDescent="0.75">
      <c r="A642" s="1">
        <v>44689</v>
      </c>
      <c r="B642" s="2">
        <v>0.71111111111111114</v>
      </c>
      <c r="C642" s="3">
        <v>2336579</v>
      </c>
      <c r="D642" t="s">
        <v>2668</v>
      </c>
      <c r="E642" t="s">
        <v>258</v>
      </c>
      <c r="F642">
        <f>COUNTIF(succ_data_tbutm!$D$1:$D$33,E642)</f>
        <v>0</v>
      </c>
    </row>
    <row r="643" spans="1:6" x14ac:dyDescent="0.75">
      <c r="A643" s="1">
        <v>44689</v>
      </c>
      <c r="B643" s="2">
        <v>0.71111111111111114</v>
      </c>
      <c r="C643" s="3">
        <v>8167409</v>
      </c>
      <c r="D643" t="s">
        <v>2669</v>
      </c>
      <c r="E643" t="s">
        <v>3272</v>
      </c>
      <c r="F643">
        <f>COUNTIF(succ_data_tbutm!$D$1:$D$33,E643)</f>
        <v>0</v>
      </c>
    </row>
    <row r="644" spans="1:6" x14ac:dyDescent="0.75">
      <c r="A644" s="1">
        <v>44689</v>
      </c>
      <c r="B644" s="2">
        <v>0.71111111111111114</v>
      </c>
      <c r="C644" s="3">
        <v>3815229</v>
      </c>
      <c r="D644" t="s">
        <v>2670</v>
      </c>
      <c r="E644" t="s">
        <v>3273</v>
      </c>
      <c r="F644">
        <f>COUNTIF(succ_data_tbutm!$D$1:$D$33,E644)</f>
        <v>0</v>
      </c>
    </row>
    <row r="645" spans="1:6" x14ac:dyDescent="0.75">
      <c r="A645" s="1">
        <v>44689</v>
      </c>
      <c r="B645" s="2">
        <v>0.71111111111111114</v>
      </c>
      <c r="C645" s="3">
        <v>1872769</v>
      </c>
      <c r="D645" t="s">
        <v>2671</v>
      </c>
      <c r="E645" t="s">
        <v>3274</v>
      </c>
      <c r="F645">
        <f>COUNTIF(succ_data_tbutm!$D$1:$D$33,E645)</f>
        <v>0</v>
      </c>
    </row>
    <row r="646" spans="1:6" x14ac:dyDescent="0.75">
      <c r="A646" s="1">
        <v>44689</v>
      </c>
      <c r="B646" s="2">
        <v>0.71111111111111114</v>
      </c>
      <c r="C646" s="3">
        <v>4762429</v>
      </c>
      <c r="D646" t="s">
        <v>2672</v>
      </c>
      <c r="E646" t="s">
        <v>3275</v>
      </c>
      <c r="F646">
        <f>COUNTIF(succ_data_tbutm!$D$1:$D$33,E646)</f>
        <v>0</v>
      </c>
    </row>
    <row r="647" spans="1:6" x14ac:dyDescent="0.75">
      <c r="A647" s="1">
        <v>44689</v>
      </c>
      <c r="B647" s="2">
        <v>0.71111111111111114</v>
      </c>
      <c r="C647" s="3">
        <v>9108209</v>
      </c>
      <c r="D647" t="s">
        <v>2673</v>
      </c>
      <c r="E647" t="s">
        <v>3276</v>
      </c>
      <c r="F647">
        <f>COUNTIF(succ_data_tbutm!$D$1:$D$33,E647)</f>
        <v>0</v>
      </c>
    </row>
    <row r="648" spans="1:6" x14ac:dyDescent="0.75">
      <c r="A648" s="1">
        <v>44689</v>
      </c>
      <c r="B648" s="2">
        <v>0.71111111111111114</v>
      </c>
      <c r="C648" s="3">
        <v>2263229</v>
      </c>
      <c r="D648" t="s">
        <v>2674</v>
      </c>
      <c r="E648" t="s">
        <v>3277</v>
      </c>
      <c r="F648">
        <f>COUNTIF(succ_data_tbutm!$D$1:$D$33,E648)</f>
        <v>0</v>
      </c>
    </row>
    <row r="649" spans="1:6" x14ac:dyDescent="0.75">
      <c r="A649" s="1">
        <v>44689</v>
      </c>
      <c r="B649" s="2">
        <v>0.71111111111111114</v>
      </c>
      <c r="C649" s="3">
        <v>7348209</v>
      </c>
      <c r="D649" t="s">
        <v>2675</v>
      </c>
      <c r="E649" t="s">
        <v>3278</v>
      </c>
      <c r="F649">
        <f>COUNTIF(succ_data_tbutm!$D$1:$D$33,E649)</f>
        <v>0</v>
      </c>
    </row>
    <row r="650" spans="1:6" x14ac:dyDescent="0.75">
      <c r="A650" s="1">
        <v>44689</v>
      </c>
      <c r="B650" s="2">
        <v>0.71111111111111114</v>
      </c>
      <c r="C650" s="3">
        <v>5501809</v>
      </c>
      <c r="D650" t="s">
        <v>2676</v>
      </c>
      <c r="E650" t="s">
        <v>3279</v>
      </c>
      <c r="F650">
        <f>COUNTIF(succ_data_tbutm!$D$1:$D$33,E650)</f>
        <v>0</v>
      </c>
    </row>
    <row r="651" spans="1:6" x14ac:dyDescent="0.75">
      <c r="A651" s="1">
        <v>44689</v>
      </c>
      <c r="B651" s="2">
        <v>0.71111111111111114</v>
      </c>
      <c r="C651" s="3">
        <v>4701809</v>
      </c>
      <c r="D651" t="s">
        <v>2677</v>
      </c>
      <c r="E651" t="s">
        <v>3280</v>
      </c>
      <c r="F651">
        <f>COUNTIF(succ_data_tbutm!$D$1:$D$33,E651)</f>
        <v>0</v>
      </c>
    </row>
    <row r="652" spans="1:6" x14ac:dyDescent="0.75">
      <c r="A652" s="1">
        <v>44689</v>
      </c>
      <c r="B652" s="2">
        <v>0.71111111111111114</v>
      </c>
      <c r="C652" s="3">
        <v>4551229</v>
      </c>
      <c r="D652" t="s">
        <v>2678</v>
      </c>
      <c r="E652" t="s">
        <v>3281</v>
      </c>
      <c r="F652">
        <f>COUNTIF(succ_data_tbutm!$D$1:$D$33,E652)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F1" sqref="F1"/>
    </sheetView>
  </sheetViews>
  <sheetFormatPr defaultRowHeight="14.75" x14ac:dyDescent="0.75"/>
  <sheetData>
    <row r="1" spans="1:7" x14ac:dyDescent="0.75">
      <c r="F1" t="s">
        <v>1269</v>
      </c>
    </row>
    <row r="2" spans="1:7" x14ac:dyDescent="0.75">
      <c r="A2" s="1">
        <v>44689</v>
      </c>
      <c r="B2" s="2">
        <v>0.7104166666666667</v>
      </c>
      <c r="C2" s="3">
        <v>5581755</v>
      </c>
      <c r="D2" t="s">
        <v>2033</v>
      </c>
      <c r="E2" t="s">
        <v>256</v>
      </c>
      <c r="F2">
        <f>COUNTIF(succ_data_tbutm!$D$1:$D$33,E2)</f>
        <v>1</v>
      </c>
      <c r="G2" t="str">
        <f>IF(F2&gt;0,"move "&amp;D2&amp;" uploaded\"&amp;D2)</f>
        <v>move PRES_ABTT_EPISODE_IV_A_NEW_HOPE_60.wmv uploaded\PRES_ABTT_EPISODE_IV_A_NEW_HOPE_60.wmv</v>
      </c>
    </row>
    <row r="3" spans="1:7" x14ac:dyDescent="0.75">
      <c r="A3" s="1">
        <v>44689</v>
      </c>
      <c r="B3" s="2">
        <v>0.7104166666666667</v>
      </c>
      <c r="C3" s="3">
        <v>9738609</v>
      </c>
      <c r="D3" t="s">
        <v>2034</v>
      </c>
      <c r="E3" t="s">
        <v>266</v>
      </c>
      <c r="F3">
        <f>COUNTIF(succ_data_tbutm!$D$1:$D$33,E3)</f>
        <v>1</v>
      </c>
      <c r="G3" t="str">
        <f t="shared" ref="G3:G11" si="0">IF(F3&gt;0,"move "&amp;D3&amp;" uploaded\"&amp;D3)</f>
        <v>move PRES_ABTT_MODERN_STAGE_COMBAT_60.wmv uploaded\PRES_ABTT_MODERN_STAGE_COMBAT_60.wmv</v>
      </c>
    </row>
    <row r="4" spans="1:7" x14ac:dyDescent="0.75">
      <c r="A4" s="1">
        <v>44689</v>
      </c>
      <c r="B4" s="2">
        <v>0.7104166666666667</v>
      </c>
      <c r="C4" s="3">
        <v>2362429</v>
      </c>
      <c r="D4" t="s">
        <v>2036</v>
      </c>
      <c r="E4" t="s">
        <v>257</v>
      </c>
      <c r="F4">
        <f>COUNTIF(succ_data_tbutm!$D$1:$D$33,E4)</f>
        <v>1</v>
      </c>
      <c r="G4" t="str">
        <f t="shared" si="0"/>
        <v>move PRES_AEA_STAND_WITH_COAL.wmv uploaded\PRES_AEA_STAND_WITH_COAL.wmv</v>
      </c>
    </row>
    <row r="5" spans="1:7" x14ac:dyDescent="0.75">
      <c r="A5" s="1">
        <v>44689</v>
      </c>
      <c r="B5" s="2">
        <v>0.7104166666666667</v>
      </c>
      <c r="C5" s="3">
        <v>4548029</v>
      </c>
      <c r="D5" t="s">
        <v>2052</v>
      </c>
      <c r="E5" t="s">
        <v>259</v>
      </c>
      <c r="F5">
        <f>COUNTIF(succ_data_tbutm!$D$1:$D$33,E5)</f>
        <v>1</v>
      </c>
      <c r="G5" t="str">
        <f t="shared" si="0"/>
        <v>move PRES_AFP_DOING_FINE.wmv uploaded\PRES_AFP_DOING_FINE.wmv</v>
      </c>
    </row>
    <row r="6" spans="1:7" x14ac:dyDescent="0.75">
      <c r="A6" s="1">
        <v>44689</v>
      </c>
      <c r="B6" s="2">
        <v>0.7104166666666667</v>
      </c>
      <c r="C6" s="3">
        <v>3760829</v>
      </c>
      <c r="D6" t="s">
        <v>2053</v>
      </c>
      <c r="E6" t="s">
        <v>3282</v>
      </c>
      <c r="F6">
        <f>COUNTIF(succ_data_tbutm!$D$1:$D$33,E6)</f>
        <v>1</v>
      </c>
      <c r="G6" t="str">
        <f t="shared" si="0"/>
        <v>move PRES_AFP_FIGHTING_FOR_RE-ELECTION.wmv uploaded\PRES_AFP_FIGHTING_FOR_RE-ELECTION.wmv</v>
      </c>
    </row>
    <row r="7" spans="1:7" x14ac:dyDescent="0.75">
      <c r="A7" s="1">
        <v>44689</v>
      </c>
      <c r="B7" s="2">
        <v>0.7104166666666667</v>
      </c>
      <c r="C7" s="3">
        <v>6980209</v>
      </c>
      <c r="D7" t="s">
        <v>2056</v>
      </c>
      <c r="E7" t="s">
        <v>296</v>
      </c>
      <c r="F7">
        <f>COUNTIF(succ_data_tbutm!$D$1:$D$33,E7)</f>
        <v>1</v>
      </c>
      <c r="G7" t="str">
        <f t="shared" si="0"/>
        <v>move PRES_AFP_HAS_PRESIDENT_OBAMA_EARNED_YOUR_VOTE_60.wmv uploaded\PRES_AFP_HAS_PRESIDENT_OBAMA_EARNED_YOUR_VOTE_60.wmv</v>
      </c>
    </row>
    <row r="8" spans="1:7" x14ac:dyDescent="0.75">
      <c r="A8" s="1">
        <v>44689</v>
      </c>
      <c r="B8" s="2">
        <v>0.7104166666666667</v>
      </c>
      <c r="C8" s="3">
        <v>3946429</v>
      </c>
      <c r="D8" t="s">
        <v>2088</v>
      </c>
      <c r="E8" t="s">
        <v>283</v>
      </c>
      <c r="F8">
        <f>COUNTIF(succ_data_tbutm!$D$1:$D$33,E8)</f>
        <v>1</v>
      </c>
      <c r="G8" t="str">
        <f t="shared" si="0"/>
        <v>move PRES_BACHMANN_AMERICA'S_IRON_LADY.wmv uploaded\PRES_BACHMANN_AMERICA'S_IRON_LADY.wmv</v>
      </c>
    </row>
    <row r="9" spans="1:7" x14ac:dyDescent="0.75">
      <c r="A9" s="1">
        <v>44689</v>
      </c>
      <c r="B9" s="2">
        <v>0.7104166666666667</v>
      </c>
      <c r="C9" s="3">
        <v>4877629</v>
      </c>
      <c r="D9" t="s">
        <v>2104</v>
      </c>
      <c r="E9" t="s">
        <v>288</v>
      </c>
      <c r="F9">
        <f>COUNTIF(succ_data_tbutm!$D$1:$D$33,E9)</f>
        <v>1</v>
      </c>
      <c r="G9" t="str">
        <f t="shared" si="0"/>
        <v>move PRES_CROSSROADSGPS_BUNCH_OF_CASH.wmv uploaded\PRES_CROSSROADSGPS_BUNCH_OF_CASH.wmv</v>
      </c>
    </row>
    <row r="10" spans="1:7" x14ac:dyDescent="0.75">
      <c r="A10" s="1">
        <v>44689</v>
      </c>
      <c r="B10" s="2">
        <v>0.7104166666666667</v>
      </c>
      <c r="C10" s="3">
        <v>4714429</v>
      </c>
      <c r="D10" t="s">
        <v>2172</v>
      </c>
      <c r="E10" t="s">
        <v>294</v>
      </c>
      <c r="F10">
        <f>COUNTIF(succ_data_tbutm!$D$1:$D$33,E10)</f>
        <v>1</v>
      </c>
      <c r="G10" t="str">
        <f t="shared" si="0"/>
        <v>move PRES_HLF_OPORTUNIDADES_DE_TRABAJO_SP.wmv uploaded\PRES_HLF_OPORTUNIDADES_DE_TRABAJO_SP.wmv</v>
      </c>
    </row>
    <row r="11" spans="1:7" x14ac:dyDescent="0.75">
      <c r="A11" s="1">
        <v>44689</v>
      </c>
      <c r="B11" s="2">
        <v>0.7104166666666667</v>
      </c>
      <c r="C11" s="3">
        <v>2869575</v>
      </c>
      <c r="D11" t="s">
        <v>2176</v>
      </c>
      <c r="E11" t="s">
        <v>291</v>
      </c>
      <c r="F11">
        <f>COUNTIF(succ_data_tbutm!$D$1:$D$33,E11)</f>
        <v>1</v>
      </c>
      <c r="G11" t="str">
        <f t="shared" si="0"/>
        <v>move PRES_KARGER_EXXON.wmv uploaded\PRES_KARGER_EXXON.wmv</v>
      </c>
    </row>
    <row r="12" spans="1:7" x14ac:dyDescent="0.75">
      <c r="A12" s="1">
        <v>44689</v>
      </c>
      <c r="B12" s="2">
        <v>0.7104166666666667</v>
      </c>
      <c r="C12" s="3">
        <v>2550979</v>
      </c>
      <c r="D12" t="s">
        <v>2186</v>
      </c>
      <c r="E12" t="s">
        <v>271</v>
      </c>
      <c r="F12">
        <f>COUNTIF(succ_data_tbutm!$D$1:$D$33,E12)</f>
        <v>0</v>
      </c>
      <c r="G12" t="b">
        <f t="shared" ref="G12:G42" si="1">IF(F12&gt;0,"move "&amp;D12&amp;".wmv uploaded\"&amp;D12&amp;".wmv")</f>
        <v>0</v>
      </c>
    </row>
    <row r="13" spans="1:7" x14ac:dyDescent="0.75">
      <c r="A13" s="1">
        <v>44689</v>
      </c>
      <c r="B13" s="2">
        <v>0.7104166666666667</v>
      </c>
      <c r="C13" s="3">
        <v>4964029</v>
      </c>
      <c r="D13" t="s">
        <v>2231</v>
      </c>
      <c r="E13" t="s">
        <v>282</v>
      </c>
      <c r="F13">
        <f>COUNTIF(succ_data_tbutm!$D$1:$D$33,E13)</f>
        <v>1</v>
      </c>
      <c r="G13" t="str">
        <f t="shared" ref="G13:G23" si="2">IF(F13&gt;0,"move "&amp;D13&amp;" uploaded\"&amp;D13)</f>
        <v>move PRES_OBAMA_BUSINESS_EXPERIENCE.wmv uploaded\PRES_OBAMA_BUSINESS_EXPERIENCE.wmv</v>
      </c>
    </row>
    <row r="14" spans="1:7" x14ac:dyDescent="0.75">
      <c r="A14" s="1">
        <v>44689</v>
      </c>
      <c r="B14" s="2">
        <v>0.7104166666666667</v>
      </c>
      <c r="C14" s="3">
        <v>3002435</v>
      </c>
      <c r="D14" t="s">
        <v>2264</v>
      </c>
      <c r="E14" t="s">
        <v>268</v>
      </c>
      <c r="F14">
        <f>COUNTIF(succ_data_tbutm!$D$1:$D$33,E14)</f>
        <v>1</v>
      </c>
      <c r="G14" t="str">
        <f t="shared" si="2"/>
        <v>move PRES_OBAMA_GET_REAL_MITT.wmv uploaded\PRES_OBAMA_GET_REAL_MITT.wmv</v>
      </c>
    </row>
    <row r="15" spans="1:7" x14ac:dyDescent="0.75">
      <c r="A15" s="1">
        <v>44689</v>
      </c>
      <c r="B15" s="2">
        <v>0.7104166666666667</v>
      </c>
      <c r="C15" s="3">
        <v>4868029</v>
      </c>
      <c r="D15" t="s">
        <v>2268</v>
      </c>
      <c r="E15" t="s">
        <v>295</v>
      </c>
      <c r="F15">
        <f>COUNTIF(succ_data_tbutm!$D$1:$D$33,E15)</f>
        <v>1</v>
      </c>
      <c r="G15" t="str">
        <f t="shared" si="2"/>
        <v>move PRES_OBAMA_HE'S_GOT_IT_RIGHT.wmv uploaded\PRES_OBAMA_HE'S_GOT_IT_RIGHT.wmv</v>
      </c>
    </row>
    <row r="16" spans="1:7" x14ac:dyDescent="0.75">
      <c r="A16" s="1">
        <v>44689</v>
      </c>
      <c r="B16" s="2">
        <v>0.7104166666666667</v>
      </c>
      <c r="C16" s="3">
        <v>5085629</v>
      </c>
      <c r="D16" t="s">
        <v>2276</v>
      </c>
      <c r="E16" t="s">
        <v>267</v>
      </c>
      <c r="F16">
        <f>COUNTIF(succ_data_tbutm!$D$1:$D$33,E16)</f>
        <v>1</v>
      </c>
      <c r="G16" t="str">
        <f t="shared" si="2"/>
        <v>move PRES_OBAMA_IT_WASN'T_EASY_SP.wmv uploaded\PRES_OBAMA_IT_WASN'T_EASY_SP.wmv</v>
      </c>
    </row>
    <row r="17" spans="1:7" x14ac:dyDescent="0.75">
      <c r="A17" s="1">
        <v>44689</v>
      </c>
      <c r="B17" s="2">
        <v>0.7104166666666667</v>
      </c>
      <c r="C17" s="3">
        <v>5124029</v>
      </c>
      <c r="D17" t="s">
        <v>2291</v>
      </c>
      <c r="E17" t="s">
        <v>298</v>
      </c>
      <c r="F17">
        <f>COUNTIF(succ_data_tbutm!$D$1:$D$33,E17)</f>
        <v>1</v>
      </c>
      <c r="G17" t="str">
        <f t="shared" si="2"/>
        <v>move PRES_OBAMA_OUR_VOICE.wmv uploaded\PRES_OBAMA_OUR_VOICE.wmv</v>
      </c>
    </row>
    <row r="18" spans="1:7" x14ac:dyDescent="0.75">
      <c r="A18" s="1">
        <v>44689</v>
      </c>
      <c r="B18" s="2">
        <v>0.7104166666666667</v>
      </c>
      <c r="C18" s="3">
        <v>2855223</v>
      </c>
      <c r="D18" t="s">
        <v>2318</v>
      </c>
      <c r="E18" t="s">
        <v>263</v>
      </c>
      <c r="F18">
        <f>COUNTIF(succ_data_tbutm!$D$1:$D$33,E18)</f>
        <v>1</v>
      </c>
      <c r="G18" t="str">
        <f t="shared" si="2"/>
        <v>move PRES_OBAMA_SLEEPLESS_NIGHTS.wmv uploaded\PRES_OBAMA_SLEEPLESS_NIGHTS.wmv</v>
      </c>
    </row>
    <row r="19" spans="1:7" x14ac:dyDescent="0.75">
      <c r="A19" s="1">
        <v>44689</v>
      </c>
      <c r="B19" s="2">
        <v>0.7104166666666667</v>
      </c>
      <c r="C19" s="3">
        <v>5361009</v>
      </c>
      <c r="D19" t="s">
        <v>2329</v>
      </c>
      <c r="E19" t="s">
        <v>279</v>
      </c>
      <c r="F19">
        <f>COUNTIF(succ_data_tbutm!$D$1:$D$33,E19)</f>
        <v>1</v>
      </c>
      <c r="G19" t="str">
        <f t="shared" si="2"/>
        <v>move PRES_OBAMA_THE_CHOICE_60.wmv uploaded\PRES_OBAMA_THE_CHOICE_60.wmv</v>
      </c>
    </row>
    <row r="20" spans="1:7" x14ac:dyDescent="0.75">
      <c r="A20" s="1">
        <v>44689</v>
      </c>
      <c r="B20" s="2">
        <v>0.7104166666666667</v>
      </c>
      <c r="C20" s="3">
        <v>4765629</v>
      </c>
      <c r="D20" t="s">
        <v>2334</v>
      </c>
      <c r="E20" t="s">
        <v>297</v>
      </c>
      <c r="F20">
        <f>COUNTIF(succ_data_tbutm!$D$1:$D$33,E20)</f>
        <v>1</v>
      </c>
      <c r="G20" t="str">
        <f t="shared" si="2"/>
        <v>move PRES_OBAMA_TOUGH_LUCK.wmv uploaded\PRES_OBAMA_TOUGH_LUCK.wmv</v>
      </c>
    </row>
    <row r="21" spans="1:7" x14ac:dyDescent="0.75">
      <c r="A21" s="1">
        <v>44689</v>
      </c>
      <c r="B21" s="2">
        <v>0.7104166666666667</v>
      </c>
      <c r="C21" s="3">
        <v>5146429</v>
      </c>
      <c r="D21" t="s">
        <v>2342</v>
      </c>
      <c r="E21" t="s">
        <v>285</v>
      </c>
      <c r="F21">
        <f>COUNTIF(succ_data_tbutm!$D$1:$D$33,E21)</f>
        <v>1</v>
      </c>
      <c r="G21" t="str">
        <f t="shared" si="2"/>
        <v>move PRES_OBAMA_WHAT_HE_SAID.wmv uploaded\PRES_OBAMA_WHAT_HE_SAID.wmv</v>
      </c>
    </row>
    <row r="22" spans="1:7" x14ac:dyDescent="0.75">
      <c r="A22" s="1">
        <v>44689</v>
      </c>
      <c r="B22" s="2">
        <v>0.7104166666666667</v>
      </c>
      <c r="C22" s="3">
        <v>3309629</v>
      </c>
      <c r="D22" t="s">
        <v>2353</v>
      </c>
      <c r="E22" t="s">
        <v>278</v>
      </c>
      <c r="F22">
        <f>COUNTIF(succ_data_tbutm!$D$1:$D$33,E22)</f>
        <v>1</v>
      </c>
      <c r="G22" t="str">
        <f t="shared" si="2"/>
        <v>move PRES_OURDESTINY_SOMEONE.wmv uploaded\PRES_OURDESTINY_SOMEONE.wmv</v>
      </c>
    </row>
    <row r="23" spans="1:7" x14ac:dyDescent="0.75">
      <c r="A23" s="1">
        <v>44689</v>
      </c>
      <c r="B23" s="2">
        <v>0.7104166666666667</v>
      </c>
      <c r="C23" s="3">
        <v>2197581</v>
      </c>
      <c r="D23" t="s">
        <v>2372</v>
      </c>
      <c r="E23" t="s">
        <v>284</v>
      </c>
      <c r="F23">
        <f>COUNTIF(succ_data_tbutm!$D$1:$D$33,E23)</f>
        <v>1</v>
      </c>
      <c r="G23" t="str">
        <f t="shared" si="2"/>
        <v>move PRES_PAWLENTY_RESULTS_NOT_RHETORIC.wmv uploaded\PRES_PAWLENTY_RESULTS_NOT_RHETORIC.wmv</v>
      </c>
    </row>
    <row r="24" spans="1:7" x14ac:dyDescent="0.75">
      <c r="A24" s="1">
        <v>44689</v>
      </c>
      <c r="B24" s="2">
        <v>0.7104166666666667</v>
      </c>
      <c r="C24" s="3">
        <v>2560579</v>
      </c>
      <c r="D24" t="s">
        <v>2386</v>
      </c>
      <c r="E24" t="s">
        <v>292</v>
      </c>
      <c r="F24">
        <f>COUNTIF(succ_data_tbutm!$D$1:$D$33,E24)</f>
        <v>0</v>
      </c>
      <c r="G24" t="b">
        <f t="shared" si="1"/>
        <v>0</v>
      </c>
    </row>
    <row r="25" spans="1:7" x14ac:dyDescent="0.75">
      <c r="A25" s="1">
        <v>44689</v>
      </c>
      <c r="B25" s="2">
        <v>0.7104166666666667</v>
      </c>
      <c r="C25" s="3">
        <v>2944829</v>
      </c>
      <c r="D25" t="s">
        <v>2393</v>
      </c>
      <c r="E25" t="s">
        <v>280</v>
      </c>
      <c r="F25">
        <f>COUNTIF(succ_data_tbutm!$D$1:$D$33,E25)</f>
        <v>1</v>
      </c>
      <c r="G25" t="str">
        <f>IF(F25&gt;0,"move "&amp;D25&amp;" uploaded\"&amp;D25)</f>
        <v>move PRES_PFAW_EL_VERDADERO_MITT_ROMNEY_SP.wmv uploaded\PRES_PFAW_EL_VERDADERO_MITT_ROMNEY_SP.wmv</v>
      </c>
    </row>
    <row r="26" spans="1:7" x14ac:dyDescent="0.75">
      <c r="A26" s="1">
        <v>44689</v>
      </c>
      <c r="B26" s="2">
        <v>0.7104166666666667</v>
      </c>
      <c r="C26" s="3">
        <v>2502979</v>
      </c>
      <c r="D26" t="s">
        <v>2428</v>
      </c>
      <c r="E26" t="s">
        <v>276</v>
      </c>
      <c r="F26">
        <f>COUNTIF(succ_data_tbutm!$D$1:$D$33,E26)</f>
        <v>0</v>
      </c>
      <c r="G26" t="b">
        <f t="shared" si="1"/>
        <v>0</v>
      </c>
    </row>
    <row r="27" spans="1:7" x14ac:dyDescent="0.75">
      <c r="A27" s="1">
        <v>44689</v>
      </c>
      <c r="B27" s="2">
        <v>0.7104166666666667</v>
      </c>
      <c r="C27" s="3">
        <v>2327229</v>
      </c>
      <c r="D27" t="s">
        <v>2437</v>
      </c>
      <c r="E27" t="s">
        <v>264</v>
      </c>
      <c r="F27">
        <f>COUNTIF(succ_data_tbutm!$D$1:$D$33,E27)</f>
        <v>1</v>
      </c>
      <c r="G27" t="str">
        <f>IF(F27&gt;0,"move "&amp;D27&amp;" uploaded\"&amp;D27)</f>
        <v>move PRES_RESTOREOURFUTURE_OLYMPICS.wmv uploaded\PRES_RESTOREOURFUTURE_OLYMPICS.wmv</v>
      </c>
    </row>
    <row r="28" spans="1:7" x14ac:dyDescent="0.75">
      <c r="A28" s="1">
        <v>44689</v>
      </c>
      <c r="B28" s="2">
        <v>0.7104166666666667</v>
      </c>
      <c r="C28" s="3">
        <v>4736579</v>
      </c>
      <c r="D28" t="s">
        <v>2445</v>
      </c>
      <c r="E28" t="s">
        <v>290</v>
      </c>
      <c r="F28">
        <f>COUNTIF(succ_data_tbutm!$D$1:$D$33,E28)</f>
        <v>0</v>
      </c>
      <c r="G28" t="b">
        <f t="shared" si="1"/>
        <v>0</v>
      </c>
    </row>
    <row r="29" spans="1:7" x14ac:dyDescent="0.75">
      <c r="A29" s="1">
        <v>44689</v>
      </c>
      <c r="B29" s="2">
        <v>0.7104166666666667</v>
      </c>
      <c r="C29" s="3">
        <v>4340029</v>
      </c>
      <c r="D29" t="s">
        <v>2496</v>
      </c>
      <c r="E29" t="s">
        <v>269</v>
      </c>
      <c r="F29">
        <f>COUNTIF(succ_data_tbutm!$D$1:$D$33,E29)</f>
        <v>1</v>
      </c>
      <c r="G29" t="str">
        <f t="shared" ref="G29:G31" si="3">IF(F29&gt;0,"move "&amp;D29&amp;" uploaded\"&amp;D29)</f>
        <v>move PRES_ROMNEY_A_BETTER_FUTURE_NC_DEFENSE.wmv uploaded\PRES_ROMNEY_A_BETTER_FUTURE_NC_DEFENSE.wmv</v>
      </c>
    </row>
    <row r="30" spans="1:7" x14ac:dyDescent="0.75">
      <c r="A30" s="1">
        <v>44689</v>
      </c>
      <c r="B30" s="2">
        <v>0.7104166666666667</v>
      </c>
      <c r="C30" s="3">
        <v>3040829</v>
      </c>
      <c r="D30" t="s">
        <v>2501</v>
      </c>
      <c r="E30" t="s">
        <v>293</v>
      </c>
      <c r="F30">
        <f>COUNTIF(succ_data_tbutm!$D$1:$D$33,E30)</f>
        <v>1</v>
      </c>
      <c r="G30" t="str">
        <f t="shared" si="3"/>
        <v>move PRES_ROMNEY_A_BETTER_FUTURE_OH_MANUFACTURING.wmv uploaded\PRES_ROMNEY_A_BETTER_FUTURE_OH_MANUFACTURING.wmv</v>
      </c>
    </row>
    <row r="31" spans="1:7" x14ac:dyDescent="0.75">
      <c r="A31" s="1">
        <v>44689</v>
      </c>
      <c r="B31" s="2">
        <v>0.7104166666666667</v>
      </c>
      <c r="C31" s="3">
        <v>4202429</v>
      </c>
      <c r="D31" t="s">
        <v>2502</v>
      </c>
      <c r="E31" t="s">
        <v>272</v>
      </c>
      <c r="F31">
        <f>COUNTIF(succ_data_tbutm!$D$1:$D$33,E31)</f>
        <v>1</v>
      </c>
      <c r="G31" t="str">
        <f t="shared" si="3"/>
        <v>move PRES_ROMNEY_A_BETTER_FUTURE_VA_DEFENSE.wmv uploaded\PRES_ROMNEY_A_BETTER_FUTURE_VA_DEFENSE.wmv</v>
      </c>
    </row>
    <row r="32" spans="1:7" x14ac:dyDescent="0.75">
      <c r="A32" s="1">
        <v>44689</v>
      </c>
      <c r="B32" s="2">
        <v>0.7104166666666667</v>
      </c>
      <c r="C32" s="3">
        <v>2518979</v>
      </c>
      <c r="D32" t="s">
        <v>2513</v>
      </c>
      <c r="E32" t="s">
        <v>287</v>
      </c>
      <c r="F32">
        <f>COUNTIF(succ_data_tbutm!$D$1:$D$33,E32)</f>
        <v>0</v>
      </c>
      <c r="G32" t="b">
        <f t="shared" si="1"/>
        <v>0</v>
      </c>
    </row>
    <row r="33" spans="1:7" x14ac:dyDescent="0.75">
      <c r="A33" s="1">
        <v>44689</v>
      </c>
      <c r="B33" s="2">
        <v>0.7104166666666667</v>
      </c>
      <c r="C33" s="3">
        <v>9937009</v>
      </c>
      <c r="D33" t="s">
        <v>2547</v>
      </c>
      <c r="E33" t="s">
        <v>281</v>
      </c>
      <c r="F33">
        <f>COUNTIF(succ_data_tbutm!$D$1:$D$33,E33)</f>
        <v>1</v>
      </c>
      <c r="G33" t="str">
        <f>IF(F33&gt;0,"move "&amp;D33&amp;" uploaded\"&amp;D33)</f>
        <v>move PRES_ROMNEY_JUNTOS_SP_60_REV.wmv uploaded\PRES_ROMNEY_JUNTOS_SP_60_REV.wmv</v>
      </c>
    </row>
    <row r="34" spans="1:7" x14ac:dyDescent="0.75">
      <c r="A34" s="1">
        <v>44689</v>
      </c>
      <c r="B34" s="2">
        <v>0.7104166666666667</v>
      </c>
      <c r="C34" s="3">
        <v>2550979</v>
      </c>
      <c r="D34" t="s">
        <v>2551</v>
      </c>
      <c r="E34" t="s">
        <v>260</v>
      </c>
      <c r="F34">
        <f>COUNTIF(succ_data_tbutm!$D$1:$D$33,E34)</f>
        <v>0</v>
      </c>
      <c r="G34" t="b">
        <f t="shared" si="1"/>
        <v>0</v>
      </c>
    </row>
    <row r="35" spans="1:7" x14ac:dyDescent="0.75">
      <c r="A35" s="1">
        <v>44689</v>
      </c>
      <c r="B35" s="2">
        <v>0.7104166666666667</v>
      </c>
      <c r="C35" s="3">
        <v>4746429</v>
      </c>
      <c r="D35" t="s">
        <v>2552</v>
      </c>
      <c r="E35" t="s">
        <v>286</v>
      </c>
      <c r="F35">
        <f>COUNTIF(succ_data_tbutm!$D$1:$D$33,E35)</f>
        <v>1</v>
      </c>
      <c r="G35" t="str">
        <f t="shared" ref="G35:G37" si="4">IF(F35&gt;0,"move "&amp;D35&amp;" uploaded\"&amp;D35)</f>
        <v>move PRES_ROMNEY_NEVER_3.wmv uploaded\PRES_ROMNEY_NEVER_3.wmv</v>
      </c>
    </row>
    <row r="36" spans="1:7" x14ac:dyDescent="0.75">
      <c r="A36" s="1">
        <v>44689</v>
      </c>
      <c r="B36" s="2">
        <v>0.7104166666666667</v>
      </c>
      <c r="C36" s="3">
        <v>4410429</v>
      </c>
      <c r="D36" t="s">
        <v>2556</v>
      </c>
      <c r="E36" t="s">
        <v>261</v>
      </c>
      <c r="F36">
        <f>COUNTIF(succ_data_tbutm!$D$1:$D$33,E36)</f>
        <v>1</v>
      </c>
      <c r="G36" t="str">
        <f t="shared" si="4"/>
        <v>move PRES_ROMNEY_NUESTRA_COMUNIDAD_SP.wmv uploaded\PRES_ROMNEY_NUESTRA_COMUNIDAD_SP.wmv</v>
      </c>
    </row>
    <row r="37" spans="1:7" x14ac:dyDescent="0.75">
      <c r="A37" s="1">
        <v>44689</v>
      </c>
      <c r="B37" s="2">
        <v>0.7104166666666667</v>
      </c>
      <c r="C37" s="3">
        <v>4608835</v>
      </c>
      <c r="D37" t="s">
        <v>2569</v>
      </c>
      <c r="E37" t="s">
        <v>277</v>
      </c>
      <c r="F37">
        <f>COUNTIF(succ_data_tbutm!$D$1:$D$33,E37)</f>
        <v>1</v>
      </c>
      <c r="G37" t="str">
        <f t="shared" si="4"/>
        <v>move PRES_ROMNEY_STAND_UP_TO_CHINA.wmv uploaded\PRES_ROMNEY_STAND_UP_TO_CHINA.wmv</v>
      </c>
    </row>
    <row r="38" spans="1:7" x14ac:dyDescent="0.75">
      <c r="A38" s="1">
        <v>44689</v>
      </c>
      <c r="B38" s="2">
        <v>0.7104166666666667</v>
      </c>
      <c r="C38" s="3">
        <v>2512579</v>
      </c>
      <c r="D38" t="s">
        <v>2595</v>
      </c>
      <c r="E38" t="s">
        <v>273</v>
      </c>
      <c r="F38">
        <f>COUNTIF(succ_data_tbutm!$D$1:$D$33,E38)</f>
        <v>0</v>
      </c>
      <c r="G38" t="b">
        <f t="shared" si="1"/>
        <v>0</v>
      </c>
    </row>
    <row r="39" spans="1:7" x14ac:dyDescent="0.75">
      <c r="A39" s="1">
        <v>44689</v>
      </c>
      <c r="B39" s="2">
        <v>0.7104166666666667</v>
      </c>
      <c r="C39" s="3">
        <v>1722429</v>
      </c>
      <c r="D39" t="s">
        <v>2612</v>
      </c>
      <c r="E39" t="s">
        <v>270</v>
      </c>
      <c r="F39">
        <f>COUNTIF(succ_data_tbutm!$D$1:$D$33,E39)</f>
        <v>1</v>
      </c>
      <c r="G39" t="str">
        <f t="shared" ref="G39:G41" si="5">IF(F39&gt;0,"move "&amp;D39&amp;" uploaded\"&amp;D39)</f>
        <v>move PRES_SANTORUM_SAY_WHAT.wmv uploaded\PRES_SANTORUM_SAY_WHAT.wmv</v>
      </c>
    </row>
    <row r="40" spans="1:7" x14ac:dyDescent="0.75">
      <c r="A40" s="1">
        <v>44689</v>
      </c>
      <c r="B40" s="2">
        <v>0.71111111111111114</v>
      </c>
      <c r="C40" s="3">
        <v>4061629</v>
      </c>
      <c r="D40" t="s">
        <v>2618</v>
      </c>
      <c r="E40" t="s">
        <v>265</v>
      </c>
      <c r="F40">
        <f>COUNTIF(succ_data_tbutm!$D$1:$D$33,E40)</f>
        <v>1</v>
      </c>
      <c r="G40" t="str">
        <f t="shared" si="5"/>
        <v>move PRES_SECUREAMERICANOW_NO_APOLOGIES.wmv uploaded\PRES_SECUREAMERICANOW_NO_APOLOGIES.wmv</v>
      </c>
    </row>
    <row r="41" spans="1:7" x14ac:dyDescent="0.75">
      <c r="A41" s="1">
        <v>44689</v>
      </c>
      <c r="B41" s="2">
        <v>0.71111111111111114</v>
      </c>
      <c r="C41" s="3">
        <v>4029635</v>
      </c>
      <c r="D41" t="s">
        <v>2657</v>
      </c>
      <c r="E41" t="s">
        <v>289</v>
      </c>
      <c r="F41">
        <f>COUNTIF(succ_data_tbutm!$D$1:$D$33,E41)</f>
        <v>1</v>
      </c>
      <c r="G41" t="str">
        <f t="shared" si="5"/>
        <v>move PRES_UNITY2012_OBAMA_CARES_2.wmv uploaded\PRES_UNITY2012_OBAMA_CARES_2.wmv</v>
      </c>
    </row>
    <row r="42" spans="1:7" x14ac:dyDescent="0.75">
      <c r="A42" s="1">
        <v>44689</v>
      </c>
      <c r="B42" s="2">
        <v>0.71111111111111114</v>
      </c>
      <c r="C42" s="3">
        <v>2336579</v>
      </c>
      <c r="D42" t="s">
        <v>2668</v>
      </c>
      <c r="E42" t="s">
        <v>258</v>
      </c>
      <c r="F42">
        <f>COUNTIF(succ_data_tbutm!$D$1:$D$33,E42)</f>
        <v>0</v>
      </c>
      <c r="G42" t="b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5"/>
  <sheetViews>
    <sheetView workbookViewId="0">
      <selection activeCell="A7" sqref="A7"/>
    </sheetView>
  </sheetViews>
  <sheetFormatPr defaultRowHeight="14.75" x14ac:dyDescent="0.75"/>
  <cols>
    <col min="1" max="1" width="69.7265625" bestFit="1" customWidth="1"/>
  </cols>
  <sheetData>
    <row r="1" spans="1:4" x14ac:dyDescent="0.75">
      <c r="A1" t="s">
        <v>1269</v>
      </c>
      <c r="B1" t="s">
        <v>1270</v>
      </c>
      <c r="C1" t="s">
        <v>3365</v>
      </c>
      <c r="D1" t="s">
        <v>3366</v>
      </c>
    </row>
    <row r="2" spans="1:4" x14ac:dyDescent="0.75">
      <c r="A2" t="s">
        <v>3403</v>
      </c>
      <c r="B2" t="s">
        <v>224</v>
      </c>
      <c r="C2">
        <f>COUNTIF(tagging!$C:$C,data!A2)</f>
        <v>1</v>
      </c>
      <c r="D2" t="str">
        <f t="shared" ref="D2:D65" si="0">IF(C2&gt;0,"copy "&amp;A2&amp;" video_subscripts\"&amp;A2)</f>
        <v>copy PRES_CLINTON_DNC_SELF_CONTROL_text.txt video_subscripts\PRES_CLINTON_DNC_SELF_CONTROL_text.txt</v>
      </c>
    </row>
    <row r="3" spans="1:4" x14ac:dyDescent="0.75">
      <c r="A3" t="s">
        <v>1168</v>
      </c>
      <c r="B3" t="s">
        <v>1942</v>
      </c>
      <c r="C3">
        <f>COUNTIF(tagging!$C:$C,data!A3)</f>
        <v>1</v>
      </c>
      <c r="D3" t="str">
        <f t="shared" si="0"/>
        <v>copy PRES_TERRY_PRO_LIFE_SUPER_BOWL_AD_text.txt video_subscripts\PRES_TERRY_PRO_LIFE_SUPER_BOWL_AD_text.txt</v>
      </c>
    </row>
    <row r="4" spans="1:4" x14ac:dyDescent="0.75">
      <c r="A4" t="s">
        <v>299</v>
      </c>
      <c r="B4" t="s">
        <v>248</v>
      </c>
      <c r="C4">
        <f>COUNTIF(tagging!$C:$C,data!A4)</f>
        <v>1</v>
      </c>
      <c r="D4" t="str">
        <f t="shared" si="0"/>
        <v>copy PRES_45COMMITTEE_50_POINTS_AHEAD_text.txt video_subscripts\PRES_45COMMITTEE_50_POINTS_AHEAD_text.txt</v>
      </c>
    </row>
    <row r="5" spans="1:4" x14ac:dyDescent="0.75">
      <c r="A5" t="s">
        <v>300</v>
      </c>
      <c r="B5" t="s">
        <v>8</v>
      </c>
      <c r="C5">
        <f>COUNTIF(tagging!$C:$C,data!A5)</f>
        <v>1</v>
      </c>
      <c r="D5" t="str">
        <f t="shared" si="0"/>
        <v>copy PRES_45COMMITTEE_SAME_PATH_60_text.txt video_subscripts\PRES_45COMMITTEE_SAME_PATH_60_text.txt</v>
      </c>
    </row>
    <row r="6" spans="1:4" x14ac:dyDescent="0.75">
      <c r="A6" t="s">
        <v>301</v>
      </c>
      <c r="B6" t="s">
        <v>11</v>
      </c>
      <c r="C6">
        <f>COUNTIF(tagging!$C:$C,data!A6)</f>
        <v>1</v>
      </c>
      <c r="D6" t="str">
        <f t="shared" si="0"/>
        <v>copy PRES_45COMMITTEE_SAME_PATH_REV_2_text.txt video_subscripts\PRES_45COMMITTEE_SAME_PATH_REV_2_text.txt</v>
      </c>
    </row>
    <row r="7" spans="1:4" x14ac:dyDescent="0.75">
      <c r="A7" t="s">
        <v>302</v>
      </c>
      <c r="B7" t="s">
        <v>1271</v>
      </c>
      <c r="C7">
        <f>COUNTIF(tagging!$C:$C,data!A7)</f>
        <v>0</v>
      </c>
      <c r="D7" t="b">
        <f t="shared" si="0"/>
        <v>0</v>
      </c>
    </row>
    <row r="8" spans="1:4" x14ac:dyDescent="0.75">
      <c r="A8" t="s">
        <v>303</v>
      </c>
      <c r="B8" t="s">
        <v>1272</v>
      </c>
      <c r="C8">
        <f>COUNTIF(tagging!$C:$C,data!A8)</f>
        <v>0</v>
      </c>
      <c r="D8" t="b">
        <f t="shared" si="0"/>
        <v>0</v>
      </c>
    </row>
    <row r="9" spans="1:4" x14ac:dyDescent="0.75">
      <c r="A9" t="s">
        <v>304</v>
      </c>
      <c r="B9" t="s">
        <v>1273</v>
      </c>
      <c r="C9">
        <f>COUNTIF(tagging!$C:$C,data!A9)</f>
        <v>0</v>
      </c>
      <c r="D9" t="b">
        <f t="shared" si="0"/>
        <v>0</v>
      </c>
    </row>
    <row r="10" spans="1:4" x14ac:dyDescent="0.75">
      <c r="A10" t="s">
        <v>305</v>
      </c>
      <c r="B10" t="s">
        <v>12</v>
      </c>
      <c r="C10">
        <f>COUNTIF(tagging!$C:$C,data!A10)</f>
        <v>2</v>
      </c>
      <c r="D10" t="str">
        <f t="shared" si="0"/>
        <v>copy PRES_60PLUS_STRENGTHEN_text.txt video_subscripts\PRES_60PLUS_STRENGTHEN_text.txt</v>
      </c>
    </row>
    <row r="11" spans="1:4" x14ac:dyDescent="0.75">
      <c r="A11" t="s">
        <v>306</v>
      </c>
      <c r="B11" t="s">
        <v>13</v>
      </c>
      <c r="C11">
        <f>COUNTIF(tagging!$C:$C,data!A11)</f>
        <v>1</v>
      </c>
      <c r="D11" t="str">
        <f t="shared" si="0"/>
        <v>copy PRES_AARP_LEADER_text.txt video_subscripts\PRES_AARP_LEADER_text.txt</v>
      </c>
    </row>
    <row r="12" spans="1:4" x14ac:dyDescent="0.75">
      <c r="A12" t="s">
        <v>307</v>
      </c>
      <c r="B12" t="s">
        <v>1274</v>
      </c>
      <c r="C12">
        <f>COUNTIF(tagging!$C:$C,data!A12)</f>
        <v>0</v>
      </c>
      <c r="D12" t="b">
        <f t="shared" si="0"/>
        <v>0</v>
      </c>
    </row>
    <row r="13" spans="1:4" x14ac:dyDescent="0.75">
      <c r="A13" t="s">
        <v>308</v>
      </c>
      <c r="B13" t="s">
        <v>16</v>
      </c>
      <c r="C13">
        <f>COUNTIF(tagging!$C:$C,data!A13)</f>
        <v>1</v>
      </c>
      <c r="D13" t="str">
        <f t="shared" si="0"/>
        <v>copy PRES_ABTT_DOUBLE_NEGATIVE_60_text.txt video_subscripts\PRES_ABTT_DOUBLE_NEGATIVE_60_text.txt</v>
      </c>
    </row>
    <row r="14" spans="1:4" x14ac:dyDescent="0.75">
      <c r="A14" t="s">
        <v>3370</v>
      </c>
      <c r="B14" t="s">
        <v>256</v>
      </c>
      <c r="C14">
        <f>COUNTIF(tagging!$C:$C,data!A14)</f>
        <v>1</v>
      </c>
      <c r="D14" t="str">
        <f t="shared" si="0"/>
        <v>copy PRES_ABTT_EPISODE_IV_A_NEW_HOPE_60_text.txt video_subscripts\PRES_ABTT_EPISODE_IV_A_NEW_HOPE_60_text.txt</v>
      </c>
    </row>
    <row r="15" spans="1:4" x14ac:dyDescent="0.75">
      <c r="A15" t="s">
        <v>3371</v>
      </c>
      <c r="B15" t="s">
        <v>266</v>
      </c>
      <c r="C15">
        <f>COUNTIF(tagging!$C:$C,data!A15)</f>
        <v>1</v>
      </c>
      <c r="D15" t="str">
        <f t="shared" si="0"/>
        <v>copy PRES_ABTT_MODERN_STAGE_COMBAT_60_text.txt video_subscripts\PRES_ABTT_MODERN_STAGE_COMBAT_60_text.txt</v>
      </c>
    </row>
    <row r="16" spans="1:4" x14ac:dyDescent="0.75">
      <c r="A16" t="s">
        <v>309</v>
      </c>
      <c r="B16" t="s">
        <v>17</v>
      </c>
      <c r="C16">
        <f>COUNTIF(tagging!$C:$C,data!A16)</f>
        <v>1</v>
      </c>
      <c r="D16" t="str">
        <f t="shared" si="0"/>
        <v>copy PRES_ABTT_NOT_ABEL_60_text.txt video_subscripts\PRES_ABTT_NOT_ABEL_60_text.txt</v>
      </c>
    </row>
    <row r="17" spans="1:4" x14ac:dyDescent="0.75">
      <c r="A17" t="s">
        <v>310</v>
      </c>
      <c r="B17" t="s">
        <v>18</v>
      </c>
      <c r="C17">
        <f>COUNTIF(tagging!$C:$C,data!A17)</f>
        <v>1</v>
      </c>
      <c r="D17" t="str">
        <f t="shared" si="0"/>
        <v>copy PRES_AEA_NINE_DOLLAR_GAS_text.txt video_subscripts\PRES_AEA_NINE_DOLLAR_GAS_text.txt</v>
      </c>
    </row>
    <row r="18" spans="1:4" x14ac:dyDescent="0.75">
      <c r="A18" t="s">
        <v>3372</v>
      </c>
      <c r="B18" t="s">
        <v>257</v>
      </c>
      <c r="C18">
        <f>COUNTIF(tagging!$C:$C,data!A18)</f>
        <v>1</v>
      </c>
      <c r="D18" t="str">
        <f t="shared" si="0"/>
        <v>copy PRES_AEA_STAND_WITH_COAL_text.txt video_subscripts\PRES_AEA_STAND_WITH_COAL_text.txt</v>
      </c>
    </row>
    <row r="19" spans="1:4" x14ac:dyDescent="0.75">
      <c r="A19" t="s">
        <v>311</v>
      </c>
      <c r="B19" t="s">
        <v>1275</v>
      </c>
      <c r="C19">
        <f>COUNTIF(tagging!$C:$C,data!A19)</f>
        <v>0</v>
      </c>
      <c r="D19" t="b">
        <f t="shared" si="0"/>
        <v>0</v>
      </c>
    </row>
    <row r="20" spans="1:4" x14ac:dyDescent="0.75">
      <c r="A20" t="s">
        <v>312</v>
      </c>
      <c r="B20" t="s">
        <v>19</v>
      </c>
      <c r="C20">
        <f>COUNTIF(tagging!$C:$C,data!A20)</f>
        <v>1</v>
      </c>
      <c r="D20" t="str">
        <f t="shared" si="0"/>
        <v>copy PRES_AFF_BOB_text.txt video_subscripts\PRES_AFF_BOB_text.txt</v>
      </c>
    </row>
    <row r="21" spans="1:4" x14ac:dyDescent="0.75">
      <c r="A21" t="s">
        <v>313</v>
      </c>
      <c r="B21" t="s">
        <v>1276</v>
      </c>
      <c r="C21">
        <f>COUNTIF(tagging!$C:$C,data!A21)</f>
        <v>0</v>
      </c>
      <c r="D21" t="b">
        <f t="shared" si="0"/>
        <v>0</v>
      </c>
    </row>
    <row r="22" spans="1:4" x14ac:dyDescent="0.75">
      <c r="A22" t="s">
        <v>314</v>
      </c>
      <c r="B22" t="s">
        <v>20</v>
      </c>
      <c r="C22">
        <f>COUNTIF(tagging!$C:$C,data!A22)</f>
        <v>1</v>
      </c>
      <c r="D22" t="str">
        <f t="shared" si="0"/>
        <v>copy PRES_AFF_MICHAEL_WALTZ_text.txt video_subscripts\PRES_AFF_MICHAEL_WALTZ_text.txt</v>
      </c>
    </row>
    <row r="23" spans="1:4" x14ac:dyDescent="0.75">
      <c r="A23" t="s">
        <v>315</v>
      </c>
      <c r="B23" t="s">
        <v>21</v>
      </c>
      <c r="C23">
        <f>COUNTIF(tagging!$C:$C,data!A23)</f>
        <v>1</v>
      </c>
      <c r="D23" t="str">
        <f t="shared" si="0"/>
        <v>copy PRES_AFF_PROMISES_text.txt video_subscripts\PRES_AFF_PROMISES_text.txt</v>
      </c>
    </row>
    <row r="24" spans="1:4" x14ac:dyDescent="0.75">
      <c r="A24" t="s">
        <v>316</v>
      </c>
      <c r="B24" t="s">
        <v>1277</v>
      </c>
      <c r="C24">
        <f>COUNTIF(tagging!$C:$C,data!A24)</f>
        <v>0</v>
      </c>
      <c r="D24" t="b">
        <f t="shared" si="0"/>
        <v>0</v>
      </c>
    </row>
    <row r="25" spans="1:4" x14ac:dyDescent="0.75">
      <c r="A25" t="s">
        <v>317</v>
      </c>
      <c r="B25" t="s">
        <v>232</v>
      </c>
      <c r="C25">
        <f>COUNTIF(tagging!$C:$C,data!A25)</f>
        <v>1</v>
      </c>
      <c r="D25" t="str">
        <f t="shared" si="0"/>
        <v>copy PRES_AFF_THE_BEST_WORDS_text.txt video_subscripts\PRES_AFF_THE_BEST_WORDS_text.txt</v>
      </c>
    </row>
    <row r="26" spans="1:4" x14ac:dyDescent="0.75">
      <c r="A26" t="s">
        <v>318</v>
      </c>
      <c r="B26" t="s">
        <v>1278</v>
      </c>
      <c r="C26">
        <f>COUNTIF(tagging!$C:$C,data!A26)</f>
        <v>0</v>
      </c>
      <c r="D26" t="b">
        <f t="shared" si="0"/>
        <v>0</v>
      </c>
    </row>
    <row r="27" spans="1:4" x14ac:dyDescent="0.75">
      <c r="A27" t="s">
        <v>319</v>
      </c>
      <c r="B27" t="s">
        <v>1279</v>
      </c>
      <c r="C27">
        <f>COUNTIF(tagging!$C:$C,data!A27)</f>
        <v>0</v>
      </c>
      <c r="D27" t="b">
        <f t="shared" si="0"/>
        <v>0</v>
      </c>
    </row>
    <row r="28" spans="1:4" x14ac:dyDescent="0.75">
      <c r="A28" t="s">
        <v>3373</v>
      </c>
      <c r="B28" t="s">
        <v>259</v>
      </c>
      <c r="C28">
        <f>COUNTIF(tagging!$C:$C,data!A28)</f>
        <v>1</v>
      </c>
      <c r="D28" t="str">
        <f t="shared" si="0"/>
        <v>copy PRES_AFP_DOING_FINE_text.txt video_subscripts\PRES_AFP_DOING_FINE_text.txt</v>
      </c>
    </row>
    <row r="29" spans="1:4" x14ac:dyDescent="0.75">
      <c r="A29" t="s">
        <v>3374</v>
      </c>
      <c r="B29" t="s">
        <v>3282</v>
      </c>
      <c r="C29">
        <f>COUNTIF(tagging!$C:$C,data!A29)</f>
        <v>1</v>
      </c>
      <c r="D29" t="str">
        <f t="shared" si="0"/>
        <v>copy PRES_AFP_FIGHTING_FOR_RE_ELECTION_text.txt video_subscripts\PRES_AFP_FIGHTING_FOR_RE_ELECTION_text.txt</v>
      </c>
    </row>
    <row r="30" spans="1:4" x14ac:dyDescent="0.75">
      <c r="A30" t="s">
        <v>3375</v>
      </c>
      <c r="B30" t="s">
        <v>296</v>
      </c>
      <c r="C30">
        <f>COUNTIF(tagging!$C:$C,data!A30)</f>
        <v>1</v>
      </c>
      <c r="D30" t="str">
        <f t="shared" si="0"/>
        <v>copy PRES_AFP_HAS_PRESIDENT_OBAMA_EARNED_YOUR_VOTE_60_text.txt video_subscripts\PRES_AFP_HAS_PRESIDENT_OBAMA_EARNED_YOUR_VOTE_60_text.txt</v>
      </c>
    </row>
    <row r="31" spans="1:4" x14ac:dyDescent="0.75">
      <c r="A31" t="s">
        <v>320</v>
      </c>
      <c r="B31" t="s">
        <v>22</v>
      </c>
      <c r="C31">
        <f>COUNTIF(tagging!$C:$C,data!A31)</f>
        <v>1</v>
      </c>
      <c r="D31" t="str">
        <f t="shared" si="0"/>
        <v>copy PRES_AFP_LEADERSHIP_FAILURE_text.txt video_subscripts\PRES_AFP_LEADERSHIP_FAILURE_text.txt</v>
      </c>
    </row>
    <row r="32" spans="1:4" x14ac:dyDescent="0.75">
      <c r="A32" t="s">
        <v>321</v>
      </c>
      <c r="B32" t="s">
        <v>1280</v>
      </c>
      <c r="C32">
        <f>COUNTIF(tagging!$C:$C,data!A32)</f>
        <v>0</v>
      </c>
      <c r="D32" t="b">
        <f t="shared" si="0"/>
        <v>0</v>
      </c>
    </row>
    <row r="33" spans="1:4" x14ac:dyDescent="0.75">
      <c r="A33" t="s">
        <v>322</v>
      </c>
      <c r="B33" t="s">
        <v>1281</v>
      </c>
      <c r="C33">
        <f>COUNTIF(tagging!$C:$C,data!A33)</f>
        <v>0</v>
      </c>
      <c r="D33" t="b">
        <f t="shared" si="0"/>
        <v>0</v>
      </c>
    </row>
    <row r="34" spans="1:4" x14ac:dyDescent="0.75">
      <c r="A34" t="s">
        <v>323</v>
      </c>
      <c r="B34" t="s">
        <v>1282</v>
      </c>
      <c r="C34">
        <f>COUNTIF(tagging!$C:$C,data!A34)</f>
        <v>0</v>
      </c>
      <c r="D34" t="b">
        <f t="shared" si="0"/>
        <v>0</v>
      </c>
    </row>
    <row r="35" spans="1:4" x14ac:dyDescent="0.75">
      <c r="A35" t="s">
        <v>324</v>
      </c>
      <c r="B35" t="s">
        <v>1283</v>
      </c>
      <c r="C35">
        <f>COUNTIF(tagging!$C:$C,data!A35)</f>
        <v>0</v>
      </c>
      <c r="D35" t="b">
        <f t="shared" si="0"/>
        <v>0</v>
      </c>
    </row>
    <row r="36" spans="1:4" x14ac:dyDescent="0.75">
      <c r="A36" t="s">
        <v>325</v>
      </c>
      <c r="B36" t="s">
        <v>1284</v>
      </c>
      <c r="C36">
        <f>COUNTIF(tagging!$C:$C,data!A36)</f>
        <v>0</v>
      </c>
      <c r="D36" t="b">
        <f t="shared" si="0"/>
        <v>0</v>
      </c>
    </row>
    <row r="37" spans="1:4" x14ac:dyDescent="0.75">
      <c r="A37" t="s">
        <v>326</v>
      </c>
      <c r="B37" t="s">
        <v>1285</v>
      </c>
      <c r="C37">
        <f>COUNTIF(tagging!$C:$C,data!A37)</f>
        <v>0</v>
      </c>
      <c r="D37" t="b">
        <f t="shared" si="0"/>
        <v>0</v>
      </c>
    </row>
    <row r="38" spans="1:4" x14ac:dyDescent="0.75">
      <c r="A38" t="s">
        <v>327</v>
      </c>
      <c r="B38" t="s">
        <v>1286</v>
      </c>
      <c r="C38">
        <f>COUNTIF(tagging!$C:$C,data!A38)</f>
        <v>0</v>
      </c>
      <c r="D38" t="b">
        <f t="shared" si="0"/>
        <v>0</v>
      </c>
    </row>
    <row r="39" spans="1:4" x14ac:dyDescent="0.75">
      <c r="A39" t="s">
        <v>328</v>
      </c>
      <c r="B39" t="s">
        <v>23</v>
      </c>
      <c r="C39">
        <f>COUNTIF(tagging!$C:$C,data!A39)</f>
        <v>1</v>
      </c>
      <c r="D39" t="str">
        <f t="shared" si="0"/>
        <v>copy PRES_AMERICALEADS_ENDORSED_text.txt video_subscripts\PRES_AMERICALEADS_ENDORSED_text.txt</v>
      </c>
    </row>
    <row r="40" spans="1:4" x14ac:dyDescent="0.75">
      <c r="A40" t="s">
        <v>329</v>
      </c>
      <c r="B40" t="s">
        <v>1287</v>
      </c>
      <c r="C40">
        <f>COUNTIF(tagging!$C:$C,data!A40)</f>
        <v>0</v>
      </c>
      <c r="D40" t="b">
        <f t="shared" si="0"/>
        <v>0</v>
      </c>
    </row>
    <row r="41" spans="1:4" x14ac:dyDescent="0.75">
      <c r="A41" t="s">
        <v>330</v>
      </c>
      <c r="B41" t="s">
        <v>1288</v>
      </c>
      <c r="C41">
        <f>COUNTIF(tagging!$C:$C,data!A41)</f>
        <v>0</v>
      </c>
      <c r="D41" t="b">
        <f t="shared" si="0"/>
        <v>0</v>
      </c>
    </row>
    <row r="42" spans="1:4" x14ac:dyDescent="0.75">
      <c r="A42" t="s">
        <v>331</v>
      </c>
      <c r="B42" t="s">
        <v>1289</v>
      </c>
      <c r="C42">
        <f>COUNTIF(tagging!$C:$C,data!A42)</f>
        <v>0</v>
      </c>
      <c r="D42" t="b">
        <f t="shared" si="0"/>
        <v>0</v>
      </c>
    </row>
    <row r="43" spans="1:4" x14ac:dyDescent="0.75">
      <c r="A43" t="s">
        <v>332</v>
      </c>
      <c r="B43" t="s">
        <v>1290</v>
      </c>
      <c r="C43">
        <f>COUNTIF(tagging!$C:$C,data!A43)</f>
        <v>0</v>
      </c>
      <c r="D43" t="b">
        <f t="shared" si="0"/>
        <v>0</v>
      </c>
    </row>
    <row r="44" spans="1:4" x14ac:dyDescent="0.75">
      <c r="A44" t="s">
        <v>333</v>
      </c>
      <c r="B44" t="s">
        <v>1291</v>
      </c>
      <c r="C44">
        <f>COUNTIF(tagging!$C:$C,data!A44)</f>
        <v>0</v>
      </c>
      <c r="D44" t="b">
        <f t="shared" si="0"/>
        <v>0</v>
      </c>
    </row>
    <row r="45" spans="1:4" x14ac:dyDescent="0.75">
      <c r="A45" t="s">
        <v>334</v>
      </c>
      <c r="B45" t="s">
        <v>1292</v>
      </c>
      <c r="C45">
        <f>COUNTIF(tagging!$C:$C,data!A45)</f>
        <v>0</v>
      </c>
      <c r="D45" t="b">
        <f t="shared" si="0"/>
        <v>0</v>
      </c>
    </row>
    <row r="46" spans="1:4" x14ac:dyDescent="0.75">
      <c r="A46" t="s">
        <v>335</v>
      </c>
      <c r="B46" t="s">
        <v>1293</v>
      </c>
      <c r="C46">
        <f>COUNTIF(tagging!$C:$C,data!A46)</f>
        <v>0</v>
      </c>
      <c r="D46" t="b">
        <f t="shared" si="0"/>
        <v>0</v>
      </c>
    </row>
    <row r="47" spans="1:4" x14ac:dyDescent="0.75">
      <c r="A47" t="s">
        <v>336</v>
      </c>
      <c r="B47" t="s">
        <v>1294</v>
      </c>
      <c r="C47">
        <f>COUNTIF(tagging!$C:$C,data!A47)</f>
        <v>0</v>
      </c>
      <c r="D47" t="b">
        <f t="shared" si="0"/>
        <v>0</v>
      </c>
    </row>
    <row r="48" spans="1:4" x14ac:dyDescent="0.75">
      <c r="A48" t="s">
        <v>337</v>
      </c>
      <c r="B48" t="s">
        <v>1295</v>
      </c>
      <c r="C48">
        <f>COUNTIF(tagging!$C:$C,data!A48)</f>
        <v>0</v>
      </c>
      <c r="D48" t="b">
        <f t="shared" si="0"/>
        <v>0</v>
      </c>
    </row>
    <row r="49" spans="1:4" x14ac:dyDescent="0.75">
      <c r="A49" t="s">
        <v>338</v>
      </c>
      <c r="B49" t="s">
        <v>1296</v>
      </c>
      <c r="C49">
        <f>COUNTIF(tagging!$C:$C,data!A49)</f>
        <v>0</v>
      </c>
      <c r="D49" t="b">
        <f t="shared" si="0"/>
        <v>0</v>
      </c>
    </row>
    <row r="50" spans="1:4" x14ac:dyDescent="0.75">
      <c r="A50" t="s">
        <v>339</v>
      </c>
      <c r="B50" t="s">
        <v>24</v>
      </c>
      <c r="C50">
        <f>COUNTIF(tagging!$C:$C,data!A50)</f>
        <v>1</v>
      </c>
      <c r="D50" t="str">
        <f t="shared" si="0"/>
        <v>copy PRES_AMERICANCROSSROADS_FORWARD_text.txt video_subscripts\PRES_AMERICANCROSSROADS_FORWARD_text.txt</v>
      </c>
    </row>
    <row r="51" spans="1:4" x14ac:dyDescent="0.75">
      <c r="A51" t="s">
        <v>340</v>
      </c>
      <c r="B51" t="s">
        <v>25</v>
      </c>
      <c r="C51">
        <f>COUNTIF(tagging!$C:$C,data!A51)</f>
        <v>1</v>
      </c>
      <c r="D51" t="str">
        <f t="shared" si="0"/>
        <v>copy PRES_AMERICANCROSSROADS_HIT_text.txt video_subscripts\PRES_AMERICANCROSSROADS_HIT_text.txt</v>
      </c>
    </row>
    <row r="52" spans="1:4" x14ac:dyDescent="0.75">
      <c r="A52" t="s">
        <v>341</v>
      </c>
      <c r="B52" t="s">
        <v>26</v>
      </c>
      <c r="C52">
        <f>COUNTIF(tagging!$C:$C,data!A52)</f>
        <v>1</v>
      </c>
      <c r="D52" t="str">
        <f t="shared" si="0"/>
        <v>copy PRES_AMERICANCROSSROADS_SACK_IT_text.txt video_subscripts\PRES_AMERICANCROSSROADS_SACK_IT_text.txt</v>
      </c>
    </row>
    <row r="53" spans="1:4" x14ac:dyDescent="0.75">
      <c r="A53" t="s">
        <v>342</v>
      </c>
      <c r="B53" t="s">
        <v>1297</v>
      </c>
      <c r="C53">
        <f>COUNTIF(tagging!$C:$C,data!A53)</f>
        <v>0</v>
      </c>
      <c r="D53" t="b">
        <f t="shared" si="0"/>
        <v>0</v>
      </c>
    </row>
    <row r="54" spans="1:4" x14ac:dyDescent="0.75">
      <c r="A54" t="s">
        <v>343</v>
      </c>
      <c r="B54" t="s">
        <v>1298</v>
      </c>
      <c r="C54">
        <f>COUNTIF(tagging!$C:$C,data!A54)</f>
        <v>0</v>
      </c>
      <c r="D54" t="b">
        <f t="shared" si="0"/>
        <v>0</v>
      </c>
    </row>
    <row r="55" spans="1:4" x14ac:dyDescent="0.75">
      <c r="A55" t="s">
        <v>344</v>
      </c>
      <c r="B55" t="s">
        <v>1299</v>
      </c>
      <c r="C55">
        <f>COUNTIF(tagging!$C:$C,data!A55)</f>
        <v>0</v>
      </c>
      <c r="D55" t="b">
        <f t="shared" si="0"/>
        <v>0</v>
      </c>
    </row>
    <row r="56" spans="1:4" x14ac:dyDescent="0.75">
      <c r="A56" t="s">
        <v>345</v>
      </c>
      <c r="B56" t="s">
        <v>1300</v>
      </c>
      <c r="C56">
        <f>COUNTIF(tagging!$C:$C,data!A56)</f>
        <v>0</v>
      </c>
      <c r="D56" t="b">
        <f t="shared" si="0"/>
        <v>0</v>
      </c>
    </row>
    <row r="57" spans="1:4" x14ac:dyDescent="0.75">
      <c r="A57" t="s">
        <v>346</v>
      </c>
      <c r="B57" t="s">
        <v>1301</v>
      </c>
      <c r="C57">
        <f>COUNTIF(tagging!$C:$C,data!A57)</f>
        <v>0</v>
      </c>
      <c r="D57" t="b">
        <f t="shared" si="0"/>
        <v>0</v>
      </c>
    </row>
    <row r="58" spans="1:4" x14ac:dyDescent="0.75">
      <c r="A58" t="s">
        <v>347</v>
      </c>
      <c r="B58" t="s">
        <v>1302</v>
      </c>
      <c r="C58">
        <f>COUNTIF(tagging!$C:$C,data!A58)</f>
        <v>0</v>
      </c>
      <c r="D58" t="b">
        <f t="shared" si="0"/>
        <v>0</v>
      </c>
    </row>
    <row r="59" spans="1:4" x14ac:dyDescent="0.75">
      <c r="A59" t="s">
        <v>348</v>
      </c>
      <c r="B59" t="s">
        <v>207</v>
      </c>
      <c r="C59">
        <f>COUNTIF(tagging!$C:$C,data!A59)</f>
        <v>1</v>
      </c>
      <c r="D59" t="str">
        <f t="shared" si="0"/>
        <v>copy PRES_AMERUNTD_POPE_OR_KOCHS_text.txt video_subscripts\PRES_AMERUNTD_POPE_OR_KOCHS_text.txt</v>
      </c>
    </row>
    <row r="60" spans="1:4" x14ac:dyDescent="0.75">
      <c r="A60" t="s">
        <v>349</v>
      </c>
      <c r="B60" t="s">
        <v>1303</v>
      </c>
      <c r="C60">
        <f>COUNTIF(tagging!$C:$C,data!A60)</f>
        <v>0</v>
      </c>
      <c r="D60" t="b">
        <f t="shared" si="0"/>
        <v>0</v>
      </c>
    </row>
    <row r="61" spans="1:4" x14ac:dyDescent="0.75">
      <c r="A61" t="s">
        <v>350</v>
      </c>
      <c r="B61" t="s">
        <v>1304</v>
      </c>
      <c r="C61">
        <f>COUNTIF(tagging!$C:$C,data!A61)</f>
        <v>0</v>
      </c>
      <c r="D61" t="b">
        <f t="shared" si="0"/>
        <v>0</v>
      </c>
    </row>
    <row r="62" spans="1:4" x14ac:dyDescent="0.75">
      <c r="A62" t="s">
        <v>3376</v>
      </c>
      <c r="B62" t="s">
        <v>283</v>
      </c>
      <c r="C62">
        <f>COUNTIF(tagging!$C:$C,data!A62)</f>
        <v>1</v>
      </c>
      <c r="D62" t="str">
        <f t="shared" si="0"/>
        <v>copy PRES_BACHMANN_AMERICA'S_IRON_LADY_text.txt video_subscripts\PRES_BACHMANN_AMERICA'S_IRON_LADY_text.txt</v>
      </c>
    </row>
    <row r="63" spans="1:4" x14ac:dyDescent="0.75">
      <c r="A63" t="s">
        <v>351</v>
      </c>
      <c r="B63" t="s">
        <v>27</v>
      </c>
      <c r="C63">
        <f>COUNTIF(tagging!$C:$C,data!A63)</f>
        <v>1</v>
      </c>
      <c r="D63" t="str">
        <f t="shared" si="0"/>
        <v>copy PRES_BACHMANN_COURAGE_text.txt video_subscripts\PRES_BACHMANN_COURAGE_text.txt</v>
      </c>
    </row>
    <row r="64" spans="1:4" x14ac:dyDescent="0.75">
      <c r="A64" t="s">
        <v>352</v>
      </c>
      <c r="B64" t="s">
        <v>1305</v>
      </c>
      <c r="C64">
        <f>COUNTIF(tagging!$C:$C,data!A64)</f>
        <v>0</v>
      </c>
      <c r="D64" t="b">
        <f t="shared" si="0"/>
        <v>0</v>
      </c>
    </row>
    <row r="65" spans="1:4" x14ac:dyDescent="0.75">
      <c r="A65" t="s">
        <v>353</v>
      </c>
      <c r="B65" t="s">
        <v>226</v>
      </c>
      <c r="C65">
        <f>COUNTIF(tagging!$C:$C,data!A65)</f>
        <v>1</v>
      </c>
      <c r="D65" t="str">
        <f t="shared" si="0"/>
        <v>copy PRES_BELIEVEAGAIN_MORE_TOWN_HALLS_text.txt video_subscripts\PRES_BELIEVEAGAIN_MORE_TOWN_HALLS_text.txt</v>
      </c>
    </row>
    <row r="66" spans="1:4" x14ac:dyDescent="0.75">
      <c r="A66" t="s">
        <v>354</v>
      </c>
      <c r="B66" t="s">
        <v>1306</v>
      </c>
      <c r="C66">
        <f>COUNTIF(tagging!$C:$C,data!A66)</f>
        <v>0</v>
      </c>
      <c r="D66" t="b">
        <f t="shared" ref="D66:D129" si="1">IF(C66&gt;0,"copy "&amp;A66&amp;" video_subscripts\"&amp;A66)</f>
        <v>0</v>
      </c>
    </row>
    <row r="67" spans="1:4" x14ac:dyDescent="0.75">
      <c r="A67" t="s">
        <v>355</v>
      </c>
      <c r="B67" t="s">
        <v>1307</v>
      </c>
      <c r="C67">
        <f>COUNTIF(tagging!$C:$C,data!A67)</f>
        <v>0</v>
      </c>
      <c r="D67" t="b">
        <f t="shared" si="1"/>
        <v>0</v>
      </c>
    </row>
    <row r="68" spans="1:4" x14ac:dyDescent="0.75">
      <c r="A68" t="s">
        <v>356</v>
      </c>
      <c r="B68" t="s">
        <v>1308</v>
      </c>
      <c r="C68">
        <f>COUNTIF(tagging!$C:$C,data!A68)</f>
        <v>0</v>
      </c>
      <c r="D68" t="b">
        <f t="shared" si="1"/>
        <v>0</v>
      </c>
    </row>
    <row r="69" spans="1:4" x14ac:dyDescent="0.75">
      <c r="A69" t="s">
        <v>357</v>
      </c>
      <c r="B69" t="s">
        <v>1309</v>
      </c>
      <c r="C69">
        <f>COUNTIF(tagging!$C:$C,data!A69)</f>
        <v>0</v>
      </c>
      <c r="D69" t="b">
        <f t="shared" si="1"/>
        <v>0</v>
      </c>
    </row>
    <row r="70" spans="1:4" x14ac:dyDescent="0.75">
      <c r="A70" t="s">
        <v>358</v>
      </c>
      <c r="B70" t="s">
        <v>1310</v>
      </c>
      <c r="C70">
        <f>COUNTIF(tagging!$C:$C,data!A70)</f>
        <v>0</v>
      </c>
      <c r="D70" t="b">
        <f t="shared" si="1"/>
        <v>0</v>
      </c>
    </row>
    <row r="71" spans="1:4" x14ac:dyDescent="0.75">
      <c r="A71" t="s">
        <v>359</v>
      </c>
      <c r="B71" t="s">
        <v>1311</v>
      </c>
      <c r="C71">
        <f>COUNTIF(tagging!$C:$C,data!A71)</f>
        <v>0</v>
      </c>
      <c r="D71" t="b">
        <f t="shared" si="1"/>
        <v>0</v>
      </c>
    </row>
    <row r="72" spans="1:4" x14ac:dyDescent="0.75">
      <c r="A72" t="s">
        <v>360</v>
      </c>
      <c r="B72" t="s">
        <v>28</v>
      </c>
      <c r="C72">
        <f>COUNTIF(tagging!$C:$C,data!A72)</f>
        <v>1</v>
      </c>
      <c r="D72" t="str">
        <f t="shared" si="1"/>
        <v>copy PRES_BUSH_ENOUGH_60_text.txt video_subscripts\PRES_BUSH_ENOUGH_60_text.txt</v>
      </c>
    </row>
    <row r="73" spans="1:4" x14ac:dyDescent="0.75">
      <c r="A73" t="s">
        <v>361</v>
      </c>
      <c r="B73" t="s">
        <v>1312</v>
      </c>
      <c r="C73">
        <f>COUNTIF(tagging!$C:$C,data!A73)</f>
        <v>0</v>
      </c>
      <c r="D73" t="b">
        <f t="shared" si="1"/>
        <v>0</v>
      </c>
    </row>
    <row r="74" spans="1:4" x14ac:dyDescent="0.75">
      <c r="A74" t="s">
        <v>362</v>
      </c>
      <c r="B74" t="s">
        <v>1313</v>
      </c>
      <c r="C74">
        <f>COUNTIF(tagging!$C:$C,data!A74)</f>
        <v>0</v>
      </c>
      <c r="D74" t="b">
        <f t="shared" si="1"/>
        <v>0</v>
      </c>
    </row>
    <row r="75" spans="1:4" x14ac:dyDescent="0.75">
      <c r="A75" t="s">
        <v>363</v>
      </c>
      <c r="B75" t="s">
        <v>1314</v>
      </c>
      <c r="C75">
        <f>COUNTIF(tagging!$C:$C,data!A75)</f>
        <v>0</v>
      </c>
      <c r="D75" t="b">
        <f t="shared" si="1"/>
        <v>0</v>
      </c>
    </row>
    <row r="76" spans="1:4" x14ac:dyDescent="0.75">
      <c r="A76" t="s">
        <v>364</v>
      </c>
      <c r="B76" t="s">
        <v>1315</v>
      </c>
      <c r="C76">
        <f>COUNTIF(tagging!$C:$C,data!A76)</f>
        <v>0</v>
      </c>
      <c r="D76" t="b">
        <f t="shared" si="1"/>
        <v>0</v>
      </c>
    </row>
    <row r="77" spans="1:4" x14ac:dyDescent="0.75">
      <c r="A77" t="s">
        <v>365</v>
      </c>
      <c r="B77" t="s">
        <v>1316</v>
      </c>
      <c r="C77">
        <f>COUNTIF(tagging!$C:$C,data!A77)</f>
        <v>0</v>
      </c>
      <c r="D77" t="b">
        <f t="shared" si="1"/>
        <v>0</v>
      </c>
    </row>
    <row r="78" spans="1:4" x14ac:dyDescent="0.75">
      <c r="A78" t="s">
        <v>366</v>
      </c>
      <c r="B78" t="s">
        <v>1317</v>
      </c>
      <c r="C78">
        <f>COUNTIF(tagging!$C:$C,data!A78)</f>
        <v>0</v>
      </c>
      <c r="D78" t="b">
        <f t="shared" si="1"/>
        <v>0</v>
      </c>
    </row>
    <row r="79" spans="1:4" x14ac:dyDescent="0.75">
      <c r="A79" t="s">
        <v>367</v>
      </c>
      <c r="B79" t="s">
        <v>1318</v>
      </c>
      <c r="C79">
        <f>COUNTIF(tagging!$C:$C,data!A79)</f>
        <v>0</v>
      </c>
      <c r="D79" t="b">
        <f t="shared" si="1"/>
        <v>0</v>
      </c>
    </row>
    <row r="80" spans="1:4" x14ac:dyDescent="0.75">
      <c r="A80" t="s">
        <v>368</v>
      </c>
      <c r="B80" t="s">
        <v>1319</v>
      </c>
      <c r="C80">
        <f>COUNTIF(tagging!$C:$C,data!A80)</f>
        <v>0</v>
      </c>
      <c r="D80" t="b">
        <f t="shared" si="1"/>
        <v>0</v>
      </c>
    </row>
    <row r="81" spans="1:4" x14ac:dyDescent="0.75">
      <c r="A81" t="s">
        <v>369</v>
      </c>
      <c r="B81" t="s">
        <v>1320</v>
      </c>
      <c r="C81">
        <f>COUNTIF(tagging!$C:$C,data!A81)</f>
        <v>0</v>
      </c>
      <c r="D81" t="b">
        <f t="shared" si="1"/>
        <v>0</v>
      </c>
    </row>
    <row r="82" spans="1:4" x14ac:dyDescent="0.75">
      <c r="A82" t="s">
        <v>370</v>
      </c>
      <c r="B82" t="s">
        <v>1321</v>
      </c>
      <c r="C82">
        <f>COUNTIF(tagging!$C:$C,data!A82)</f>
        <v>0</v>
      </c>
      <c r="D82" t="b">
        <f t="shared" si="1"/>
        <v>0</v>
      </c>
    </row>
    <row r="83" spans="1:4" x14ac:dyDescent="0.75">
      <c r="A83" t="s">
        <v>371</v>
      </c>
      <c r="B83" t="s">
        <v>1322</v>
      </c>
      <c r="C83">
        <f>COUNTIF(tagging!$C:$C,data!A83)</f>
        <v>0</v>
      </c>
      <c r="D83" t="b">
        <f t="shared" si="1"/>
        <v>0</v>
      </c>
    </row>
    <row r="84" spans="1:4" x14ac:dyDescent="0.75">
      <c r="A84" t="s">
        <v>372</v>
      </c>
      <c r="B84" t="s">
        <v>249</v>
      </c>
      <c r="C84">
        <f>COUNTIF(tagging!$C:$C,data!A84)</f>
        <v>1</v>
      </c>
      <c r="D84" t="str">
        <f t="shared" si="1"/>
        <v>copy PRES_CAPS_OBAMA'S_AMNESTY_text.txt video_subscripts\PRES_CAPS_OBAMA'S_AMNESTY_text.txt</v>
      </c>
    </row>
    <row r="85" spans="1:4" x14ac:dyDescent="0.75">
      <c r="A85" t="s">
        <v>373</v>
      </c>
      <c r="B85" t="s">
        <v>1323</v>
      </c>
      <c r="C85">
        <f>COUNTIF(tagging!$C:$C,data!A85)</f>
        <v>0</v>
      </c>
      <c r="D85" t="b">
        <f t="shared" si="1"/>
        <v>0</v>
      </c>
    </row>
    <row r="86" spans="1:4" x14ac:dyDescent="0.75">
      <c r="A86" t="s">
        <v>374</v>
      </c>
      <c r="B86" t="s">
        <v>1324</v>
      </c>
      <c r="C86">
        <f>COUNTIF(tagging!$C:$C,data!A86)</f>
        <v>0</v>
      </c>
      <c r="D86" t="b">
        <f t="shared" si="1"/>
        <v>0</v>
      </c>
    </row>
    <row r="87" spans="1:4" x14ac:dyDescent="0.75">
      <c r="A87" t="s">
        <v>375</v>
      </c>
      <c r="B87" t="s">
        <v>1325</v>
      </c>
      <c r="C87">
        <f>COUNTIF(tagging!$C:$C,data!A87)</f>
        <v>0</v>
      </c>
      <c r="D87" t="b">
        <f t="shared" si="1"/>
        <v>0</v>
      </c>
    </row>
    <row r="88" spans="1:4" x14ac:dyDescent="0.75">
      <c r="A88" t="s">
        <v>376</v>
      </c>
      <c r="B88" t="s">
        <v>1326</v>
      </c>
      <c r="C88">
        <f>COUNTIF(tagging!$C:$C,data!A88)</f>
        <v>0</v>
      </c>
      <c r="D88" t="b">
        <f t="shared" si="1"/>
        <v>0</v>
      </c>
    </row>
    <row r="89" spans="1:4" x14ac:dyDescent="0.75">
      <c r="A89" t="s">
        <v>377</v>
      </c>
      <c r="B89" t="s">
        <v>1327</v>
      </c>
      <c r="C89">
        <f>COUNTIF(tagging!$C:$C,data!A89)</f>
        <v>0</v>
      </c>
      <c r="D89" t="b">
        <f t="shared" si="1"/>
        <v>0</v>
      </c>
    </row>
    <row r="90" spans="1:4" x14ac:dyDescent="0.75">
      <c r="A90" t="s">
        <v>378</v>
      </c>
      <c r="B90" t="s">
        <v>1328</v>
      </c>
      <c r="C90">
        <f>COUNTIF(tagging!$C:$C,data!A90)</f>
        <v>0</v>
      </c>
      <c r="D90" t="b">
        <f t="shared" si="1"/>
        <v>0</v>
      </c>
    </row>
    <row r="91" spans="1:4" x14ac:dyDescent="0.75">
      <c r="A91" t="s">
        <v>379</v>
      </c>
      <c r="B91" t="s">
        <v>29</v>
      </c>
      <c r="C91">
        <f>COUNTIF(tagging!$C:$C,data!A91)</f>
        <v>1</v>
      </c>
      <c r="D91" t="str">
        <f t="shared" si="1"/>
        <v>copy PRES_CARSON_OUTSIDE_THE_BOX_text.txt video_subscripts\PRES_CARSON_OUTSIDE_THE_BOX_text.txt</v>
      </c>
    </row>
    <row r="92" spans="1:4" x14ac:dyDescent="0.75">
      <c r="A92" t="s">
        <v>380</v>
      </c>
      <c r="B92" t="s">
        <v>1329</v>
      </c>
      <c r="C92">
        <f>COUNTIF(tagging!$C:$C,data!A92)</f>
        <v>0</v>
      </c>
      <c r="D92" t="b">
        <f t="shared" si="1"/>
        <v>0</v>
      </c>
    </row>
    <row r="93" spans="1:4" x14ac:dyDescent="0.75">
      <c r="A93" t="s">
        <v>381</v>
      </c>
      <c r="B93" t="s">
        <v>1330</v>
      </c>
      <c r="C93">
        <f>COUNTIF(tagging!$C:$C,data!A93)</f>
        <v>0</v>
      </c>
      <c r="D93" t="b">
        <f t="shared" si="1"/>
        <v>0</v>
      </c>
    </row>
    <row r="94" spans="1:4" x14ac:dyDescent="0.75">
      <c r="A94" t="s">
        <v>382</v>
      </c>
      <c r="B94" t="s">
        <v>1331</v>
      </c>
      <c r="C94">
        <f>COUNTIF(tagging!$C:$C,data!A94)</f>
        <v>0</v>
      </c>
      <c r="D94" t="b">
        <f t="shared" si="1"/>
        <v>0</v>
      </c>
    </row>
    <row r="95" spans="1:4" x14ac:dyDescent="0.75">
      <c r="A95" t="s">
        <v>383</v>
      </c>
      <c r="B95" t="s">
        <v>1332</v>
      </c>
      <c r="C95">
        <f>COUNTIF(tagging!$C:$C,data!A95)</f>
        <v>0</v>
      </c>
      <c r="D95" t="b">
        <f t="shared" si="1"/>
        <v>0</v>
      </c>
    </row>
    <row r="96" spans="1:4" x14ac:dyDescent="0.75">
      <c r="A96" t="s">
        <v>384</v>
      </c>
      <c r="B96" t="s">
        <v>1333</v>
      </c>
      <c r="C96">
        <f>COUNTIF(tagging!$C:$C,data!A96)</f>
        <v>0</v>
      </c>
      <c r="D96" t="b">
        <f t="shared" si="1"/>
        <v>0</v>
      </c>
    </row>
    <row r="97" spans="1:4" x14ac:dyDescent="0.75">
      <c r="A97" t="s">
        <v>385</v>
      </c>
      <c r="B97" t="s">
        <v>245</v>
      </c>
      <c r="C97">
        <f>COUNTIF(tagging!$C:$C,data!A97)</f>
        <v>1</v>
      </c>
      <c r="D97" t="str">
        <f t="shared" si="1"/>
        <v>copy PRES_CARSON_WHO_WILL_BE_PRESIDENT_text.txt video_subscripts\PRES_CARSON_WHO_WILL_BE_PRESIDENT_text.txt</v>
      </c>
    </row>
    <row r="98" spans="1:4" x14ac:dyDescent="0.75">
      <c r="A98" t="s">
        <v>386</v>
      </c>
      <c r="B98" t="s">
        <v>1334</v>
      </c>
      <c r="C98">
        <f>COUNTIF(tagging!$C:$C,data!A98)</f>
        <v>0</v>
      </c>
      <c r="D98" t="b">
        <f t="shared" si="1"/>
        <v>0</v>
      </c>
    </row>
    <row r="99" spans="1:4" x14ac:dyDescent="0.75">
      <c r="A99" t="s">
        <v>387</v>
      </c>
      <c r="B99" t="s">
        <v>1335</v>
      </c>
      <c r="C99">
        <f>COUNTIF(tagging!$C:$C,data!A99)</f>
        <v>0</v>
      </c>
      <c r="D99" t="b">
        <f t="shared" si="1"/>
        <v>0</v>
      </c>
    </row>
    <row r="100" spans="1:4" x14ac:dyDescent="0.75">
      <c r="A100" t="s">
        <v>388</v>
      </c>
      <c r="B100" t="s">
        <v>1336</v>
      </c>
      <c r="C100">
        <f>COUNTIF(tagging!$C:$C,data!A100)</f>
        <v>0</v>
      </c>
      <c r="D100" t="b">
        <f t="shared" si="1"/>
        <v>0</v>
      </c>
    </row>
    <row r="101" spans="1:4" x14ac:dyDescent="0.75">
      <c r="A101" t="s">
        <v>389</v>
      </c>
      <c r="B101" t="s">
        <v>1337</v>
      </c>
      <c r="C101">
        <f>COUNTIF(tagging!$C:$C,data!A101)</f>
        <v>0</v>
      </c>
      <c r="D101" t="b">
        <f t="shared" si="1"/>
        <v>0</v>
      </c>
    </row>
    <row r="102" spans="1:4" x14ac:dyDescent="0.75">
      <c r="A102" t="s">
        <v>390</v>
      </c>
      <c r="B102" t="s">
        <v>1338</v>
      </c>
      <c r="C102">
        <f>COUNTIF(tagging!$C:$C,data!A102)</f>
        <v>0</v>
      </c>
      <c r="D102" t="b">
        <f t="shared" si="1"/>
        <v>0</v>
      </c>
    </row>
    <row r="103" spans="1:4" x14ac:dyDescent="0.75">
      <c r="A103" t="s">
        <v>391</v>
      </c>
      <c r="B103" t="s">
        <v>1339</v>
      </c>
      <c r="C103">
        <f>COUNTIF(tagging!$C:$C,data!A103)</f>
        <v>0</v>
      </c>
      <c r="D103" t="b">
        <f t="shared" si="1"/>
        <v>0</v>
      </c>
    </row>
    <row r="104" spans="1:4" x14ac:dyDescent="0.75">
      <c r="A104" t="s">
        <v>392</v>
      </c>
      <c r="B104" t="s">
        <v>1340</v>
      </c>
      <c r="C104">
        <f>COUNTIF(tagging!$C:$C,data!A104)</f>
        <v>0</v>
      </c>
      <c r="D104" t="b">
        <f t="shared" si="1"/>
        <v>0</v>
      </c>
    </row>
    <row r="105" spans="1:4" x14ac:dyDescent="0.75">
      <c r="A105" t="s">
        <v>393</v>
      </c>
      <c r="B105" t="s">
        <v>252</v>
      </c>
      <c r="C105">
        <f>COUNTIF(tagging!$C:$C,data!A105)</f>
        <v>1</v>
      </c>
      <c r="D105" t="str">
        <f t="shared" si="1"/>
        <v>copy PRES_CFG_POLITICIAN_text.txt video_subscripts\PRES_CFG_POLITICIAN_text.txt</v>
      </c>
    </row>
    <row r="106" spans="1:4" x14ac:dyDescent="0.75">
      <c r="A106" t="s">
        <v>394</v>
      </c>
      <c r="B106" t="s">
        <v>1341</v>
      </c>
      <c r="C106">
        <f>COUNTIF(tagging!$C:$C,data!A106)</f>
        <v>0</v>
      </c>
      <c r="D106" t="b">
        <f t="shared" si="1"/>
        <v>0</v>
      </c>
    </row>
    <row r="107" spans="1:4" x14ac:dyDescent="0.75">
      <c r="A107" t="s">
        <v>395</v>
      </c>
      <c r="B107" t="s">
        <v>1342</v>
      </c>
      <c r="C107">
        <f>COUNTIF(tagging!$C:$C,data!A107)</f>
        <v>0</v>
      </c>
      <c r="D107" t="b">
        <f t="shared" si="1"/>
        <v>0</v>
      </c>
    </row>
    <row r="108" spans="1:4" x14ac:dyDescent="0.75">
      <c r="A108" t="s">
        <v>396</v>
      </c>
      <c r="B108" t="s">
        <v>30</v>
      </c>
      <c r="C108">
        <f>COUNTIF(tagging!$C:$C,data!A108)</f>
        <v>1</v>
      </c>
      <c r="D108" t="str">
        <f t="shared" si="1"/>
        <v>copy PRES_CHCBOLDPAC_YES_TO_WHO_WE_ARE_SP_text.txt video_subscripts\PRES_CHCBOLDPAC_YES_TO_WHO_WE_ARE_SP_text.txt</v>
      </c>
    </row>
    <row r="109" spans="1:4" x14ac:dyDescent="0.75">
      <c r="A109" t="s">
        <v>397</v>
      </c>
      <c r="B109" t="s">
        <v>1343</v>
      </c>
      <c r="C109">
        <f>COUNTIF(tagging!$C:$C,data!A109)</f>
        <v>0</v>
      </c>
      <c r="D109" t="b">
        <f t="shared" si="1"/>
        <v>0</v>
      </c>
    </row>
    <row r="110" spans="1:4" x14ac:dyDescent="0.75">
      <c r="A110" t="s">
        <v>398</v>
      </c>
      <c r="B110" t="s">
        <v>1344</v>
      </c>
      <c r="C110">
        <f>COUNTIF(tagging!$C:$C,data!A110)</f>
        <v>0</v>
      </c>
      <c r="D110" t="b">
        <f t="shared" si="1"/>
        <v>0</v>
      </c>
    </row>
    <row r="111" spans="1:4" x14ac:dyDescent="0.75">
      <c r="A111" t="s">
        <v>399</v>
      </c>
      <c r="B111" t="s">
        <v>1345</v>
      </c>
      <c r="C111">
        <f>COUNTIF(tagging!$C:$C,data!A111)</f>
        <v>0</v>
      </c>
      <c r="D111" t="b">
        <f t="shared" si="1"/>
        <v>0</v>
      </c>
    </row>
    <row r="112" spans="1:4" x14ac:dyDescent="0.75">
      <c r="A112" t="s">
        <v>400</v>
      </c>
      <c r="B112" t="s">
        <v>1346</v>
      </c>
      <c r="C112">
        <f>COUNTIF(tagging!$C:$C,data!A112)</f>
        <v>0</v>
      </c>
      <c r="D112" t="b">
        <f t="shared" si="1"/>
        <v>0</v>
      </c>
    </row>
    <row r="113" spans="1:4" x14ac:dyDescent="0.75">
      <c r="A113" t="s">
        <v>401</v>
      </c>
      <c r="B113" t="s">
        <v>31</v>
      </c>
      <c r="C113">
        <f>COUNTIF(tagging!$C:$C,data!A113)</f>
        <v>1</v>
      </c>
      <c r="D113" t="str">
        <f t="shared" si="1"/>
        <v>copy PRES_CHRISTIE_LEADERSHIP_text.txt video_subscripts\PRES_CHRISTIE_LEADERSHIP_text.txt</v>
      </c>
    </row>
    <row r="114" spans="1:4" x14ac:dyDescent="0.75">
      <c r="A114" t="s">
        <v>402</v>
      </c>
      <c r="B114" t="s">
        <v>1347</v>
      </c>
      <c r="C114">
        <f>COUNTIF(tagging!$C:$C,data!A114)</f>
        <v>0</v>
      </c>
      <c r="D114" t="b">
        <f t="shared" si="1"/>
        <v>0</v>
      </c>
    </row>
    <row r="115" spans="1:4" x14ac:dyDescent="0.75">
      <c r="A115" t="s">
        <v>403</v>
      </c>
      <c r="B115" t="s">
        <v>32</v>
      </c>
      <c r="C115">
        <f>COUNTIF(tagging!$C:$C,data!A115)</f>
        <v>1</v>
      </c>
      <c r="D115" t="str">
        <f t="shared" si="1"/>
        <v>copy PRES_CHRISTIE_STRONG_AND_CLEAR_text.txt video_subscripts\PRES_CHRISTIE_STRONG_AND_CLEAR_text.txt</v>
      </c>
    </row>
    <row r="116" spans="1:4" x14ac:dyDescent="0.75">
      <c r="A116" t="s">
        <v>404</v>
      </c>
      <c r="B116" t="s">
        <v>1348</v>
      </c>
      <c r="C116">
        <f>COUNTIF(tagging!$C:$C,data!A116)</f>
        <v>0</v>
      </c>
      <c r="D116" t="b">
        <f t="shared" si="1"/>
        <v>0</v>
      </c>
    </row>
    <row r="117" spans="1:4" x14ac:dyDescent="0.75">
      <c r="A117" t="s">
        <v>405</v>
      </c>
      <c r="B117" t="s">
        <v>238</v>
      </c>
      <c r="C117">
        <f>COUNTIF(tagging!$C:$C,data!A117)</f>
        <v>1</v>
      </c>
      <c r="D117" t="str">
        <f t="shared" si="1"/>
        <v>copy PRES_CLINTON_27_MILLION_STRONG_SP_REV_text.txt video_subscripts\PRES_CLINTON_27_MILLION_STRONG_SP_REV_text.txt</v>
      </c>
    </row>
    <row r="118" spans="1:4" x14ac:dyDescent="0.75">
      <c r="A118" t="s">
        <v>406</v>
      </c>
      <c r="B118" t="s">
        <v>216</v>
      </c>
      <c r="C118">
        <f>COUNTIF(tagging!$C:$C,data!A118)</f>
        <v>1</v>
      </c>
      <c r="D118" t="str">
        <f t="shared" si="1"/>
        <v>copy PRES_CLINTON_27_MILLION_STRONG_SP_text.txt video_subscripts\PRES_CLINTON_27_MILLION_STRONG_SP_text.txt</v>
      </c>
    </row>
    <row r="119" spans="1:4" x14ac:dyDescent="0.75">
      <c r="A119" t="s">
        <v>407</v>
      </c>
      <c r="B119" t="s">
        <v>209</v>
      </c>
      <c r="C119">
        <f>COUNTIF(tagging!$C:$C,data!A119)</f>
        <v>1</v>
      </c>
      <c r="D119" t="str">
        <f t="shared" si="1"/>
        <v>copy PRES_CLINTON_AGREE_text.txt video_subscripts\PRES_CLINTON_AGREE_text.txt</v>
      </c>
    </row>
    <row r="120" spans="1:4" x14ac:dyDescent="0.75">
      <c r="A120" t="s">
        <v>408</v>
      </c>
      <c r="B120" t="s">
        <v>1349</v>
      </c>
      <c r="C120">
        <f>COUNTIF(tagging!$C:$C,data!A120)</f>
        <v>0</v>
      </c>
      <c r="D120" t="b">
        <f t="shared" si="1"/>
        <v>0</v>
      </c>
    </row>
    <row r="121" spans="1:4" x14ac:dyDescent="0.75">
      <c r="A121" t="s">
        <v>409</v>
      </c>
      <c r="B121" t="s">
        <v>1350</v>
      </c>
      <c r="C121">
        <f>COUNTIF(tagging!$C:$C,data!A121)</f>
        <v>0</v>
      </c>
      <c r="D121" t="b">
        <f t="shared" si="1"/>
        <v>0</v>
      </c>
    </row>
    <row r="122" spans="1:4" x14ac:dyDescent="0.75">
      <c r="A122" t="s">
        <v>410</v>
      </c>
      <c r="B122" t="s">
        <v>1351</v>
      </c>
      <c r="C122">
        <f>COUNTIF(tagging!$C:$C,data!A122)</f>
        <v>0</v>
      </c>
      <c r="D122" t="b">
        <f t="shared" si="1"/>
        <v>0</v>
      </c>
    </row>
    <row r="123" spans="1:4" x14ac:dyDescent="0.75">
      <c r="A123" t="s">
        <v>411</v>
      </c>
      <c r="B123" t="s">
        <v>1352</v>
      </c>
      <c r="C123">
        <f>COUNTIF(tagging!$C:$C,data!A123)</f>
        <v>0</v>
      </c>
      <c r="D123" t="b">
        <f t="shared" si="1"/>
        <v>0</v>
      </c>
    </row>
    <row r="124" spans="1:4" x14ac:dyDescent="0.75">
      <c r="A124" t="s">
        <v>412</v>
      </c>
      <c r="B124" t="s">
        <v>1353</v>
      </c>
      <c r="C124">
        <f>COUNTIF(tagging!$C:$C,data!A124)</f>
        <v>0</v>
      </c>
      <c r="D124" t="b">
        <f t="shared" si="1"/>
        <v>0</v>
      </c>
    </row>
    <row r="125" spans="1:4" x14ac:dyDescent="0.75">
      <c r="A125" t="s">
        <v>413</v>
      </c>
      <c r="B125" t="s">
        <v>1354</v>
      </c>
      <c r="C125">
        <f>COUNTIF(tagging!$C:$C,data!A125)</f>
        <v>0</v>
      </c>
      <c r="D125" t="b">
        <f t="shared" si="1"/>
        <v>0</v>
      </c>
    </row>
    <row r="126" spans="1:4" x14ac:dyDescent="0.75">
      <c r="A126" t="s">
        <v>414</v>
      </c>
      <c r="B126" t="s">
        <v>1355</v>
      </c>
      <c r="C126">
        <f>COUNTIF(tagging!$C:$C,data!A126)</f>
        <v>0</v>
      </c>
      <c r="D126" t="b">
        <f t="shared" si="1"/>
        <v>0</v>
      </c>
    </row>
    <row r="127" spans="1:4" x14ac:dyDescent="0.75">
      <c r="A127" t="s">
        <v>415</v>
      </c>
      <c r="B127" t="s">
        <v>1356</v>
      </c>
      <c r="C127">
        <f>COUNTIF(tagging!$C:$C,data!A127)</f>
        <v>0</v>
      </c>
      <c r="D127" t="b">
        <f t="shared" si="1"/>
        <v>0</v>
      </c>
    </row>
    <row r="128" spans="1:4" x14ac:dyDescent="0.75">
      <c r="A128" t="s">
        <v>416</v>
      </c>
      <c r="B128" t="s">
        <v>1357</v>
      </c>
      <c r="C128">
        <f>COUNTIF(tagging!$C:$C,data!A128)</f>
        <v>0</v>
      </c>
      <c r="D128" t="b">
        <f t="shared" si="1"/>
        <v>0</v>
      </c>
    </row>
    <row r="129" spans="1:4" x14ac:dyDescent="0.75">
      <c r="A129" t="s">
        <v>417</v>
      </c>
      <c r="B129" t="s">
        <v>33</v>
      </c>
      <c r="C129">
        <f>COUNTIF(tagging!$C:$C,data!A129)</f>
        <v>1</v>
      </c>
      <c r="D129" t="str">
        <f t="shared" si="1"/>
        <v>copy PRES_CLINTON_BARRIERS_text.txt video_subscripts\PRES_CLINTON_BARRIERS_text.txt</v>
      </c>
    </row>
    <row r="130" spans="1:4" x14ac:dyDescent="0.75">
      <c r="A130" t="s">
        <v>418</v>
      </c>
      <c r="B130" t="s">
        <v>1358</v>
      </c>
      <c r="C130">
        <f>COUNTIF(tagging!$C:$C,data!A130)</f>
        <v>0</v>
      </c>
      <c r="D130" t="b">
        <f t="shared" ref="D130:D193" si="2">IF(C130&gt;0,"copy "&amp;A130&amp;" video_subscripts\"&amp;A130)</f>
        <v>0</v>
      </c>
    </row>
    <row r="131" spans="1:4" x14ac:dyDescent="0.75">
      <c r="A131" t="s">
        <v>419</v>
      </c>
      <c r="B131" t="s">
        <v>1359</v>
      </c>
      <c r="C131">
        <f>COUNTIF(tagging!$C:$C,data!A131)</f>
        <v>0</v>
      </c>
      <c r="D131" t="b">
        <f t="shared" si="2"/>
        <v>0</v>
      </c>
    </row>
    <row r="132" spans="1:4" x14ac:dyDescent="0.75">
      <c r="A132" t="s">
        <v>420</v>
      </c>
      <c r="B132" t="s">
        <v>1360</v>
      </c>
      <c r="C132">
        <f>COUNTIF(tagging!$C:$C,data!A132)</f>
        <v>0</v>
      </c>
      <c r="D132" t="b">
        <f t="shared" si="2"/>
        <v>0</v>
      </c>
    </row>
    <row r="133" spans="1:4" x14ac:dyDescent="0.75">
      <c r="A133" t="s">
        <v>421</v>
      </c>
      <c r="B133" t="s">
        <v>1361</v>
      </c>
      <c r="C133">
        <f>COUNTIF(tagging!$C:$C,data!A133)</f>
        <v>0</v>
      </c>
      <c r="D133" t="b">
        <f t="shared" si="2"/>
        <v>0</v>
      </c>
    </row>
    <row r="134" spans="1:4" x14ac:dyDescent="0.75">
      <c r="A134" t="s">
        <v>422</v>
      </c>
      <c r="B134" t="s">
        <v>1362</v>
      </c>
      <c r="C134">
        <f>COUNTIF(tagging!$C:$C,data!A134)</f>
        <v>0</v>
      </c>
      <c r="D134" t="b">
        <f t="shared" si="2"/>
        <v>0</v>
      </c>
    </row>
    <row r="135" spans="1:4" x14ac:dyDescent="0.75">
      <c r="A135" t="s">
        <v>423</v>
      </c>
      <c r="B135" t="s">
        <v>1363</v>
      </c>
      <c r="C135">
        <f>COUNTIF(tagging!$C:$C,data!A135)</f>
        <v>0</v>
      </c>
      <c r="D135" t="b">
        <f t="shared" si="2"/>
        <v>0</v>
      </c>
    </row>
    <row r="136" spans="1:4" x14ac:dyDescent="0.75">
      <c r="A136" t="s">
        <v>424</v>
      </c>
      <c r="B136" t="s">
        <v>1364</v>
      </c>
      <c r="C136">
        <f>COUNTIF(tagging!$C:$C,data!A136)</f>
        <v>0</v>
      </c>
      <c r="D136" t="b">
        <f t="shared" si="2"/>
        <v>0</v>
      </c>
    </row>
    <row r="137" spans="1:4" x14ac:dyDescent="0.75">
      <c r="A137" t="s">
        <v>425</v>
      </c>
      <c r="B137" t="s">
        <v>1365</v>
      </c>
      <c r="C137">
        <f>COUNTIF(tagging!$C:$C,data!A137)</f>
        <v>0</v>
      </c>
      <c r="D137" t="b">
        <f t="shared" si="2"/>
        <v>0</v>
      </c>
    </row>
    <row r="138" spans="1:4" x14ac:dyDescent="0.75">
      <c r="A138" t="s">
        <v>426</v>
      </c>
      <c r="B138" t="s">
        <v>1366</v>
      </c>
      <c r="C138">
        <f>COUNTIF(tagging!$C:$C,data!A138)</f>
        <v>0</v>
      </c>
      <c r="D138" t="b">
        <f t="shared" si="2"/>
        <v>0</v>
      </c>
    </row>
    <row r="139" spans="1:4" x14ac:dyDescent="0.75">
      <c r="A139" t="s">
        <v>427</v>
      </c>
      <c r="B139" t="s">
        <v>1367</v>
      </c>
      <c r="C139">
        <f>COUNTIF(tagging!$C:$C,data!A139)</f>
        <v>0</v>
      </c>
      <c r="D139" t="b">
        <f t="shared" si="2"/>
        <v>0</v>
      </c>
    </row>
    <row r="140" spans="1:4" x14ac:dyDescent="0.75">
      <c r="A140" t="s">
        <v>428</v>
      </c>
      <c r="B140" t="s">
        <v>1368</v>
      </c>
      <c r="C140">
        <f>COUNTIF(tagging!$C:$C,data!A140)</f>
        <v>0</v>
      </c>
      <c r="D140" t="b">
        <f t="shared" si="2"/>
        <v>0</v>
      </c>
    </row>
    <row r="141" spans="1:4" x14ac:dyDescent="0.75">
      <c r="A141" t="s">
        <v>429</v>
      </c>
      <c r="B141" t="s">
        <v>1369</v>
      </c>
      <c r="C141">
        <f>COUNTIF(tagging!$C:$C,data!A141)</f>
        <v>0</v>
      </c>
      <c r="D141" t="b">
        <f t="shared" si="2"/>
        <v>0</v>
      </c>
    </row>
    <row r="142" spans="1:4" x14ac:dyDescent="0.75">
      <c r="A142" t="s">
        <v>430</v>
      </c>
      <c r="B142" t="s">
        <v>1370</v>
      </c>
      <c r="C142">
        <f>COUNTIF(tagging!$C:$C,data!A142)</f>
        <v>0</v>
      </c>
      <c r="D142" t="b">
        <f t="shared" si="2"/>
        <v>0</v>
      </c>
    </row>
    <row r="143" spans="1:4" x14ac:dyDescent="0.75">
      <c r="A143" t="s">
        <v>431</v>
      </c>
      <c r="B143" t="s">
        <v>1371</v>
      </c>
      <c r="C143">
        <f>COUNTIF(tagging!$C:$C,data!A143)</f>
        <v>0</v>
      </c>
      <c r="D143" t="b">
        <f t="shared" si="2"/>
        <v>0</v>
      </c>
    </row>
    <row r="144" spans="1:4" x14ac:dyDescent="0.75">
      <c r="A144" t="s">
        <v>432</v>
      </c>
      <c r="B144" t="s">
        <v>1372</v>
      </c>
      <c r="C144">
        <f>COUNTIF(tagging!$C:$C,data!A144)</f>
        <v>0</v>
      </c>
      <c r="D144" t="b">
        <f t="shared" si="2"/>
        <v>0</v>
      </c>
    </row>
    <row r="145" spans="1:4" x14ac:dyDescent="0.75">
      <c r="A145" t="s">
        <v>433</v>
      </c>
      <c r="B145" t="s">
        <v>1373</v>
      </c>
      <c r="C145">
        <f>COUNTIF(tagging!$C:$C,data!A145)</f>
        <v>0</v>
      </c>
      <c r="D145" t="b">
        <f t="shared" si="2"/>
        <v>0</v>
      </c>
    </row>
    <row r="146" spans="1:4" x14ac:dyDescent="0.75">
      <c r="A146" t="s">
        <v>434</v>
      </c>
      <c r="B146" t="s">
        <v>1374</v>
      </c>
      <c r="C146">
        <f>COUNTIF(tagging!$C:$C,data!A146)</f>
        <v>0</v>
      </c>
      <c r="D146" t="b">
        <f t="shared" si="2"/>
        <v>0</v>
      </c>
    </row>
    <row r="147" spans="1:4" x14ac:dyDescent="0.75">
      <c r="A147" t="s">
        <v>435</v>
      </c>
      <c r="B147" t="s">
        <v>1375</v>
      </c>
      <c r="C147">
        <f>COUNTIF(tagging!$C:$C,data!A147)</f>
        <v>0</v>
      </c>
      <c r="D147" t="b">
        <f t="shared" si="2"/>
        <v>0</v>
      </c>
    </row>
    <row r="148" spans="1:4" x14ac:dyDescent="0.75">
      <c r="A148" t="s">
        <v>436</v>
      </c>
      <c r="B148" t="s">
        <v>1376</v>
      </c>
      <c r="C148">
        <f>COUNTIF(tagging!$C:$C,data!A148)</f>
        <v>0</v>
      </c>
      <c r="D148" t="b">
        <f t="shared" si="2"/>
        <v>0</v>
      </c>
    </row>
    <row r="149" spans="1:4" x14ac:dyDescent="0.75">
      <c r="A149" t="s">
        <v>437</v>
      </c>
      <c r="B149" t="s">
        <v>1377</v>
      </c>
      <c r="C149">
        <f>COUNTIF(tagging!$C:$C,data!A149)</f>
        <v>0</v>
      </c>
      <c r="D149" t="b">
        <f t="shared" si="2"/>
        <v>0</v>
      </c>
    </row>
    <row r="150" spans="1:4" x14ac:dyDescent="0.75">
      <c r="A150" t="s">
        <v>438</v>
      </c>
      <c r="B150" t="s">
        <v>1378</v>
      </c>
      <c r="C150">
        <f>COUNTIF(tagging!$C:$C,data!A150)</f>
        <v>0</v>
      </c>
      <c r="D150" t="b">
        <f t="shared" si="2"/>
        <v>0</v>
      </c>
    </row>
    <row r="151" spans="1:4" x14ac:dyDescent="0.75">
      <c r="A151" t="s">
        <v>439</v>
      </c>
      <c r="B151" t="s">
        <v>35</v>
      </c>
      <c r="C151">
        <f>COUNTIF(tagging!$C:$C,data!A151)</f>
        <v>1</v>
      </c>
      <c r="D151" t="str">
        <f t="shared" si="2"/>
        <v>copy PRES_CLINTON_DNC_THE_LAST_STRAW_text.txt video_subscripts\PRES_CLINTON_DNC_THE_LAST_STRAW_text.txt</v>
      </c>
    </row>
    <row r="152" spans="1:4" x14ac:dyDescent="0.75">
      <c r="A152" t="s">
        <v>440</v>
      </c>
      <c r="B152" t="s">
        <v>1379</v>
      </c>
      <c r="C152">
        <f>COUNTIF(tagging!$C:$C,data!A152)</f>
        <v>0</v>
      </c>
      <c r="D152" t="b">
        <f t="shared" si="2"/>
        <v>0</v>
      </c>
    </row>
    <row r="153" spans="1:4" x14ac:dyDescent="0.75">
      <c r="A153" t="s">
        <v>441</v>
      </c>
      <c r="B153" t="s">
        <v>1380</v>
      </c>
      <c r="C153">
        <f>COUNTIF(tagging!$C:$C,data!A153)</f>
        <v>0</v>
      </c>
      <c r="D153" t="b">
        <f t="shared" si="2"/>
        <v>0</v>
      </c>
    </row>
    <row r="154" spans="1:4" x14ac:dyDescent="0.75">
      <c r="A154" t="s">
        <v>442</v>
      </c>
      <c r="B154" t="s">
        <v>1381</v>
      </c>
      <c r="C154">
        <f>COUNTIF(tagging!$C:$C,data!A154)</f>
        <v>0</v>
      </c>
      <c r="D154" t="b">
        <f t="shared" si="2"/>
        <v>0</v>
      </c>
    </row>
    <row r="155" spans="1:4" x14ac:dyDescent="0.75">
      <c r="A155" t="s">
        <v>443</v>
      </c>
      <c r="B155" t="s">
        <v>1382</v>
      </c>
      <c r="C155">
        <f>COUNTIF(tagging!$C:$C,data!A155)</f>
        <v>0</v>
      </c>
      <c r="D155" t="b">
        <f t="shared" si="2"/>
        <v>0</v>
      </c>
    </row>
    <row r="156" spans="1:4" x14ac:dyDescent="0.75">
      <c r="A156" t="s">
        <v>444</v>
      </c>
      <c r="B156" t="s">
        <v>1383</v>
      </c>
      <c r="C156">
        <f>COUNTIF(tagging!$C:$C,data!A156)</f>
        <v>0</v>
      </c>
      <c r="D156" t="b">
        <f t="shared" si="2"/>
        <v>0</v>
      </c>
    </row>
    <row r="157" spans="1:4" x14ac:dyDescent="0.75">
      <c r="A157" t="s">
        <v>445</v>
      </c>
      <c r="B157" t="s">
        <v>1384</v>
      </c>
      <c r="C157">
        <f>COUNTIF(tagging!$C:$C,data!A157)</f>
        <v>0</v>
      </c>
      <c r="D157" t="b">
        <f t="shared" si="2"/>
        <v>0</v>
      </c>
    </row>
    <row r="158" spans="1:4" x14ac:dyDescent="0.75">
      <c r="A158" t="s">
        <v>446</v>
      </c>
      <c r="B158" t="s">
        <v>1385</v>
      </c>
      <c r="C158">
        <f>COUNTIF(tagging!$C:$C,data!A158)</f>
        <v>0</v>
      </c>
      <c r="D158" t="b">
        <f t="shared" si="2"/>
        <v>0</v>
      </c>
    </row>
    <row r="159" spans="1:4" x14ac:dyDescent="0.75">
      <c r="A159" t="s">
        <v>447</v>
      </c>
      <c r="B159" t="s">
        <v>1386</v>
      </c>
      <c r="C159">
        <f>COUNTIF(tagging!$C:$C,data!A159)</f>
        <v>0</v>
      </c>
      <c r="D159" t="b">
        <f t="shared" si="2"/>
        <v>0</v>
      </c>
    </row>
    <row r="160" spans="1:4" x14ac:dyDescent="0.75">
      <c r="A160" t="s">
        <v>448</v>
      </c>
      <c r="B160" t="s">
        <v>1387</v>
      </c>
      <c r="C160">
        <f>COUNTIF(tagging!$C:$C,data!A160)</f>
        <v>0</v>
      </c>
      <c r="D160" t="b">
        <f t="shared" si="2"/>
        <v>0</v>
      </c>
    </row>
    <row r="161" spans="1:4" x14ac:dyDescent="0.75">
      <c r="A161" t="s">
        <v>449</v>
      </c>
      <c r="B161" t="s">
        <v>1388</v>
      </c>
      <c r="C161">
        <f>COUNTIF(tagging!$C:$C,data!A161)</f>
        <v>0</v>
      </c>
      <c r="D161" t="b">
        <f t="shared" si="2"/>
        <v>0</v>
      </c>
    </row>
    <row r="162" spans="1:4" x14ac:dyDescent="0.75">
      <c r="A162" t="s">
        <v>450</v>
      </c>
      <c r="B162" t="s">
        <v>1389</v>
      </c>
      <c r="C162">
        <f>COUNTIF(tagging!$C:$C,data!A162)</f>
        <v>0</v>
      </c>
      <c r="D162" t="b">
        <f t="shared" si="2"/>
        <v>0</v>
      </c>
    </row>
    <row r="163" spans="1:4" x14ac:dyDescent="0.75">
      <c r="A163" t="s">
        <v>451</v>
      </c>
      <c r="B163" t="s">
        <v>1390</v>
      </c>
      <c r="C163">
        <f>COUNTIF(tagging!$C:$C,data!A163)</f>
        <v>0</v>
      </c>
      <c r="D163" t="b">
        <f t="shared" si="2"/>
        <v>0</v>
      </c>
    </row>
    <row r="164" spans="1:4" x14ac:dyDescent="0.75">
      <c r="A164" t="s">
        <v>452</v>
      </c>
      <c r="B164" t="s">
        <v>37</v>
      </c>
      <c r="C164">
        <f>COUNTIF(tagging!$C:$C,data!A164)</f>
        <v>1</v>
      </c>
      <c r="D164" t="str">
        <f t="shared" si="2"/>
        <v>copy PRES_CLINTON_EQUAL_PAY_REV_text.txt video_subscripts\PRES_CLINTON_EQUAL_PAY_REV_text.txt</v>
      </c>
    </row>
    <row r="165" spans="1:4" x14ac:dyDescent="0.75">
      <c r="A165" t="s">
        <v>453</v>
      </c>
      <c r="B165" t="s">
        <v>206</v>
      </c>
      <c r="C165">
        <f>COUNTIF(tagging!$C:$C,data!A165)</f>
        <v>1</v>
      </c>
      <c r="D165" t="str">
        <f t="shared" si="2"/>
        <v>copy PRES_CLINTON_EQUAL_PAY_text.txt video_subscripts\PRES_CLINTON_EQUAL_PAY_text.txt</v>
      </c>
    </row>
    <row r="166" spans="1:4" x14ac:dyDescent="0.75">
      <c r="A166" t="s">
        <v>454</v>
      </c>
      <c r="B166" t="s">
        <v>38</v>
      </c>
      <c r="C166">
        <f>COUNTIF(tagging!$C:$C,data!A166)</f>
        <v>1</v>
      </c>
      <c r="D166" t="str">
        <f t="shared" si="2"/>
        <v>copy PRES_CLINTON_ERIC_HOLDER_text.txt video_subscripts\PRES_CLINTON_ERIC_HOLDER_text.txt</v>
      </c>
    </row>
    <row r="167" spans="1:4" x14ac:dyDescent="0.75">
      <c r="A167" t="s">
        <v>455</v>
      </c>
      <c r="B167" t="s">
        <v>1391</v>
      </c>
      <c r="C167">
        <f>COUNTIF(tagging!$C:$C,data!A167)</f>
        <v>0</v>
      </c>
      <c r="D167" t="b">
        <f t="shared" si="2"/>
        <v>0</v>
      </c>
    </row>
    <row r="168" spans="1:4" x14ac:dyDescent="0.75">
      <c r="A168" t="s">
        <v>456</v>
      </c>
      <c r="B168" t="s">
        <v>39</v>
      </c>
      <c r="C168">
        <f>COUNTIF(tagging!$C:$C,data!A168)</f>
        <v>1</v>
      </c>
      <c r="D168" t="str">
        <f t="shared" si="2"/>
        <v>copy PRES_CLINTON_EVERY_CHILD_text.txt video_subscripts\PRES_CLINTON_EVERY_CHILD_text.txt</v>
      </c>
    </row>
    <row r="169" spans="1:4" x14ac:dyDescent="0.75">
      <c r="A169" t="s">
        <v>457</v>
      </c>
      <c r="B169" t="s">
        <v>40</v>
      </c>
      <c r="C169">
        <f>COUNTIF(tagging!$C:$C,data!A169)</f>
        <v>1</v>
      </c>
      <c r="D169" t="str">
        <f t="shared" si="2"/>
        <v>copy PRES_CLINTON_EVERY_CORNER_text.txt video_subscripts\PRES_CLINTON_EVERY_CORNER_text.txt</v>
      </c>
    </row>
    <row r="170" spans="1:4" x14ac:dyDescent="0.75">
      <c r="A170" t="s">
        <v>458</v>
      </c>
      <c r="B170" t="s">
        <v>1392</v>
      </c>
      <c r="C170">
        <f>COUNTIF(tagging!$C:$C,data!A170)</f>
        <v>0</v>
      </c>
      <c r="D170" t="b">
        <f t="shared" si="2"/>
        <v>0</v>
      </c>
    </row>
    <row r="171" spans="1:4" x14ac:dyDescent="0.75">
      <c r="A171" t="s">
        <v>459</v>
      </c>
      <c r="B171" t="s">
        <v>1393</v>
      </c>
      <c r="C171">
        <f>COUNTIF(tagging!$C:$C,data!A171)</f>
        <v>0</v>
      </c>
      <c r="D171" t="b">
        <f t="shared" si="2"/>
        <v>0</v>
      </c>
    </row>
    <row r="172" spans="1:4" x14ac:dyDescent="0.75">
      <c r="A172" t="s">
        <v>460</v>
      </c>
      <c r="B172" t="s">
        <v>1394</v>
      </c>
      <c r="C172">
        <f>COUNTIF(tagging!$C:$C,data!A172)</f>
        <v>0</v>
      </c>
      <c r="D172" t="b">
        <f t="shared" si="2"/>
        <v>0</v>
      </c>
    </row>
    <row r="173" spans="1:4" x14ac:dyDescent="0.75">
      <c r="A173" t="s">
        <v>461</v>
      </c>
      <c r="B173" t="s">
        <v>1395</v>
      </c>
      <c r="C173">
        <f>COUNTIF(tagging!$C:$C,data!A173)</f>
        <v>0</v>
      </c>
      <c r="D173" t="b">
        <f t="shared" si="2"/>
        <v>0</v>
      </c>
    </row>
    <row r="174" spans="1:4" x14ac:dyDescent="0.75">
      <c r="A174" t="s">
        <v>462</v>
      </c>
      <c r="B174" t="s">
        <v>1396</v>
      </c>
      <c r="C174">
        <f>COUNTIF(tagging!$C:$C,data!A174)</f>
        <v>0</v>
      </c>
      <c r="D174" t="b">
        <f t="shared" si="2"/>
        <v>0</v>
      </c>
    </row>
    <row r="175" spans="1:4" x14ac:dyDescent="0.75">
      <c r="A175" t="s">
        <v>463</v>
      </c>
      <c r="B175" t="s">
        <v>1397</v>
      </c>
      <c r="C175">
        <f>COUNTIF(tagging!$C:$C,data!A175)</f>
        <v>0</v>
      </c>
      <c r="D175" t="b">
        <f t="shared" si="2"/>
        <v>0</v>
      </c>
    </row>
    <row r="176" spans="1:4" x14ac:dyDescent="0.75">
      <c r="A176" t="s">
        <v>464</v>
      </c>
      <c r="B176" t="s">
        <v>1398</v>
      </c>
      <c r="C176">
        <f>COUNTIF(tagging!$C:$C,data!A176)</f>
        <v>0</v>
      </c>
      <c r="D176" t="b">
        <f t="shared" si="2"/>
        <v>0</v>
      </c>
    </row>
    <row r="177" spans="1:4" x14ac:dyDescent="0.75">
      <c r="A177" t="s">
        <v>465</v>
      </c>
      <c r="B177" t="s">
        <v>1399</v>
      </c>
      <c r="C177">
        <f>COUNTIF(tagging!$C:$C,data!A177)</f>
        <v>0</v>
      </c>
      <c r="D177" t="b">
        <f t="shared" si="2"/>
        <v>0</v>
      </c>
    </row>
    <row r="178" spans="1:4" x14ac:dyDescent="0.75">
      <c r="A178" t="s">
        <v>466</v>
      </c>
      <c r="B178" t="s">
        <v>1400</v>
      </c>
      <c r="C178">
        <f>COUNTIF(tagging!$C:$C,data!A178)</f>
        <v>0</v>
      </c>
      <c r="D178" t="b">
        <f t="shared" si="2"/>
        <v>0</v>
      </c>
    </row>
    <row r="179" spans="1:4" x14ac:dyDescent="0.75">
      <c r="A179" t="s">
        <v>467</v>
      </c>
      <c r="B179" t="s">
        <v>1401</v>
      </c>
      <c r="C179">
        <f>COUNTIF(tagging!$C:$C,data!A179)</f>
        <v>0</v>
      </c>
      <c r="D179" t="b">
        <f t="shared" si="2"/>
        <v>0</v>
      </c>
    </row>
    <row r="180" spans="1:4" x14ac:dyDescent="0.75">
      <c r="A180" t="s">
        <v>468</v>
      </c>
      <c r="B180" t="s">
        <v>1402</v>
      </c>
      <c r="C180">
        <f>COUNTIF(tagging!$C:$C,data!A180)</f>
        <v>0</v>
      </c>
      <c r="D180" t="b">
        <f t="shared" si="2"/>
        <v>0</v>
      </c>
    </row>
    <row r="181" spans="1:4" x14ac:dyDescent="0.75">
      <c r="A181" t="s">
        <v>469</v>
      </c>
      <c r="B181" t="s">
        <v>223</v>
      </c>
      <c r="C181">
        <f>COUNTIF(tagging!$C:$C,data!A181)</f>
        <v>1</v>
      </c>
      <c r="D181" t="str">
        <f t="shared" si="2"/>
        <v>copy PRES_CLINTON_GETTING_THIS_RIGHT_APRIL_TWENTY_SIX_text.txt video_subscripts\PRES_CLINTON_GETTING_THIS_RIGHT_APRIL_TWENTY_SIX_text.txt</v>
      </c>
    </row>
    <row r="182" spans="1:4" x14ac:dyDescent="0.75">
      <c r="A182" t="s">
        <v>470</v>
      </c>
      <c r="B182" t="s">
        <v>1403</v>
      </c>
      <c r="C182">
        <f>COUNTIF(tagging!$C:$C,data!A182)</f>
        <v>0</v>
      </c>
      <c r="D182" t="b">
        <f t="shared" si="2"/>
        <v>0</v>
      </c>
    </row>
    <row r="183" spans="1:4" x14ac:dyDescent="0.75">
      <c r="A183" t="s">
        <v>471</v>
      </c>
      <c r="B183" t="s">
        <v>1404</v>
      </c>
      <c r="C183">
        <f>COUNTIF(tagging!$C:$C,data!A183)</f>
        <v>0</v>
      </c>
      <c r="D183" t="b">
        <f t="shared" si="2"/>
        <v>0</v>
      </c>
    </row>
    <row r="184" spans="1:4" x14ac:dyDescent="0.75">
      <c r="A184" t="s">
        <v>472</v>
      </c>
      <c r="B184" t="s">
        <v>1405</v>
      </c>
      <c r="C184">
        <f>COUNTIF(tagging!$C:$C,data!A184)</f>
        <v>0</v>
      </c>
      <c r="D184" t="b">
        <f t="shared" si="2"/>
        <v>0</v>
      </c>
    </row>
    <row r="185" spans="1:4" x14ac:dyDescent="0.75">
      <c r="A185" t="s">
        <v>473</v>
      </c>
      <c r="B185" t="s">
        <v>1406</v>
      </c>
      <c r="C185">
        <f>COUNTIF(tagging!$C:$C,data!A185)</f>
        <v>0</v>
      </c>
      <c r="D185" t="b">
        <f t="shared" si="2"/>
        <v>0</v>
      </c>
    </row>
    <row r="186" spans="1:4" x14ac:dyDescent="0.75">
      <c r="A186" t="s">
        <v>474</v>
      </c>
      <c r="B186" t="s">
        <v>1407</v>
      </c>
      <c r="C186">
        <f>COUNTIF(tagging!$C:$C,data!A186)</f>
        <v>0</v>
      </c>
      <c r="D186" t="b">
        <f t="shared" si="2"/>
        <v>0</v>
      </c>
    </row>
    <row r="187" spans="1:4" x14ac:dyDescent="0.75">
      <c r="A187" t="s">
        <v>475</v>
      </c>
      <c r="B187" t="s">
        <v>1408</v>
      </c>
      <c r="C187">
        <f>COUNTIF(tagging!$C:$C,data!A187)</f>
        <v>0</v>
      </c>
      <c r="D187" t="b">
        <f t="shared" si="2"/>
        <v>0</v>
      </c>
    </row>
    <row r="188" spans="1:4" x14ac:dyDescent="0.75">
      <c r="A188" t="s">
        <v>476</v>
      </c>
      <c r="B188" t="s">
        <v>1409</v>
      </c>
      <c r="C188">
        <f>COUNTIF(tagging!$C:$C,data!A188)</f>
        <v>0</v>
      </c>
      <c r="D188" t="b">
        <f t="shared" si="2"/>
        <v>0</v>
      </c>
    </row>
    <row r="189" spans="1:4" x14ac:dyDescent="0.75">
      <c r="A189" t="s">
        <v>477</v>
      </c>
      <c r="B189" t="s">
        <v>1410</v>
      </c>
      <c r="C189">
        <f>COUNTIF(tagging!$C:$C,data!A189)</f>
        <v>0</v>
      </c>
      <c r="D189" t="b">
        <f t="shared" si="2"/>
        <v>0</v>
      </c>
    </row>
    <row r="190" spans="1:4" x14ac:dyDescent="0.75">
      <c r="A190" t="s">
        <v>478</v>
      </c>
      <c r="B190" t="s">
        <v>1411</v>
      </c>
      <c r="C190">
        <f>COUNTIF(tagging!$C:$C,data!A190)</f>
        <v>0</v>
      </c>
      <c r="D190" t="b">
        <f t="shared" si="2"/>
        <v>0</v>
      </c>
    </row>
    <row r="191" spans="1:4" x14ac:dyDescent="0.75">
      <c r="A191" t="s">
        <v>479</v>
      </c>
      <c r="B191" t="s">
        <v>1412</v>
      </c>
      <c r="C191">
        <f>COUNTIF(tagging!$C:$C,data!A191)</f>
        <v>0</v>
      </c>
      <c r="D191" t="b">
        <f t="shared" si="2"/>
        <v>0</v>
      </c>
    </row>
    <row r="192" spans="1:4" x14ac:dyDescent="0.75">
      <c r="A192" t="s">
        <v>480</v>
      </c>
      <c r="B192" t="s">
        <v>1413</v>
      </c>
      <c r="C192">
        <f>COUNTIF(tagging!$C:$C,data!A192)</f>
        <v>0</v>
      </c>
      <c r="D192" t="b">
        <f t="shared" si="2"/>
        <v>0</v>
      </c>
    </row>
    <row r="193" spans="1:4" x14ac:dyDescent="0.75">
      <c r="A193" t="s">
        <v>481</v>
      </c>
      <c r="B193" t="s">
        <v>41</v>
      </c>
      <c r="C193">
        <f>COUNTIF(tagging!$C:$C,data!A193)</f>
        <v>1</v>
      </c>
      <c r="D193" t="str">
        <f t="shared" si="2"/>
        <v>copy PRES_CLINTON_HOW_TO_text.txt video_subscripts\PRES_CLINTON_HOW_TO_text.txt</v>
      </c>
    </row>
    <row r="194" spans="1:4" x14ac:dyDescent="0.75">
      <c r="A194" t="s">
        <v>482</v>
      </c>
      <c r="B194" t="s">
        <v>1414</v>
      </c>
      <c r="C194">
        <f>COUNTIF(tagging!$C:$C,data!A194)</f>
        <v>0</v>
      </c>
      <c r="D194" t="b">
        <f t="shared" ref="D194:D257" si="3">IF(C194&gt;0,"copy "&amp;A194&amp;" video_subscripts\"&amp;A194)</f>
        <v>0</v>
      </c>
    </row>
    <row r="195" spans="1:4" x14ac:dyDescent="0.75">
      <c r="A195" t="s">
        <v>483</v>
      </c>
      <c r="B195" t="s">
        <v>1415</v>
      </c>
      <c r="C195">
        <f>COUNTIF(tagging!$C:$C,data!A195)</f>
        <v>0</v>
      </c>
      <c r="D195" t="b">
        <f t="shared" si="3"/>
        <v>0</v>
      </c>
    </row>
    <row r="196" spans="1:4" x14ac:dyDescent="0.75">
      <c r="A196" t="s">
        <v>484</v>
      </c>
      <c r="B196" t="s">
        <v>1416</v>
      </c>
      <c r="C196">
        <f>COUNTIF(tagging!$C:$C,data!A196)</f>
        <v>0</v>
      </c>
      <c r="D196" t="b">
        <f t="shared" si="3"/>
        <v>0</v>
      </c>
    </row>
    <row r="197" spans="1:4" x14ac:dyDescent="0.75">
      <c r="A197" t="s">
        <v>485</v>
      </c>
      <c r="B197" t="s">
        <v>1417</v>
      </c>
      <c r="C197">
        <f>COUNTIF(tagging!$C:$C,data!A197)</f>
        <v>0</v>
      </c>
      <c r="D197" t="b">
        <f t="shared" si="3"/>
        <v>0</v>
      </c>
    </row>
    <row r="198" spans="1:4" x14ac:dyDescent="0.75">
      <c r="A198" t="s">
        <v>486</v>
      </c>
      <c r="B198" t="s">
        <v>247</v>
      </c>
      <c r="C198">
        <f>COUNTIF(tagging!$C:$C,data!A198)</f>
        <v>1</v>
      </c>
      <c r="D198" t="str">
        <f t="shared" si="3"/>
        <v>copy PRES_CLINTON_JIM_CLYBURN_text.txt video_subscripts\PRES_CLINTON_JIM_CLYBURN_text.txt</v>
      </c>
    </row>
    <row r="199" spans="1:4" x14ac:dyDescent="0.75">
      <c r="A199" t="s">
        <v>487</v>
      </c>
      <c r="B199" t="s">
        <v>219</v>
      </c>
      <c r="C199">
        <f>COUNTIF(tagging!$C:$C,data!A199)</f>
        <v>1</v>
      </c>
      <c r="D199" t="str">
        <f t="shared" si="3"/>
        <v>copy PRES_CLINTON_JUST_ONE_text.txt video_subscripts\PRES_CLINTON_JUST_ONE_text.txt</v>
      </c>
    </row>
    <row r="200" spans="1:4" x14ac:dyDescent="0.75">
      <c r="A200" t="s">
        <v>488</v>
      </c>
      <c r="B200" t="s">
        <v>1418</v>
      </c>
      <c r="C200">
        <f>COUNTIF(tagging!$C:$C,data!A200)</f>
        <v>0</v>
      </c>
      <c r="D200" t="b">
        <f t="shared" si="3"/>
        <v>0</v>
      </c>
    </row>
    <row r="201" spans="1:4" x14ac:dyDescent="0.75">
      <c r="A201" t="s">
        <v>489</v>
      </c>
      <c r="B201" t="s">
        <v>1419</v>
      </c>
      <c r="C201">
        <f>COUNTIF(tagging!$C:$C,data!A201)</f>
        <v>0</v>
      </c>
      <c r="D201" t="b">
        <f t="shared" si="3"/>
        <v>0</v>
      </c>
    </row>
    <row r="202" spans="1:4" x14ac:dyDescent="0.75">
      <c r="A202" t="s">
        <v>490</v>
      </c>
      <c r="B202" t="s">
        <v>43</v>
      </c>
      <c r="C202">
        <f>COUNTIF(tagging!$C:$C,data!A202)</f>
        <v>1</v>
      </c>
      <c r="D202" t="str">
        <f t="shared" si="3"/>
        <v>copy PRES_CLINTON_LET'S_MOVE_FORWARD_text.txt video_subscripts\PRES_CLINTON_LET'S_MOVE_FORWARD_text.txt</v>
      </c>
    </row>
    <row r="203" spans="1:4" x14ac:dyDescent="0.75">
      <c r="A203" t="s">
        <v>491</v>
      </c>
      <c r="B203" t="s">
        <v>1420</v>
      </c>
      <c r="C203">
        <f>COUNTIF(tagging!$C:$C,data!A203)</f>
        <v>0</v>
      </c>
      <c r="D203" t="b">
        <f t="shared" si="3"/>
        <v>0</v>
      </c>
    </row>
    <row r="204" spans="1:4" x14ac:dyDescent="0.75">
      <c r="A204" t="s">
        <v>492</v>
      </c>
      <c r="B204" t="s">
        <v>1421</v>
      </c>
      <c r="C204">
        <f>COUNTIF(tagging!$C:$C,data!A204)</f>
        <v>0</v>
      </c>
      <c r="D204" t="b">
        <f t="shared" si="3"/>
        <v>0</v>
      </c>
    </row>
    <row r="205" spans="1:4" x14ac:dyDescent="0.75">
      <c r="A205" t="s">
        <v>493</v>
      </c>
      <c r="B205" t="s">
        <v>1422</v>
      </c>
      <c r="C205">
        <f>COUNTIF(tagging!$C:$C,data!A205)</f>
        <v>0</v>
      </c>
      <c r="D205" t="b">
        <f t="shared" si="3"/>
        <v>0</v>
      </c>
    </row>
    <row r="206" spans="1:4" x14ac:dyDescent="0.75">
      <c r="A206" t="s">
        <v>494</v>
      </c>
      <c r="B206" t="s">
        <v>44</v>
      </c>
      <c r="C206">
        <f>COUNTIF(tagging!$C:$C,data!A206)</f>
        <v>1</v>
      </c>
      <c r="D206" t="str">
        <f t="shared" si="3"/>
        <v>copy PRES_CLINTON_LYNN'S_FAMILY_text.txt video_subscripts\PRES_CLINTON_LYNN'S_FAMILY_text.txt</v>
      </c>
    </row>
    <row r="207" spans="1:4" x14ac:dyDescent="0.75">
      <c r="A207" t="s">
        <v>495</v>
      </c>
      <c r="B207" t="s">
        <v>1423</v>
      </c>
      <c r="C207">
        <f>COUNTIF(tagging!$C:$C,data!A207)</f>
        <v>0</v>
      </c>
      <c r="D207" t="b">
        <f t="shared" si="3"/>
        <v>0</v>
      </c>
    </row>
    <row r="208" spans="1:4" x14ac:dyDescent="0.75">
      <c r="A208" t="s">
        <v>496</v>
      </c>
      <c r="B208" t="s">
        <v>1424</v>
      </c>
      <c r="C208">
        <f>COUNTIF(tagging!$C:$C,data!A208)</f>
        <v>0</v>
      </c>
      <c r="D208" t="b">
        <f t="shared" si="3"/>
        <v>0</v>
      </c>
    </row>
    <row r="209" spans="1:4" x14ac:dyDescent="0.75">
      <c r="A209" t="s">
        <v>497</v>
      </c>
      <c r="B209" t="s">
        <v>1425</v>
      </c>
      <c r="C209">
        <f>COUNTIF(tagging!$C:$C,data!A209)</f>
        <v>0</v>
      </c>
      <c r="D209" t="b">
        <f t="shared" si="3"/>
        <v>0</v>
      </c>
    </row>
    <row r="210" spans="1:4" x14ac:dyDescent="0.75">
      <c r="A210" t="s">
        <v>498</v>
      </c>
      <c r="B210" t="s">
        <v>1426</v>
      </c>
      <c r="C210">
        <f>COUNTIF(tagging!$C:$C,data!A210)</f>
        <v>0</v>
      </c>
      <c r="D210" t="b">
        <f t="shared" si="3"/>
        <v>0</v>
      </c>
    </row>
    <row r="211" spans="1:4" x14ac:dyDescent="0.75">
      <c r="A211" t="s">
        <v>499</v>
      </c>
      <c r="B211" t="s">
        <v>1427</v>
      </c>
      <c r="C211">
        <f>COUNTIF(tagging!$C:$C,data!A211)</f>
        <v>0</v>
      </c>
      <c r="D211" t="b">
        <f t="shared" si="3"/>
        <v>0</v>
      </c>
    </row>
    <row r="212" spans="1:4" x14ac:dyDescent="0.75">
      <c r="A212" t="s">
        <v>500</v>
      </c>
      <c r="B212" t="s">
        <v>1428</v>
      </c>
      <c r="C212">
        <f>COUNTIF(tagging!$C:$C,data!A212)</f>
        <v>0</v>
      </c>
      <c r="D212" t="b">
        <f t="shared" si="3"/>
        <v>0</v>
      </c>
    </row>
    <row r="213" spans="1:4" x14ac:dyDescent="0.75">
      <c r="A213" t="s">
        <v>501</v>
      </c>
      <c r="B213" t="s">
        <v>45</v>
      </c>
      <c r="C213">
        <f>COUNTIF(tagging!$C:$C,data!A213)</f>
        <v>1</v>
      </c>
      <c r="D213" t="str">
        <f t="shared" si="3"/>
        <v>copy PRES_CLINTON_NAMES_MARCH_FIRST_text.txt video_subscripts\PRES_CLINTON_NAMES_MARCH_FIRST_text.txt</v>
      </c>
    </row>
    <row r="214" spans="1:4" x14ac:dyDescent="0.75">
      <c r="A214" t="s">
        <v>502</v>
      </c>
      <c r="B214" t="s">
        <v>1429</v>
      </c>
      <c r="C214">
        <f>COUNTIF(tagging!$C:$C,data!A214)</f>
        <v>0</v>
      </c>
      <c r="D214" t="b">
        <f t="shared" si="3"/>
        <v>0</v>
      </c>
    </row>
    <row r="215" spans="1:4" x14ac:dyDescent="0.75">
      <c r="A215" t="s">
        <v>503</v>
      </c>
      <c r="B215" t="s">
        <v>233</v>
      </c>
      <c r="C215">
        <f>COUNTIF(tagging!$C:$C,data!A215)</f>
        <v>1</v>
      </c>
      <c r="D215" t="str">
        <f t="shared" si="3"/>
        <v>copy PRES_CLINTON_NAMES_NATIONAL_text.txt video_subscripts\PRES_CLINTON_NAMES_NATIONAL_text.txt</v>
      </c>
    </row>
    <row r="216" spans="1:4" x14ac:dyDescent="0.75">
      <c r="A216" t="s">
        <v>504</v>
      </c>
      <c r="B216" t="s">
        <v>1430</v>
      </c>
      <c r="C216">
        <f>COUNTIF(tagging!$C:$C,data!A216)</f>
        <v>0</v>
      </c>
      <c r="D216" t="b">
        <f t="shared" si="3"/>
        <v>0</v>
      </c>
    </row>
    <row r="217" spans="1:4" x14ac:dyDescent="0.75">
      <c r="A217" t="s">
        <v>505</v>
      </c>
      <c r="B217" t="s">
        <v>1431</v>
      </c>
      <c r="C217">
        <f>COUNTIF(tagging!$C:$C,data!A217)</f>
        <v>0</v>
      </c>
      <c r="D217" t="b">
        <f t="shared" si="3"/>
        <v>0</v>
      </c>
    </row>
    <row r="218" spans="1:4" x14ac:dyDescent="0.75">
      <c r="A218" t="s">
        <v>506</v>
      </c>
      <c r="B218" t="s">
        <v>1432</v>
      </c>
      <c r="C218">
        <f>COUNTIF(tagging!$C:$C,data!A218)</f>
        <v>0</v>
      </c>
      <c r="D218" t="b">
        <f t="shared" si="3"/>
        <v>0</v>
      </c>
    </row>
    <row r="219" spans="1:4" x14ac:dyDescent="0.75">
      <c r="A219" t="s">
        <v>507</v>
      </c>
      <c r="B219" t="s">
        <v>1433</v>
      </c>
      <c r="C219">
        <f>COUNTIF(tagging!$C:$C,data!A219)</f>
        <v>0</v>
      </c>
      <c r="D219" t="b">
        <f t="shared" si="3"/>
        <v>0</v>
      </c>
    </row>
    <row r="220" spans="1:4" x14ac:dyDescent="0.75">
      <c r="A220" t="s">
        <v>508</v>
      </c>
      <c r="B220" t="s">
        <v>1434</v>
      </c>
      <c r="C220">
        <f>COUNTIF(tagging!$C:$C,data!A220)</f>
        <v>0</v>
      </c>
      <c r="D220" t="b">
        <f t="shared" si="3"/>
        <v>0</v>
      </c>
    </row>
    <row r="221" spans="1:4" x14ac:dyDescent="0.75">
      <c r="A221" t="s">
        <v>509</v>
      </c>
      <c r="B221" t="s">
        <v>1435</v>
      </c>
      <c r="C221">
        <f>COUNTIF(tagging!$C:$C,data!A221)</f>
        <v>0</v>
      </c>
      <c r="D221" t="b">
        <f t="shared" si="3"/>
        <v>0</v>
      </c>
    </row>
    <row r="222" spans="1:4" x14ac:dyDescent="0.75">
      <c r="A222" t="s">
        <v>510</v>
      </c>
      <c r="B222" t="s">
        <v>1436</v>
      </c>
      <c r="C222">
        <f>COUNTIF(tagging!$C:$C,data!A222)</f>
        <v>0</v>
      </c>
      <c r="D222" t="b">
        <f t="shared" si="3"/>
        <v>0</v>
      </c>
    </row>
    <row r="223" spans="1:4" x14ac:dyDescent="0.75">
      <c r="A223" t="s">
        <v>511</v>
      </c>
      <c r="B223" t="s">
        <v>1437</v>
      </c>
      <c r="C223">
        <f>COUNTIF(tagging!$C:$C,data!A223)</f>
        <v>0</v>
      </c>
      <c r="D223" t="b">
        <f t="shared" si="3"/>
        <v>0</v>
      </c>
    </row>
    <row r="224" spans="1:4" x14ac:dyDescent="0.75">
      <c r="A224" t="s">
        <v>512</v>
      </c>
      <c r="B224" t="s">
        <v>46</v>
      </c>
      <c r="C224">
        <f>COUNTIF(tagging!$C:$C,data!A224)</f>
        <v>1</v>
      </c>
      <c r="D224" t="str">
        <f t="shared" si="3"/>
        <v>copy PRES_CLINTON_ONLY_WAY_text.txt video_subscripts\PRES_CLINTON_ONLY_WAY_text.txt</v>
      </c>
    </row>
    <row r="225" spans="1:4" x14ac:dyDescent="0.75">
      <c r="A225" t="s">
        <v>513</v>
      </c>
      <c r="B225" t="s">
        <v>1438</v>
      </c>
      <c r="C225">
        <f>COUNTIF(tagging!$C:$C,data!A225)</f>
        <v>0</v>
      </c>
      <c r="D225" t="b">
        <f t="shared" si="3"/>
        <v>0</v>
      </c>
    </row>
    <row r="226" spans="1:4" x14ac:dyDescent="0.75">
      <c r="A226" t="s">
        <v>514</v>
      </c>
      <c r="B226" t="s">
        <v>1439</v>
      </c>
      <c r="C226">
        <f>COUNTIF(tagging!$C:$C,data!A226)</f>
        <v>0</v>
      </c>
      <c r="D226" t="b">
        <f t="shared" si="3"/>
        <v>0</v>
      </c>
    </row>
    <row r="227" spans="1:4" x14ac:dyDescent="0.75">
      <c r="A227" t="s">
        <v>515</v>
      </c>
      <c r="B227" t="s">
        <v>1440</v>
      </c>
      <c r="C227">
        <f>COUNTIF(tagging!$C:$C,data!A227)</f>
        <v>0</v>
      </c>
      <c r="D227" t="b">
        <f t="shared" si="3"/>
        <v>0</v>
      </c>
    </row>
    <row r="228" spans="1:4" x14ac:dyDescent="0.75">
      <c r="A228" t="s">
        <v>516</v>
      </c>
      <c r="B228" t="s">
        <v>1441</v>
      </c>
      <c r="C228">
        <f>COUNTIF(tagging!$C:$C,data!A228)</f>
        <v>0</v>
      </c>
      <c r="D228" t="b">
        <f t="shared" si="3"/>
        <v>0</v>
      </c>
    </row>
    <row r="229" spans="1:4" x14ac:dyDescent="0.75">
      <c r="A229" t="s">
        <v>517</v>
      </c>
      <c r="B229" t="s">
        <v>1442</v>
      </c>
      <c r="C229">
        <f>COUNTIF(tagging!$C:$C,data!A229)</f>
        <v>0</v>
      </c>
      <c r="D229" t="b">
        <f t="shared" si="3"/>
        <v>0</v>
      </c>
    </row>
    <row r="230" spans="1:4" x14ac:dyDescent="0.75">
      <c r="A230" t="s">
        <v>518</v>
      </c>
      <c r="B230" t="s">
        <v>1443</v>
      </c>
      <c r="C230">
        <f>COUNTIF(tagging!$C:$C,data!A230)</f>
        <v>0</v>
      </c>
      <c r="D230" t="b">
        <f t="shared" si="3"/>
        <v>0</v>
      </c>
    </row>
    <row r="231" spans="1:4" x14ac:dyDescent="0.75">
      <c r="A231" t="s">
        <v>519</v>
      </c>
      <c r="B231" t="s">
        <v>47</v>
      </c>
      <c r="C231">
        <f>COUNTIF(tagging!$C:$C,data!A231)</f>
        <v>1</v>
      </c>
      <c r="D231" t="str">
        <f t="shared" si="3"/>
        <v>copy PRES_CLINTON_POTENTIAL_text.txt video_subscripts\PRES_CLINTON_POTENTIAL_text.txt</v>
      </c>
    </row>
    <row r="232" spans="1:4" x14ac:dyDescent="0.75">
      <c r="A232" t="s">
        <v>520</v>
      </c>
      <c r="B232" t="s">
        <v>1444</v>
      </c>
      <c r="C232">
        <f>COUNTIF(tagging!$C:$C,data!A232)</f>
        <v>0</v>
      </c>
      <c r="D232" t="b">
        <f t="shared" si="3"/>
        <v>0</v>
      </c>
    </row>
    <row r="233" spans="1:4" x14ac:dyDescent="0.75">
      <c r="A233" t="s">
        <v>521</v>
      </c>
      <c r="B233" t="s">
        <v>48</v>
      </c>
      <c r="C233">
        <f>COUNTIF(tagging!$C:$C,data!A233)</f>
        <v>1</v>
      </c>
      <c r="D233" t="str">
        <f t="shared" si="3"/>
        <v>copy PRES_CLINTON_PREDATORY_PRICING_MARCH_FIFTEEN_text.txt video_subscripts\PRES_CLINTON_PREDATORY_PRICING_MARCH_FIFTEEN_text.txt</v>
      </c>
    </row>
    <row r="234" spans="1:4" x14ac:dyDescent="0.75">
      <c r="A234" t="s">
        <v>522</v>
      </c>
      <c r="B234" t="s">
        <v>1445</v>
      </c>
      <c r="C234">
        <f>COUNTIF(tagging!$C:$C,data!A234)</f>
        <v>0</v>
      </c>
      <c r="D234" t="b">
        <f t="shared" si="3"/>
        <v>0</v>
      </c>
    </row>
    <row r="235" spans="1:4" x14ac:dyDescent="0.75">
      <c r="A235" t="s">
        <v>523</v>
      </c>
      <c r="B235" t="s">
        <v>1446</v>
      </c>
      <c r="C235">
        <f>COUNTIF(tagging!$C:$C,data!A235)</f>
        <v>0</v>
      </c>
      <c r="D235" t="b">
        <f t="shared" si="3"/>
        <v>0</v>
      </c>
    </row>
    <row r="236" spans="1:4" x14ac:dyDescent="0.75">
      <c r="A236" t="s">
        <v>524</v>
      </c>
      <c r="B236" t="s">
        <v>1447</v>
      </c>
      <c r="C236">
        <f>COUNTIF(tagging!$C:$C,data!A236)</f>
        <v>0</v>
      </c>
      <c r="D236" t="b">
        <f t="shared" si="3"/>
        <v>0</v>
      </c>
    </row>
    <row r="237" spans="1:4" x14ac:dyDescent="0.75">
      <c r="A237" t="s">
        <v>525</v>
      </c>
      <c r="B237" t="s">
        <v>1448</v>
      </c>
      <c r="C237">
        <f>COUNTIF(tagging!$C:$C,data!A237)</f>
        <v>0</v>
      </c>
      <c r="D237" t="b">
        <f t="shared" si="3"/>
        <v>0</v>
      </c>
    </row>
    <row r="238" spans="1:4" x14ac:dyDescent="0.75">
      <c r="A238" t="s">
        <v>526</v>
      </c>
      <c r="B238" t="s">
        <v>49</v>
      </c>
      <c r="C238">
        <f>COUNTIF(tagging!$C:$C,data!A238)</f>
        <v>1</v>
      </c>
      <c r="D238" t="str">
        <f t="shared" si="3"/>
        <v>copy PRES_CLINTON_PROGRESSIVE_text.txt video_subscripts\PRES_CLINTON_PROGRESSIVE_text.txt</v>
      </c>
    </row>
    <row r="239" spans="1:4" x14ac:dyDescent="0.75">
      <c r="A239" t="s">
        <v>527</v>
      </c>
      <c r="B239" t="s">
        <v>1449</v>
      </c>
      <c r="C239">
        <f>COUNTIF(tagging!$C:$C,data!A239)</f>
        <v>0</v>
      </c>
      <c r="D239" t="b">
        <f t="shared" si="3"/>
        <v>0</v>
      </c>
    </row>
    <row r="240" spans="1:4" x14ac:dyDescent="0.75">
      <c r="A240" t="s">
        <v>528</v>
      </c>
      <c r="B240" t="s">
        <v>1450</v>
      </c>
      <c r="C240">
        <f>COUNTIF(tagging!$C:$C,data!A240)</f>
        <v>0</v>
      </c>
      <c r="D240" t="b">
        <f t="shared" si="3"/>
        <v>0</v>
      </c>
    </row>
    <row r="241" spans="1:4" x14ac:dyDescent="0.75">
      <c r="A241" t="s">
        <v>529</v>
      </c>
      <c r="B241" t="s">
        <v>1451</v>
      </c>
      <c r="C241">
        <f>COUNTIF(tagging!$C:$C,data!A241)</f>
        <v>0</v>
      </c>
      <c r="D241" t="b">
        <f t="shared" si="3"/>
        <v>0</v>
      </c>
    </row>
    <row r="242" spans="1:4" x14ac:dyDescent="0.75">
      <c r="A242" t="s">
        <v>530</v>
      </c>
      <c r="B242" t="s">
        <v>50</v>
      </c>
      <c r="C242">
        <f>COUNTIF(tagging!$C:$C,data!A242)</f>
        <v>1</v>
      </c>
      <c r="D242" t="str">
        <f t="shared" si="3"/>
        <v>copy PRES_CLINTON_REAL_LIFE_60_text.txt video_subscripts\PRES_CLINTON_REAL_LIFE_60_text.txt</v>
      </c>
    </row>
    <row r="243" spans="1:4" x14ac:dyDescent="0.75">
      <c r="A243" t="s">
        <v>531</v>
      </c>
      <c r="B243" t="s">
        <v>1452</v>
      </c>
      <c r="C243">
        <f>COUNTIF(tagging!$C:$C,data!A243)</f>
        <v>0</v>
      </c>
      <c r="D243" t="b">
        <f t="shared" si="3"/>
        <v>0</v>
      </c>
    </row>
    <row r="244" spans="1:4" x14ac:dyDescent="0.75">
      <c r="A244" t="s">
        <v>532</v>
      </c>
      <c r="B244" t="s">
        <v>1453</v>
      </c>
      <c r="C244">
        <f>COUNTIF(tagging!$C:$C,data!A244)</f>
        <v>0</v>
      </c>
      <c r="D244" t="b">
        <f t="shared" si="3"/>
        <v>0</v>
      </c>
    </row>
    <row r="245" spans="1:4" x14ac:dyDescent="0.75">
      <c r="A245" t="s">
        <v>533</v>
      </c>
      <c r="B245" t="s">
        <v>203</v>
      </c>
      <c r="C245">
        <f>COUNTIF(tagging!$C:$C,data!A245)</f>
        <v>1</v>
      </c>
      <c r="D245" t="str">
        <f t="shared" si="3"/>
        <v>copy PRES_CLINTON_REAL_LIFE_text.txt video_subscripts\PRES_CLINTON_REAL_LIFE_text.txt</v>
      </c>
    </row>
    <row r="246" spans="1:4" x14ac:dyDescent="0.75">
      <c r="A246" t="s">
        <v>534</v>
      </c>
      <c r="B246" t="s">
        <v>1454</v>
      </c>
      <c r="C246">
        <f>COUNTIF(tagging!$C:$C,data!A246)</f>
        <v>0</v>
      </c>
      <c r="D246" t="b">
        <f t="shared" si="3"/>
        <v>0</v>
      </c>
    </row>
    <row r="247" spans="1:4" x14ac:dyDescent="0.75">
      <c r="A247" t="s">
        <v>535</v>
      </c>
      <c r="B247" t="s">
        <v>1455</v>
      </c>
      <c r="C247">
        <f>COUNTIF(tagging!$C:$C,data!A247)</f>
        <v>0</v>
      </c>
      <c r="D247" t="b">
        <f t="shared" si="3"/>
        <v>0</v>
      </c>
    </row>
    <row r="248" spans="1:4" x14ac:dyDescent="0.75">
      <c r="A248" t="s">
        <v>536</v>
      </c>
      <c r="B248" t="s">
        <v>1456</v>
      </c>
      <c r="C248">
        <f>COUNTIF(tagging!$C:$C,data!A248)</f>
        <v>0</v>
      </c>
      <c r="D248" t="b">
        <f t="shared" si="3"/>
        <v>0</v>
      </c>
    </row>
    <row r="249" spans="1:4" x14ac:dyDescent="0.75">
      <c r="A249" t="s">
        <v>537</v>
      </c>
      <c r="B249" t="s">
        <v>1457</v>
      </c>
      <c r="C249">
        <f>COUNTIF(tagging!$C:$C,data!A249)</f>
        <v>0</v>
      </c>
      <c r="D249" t="b">
        <f t="shared" si="3"/>
        <v>0</v>
      </c>
    </row>
    <row r="250" spans="1:4" x14ac:dyDescent="0.75">
      <c r="A250" t="s">
        <v>538</v>
      </c>
      <c r="B250" t="s">
        <v>1458</v>
      </c>
      <c r="C250">
        <f>COUNTIF(tagging!$C:$C,data!A250)</f>
        <v>0</v>
      </c>
      <c r="D250" t="b">
        <f t="shared" si="3"/>
        <v>0</v>
      </c>
    </row>
    <row r="251" spans="1:4" x14ac:dyDescent="0.75">
      <c r="A251" t="s">
        <v>539</v>
      </c>
      <c r="B251" t="s">
        <v>1459</v>
      </c>
      <c r="C251">
        <f>COUNTIF(tagging!$C:$C,data!A251)</f>
        <v>0</v>
      </c>
      <c r="D251" t="b">
        <f t="shared" si="3"/>
        <v>0</v>
      </c>
    </row>
    <row r="252" spans="1:4" x14ac:dyDescent="0.75">
      <c r="A252" t="s">
        <v>540</v>
      </c>
      <c r="B252" t="s">
        <v>51</v>
      </c>
      <c r="C252">
        <f>COUNTIF(tagging!$C:$C,data!A252)</f>
        <v>1</v>
      </c>
      <c r="D252" t="str">
        <f t="shared" si="3"/>
        <v>copy PRES_CLINTON_ROLE_MODELS_60_text.txt video_subscripts\PRES_CLINTON_ROLE_MODELS_60_text.txt</v>
      </c>
    </row>
    <row r="253" spans="1:4" x14ac:dyDescent="0.75">
      <c r="A253" t="s">
        <v>541</v>
      </c>
      <c r="B253" t="s">
        <v>1460</v>
      </c>
      <c r="C253">
        <f>COUNTIF(tagging!$C:$C,data!A253)</f>
        <v>0</v>
      </c>
      <c r="D253" t="b">
        <f t="shared" si="3"/>
        <v>0</v>
      </c>
    </row>
    <row r="254" spans="1:4" x14ac:dyDescent="0.75">
      <c r="A254" t="s">
        <v>542</v>
      </c>
      <c r="B254" t="s">
        <v>1461</v>
      </c>
      <c r="C254">
        <f>COUNTIF(tagging!$C:$C,data!A254)</f>
        <v>0</v>
      </c>
      <c r="D254" t="b">
        <f t="shared" si="3"/>
        <v>0</v>
      </c>
    </row>
    <row r="255" spans="1:4" x14ac:dyDescent="0.75">
      <c r="A255" t="s">
        <v>543</v>
      </c>
      <c r="B255" t="s">
        <v>1462</v>
      </c>
      <c r="C255">
        <f>COUNTIF(tagging!$C:$C,data!A255)</f>
        <v>0</v>
      </c>
      <c r="D255" t="b">
        <f t="shared" si="3"/>
        <v>0</v>
      </c>
    </row>
    <row r="256" spans="1:4" x14ac:dyDescent="0.75">
      <c r="A256" t="s">
        <v>544</v>
      </c>
      <c r="B256" t="s">
        <v>1463</v>
      </c>
      <c r="C256">
        <f>COUNTIF(tagging!$C:$C,data!A256)</f>
        <v>0</v>
      </c>
      <c r="D256" t="b">
        <f t="shared" si="3"/>
        <v>0</v>
      </c>
    </row>
    <row r="257" spans="1:4" x14ac:dyDescent="0.75">
      <c r="A257" t="s">
        <v>545</v>
      </c>
      <c r="B257" t="s">
        <v>1464</v>
      </c>
      <c r="C257">
        <f>COUNTIF(tagging!$C:$C,data!A257)</f>
        <v>0</v>
      </c>
      <c r="D257" t="b">
        <f t="shared" si="3"/>
        <v>0</v>
      </c>
    </row>
    <row r="258" spans="1:4" x14ac:dyDescent="0.75">
      <c r="A258" t="s">
        <v>546</v>
      </c>
      <c r="B258" t="s">
        <v>1465</v>
      </c>
      <c r="C258">
        <f>COUNTIF(tagging!$C:$C,data!A258)</f>
        <v>0</v>
      </c>
      <c r="D258" t="b">
        <f t="shared" ref="D258:D321" si="4">IF(C258&gt;0,"copy "&amp;A258&amp;" video_subscripts\"&amp;A258)</f>
        <v>0</v>
      </c>
    </row>
    <row r="259" spans="1:4" x14ac:dyDescent="0.75">
      <c r="A259" t="s">
        <v>547</v>
      </c>
      <c r="B259" t="s">
        <v>1466</v>
      </c>
      <c r="C259">
        <f>COUNTIF(tagging!$C:$C,data!A259)</f>
        <v>0</v>
      </c>
      <c r="D259" t="b">
        <f t="shared" si="4"/>
        <v>0</v>
      </c>
    </row>
    <row r="260" spans="1:4" x14ac:dyDescent="0.75">
      <c r="A260" t="s">
        <v>548</v>
      </c>
      <c r="B260" t="s">
        <v>52</v>
      </c>
      <c r="C260">
        <f>COUNTIF(tagging!$C:$C,data!A260)</f>
        <v>1</v>
      </c>
      <c r="D260" t="str">
        <f t="shared" si="4"/>
        <v>copy PRES_CLINTON_SOMEPLACE_text.txt video_subscripts\PRES_CLINTON_SOMEPLACE_text.txt</v>
      </c>
    </row>
    <row r="261" spans="1:4" x14ac:dyDescent="0.75">
      <c r="A261" t="s">
        <v>549</v>
      </c>
      <c r="B261" t="s">
        <v>212</v>
      </c>
      <c r="C261">
        <f>COUNTIF(tagging!$C:$C,data!A261)</f>
        <v>1</v>
      </c>
      <c r="D261" t="str">
        <f t="shared" si="4"/>
        <v>copy PRES_CLINTON_SQUAT_text.txt video_subscripts\PRES_CLINTON_SQUAT_text.txt</v>
      </c>
    </row>
    <row r="262" spans="1:4" x14ac:dyDescent="0.75">
      <c r="A262" t="s">
        <v>550</v>
      </c>
      <c r="B262" t="s">
        <v>1467</v>
      </c>
      <c r="C262">
        <f>COUNTIF(tagging!$C:$C,data!A262)</f>
        <v>0</v>
      </c>
      <c r="D262" t="b">
        <f t="shared" si="4"/>
        <v>0</v>
      </c>
    </row>
    <row r="263" spans="1:4" x14ac:dyDescent="0.75">
      <c r="A263" t="s">
        <v>551</v>
      </c>
      <c r="B263" t="s">
        <v>1468</v>
      </c>
      <c r="C263">
        <f>COUNTIF(tagging!$C:$C,data!A263)</f>
        <v>0</v>
      </c>
      <c r="D263" t="b">
        <f t="shared" si="4"/>
        <v>0</v>
      </c>
    </row>
    <row r="264" spans="1:4" x14ac:dyDescent="0.75">
      <c r="A264" t="s">
        <v>552</v>
      </c>
      <c r="B264" t="s">
        <v>1469</v>
      </c>
      <c r="C264">
        <f>COUNTIF(tagging!$C:$C,data!A264)</f>
        <v>0</v>
      </c>
      <c r="D264" t="b">
        <f t="shared" si="4"/>
        <v>0</v>
      </c>
    </row>
    <row r="265" spans="1:4" x14ac:dyDescent="0.75">
      <c r="A265" t="s">
        <v>553</v>
      </c>
      <c r="B265" t="s">
        <v>1470</v>
      </c>
      <c r="C265">
        <f>COUNTIF(tagging!$C:$C,data!A265)</f>
        <v>0</v>
      </c>
      <c r="D265" t="b">
        <f t="shared" si="4"/>
        <v>0</v>
      </c>
    </row>
    <row r="266" spans="1:4" x14ac:dyDescent="0.75">
      <c r="A266" t="s">
        <v>554</v>
      </c>
      <c r="B266" t="s">
        <v>53</v>
      </c>
      <c r="C266">
        <f>COUNTIF(tagging!$C:$C,data!A266)</f>
        <v>1</v>
      </c>
      <c r="D266" t="str">
        <f t="shared" si="4"/>
        <v>copy PRES_CLINTON_STEADY_LEADER_text.txt video_subscripts\PRES_CLINTON_STEADY_LEADER_text.txt</v>
      </c>
    </row>
    <row r="267" spans="1:4" x14ac:dyDescent="0.75">
      <c r="A267" t="s">
        <v>555</v>
      </c>
      <c r="B267" t="s">
        <v>1471</v>
      </c>
      <c r="C267">
        <f>COUNTIF(tagging!$C:$C,data!A267)</f>
        <v>0</v>
      </c>
      <c r="D267" t="b">
        <f t="shared" si="4"/>
        <v>0</v>
      </c>
    </row>
    <row r="268" spans="1:4" x14ac:dyDescent="0.75">
      <c r="A268" t="s">
        <v>556</v>
      </c>
      <c r="B268" t="s">
        <v>1472</v>
      </c>
      <c r="C268">
        <f>COUNTIF(tagging!$C:$C,data!A268)</f>
        <v>0</v>
      </c>
      <c r="D268" t="b">
        <f t="shared" si="4"/>
        <v>0</v>
      </c>
    </row>
    <row r="269" spans="1:4" x14ac:dyDescent="0.75">
      <c r="A269" t="s">
        <v>557</v>
      </c>
      <c r="B269" t="s">
        <v>1473</v>
      </c>
      <c r="C269">
        <f>COUNTIF(tagging!$C:$C,data!A269)</f>
        <v>0</v>
      </c>
      <c r="D269" t="b">
        <f t="shared" si="4"/>
        <v>0</v>
      </c>
    </row>
    <row r="270" spans="1:4" x14ac:dyDescent="0.75">
      <c r="A270" t="s">
        <v>558</v>
      </c>
      <c r="B270" t="s">
        <v>1474</v>
      </c>
      <c r="C270">
        <f>COUNTIF(tagging!$C:$C,data!A270)</f>
        <v>0</v>
      </c>
      <c r="D270" t="b">
        <f t="shared" si="4"/>
        <v>0</v>
      </c>
    </row>
    <row r="271" spans="1:4" x14ac:dyDescent="0.75">
      <c r="A271" t="s">
        <v>559</v>
      </c>
      <c r="B271" t="s">
        <v>1475</v>
      </c>
      <c r="C271">
        <f>COUNTIF(tagging!$C:$C,data!A271)</f>
        <v>0</v>
      </c>
      <c r="D271" t="b">
        <f t="shared" si="4"/>
        <v>0</v>
      </c>
    </row>
    <row r="272" spans="1:4" x14ac:dyDescent="0.75">
      <c r="A272" t="s">
        <v>560</v>
      </c>
      <c r="B272" t="s">
        <v>1476</v>
      </c>
      <c r="C272">
        <f>COUNTIF(tagging!$C:$C,data!A272)</f>
        <v>0</v>
      </c>
      <c r="D272" t="b">
        <f t="shared" si="4"/>
        <v>0</v>
      </c>
    </row>
    <row r="273" spans="1:4" x14ac:dyDescent="0.75">
      <c r="A273" t="s">
        <v>561</v>
      </c>
      <c r="B273" t="s">
        <v>1477</v>
      </c>
      <c r="C273">
        <f>COUNTIF(tagging!$C:$C,data!A273)</f>
        <v>0</v>
      </c>
      <c r="D273" t="b">
        <f t="shared" si="4"/>
        <v>0</v>
      </c>
    </row>
    <row r="274" spans="1:4" x14ac:dyDescent="0.75">
      <c r="A274" t="s">
        <v>562</v>
      </c>
      <c r="B274" t="s">
        <v>54</v>
      </c>
      <c r="C274">
        <f>COUNTIF(tagging!$C:$C,data!A274)</f>
        <v>1</v>
      </c>
      <c r="D274" t="str">
        <f t="shared" si="4"/>
        <v>copy PRES_CLINTON_TAKE_ON_60_text.txt video_subscripts\PRES_CLINTON_TAKE_ON_60_text.txt</v>
      </c>
    </row>
    <row r="275" spans="1:4" x14ac:dyDescent="0.75">
      <c r="A275" t="s">
        <v>563</v>
      </c>
      <c r="B275" t="s">
        <v>235</v>
      </c>
      <c r="C275">
        <f>COUNTIF(tagging!$C:$C,data!A275)</f>
        <v>1</v>
      </c>
      <c r="D275" t="str">
        <f t="shared" si="4"/>
        <v>copy PRES_CLINTON_TAKE_ON_text.txt video_subscripts\PRES_CLINTON_TAKE_ON_text.txt</v>
      </c>
    </row>
    <row r="276" spans="1:4" x14ac:dyDescent="0.75">
      <c r="A276" t="s">
        <v>564</v>
      </c>
      <c r="B276" t="s">
        <v>1478</v>
      </c>
      <c r="C276">
        <f>COUNTIF(tagging!$C:$C,data!A276)</f>
        <v>0</v>
      </c>
      <c r="D276" t="b">
        <f t="shared" si="4"/>
        <v>0</v>
      </c>
    </row>
    <row r="277" spans="1:4" x14ac:dyDescent="0.75">
      <c r="A277" t="s">
        <v>565</v>
      </c>
      <c r="B277" t="s">
        <v>1479</v>
      </c>
      <c r="C277">
        <f>COUNTIF(tagging!$C:$C,data!A277)</f>
        <v>0</v>
      </c>
      <c r="D277" t="b">
        <f t="shared" si="4"/>
        <v>0</v>
      </c>
    </row>
    <row r="278" spans="1:4" x14ac:dyDescent="0.75">
      <c r="A278" t="s">
        <v>566</v>
      </c>
      <c r="B278" t="s">
        <v>55</v>
      </c>
      <c r="C278">
        <f>COUNTIF(tagging!$C:$C,data!A278)</f>
        <v>1</v>
      </c>
      <c r="D278" t="str">
        <f t="shared" si="4"/>
        <v>copy PRES_CLINTON_THANK_YOU_text.txt video_subscripts\PRES_CLINTON_THANK_YOU_text.txt</v>
      </c>
    </row>
    <row r="279" spans="1:4" x14ac:dyDescent="0.75">
      <c r="A279" t="s">
        <v>567</v>
      </c>
      <c r="B279" t="s">
        <v>56</v>
      </c>
      <c r="C279">
        <f>COUNTIF(tagging!$C:$C,data!A279)</f>
        <v>1</v>
      </c>
      <c r="D279" t="str">
        <f t="shared" si="4"/>
        <v>copy PRES_CLINTON_THE_LAST_STRAW_text.txt video_subscripts\PRES_CLINTON_THE_LAST_STRAW_text.txt</v>
      </c>
    </row>
    <row r="280" spans="1:4" x14ac:dyDescent="0.75">
      <c r="A280" t="s">
        <v>568</v>
      </c>
      <c r="B280" t="s">
        <v>1480</v>
      </c>
      <c r="C280">
        <f>COUNTIF(tagging!$C:$C,data!A280)</f>
        <v>0</v>
      </c>
      <c r="D280" t="b">
        <f t="shared" si="4"/>
        <v>0</v>
      </c>
    </row>
    <row r="281" spans="1:4" x14ac:dyDescent="0.75">
      <c r="A281" t="s">
        <v>569</v>
      </c>
      <c r="B281" t="s">
        <v>221</v>
      </c>
      <c r="C281">
        <f>COUNTIF(tagging!$C:$C,data!A281)</f>
        <v>1</v>
      </c>
      <c r="D281" t="str">
        <f t="shared" si="4"/>
        <v>copy PRES_CLINTON_THE_TIME_HAS_COME_60_text.txt video_subscripts\PRES_CLINTON_THE_TIME_HAS_COME_60_text.txt</v>
      </c>
    </row>
    <row r="282" spans="1:4" x14ac:dyDescent="0.75">
      <c r="A282" t="s">
        <v>570</v>
      </c>
      <c r="B282" t="s">
        <v>1481</v>
      </c>
      <c r="C282">
        <f>COUNTIF(tagging!$C:$C,data!A282)</f>
        <v>0</v>
      </c>
      <c r="D282" t="b">
        <f t="shared" si="4"/>
        <v>0</v>
      </c>
    </row>
    <row r="283" spans="1:4" x14ac:dyDescent="0.75">
      <c r="A283" t="s">
        <v>571</v>
      </c>
      <c r="B283" t="s">
        <v>1482</v>
      </c>
      <c r="C283">
        <f>COUNTIF(tagging!$C:$C,data!A283)</f>
        <v>0</v>
      </c>
      <c r="D283" t="b">
        <f t="shared" si="4"/>
        <v>0</v>
      </c>
    </row>
    <row r="284" spans="1:4" x14ac:dyDescent="0.75">
      <c r="A284" t="s">
        <v>572</v>
      </c>
      <c r="B284" t="s">
        <v>1483</v>
      </c>
      <c r="C284">
        <f>COUNTIF(tagging!$C:$C,data!A284)</f>
        <v>0</v>
      </c>
      <c r="D284" t="b">
        <f t="shared" si="4"/>
        <v>0</v>
      </c>
    </row>
    <row r="285" spans="1:4" x14ac:dyDescent="0.75">
      <c r="A285" t="s">
        <v>573</v>
      </c>
      <c r="B285" t="s">
        <v>1484</v>
      </c>
      <c r="C285">
        <f>COUNTIF(tagging!$C:$C,data!A285)</f>
        <v>0</v>
      </c>
      <c r="D285" t="b">
        <f t="shared" si="4"/>
        <v>0</v>
      </c>
    </row>
    <row r="286" spans="1:4" x14ac:dyDescent="0.75">
      <c r="A286" t="s">
        <v>574</v>
      </c>
      <c r="B286" t="s">
        <v>1485</v>
      </c>
      <c r="C286">
        <f>COUNTIF(tagging!$C:$C,data!A286)</f>
        <v>0</v>
      </c>
      <c r="D286" t="b">
        <f t="shared" si="4"/>
        <v>0</v>
      </c>
    </row>
    <row r="287" spans="1:4" x14ac:dyDescent="0.75">
      <c r="A287" t="s">
        <v>575</v>
      </c>
      <c r="B287" t="s">
        <v>1486</v>
      </c>
      <c r="C287">
        <f>COUNTIF(tagging!$C:$C,data!A287)</f>
        <v>0</v>
      </c>
      <c r="D287" t="b">
        <f t="shared" si="4"/>
        <v>0</v>
      </c>
    </row>
    <row r="288" spans="1:4" x14ac:dyDescent="0.75">
      <c r="A288" t="s">
        <v>576</v>
      </c>
      <c r="B288" t="s">
        <v>1487</v>
      </c>
      <c r="C288">
        <f>COUNTIF(tagging!$C:$C,data!A288)</f>
        <v>0</v>
      </c>
      <c r="D288" t="b">
        <f t="shared" si="4"/>
        <v>0</v>
      </c>
    </row>
    <row r="289" spans="1:4" x14ac:dyDescent="0.75">
      <c r="A289" t="s">
        <v>577</v>
      </c>
      <c r="B289" t="s">
        <v>1488</v>
      </c>
      <c r="C289">
        <f>COUNTIF(tagging!$C:$C,data!A289)</f>
        <v>0</v>
      </c>
      <c r="D289" t="b">
        <f t="shared" si="4"/>
        <v>0</v>
      </c>
    </row>
    <row r="290" spans="1:4" x14ac:dyDescent="0.75">
      <c r="A290" t="s">
        <v>578</v>
      </c>
      <c r="B290" t="s">
        <v>1489</v>
      </c>
      <c r="C290">
        <f>COUNTIF(tagging!$C:$C,data!A290)</f>
        <v>0</v>
      </c>
      <c r="D290" t="b">
        <f t="shared" si="4"/>
        <v>0</v>
      </c>
    </row>
    <row r="291" spans="1:4" x14ac:dyDescent="0.75">
      <c r="A291" t="s">
        <v>579</v>
      </c>
      <c r="B291" t="s">
        <v>57</v>
      </c>
      <c r="C291">
        <f>COUNTIF(tagging!$C:$C,data!A291)</f>
        <v>1</v>
      </c>
      <c r="D291" t="str">
        <f t="shared" si="4"/>
        <v>copy PRES_CLINTON_TOMORROW_120_text.txt video_subscripts\PRES_CLINTON_TOMORROW_120_text.txt</v>
      </c>
    </row>
    <row r="292" spans="1:4" x14ac:dyDescent="0.75">
      <c r="A292" t="s">
        <v>580</v>
      </c>
      <c r="B292" t="s">
        <v>1490</v>
      </c>
      <c r="C292">
        <f>COUNTIF(tagging!$C:$C,data!A292)</f>
        <v>0</v>
      </c>
      <c r="D292" t="b">
        <f t="shared" si="4"/>
        <v>0</v>
      </c>
    </row>
    <row r="293" spans="1:4" x14ac:dyDescent="0.75">
      <c r="A293" t="s">
        <v>581</v>
      </c>
      <c r="B293" t="s">
        <v>1491</v>
      </c>
      <c r="C293">
        <f>COUNTIF(tagging!$C:$C,data!A293)</f>
        <v>0</v>
      </c>
      <c r="D293" t="b">
        <f t="shared" si="4"/>
        <v>0</v>
      </c>
    </row>
    <row r="294" spans="1:4" x14ac:dyDescent="0.75">
      <c r="A294" t="s">
        <v>582</v>
      </c>
      <c r="B294" t="s">
        <v>1492</v>
      </c>
      <c r="C294">
        <f>COUNTIF(tagging!$C:$C,data!A294)</f>
        <v>0</v>
      </c>
      <c r="D294" t="b">
        <f t="shared" si="4"/>
        <v>0</v>
      </c>
    </row>
    <row r="295" spans="1:4" x14ac:dyDescent="0.75">
      <c r="A295" t="s">
        <v>583</v>
      </c>
      <c r="B295" t="s">
        <v>1493</v>
      </c>
      <c r="C295">
        <f>COUNTIF(tagging!$C:$C,data!A295)</f>
        <v>0</v>
      </c>
      <c r="D295" t="b">
        <f t="shared" si="4"/>
        <v>0</v>
      </c>
    </row>
    <row r="296" spans="1:4" x14ac:dyDescent="0.75">
      <c r="A296" t="s">
        <v>584</v>
      </c>
      <c r="B296" t="s">
        <v>1494</v>
      </c>
      <c r="C296">
        <f>COUNTIF(tagging!$C:$C,data!A296)</f>
        <v>0</v>
      </c>
      <c r="D296" t="b">
        <f t="shared" si="4"/>
        <v>0</v>
      </c>
    </row>
    <row r="297" spans="1:4" x14ac:dyDescent="0.75">
      <c r="A297" t="s">
        <v>585</v>
      </c>
      <c r="B297" t="s">
        <v>1495</v>
      </c>
      <c r="C297">
        <f>COUNTIF(tagging!$C:$C,data!A297)</f>
        <v>0</v>
      </c>
      <c r="D297" t="b">
        <f t="shared" si="4"/>
        <v>0</v>
      </c>
    </row>
    <row r="298" spans="1:4" x14ac:dyDescent="0.75">
      <c r="A298" t="s">
        <v>586</v>
      </c>
      <c r="B298" t="s">
        <v>1496</v>
      </c>
      <c r="C298">
        <f>COUNTIF(tagging!$C:$C,data!A298)</f>
        <v>0</v>
      </c>
      <c r="D298" t="b">
        <f t="shared" si="4"/>
        <v>0</v>
      </c>
    </row>
    <row r="299" spans="1:4" x14ac:dyDescent="0.75">
      <c r="A299" t="s">
        <v>587</v>
      </c>
      <c r="B299" t="s">
        <v>1497</v>
      </c>
      <c r="C299">
        <f>COUNTIF(tagging!$C:$C,data!A299)</f>
        <v>0</v>
      </c>
      <c r="D299" t="b">
        <f t="shared" si="4"/>
        <v>0</v>
      </c>
    </row>
    <row r="300" spans="1:4" x14ac:dyDescent="0.75">
      <c r="A300" t="s">
        <v>588</v>
      </c>
      <c r="B300" t="s">
        <v>58</v>
      </c>
      <c r="C300">
        <f>COUNTIF(tagging!$C:$C,data!A300)</f>
        <v>1</v>
      </c>
      <c r="D300" t="str">
        <f t="shared" si="4"/>
        <v>copy PRES_CLINTON_WHAT_IT_TAKES_text.txt video_subscripts\PRES_CLINTON_WHAT_IT_TAKES_text.txt</v>
      </c>
    </row>
    <row r="301" spans="1:4" x14ac:dyDescent="0.75">
      <c r="A301" t="s">
        <v>589</v>
      </c>
      <c r="B301" t="s">
        <v>1498</v>
      </c>
      <c r="C301">
        <f>COUNTIF(tagging!$C:$C,data!A301)</f>
        <v>0</v>
      </c>
      <c r="D301" t="b">
        <f t="shared" si="4"/>
        <v>0</v>
      </c>
    </row>
    <row r="302" spans="1:4" x14ac:dyDescent="0.75">
      <c r="A302" t="s">
        <v>590</v>
      </c>
      <c r="B302" t="s">
        <v>1499</v>
      </c>
      <c r="C302">
        <f>COUNTIF(tagging!$C:$C,data!A302)</f>
        <v>0</v>
      </c>
      <c r="D302" t="b">
        <f t="shared" si="4"/>
        <v>0</v>
      </c>
    </row>
    <row r="303" spans="1:4" x14ac:dyDescent="0.75">
      <c r="A303" t="s">
        <v>591</v>
      </c>
      <c r="B303" t="s">
        <v>1500</v>
      </c>
      <c r="C303">
        <f>COUNTIF(tagging!$C:$C,data!A303)</f>
        <v>0</v>
      </c>
      <c r="D303" t="b">
        <f t="shared" si="4"/>
        <v>0</v>
      </c>
    </row>
    <row r="304" spans="1:4" x14ac:dyDescent="0.75">
      <c r="A304" t="s">
        <v>592</v>
      </c>
      <c r="B304" t="s">
        <v>1501</v>
      </c>
      <c r="C304">
        <f>COUNTIF(tagging!$C:$C,data!A304)</f>
        <v>0</v>
      </c>
      <c r="D304" t="b">
        <f t="shared" si="4"/>
        <v>0</v>
      </c>
    </row>
    <row r="305" spans="1:4" x14ac:dyDescent="0.75">
      <c r="A305" t="s">
        <v>593</v>
      </c>
      <c r="B305" t="s">
        <v>59</v>
      </c>
      <c r="C305">
        <f>COUNTIF(tagging!$C:$C,data!A305)</f>
        <v>1</v>
      </c>
      <c r="D305" t="str">
        <f t="shared" si="4"/>
        <v>copy PRES_CONSERVATIVESOLUTIONSPAC_BAD_IDEAS_text.txt video_subscripts\PRES_CONSERVATIVESOLUTIONSPAC_BAD_IDEAS_text.txt</v>
      </c>
    </row>
    <row r="306" spans="1:4" x14ac:dyDescent="0.75">
      <c r="A306" t="s">
        <v>594</v>
      </c>
      <c r="B306" t="s">
        <v>60</v>
      </c>
      <c r="C306">
        <f>COUNTIF(tagging!$C:$C,data!A306)</f>
        <v>1</v>
      </c>
      <c r="D306" t="str">
        <f t="shared" si="4"/>
        <v>copy PRES_CONSERVATIVESOLUTIONSPAC_BELIEVE_IN_THE_FUTURE_60_text.txt video_subscripts\PRES_CONSERVATIVESOLUTIONSPAC_BELIEVE_IN_THE_FUTURE_60_text.txt</v>
      </c>
    </row>
    <row r="307" spans="1:4" x14ac:dyDescent="0.75">
      <c r="A307" t="s">
        <v>595</v>
      </c>
      <c r="B307" t="s">
        <v>1502</v>
      </c>
      <c r="C307">
        <f>COUNTIF(tagging!$C:$C,data!A307)</f>
        <v>0</v>
      </c>
      <c r="D307" t="b">
        <f t="shared" si="4"/>
        <v>0</v>
      </c>
    </row>
    <row r="308" spans="1:4" x14ac:dyDescent="0.75">
      <c r="A308" t="s">
        <v>596</v>
      </c>
      <c r="B308" t="s">
        <v>61</v>
      </c>
      <c r="C308">
        <f>COUNTIF(tagging!$C:$C,data!A308)</f>
        <v>1</v>
      </c>
      <c r="D308" t="str">
        <f t="shared" si="4"/>
        <v>copy PRES_CONSERVATIVESOLUTIONSPAC_BOTH_RIGHT_text.txt video_subscripts\PRES_CONSERVATIVESOLUTIONSPAC_BOTH_RIGHT_text.txt</v>
      </c>
    </row>
    <row r="309" spans="1:4" x14ac:dyDescent="0.75">
      <c r="A309" t="s">
        <v>597</v>
      </c>
      <c r="B309" t="s">
        <v>1503</v>
      </c>
      <c r="C309">
        <f>COUNTIF(tagging!$C:$C,data!A309)</f>
        <v>0</v>
      </c>
      <c r="D309" t="b">
        <f t="shared" si="4"/>
        <v>0</v>
      </c>
    </row>
    <row r="310" spans="1:4" x14ac:dyDescent="0.75">
      <c r="A310" t="s">
        <v>598</v>
      </c>
      <c r="B310" t="s">
        <v>229</v>
      </c>
      <c r="C310">
        <f>COUNTIF(tagging!$C:$C,data!A310)</f>
        <v>1</v>
      </c>
      <c r="D310" t="str">
        <f t="shared" si="4"/>
        <v>copy PRES_CONSERVATIVESOLUTIONSPAC_CALCULATED_text.txt video_subscripts\PRES_CONSERVATIVESOLUTIONSPAC_CALCULATED_text.txt</v>
      </c>
    </row>
    <row r="311" spans="1:4" x14ac:dyDescent="0.75">
      <c r="A311" t="s">
        <v>599</v>
      </c>
      <c r="B311" t="s">
        <v>1504</v>
      </c>
      <c r="C311">
        <f>COUNTIF(tagging!$C:$C,data!A311)</f>
        <v>0</v>
      </c>
      <c r="D311" t="b">
        <f t="shared" si="4"/>
        <v>0</v>
      </c>
    </row>
    <row r="312" spans="1:4" x14ac:dyDescent="0.75">
      <c r="A312" t="s">
        <v>600</v>
      </c>
      <c r="B312" t="s">
        <v>1505</v>
      </c>
      <c r="C312">
        <f>COUNTIF(tagging!$C:$C,data!A312)</f>
        <v>0</v>
      </c>
      <c r="D312" t="b">
        <f t="shared" si="4"/>
        <v>0</v>
      </c>
    </row>
    <row r="313" spans="1:4" x14ac:dyDescent="0.75">
      <c r="A313" t="s">
        <v>601</v>
      </c>
      <c r="B313" t="s">
        <v>1506</v>
      </c>
      <c r="C313">
        <f>COUNTIF(tagging!$C:$C,data!A313)</f>
        <v>0</v>
      </c>
      <c r="D313" t="b">
        <f t="shared" si="4"/>
        <v>0</v>
      </c>
    </row>
    <row r="314" spans="1:4" x14ac:dyDescent="0.75">
      <c r="A314" t="s">
        <v>602</v>
      </c>
      <c r="B314" t="s">
        <v>62</v>
      </c>
      <c r="C314">
        <f>COUNTIF(tagging!$C:$C,data!A314)</f>
        <v>1</v>
      </c>
      <c r="D314" t="str">
        <f t="shared" si="4"/>
        <v>copy PRES_CONSERVATIVESOLUTIONSPAC_FOOLS_text.txt video_subscripts\PRES_CONSERVATIVESOLUTIONSPAC_FOOLS_text.txt</v>
      </c>
    </row>
    <row r="315" spans="1:4" x14ac:dyDescent="0.75">
      <c r="A315" t="s">
        <v>603</v>
      </c>
      <c r="B315" t="s">
        <v>1507</v>
      </c>
      <c r="C315">
        <f>COUNTIF(tagging!$C:$C,data!A315)</f>
        <v>0</v>
      </c>
      <c r="D315" t="b">
        <f t="shared" si="4"/>
        <v>0</v>
      </c>
    </row>
    <row r="316" spans="1:4" x14ac:dyDescent="0.75">
      <c r="A316" t="s">
        <v>604</v>
      </c>
      <c r="B316" t="s">
        <v>1508</v>
      </c>
      <c r="C316">
        <f>COUNTIF(tagging!$C:$C,data!A316)</f>
        <v>0</v>
      </c>
      <c r="D316" t="b">
        <f t="shared" si="4"/>
        <v>0</v>
      </c>
    </row>
    <row r="317" spans="1:4" x14ac:dyDescent="0.75">
      <c r="A317" t="s">
        <v>605</v>
      </c>
      <c r="B317" t="s">
        <v>1509</v>
      </c>
      <c r="C317">
        <f>COUNTIF(tagging!$C:$C,data!A317)</f>
        <v>0</v>
      </c>
      <c r="D317" t="b">
        <f t="shared" si="4"/>
        <v>0</v>
      </c>
    </row>
    <row r="318" spans="1:4" x14ac:dyDescent="0.75">
      <c r="A318" t="s">
        <v>606</v>
      </c>
      <c r="B318" t="s">
        <v>1510</v>
      </c>
      <c r="C318">
        <f>COUNTIF(tagging!$C:$C,data!A318)</f>
        <v>0</v>
      </c>
      <c r="D318" t="b">
        <f t="shared" si="4"/>
        <v>0</v>
      </c>
    </row>
    <row r="319" spans="1:4" x14ac:dyDescent="0.75">
      <c r="A319" t="s">
        <v>607</v>
      </c>
      <c r="B319" t="s">
        <v>1511</v>
      </c>
      <c r="C319">
        <f>COUNTIF(tagging!$C:$C,data!A319)</f>
        <v>0</v>
      </c>
      <c r="D319" t="b">
        <f t="shared" si="4"/>
        <v>0</v>
      </c>
    </row>
    <row r="320" spans="1:4" x14ac:dyDescent="0.75">
      <c r="A320" t="s">
        <v>608</v>
      </c>
      <c r="B320" t="s">
        <v>1512</v>
      </c>
      <c r="C320">
        <f>COUNTIF(tagging!$C:$C,data!A320)</f>
        <v>0</v>
      </c>
      <c r="D320" t="b">
        <f t="shared" si="4"/>
        <v>0</v>
      </c>
    </row>
    <row r="321" spans="1:4" x14ac:dyDescent="0.75">
      <c r="A321" t="s">
        <v>609</v>
      </c>
      <c r="B321" t="s">
        <v>1513</v>
      </c>
      <c r="C321">
        <f>COUNTIF(tagging!$C:$C,data!A321)</f>
        <v>0</v>
      </c>
      <c r="D321" t="b">
        <f t="shared" si="4"/>
        <v>0</v>
      </c>
    </row>
    <row r="322" spans="1:4" x14ac:dyDescent="0.75">
      <c r="A322" t="s">
        <v>610</v>
      </c>
      <c r="B322" t="s">
        <v>1514</v>
      </c>
      <c r="C322">
        <f>COUNTIF(tagging!$C:$C,data!A322)</f>
        <v>0</v>
      </c>
      <c r="D322" t="b">
        <f t="shared" ref="D322:D385" si="5">IF(C322&gt;0,"copy "&amp;A322&amp;" video_subscripts\"&amp;A322)</f>
        <v>0</v>
      </c>
    </row>
    <row r="323" spans="1:4" x14ac:dyDescent="0.75">
      <c r="A323" t="s">
        <v>611</v>
      </c>
      <c r="B323" t="s">
        <v>1515</v>
      </c>
      <c r="C323">
        <f>COUNTIF(tagging!$C:$C,data!A323)</f>
        <v>0</v>
      </c>
      <c r="D323" t="b">
        <f t="shared" si="5"/>
        <v>0</v>
      </c>
    </row>
    <row r="324" spans="1:4" x14ac:dyDescent="0.75">
      <c r="A324" t="s">
        <v>612</v>
      </c>
      <c r="B324" t="s">
        <v>1516</v>
      </c>
      <c r="C324">
        <f>COUNTIF(tagging!$C:$C,data!A324)</f>
        <v>0</v>
      </c>
      <c r="D324" t="b">
        <f t="shared" si="5"/>
        <v>0</v>
      </c>
    </row>
    <row r="325" spans="1:4" x14ac:dyDescent="0.75">
      <c r="A325" t="s">
        <v>613</v>
      </c>
      <c r="B325" t="s">
        <v>1517</v>
      </c>
      <c r="C325">
        <f>COUNTIF(tagging!$C:$C,data!A325)</f>
        <v>0</v>
      </c>
      <c r="D325" t="b">
        <f t="shared" si="5"/>
        <v>0</v>
      </c>
    </row>
    <row r="326" spans="1:4" x14ac:dyDescent="0.75">
      <c r="A326" t="s">
        <v>614</v>
      </c>
      <c r="B326" t="s">
        <v>1518</v>
      </c>
      <c r="C326">
        <f>COUNTIF(tagging!$C:$C,data!A326)</f>
        <v>0</v>
      </c>
      <c r="D326" t="b">
        <f t="shared" si="5"/>
        <v>0</v>
      </c>
    </row>
    <row r="327" spans="1:4" x14ac:dyDescent="0.75">
      <c r="A327" t="s">
        <v>615</v>
      </c>
      <c r="B327" t="s">
        <v>1519</v>
      </c>
      <c r="C327">
        <f>COUNTIF(tagging!$C:$C,data!A327)</f>
        <v>0</v>
      </c>
      <c r="D327" t="b">
        <f t="shared" si="5"/>
        <v>0</v>
      </c>
    </row>
    <row r="328" spans="1:4" x14ac:dyDescent="0.75">
      <c r="A328" t="s">
        <v>616</v>
      </c>
      <c r="B328" t="s">
        <v>1520</v>
      </c>
      <c r="C328">
        <f>COUNTIF(tagging!$C:$C,data!A328)</f>
        <v>0</v>
      </c>
      <c r="D328" t="b">
        <f t="shared" si="5"/>
        <v>0</v>
      </c>
    </row>
    <row r="329" spans="1:4" x14ac:dyDescent="0.75">
      <c r="A329" t="s">
        <v>617</v>
      </c>
      <c r="B329" t="s">
        <v>1521</v>
      </c>
      <c r="C329">
        <f>COUNTIF(tagging!$C:$C,data!A329)</f>
        <v>0</v>
      </c>
      <c r="D329" t="b">
        <f t="shared" si="5"/>
        <v>0</v>
      </c>
    </row>
    <row r="330" spans="1:4" x14ac:dyDescent="0.75">
      <c r="A330" t="s">
        <v>618</v>
      </c>
      <c r="B330" t="s">
        <v>1522</v>
      </c>
      <c r="C330">
        <f>COUNTIF(tagging!$C:$C,data!A330)</f>
        <v>0</v>
      </c>
      <c r="D330" t="b">
        <f t="shared" si="5"/>
        <v>0</v>
      </c>
    </row>
    <row r="331" spans="1:4" x14ac:dyDescent="0.75">
      <c r="A331" t="s">
        <v>619</v>
      </c>
      <c r="B331" t="s">
        <v>1523</v>
      </c>
      <c r="C331">
        <f>COUNTIF(tagging!$C:$C,data!A331)</f>
        <v>0</v>
      </c>
      <c r="D331" t="b">
        <f t="shared" si="5"/>
        <v>0</v>
      </c>
    </row>
    <row r="332" spans="1:4" x14ac:dyDescent="0.75">
      <c r="A332" t="s">
        <v>620</v>
      </c>
      <c r="B332" t="s">
        <v>1524</v>
      </c>
      <c r="C332">
        <f>COUNTIF(tagging!$C:$C,data!A332)</f>
        <v>0</v>
      </c>
      <c r="D332" t="b">
        <f t="shared" si="5"/>
        <v>0</v>
      </c>
    </row>
    <row r="333" spans="1:4" x14ac:dyDescent="0.75">
      <c r="A333" t="s">
        <v>621</v>
      </c>
      <c r="B333" t="s">
        <v>1525</v>
      </c>
      <c r="C333">
        <f>COUNTIF(tagging!$C:$C,data!A333)</f>
        <v>0</v>
      </c>
      <c r="D333" t="b">
        <f t="shared" si="5"/>
        <v>0</v>
      </c>
    </row>
    <row r="334" spans="1:4" x14ac:dyDescent="0.75">
      <c r="A334" t="s">
        <v>622</v>
      </c>
      <c r="B334" t="s">
        <v>1526</v>
      </c>
      <c r="C334">
        <f>COUNTIF(tagging!$C:$C,data!A334)</f>
        <v>0</v>
      </c>
      <c r="D334" t="b">
        <f t="shared" si="5"/>
        <v>0</v>
      </c>
    </row>
    <row r="335" spans="1:4" x14ac:dyDescent="0.75">
      <c r="A335" t="s">
        <v>623</v>
      </c>
      <c r="B335" t="s">
        <v>1527</v>
      </c>
      <c r="C335">
        <f>COUNTIF(tagging!$C:$C,data!A335)</f>
        <v>0</v>
      </c>
      <c r="D335" t="b">
        <f t="shared" si="5"/>
        <v>0</v>
      </c>
    </row>
    <row r="336" spans="1:4" x14ac:dyDescent="0.75">
      <c r="A336" t="s">
        <v>624</v>
      </c>
      <c r="B336" t="s">
        <v>1528</v>
      </c>
      <c r="C336">
        <f>COUNTIF(tagging!$C:$C,data!A336)</f>
        <v>0</v>
      </c>
      <c r="D336" t="b">
        <f t="shared" si="5"/>
        <v>0</v>
      </c>
    </row>
    <row r="337" spans="1:4" x14ac:dyDescent="0.75">
      <c r="A337" t="s">
        <v>625</v>
      </c>
      <c r="B337" t="s">
        <v>1529</v>
      </c>
      <c r="C337">
        <f>COUNTIF(tagging!$C:$C,data!A337)</f>
        <v>0</v>
      </c>
      <c r="D337" t="b">
        <f t="shared" si="5"/>
        <v>0</v>
      </c>
    </row>
    <row r="338" spans="1:4" x14ac:dyDescent="0.75">
      <c r="A338" t="s">
        <v>626</v>
      </c>
      <c r="B338" t="s">
        <v>1530</v>
      </c>
      <c r="C338">
        <f>COUNTIF(tagging!$C:$C,data!A338)</f>
        <v>0</v>
      </c>
      <c r="D338" t="b">
        <f t="shared" si="5"/>
        <v>0</v>
      </c>
    </row>
    <row r="339" spans="1:4" x14ac:dyDescent="0.75">
      <c r="A339" t="s">
        <v>627</v>
      </c>
      <c r="B339" t="s">
        <v>1531</v>
      </c>
      <c r="C339">
        <f>COUNTIF(tagging!$C:$C,data!A339)</f>
        <v>0</v>
      </c>
      <c r="D339" t="b">
        <f t="shared" si="5"/>
        <v>0</v>
      </c>
    </row>
    <row r="340" spans="1:4" x14ac:dyDescent="0.75">
      <c r="A340" t="s">
        <v>3377</v>
      </c>
      <c r="B340" t="s">
        <v>288</v>
      </c>
      <c r="C340">
        <f>COUNTIF(tagging!$C:$C,data!A340)</f>
        <v>1</v>
      </c>
      <c r="D340" t="str">
        <f t="shared" si="5"/>
        <v>copy PRES_CROSSROADSGPS_BUNCH_OF_CASH_text.txt video_subscripts\PRES_CROSSROADSGPS_BUNCH_OF_CASH_text.txt</v>
      </c>
    </row>
    <row r="341" spans="1:4" x14ac:dyDescent="0.75">
      <c r="A341" t="s">
        <v>628</v>
      </c>
      <c r="B341" t="s">
        <v>63</v>
      </c>
      <c r="C341">
        <f>COUNTIF(tagging!$C:$C,data!A341)</f>
        <v>1</v>
      </c>
      <c r="D341" t="str">
        <f t="shared" si="5"/>
        <v>copy PRES_CROSSROADSGPS_CUT_THE_DEBT_text.txt video_subscripts\PRES_CROSSROADSGPS_CUT_THE_DEBT_text.txt</v>
      </c>
    </row>
    <row r="342" spans="1:4" x14ac:dyDescent="0.75">
      <c r="A342" t="s">
        <v>629</v>
      </c>
      <c r="B342" t="s">
        <v>64</v>
      </c>
      <c r="C342">
        <f>COUNTIF(tagging!$C:$C,data!A342)</f>
        <v>1</v>
      </c>
      <c r="D342" t="str">
        <f t="shared" si="5"/>
        <v>copy PRES_CROSSROADSGPS_MESA_DE_COCINA_SP_text.txt video_subscripts\PRES_CROSSROADSGPS_MESA_DE_COCINA_SP_text.txt</v>
      </c>
    </row>
    <row r="343" spans="1:4" x14ac:dyDescent="0.75">
      <c r="A343" t="s">
        <v>630</v>
      </c>
      <c r="B343" t="s">
        <v>65</v>
      </c>
      <c r="C343">
        <f>COUNTIF(tagging!$C:$C,data!A343)</f>
        <v>1</v>
      </c>
      <c r="D343" t="str">
        <f t="shared" si="5"/>
        <v>copy PRES_CROSSROADSGPS_OBAMA'S_PROMISE_text.txt video_subscripts\PRES_CROSSROADSGPS_OBAMA'S_PROMISE_text.txt</v>
      </c>
    </row>
    <row r="344" spans="1:4" x14ac:dyDescent="0.75">
      <c r="A344" t="s">
        <v>631</v>
      </c>
      <c r="B344" t="s">
        <v>1532</v>
      </c>
      <c r="C344">
        <f>COUNTIF(tagging!$C:$C,data!A344)</f>
        <v>0</v>
      </c>
      <c r="D344" t="b">
        <f t="shared" si="5"/>
        <v>0</v>
      </c>
    </row>
    <row r="345" spans="1:4" x14ac:dyDescent="0.75">
      <c r="A345" t="s">
        <v>632</v>
      </c>
      <c r="B345" t="s">
        <v>1533</v>
      </c>
      <c r="C345">
        <f>COUNTIF(tagging!$C:$C,data!A345)</f>
        <v>0</v>
      </c>
      <c r="D345" t="b">
        <f t="shared" si="5"/>
        <v>0</v>
      </c>
    </row>
    <row r="346" spans="1:4" x14ac:dyDescent="0.75">
      <c r="A346" t="s">
        <v>633</v>
      </c>
      <c r="B346" t="s">
        <v>1534</v>
      </c>
      <c r="C346">
        <f>COUNTIF(tagging!$C:$C,data!A346)</f>
        <v>0</v>
      </c>
      <c r="D346" t="b">
        <f t="shared" si="5"/>
        <v>0</v>
      </c>
    </row>
    <row r="347" spans="1:4" x14ac:dyDescent="0.75">
      <c r="A347" t="s">
        <v>634</v>
      </c>
      <c r="B347" t="s">
        <v>1535</v>
      </c>
      <c r="C347">
        <f>COUNTIF(tagging!$C:$C,data!A347)</f>
        <v>0</v>
      </c>
      <c r="D347" t="b">
        <f t="shared" si="5"/>
        <v>0</v>
      </c>
    </row>
    <row r="348" spans="1:4" x14ac:dyDescent="0.75">
      <c r="A348" t="s">
        <v>635</v>
      </c>
      <c r="B348" t="s">
        <v>1536</v>
      </c>
      <c r="C348">
        <f>COUNTIF(tagging!$C:$C,data!A348)</f>
        <v>0</v>
      </c>
      <c r="D348" t="b">
        <f t="shared" si="5"/>
        <v>0</v>
      </c>
    </row>
    <row r="349" spans="1:4" x14ac:dyDescent="0.75">
      <c r="A349" t="s">
        <v>636</v>
      </c>
      <c r="B349" t="s">
        <v>1537</v>
      </c>
      <c r="C349">
        <f>COUNTIF(tagging!$C:$C,data!A349)</f>
        <v>0</v>
      </c>
      <c r="D349" t="b">
        <f t="shared" si="5"/>
        <v>0</v>
      </c>
    </row>
    <row r="350" spans="1:4" x14ac:dyDescent="0.75">
      <c r="A350" t="s">
        <v>637</v>
      </c>
      <c r="B350" t="s">
        <v>1538</v>
      </c>
      <c r="C350">
        <f>COUNTIF(tagging!$C:$C,data!A350)</f>
        <v>0</v>
      </c>
      <c r="D350" t="b">
        <f t="shared" si="5"/>
        <v>0</v>
      </c>
    </row>
    <row r="351" spans="1:4" x14ac:dyDescent="0.75">
      <c r="A351" t="s">
        <v>638</v>
      </c>
      <c r="B351" t="s">
        <v>1539</v>
      </c>
      <c r="C351">
        <f>COUNTIF(tagging!$C:$C,data!A351)</f>
        <v>0</v>
      </c>
      <c r="D351" t="b">
        <f t="shared" si="5"/>
        <v>0</v>
      </c>
    </row>
    <row r="352" spans="1:4" x14ac:dyDescent="0.75">
      <c r="A352" t="s">
        <v>639</v>
      </c>
      <c r="B352" t="s">
        <v>1540</v>
      </c>
      <c r="C352">
        <f>COUNTIF(tagging!$C:$C,data!A352)</f>
        <v>0</v>
      </c>
      <c r="D352" t="b">
        <f t="shared" si="5"/>
        <v>0</v>
      </c>
    </row>
    <row r="353" spans="1:4" x14ac:dyDescent="0.75">
      <c r="A353" t="s">
        <v>640</v>
      </c>
      <c r="B353" t="s">
        <v>1541</v>
      </c>
      <c r="C353">
        <f>COUNTIF(tagging!$C:$C,data!A353)</f>
        <v>0</v>
      </c>
      <c r="D353" t="b">
        <f t="shared" si="5"/>
        <v>0</v>
      </c>
    </row>
    <row r="354" spans="1:4" x14ac:dyDescent="0.75">
      <c r="A354" t="s">
        <v>641</v>
      </c>
      <c r="B354" t="s">
        <v>1542</v>
      </c>
      <c r="C354">
        <f>COUNTIF(tagging!$C:$C,data!A354)</f>
        <v>0</v>
      </c>
      <c r="D354" t="b">
        <f t="shared" si="5"/>
        <v>0</v>
      </c>
    </row>
    <row r="355" spans="1:4" x14ac:dyDescent="0.75">
      <c r="A355" t="s">
        <v>642</v>
      </c>
      <c r="B355" t="s">
        <v>1543</v>
      </c>
      <c r="C355">
        <f>COUNTIF(tagging!$C:$C,data!A355)</f>
        <v>0</v>
      </c>
      <c r="D355" t="b">
        <f t="shared" si="5"/>
        <v>0</v>
      </c>
    </row>
    <row r="356" spans="1:4" x14ac:dyDescent="0.75">
      <c r="A356" t="s">
        <v>643</v>
      </c>
      <c r="B356" t="s">
        <v>234</v>
      </c>
      <c r="C356">
        <f>COUNTIF(tagging!$C:$C,data!A356)</f>
        <v>1</v>
      </c>
      <c r="D356" t="str">
        <f t="shared" si="5"/>
        <v>copy PRES_CRUZ_CLOSEST_text.txt video_subscripts\PRES_CRUZ_CLOSEST_text.txt</v>
      </c>
    </row>
    <row r="357" spans="1:4" x14ac:dyDescent="0.75">
      <c r="A357" t="s">
        <v>644</v>
      </c>
      <c r="B357" t="s">
        <v>1544</v>
      </c>
      <c r="C357">
        <f>COUNTIF(tagging!$C:$C,data!A357)</f>
        <v>0</v>
      </c>
      <c r="D357" t="b">
        <f t="shared" si="5"/>
        <v>0</v>
      </c>
    </row>
    <row r="358" spans="1:4" x14ac:dyDescent="0.75">
      <c r="A358" t="s">
        <v>645</v>
      </c>
      <c r="B358" t="s">
        <v>1545</v>
      </c>
      <c r="C358">
        <f>COUNTIF(tagging!$C:$C,data!A358)</f>
        <v>0</v>
      </c>
      <c r="D358" t="b">
        <f t="shared" si="5"/>
        <v>0</v>
      </c>
    </row>
    <row r="359" spans="1:4" x14ac:dyDescent="0.75">
      <c r="A359" t="s">
        <v>646</v>
      </c>
      <c r="B359" t="s">
        <v>66</v>
      </c>
      <c r="C359">
        <f>COUNTIF(tagging!$C:$C,data!A359)</f>
        <v>1</v>
      </c>
      <c r="D359" t="str">
        <f t="shared" si="5"/>
        <v>copy PRES_CRUZ_CRUZ_COUNTRY_text.txt video_subscripts\PRES_CRUZ_CRUZ_COUNTRY_text.txt</v>
      </c>
    </row>
    <row r="360" spans="1:4" x14ac:dyDescent="0.75">
      <c r="A360" t="s">
        <v>647</v>
      </c>
      <c r="B360" t="s">
        <v>1546</v>
      </c>
      <c r="C360">
        <f>COUNTIF(tagging!$C:$C,data!A360)</f>
        <v>0</v>
      </c>
      <c r="D360" t="b">
        <f t="shared" si="5"/>
        <v>0</v>
      </c>
    </row>
    <row r="361" spans="1:4" x14ac:dyDescent="0.75">
      <c r="A361" t="s">
        <v>648</v>
      </c>
      <c r="B361" t="s">
        <v>1547</v>
      </c>
      <c r="C361">
        <f>COUNTIF(tagging!$C:$C,data!A361)</f>
        <v>0</v>
      </c>
      <c r="D361" t="b">
        <f t="shared" si="5"/>
        <v>0</v>
      </c>
    </row>
    <row r="362" spans="1:4" x14ac:dyDescent="0.75">
      <c r="A362" t="s">
        <v>649</v>
      </c>
      <c r="B362" t="s">
        <v>67</v>
      </c>
      <c r="C362">
        <f>COUNTIF(tagging!$C:$C,data!A362)</f>
        <v>1</v>
      </c>
      <c r="D362" t="str">
        <f t="shared" si="5"/>
        <v>copy PRES_CRUZ_FIRST_PRINCIPLES_text.txt video_subscripts\PRES_CRUZ_FIRST_PRINCIPLES_text.txt</v>
      </c>
    </row>
    <row r="363" spans="1:4" x14ac:dyDescent="0.75">
      <c r="A363" t="s">
        <v>650</v>
      </c>
      <c r="B363" t="s">
        <v>1548</v>
      </c>
      <c r="C363">
        <f>COUNTIF(tagging!$C:$C,data!A363)</f>
        <v>0</v>
      </c>
      <c r="D363" t="b">
        <f t="shared" si="5"/>
        <v>0</v>
      </c>
    </row>
    <row r="364" spans="1:4" x14ac:dyDescent="0.75">
      <c r="A364" t="s">
        <v>651</v>
      </c>
      <c r="B364" t="s">
        <v>1549</v>
      </c>
      <c r="C364">
        <f>COUNTIF(tagging!$C:$C,data!A364)</f>
        <v>0</v>
      </c>
      <c r="D364" t="b">
        <f t="shared" si="5"/>
        <v>0</v>
      </c>
    </row>
    <row r="365" spans="1:4" x14ac:dyDescent="0.75">
      <c r="A365" t="s">
        <v>652</v>
      </c>
      <c r="B365" t="s">
        <v>1550</v>
      </c>
      <c r="C365">
        <f>COUNTIF(tagging!$C:$C,data!A365)</f>
        <v>0</v>
      </c>
      <c r="D365" t="b">
        <f t="shared" si="5"/>
        <v>0</v>
      </c>
    </row>
    <row r="366" spans="1:4" x14ac:dyDescent="0.75">
      <c r="A366" t="s">
        <v>653</v>
      </c>
      <c r="B366" t="s">
        <v>68</v>
      </c>
      <c r="C366">
        <f>COUNTIF(tagging!$C:$C,data!A366)</f>
        <v>1</v>
      </c>
      <c r="D366" t="str">
        <f t="shared" si="5"/>
        <v>copy PRES_CRUZ_GET_THIS_RIGHT_15_text.txt video_subscripts\PRES_CRUZ_GET_THIS_RIGHT_15_text.txt</v>
      </c>
    </row>
    <row r="367" spans="1:4" x14ac:dyDescent="0.75">
      <c r="A367" t="s">
        <v>654</v>
      </c>
      <c r="B367" t="s">
        <v>1551</v>
      </c>
      <c r="C367">
        <f>COUNTIF(tagging!$C:$C,data!A367)</f>
        <v>0</v>
      </c>
      <c r="D367" t="b">
        <f t="shared" si="5"/>
        <v>0</v>
      </c>
    </row>
    <row r="368" spans="1:4" x14ac:dyDescent="0.75">
      <c r="A368" t="s">
        <v>655</v>
      </c>
      <c r="B368" t="s">
        <v>1552</v>
      </c>
      <c r="C368">
        <f>COUNTIF(tagging!$C:$C,data!A368)</f>
        <v>0</v>
      </c>
      <c r="D368" t="b">
        <f t="shared" si="5"/>
        <v>0</v>
      </c>
    </row>
    <row r="369" spans="1:4" x14ac:dyDescent="0.75">
      <c r="A369" t="s">
        <v>656</v>
      </c>
      <c r="B369" t="s">
        <v>1553</v>
      </c>
      <c r="C369">
        <f>COUNTIF(tagging!$C:$C,data!A369)</f>
        <v>0</v>
      </c>
      <c r="D369" t="b">
        <f t="shared" si="5"/>
        <v>0</v>
      </c>
    </row>
    <row r="370" spans="1:4" x14ac:dyDescent="0.75">
      <c r="A370" t="s">
        <v>657</v>
      </c>
      <c r="B370" t="s">
        <v>1554</v>
      </c>
      <c r="C370">
        <f>COUNTIF(tagging!$C:$C,data!A370)</f>
        <v>0</v>
      </c>
      <c r="D370" t="b">
        <f t="shared" si="5"/>
        <v>0</v>
      </c>
    </row>
    <row r="371" spans="1:4" x14ac:dyDescent="0.75">
      <c r="A371" t="s">
        <v>658</v>
      </c>
      <c r="B371" t="s">
        <v>1555</v>
      </c>
      <c r="C371">
        <f>COUNTIF(tagging!$C:$C,data!A371)</f>
        <v>0</v>
      </c>
      <c r="D371" t="b">
        <f t="shared" si="5"/>
        <v>0</v>
      </c>
    </row>
    <row r="372" spans="1:4" x14ac:dyDescent="0.75">
      <c r="A372" t="s">
        <v>659</v>
      </c>
      <c r="B372" t="s">
        <v>1556</v>
      </c>
      <c r="C372">
        <f>COUNTIF(tagging!$C:$C,data!A372)</f>
        <v>0</v>
      </c>
      <c r="D372" t="b">
        <f t="shared" si="5"/>
        <v>0</v>
      </c>
    </row>
    <row r="373" spans="1:4" x14ac:dyDescent="0.75">
      <c r="A373" t="s">
        <v>660</v>
      </c>
      <c r="B373" t="s">
        <v>1557</v>
      </c>
      <c r="C373">
        <f>COUNTIF(tagging!$C:$C,data!A373)</f>
        <v>0</v>
      </c>
      <c r="D373" t="b">
        <f t="shared" si="5"/>
        <v>0</v>
      </c>
    </row>
    <row r="374" spans="1:4" x14ac:dyDescent="0.75">
      <c r="A374" t="s">
        <v>661</v>
      </c>
      <c r="B374" t="s">
        <v>69</v>
      </c>
      <c r="C374">
        <f>COUNTIF(tagging!$C:$C,data!A374)</f>
        <v>1</v>
      </c>
      <c r="D374" t="str">
        <f t="shared" si="5"/>
        <v>copy PRES_CRUZ_JAMES_DOBSON_text.txt video_subscripts\PRES_CRUZ_JAMES_DOBSON_text.txt</v>
      </c>
    </row>
    <row r="375" spans="1:4" x14ac:dyDescent="0.75">
      <c r="A375" t="s">
        <v>662</v>
      </c>
      <c r="B375" t="s">
        <v>1558</v>
      </c>
      <c r="C375">
        <f>COUNTIF(tagging!$C:$C,data!A375)</f>
        <v>0</v>
      </c>
      <c r="D375" t="b">
        <f t="shared" si="5"/>
        <v>0</v>
      </c>
    </row>
    <row r="376" spans="1:4" x14ac:dyDescent="0.75">
      <c r="A376" t="s">
        <v>663</v>
      </c>
      <c r="B376" t="s">
        <v>1559</v>
      </c>
      <c r="C376">
        <f>COUNTIF(tagging!$C:$C,data!A376)</f>
        <v>0</v>
      </c>
      <c r="D376" t="b">
        <f t="shared" si="5"/>
        <v>0</v>
      </c>
    </row>
    <row r="377" spans="1:4" x14ac:dyDescent="0.75">
      <c r="A377" t="s">
        <v>664</v>
      </c>
      <c r="B377" t="s">
        <v>1560</v>
      </c>
      <c r="C377">
        <f>COUNTIF(tagging!$C:$C,data!A377)</f>
        <v>0</v>
      </c>
      <c r="D377" t="b">
        <f t="shared" si="5"/>
        <v>0</v>
      </c>
    </row>
    <row r="378" spans="1:4" x14ac:dyDescent="0.75">
      <c r="A378" t="s">
        <v>665</v>
      </c>
      <c r="B378" t="s">
        <v>1561</v>
      </c>
      <c r="C378">
        <f>COUNTIF(tagging!$C:$C,data!A378)</f>
        <v>0</v>
      </c>
      <c r="D378" t="b">
        <f t="shared" si="5"/>
        <v>0</v>
      </c>
    </row>
    <row r="379" spans="1:4" x14ac:dyDescent="0.75">
      <c r="A379" t="s">
        <v>666</v>
      </c>
      <c r="B379" t="s">
        <v>1562</v>
      </c>
      <c r="C379">
        <f>COUNTIF(tagging!$C:$C,data!A379)</f>
        <v>0</v>
      </c>
      <c r="D379" t="b">
        <f t="shared" si="5"/>
        <v>0</v>
      </c>
    </row>
    <row r="380" spans="1:4" x14ac:dyDescent="0.75">
      <c r="A380" t="s">
        <v>667</v>
      </c>
      <c r="B380" t="s">
        <v>1563</v>
      </c>
      <c r="C380">
        <f>COUNTIF(tagging!$C:$C,data!A380)</f>
        <v>0</v>
      </c>
      <c r="D380" t="b">
        <f t="shared" si="5"/>
        <v>0</v>
      </c>
    </row>
    <row r="381" spans="1:4" x14ac:dyDescent="0.75">
      <c r="A381" t="s">
        <v>668</v>
      </c>
      <c r="B381" t="s">
        <v>70</v>
      </c>
      <c r="C381">
        <f>COUNTIF(tagging!$C:$C,data!A381)</f>
        <v>1</v>
      </c>
      <c r="D381" t="str">
        <f t="shared" si="5"/>
        <v>copy PRES_CRUZ_NO_ONE_ELSE_text.txt video_subscripts\PRES_CRUZ_NO_ONE_ELSE_text.txt</v>
      </c>
    </row>
    <row r="382" spans="1:4" x14ac:dyDescent="0.75">
      <c r="A382" t="s">
        <v>669</v>
      </c>
      <c r="B382" t="s">
        <v>1564</v>
      </c>
      <c r="C382">
        <f>COUNTIF(tagging!$C:$C,data!A382)</f>
        <v>0</v>
      </c>
      <c r="D382" t="b">
        <f t="shared" si="5"/>
        <v>0</v>
      </c>
    </row>
    <row r="383" spans="1:4" x14ac:dyDescent="0.75">
      <c r="A383" t="s">
        <v>670</v>
      </c>
      <c r="B383" t="s">
        <v>1565</v>
      </c>
      <c r="C383">
        <f>COUNTIF(tagging!$C:$C,data!A383)</f>
        <v>0</v>
      </c>
      <c r="D383" t="b">
        <f t="shared" si="5"/>
        <v>0</v>
      </c>
    </row>
    <row r="384" spans="1:4" x14ac:dyDescent="0.75">
      <c r="A384" t="s">
        <v>671</v>
      </c>
      <c r="B384" t="s">
        <v>1566</v>
      </c>
      <c r="C384">
        <f>COUNTIF(tagging!$C:$C,data!A384)</f>
        <v>0</v>
      </c>
      <c r="D384" t="b">
        <f t="shared" si="5"/>
        <v>0</v>
      </c>
    </row>
    <row r="385" spans="1:4" x14ac:dyDescent="0.75">
      <c r="A385" t="s">
        <v>672</v>
      </c>
      <c r="B385" t="s">
        <v>71</v>
      </c>
      <c r="C385">
        <f>COUNTIF(tagging!$C:$C,data!A385)</f>
        <v>1</v>
      </c>
      <c r="D385" t="str">
        <f t="shared" si="5"/>
        <v>copy PRES_CRUZ_PENCE_FOR_CRUZ_text.txt video_subscripts\PRES_CRUZ_PENCE_FOR_CRUZ_text.txt</v>
      </c>
    </row>
    <row r="386" spans="1:4" x14ac:dyDescent="0.75">
      <c r="A386" t="s">
        <v>673</v>
      </c>
      <c r="B386" t="s">
        <v>1567</v>
      </c>
      <c r="C386">
        <f>COUNTIF(tagging!$C:$C,data!A386)</f>
        <v>0</v>
      </c>
      <c r="D386" t="b">
        <f t="shared" ref="D386:D449" si="6">IF(C386&gt;0,"copy "&amp;A386&amp;" video_subscripts\"&amp;A386)</f>
        <v>0</v>
      </c>
    </row>
    <row r="387" spans="1:4" x14ac:dyDescent="0.75">
      <c r="A387" t="s">
        <v>674</v>
      </c>
      <c r="B387" t="s">
        <v>236</v>
      </c>
      <c r="C387">
        <f>COUNTIF(tagging!$C:$C,data!A387)</f>
        <v>1</v>
      </c>
      <c r="D387" t="str">
        <f t="shared" si="6"/>
        <v>copy PRES_CRUZ_PLAYING_TRUMP_text.txt video_subscripts\PRES_CRUZ_PLAYING_TRUMP_text.txt</v>
      </c>
    </row>
    <row r="388" spans="1:4" x14ac:dyDescent="0.75">
      <c r="A388" t="s">
        <v>675</v>
      </c>
      <c r="B388" t="s">
        <v>1568</v>
      </c>
      <c r="C388">
        <f>COUNTIF(tagging!$C:$C,data!A388)</f>
        <v>0</v>
      </c>
      <c r="D388" t="b">
        <f t="shared" si="6"/>
        <v>0</v>
      </c>
    </row>
    <row r="389" spans="1:4" x14ac:dyDescent="0.75">
      <c r="A389" t="s">
        <v>676</v>
      </c>
      <c r="B389" t="s">
        <v>1569</v>
      </c>
      <c r="C389">
        <f>COUNTIF(tagging!$C:$C,data!A389)</f>
        <v>0</v>
      </c>
      <c r="D389" t="b">
        <f t="shared" si="6"/>
        <v>0</v>
      </c>
    </row>
    <row r="390" spans="1:4" x14ac:dyDescent="0.75">
      <c r="A390" t="s">
        <v>677</v>
      </c>
      <c r="B390" t="s">
        <v>1570</v>
      </c>
      <c r="C390">
        <f>COUNTIF(tagging!$C:$C,data!A390)</f>
        <v>0</v>
      </c>
      <c r="D390" t="b">
        <f t="shared" si="6"/>
        <v>0</v>
      </c>
    </row>
    <row r="391" spans="1:4" x14ac:dyDescent="0.75">
      <c r="A391" t="s">
        <v>678</v>
      </c>
      <c r="B391" t="s">
        <v>72</v>
      </c>
      <c r="C391">
        <f>COUNTIF(tagging!$C:$C,data!A391)</f>
        <v>1</v>
      </c>
      <c r="D391" t="str">
        <f t="shared" si="6"/>
        <v>copy PRES_CRUZ_SAME_text.txt video_subscripts\PRES_CRUZ_SAME_text.txt</v>
      </c>
    </row>
    <row r="392" spans="1:4" x14ac:dyDescent="0.75">
      <c r="A392" t="s">
        <v>679</v>
      </c>
      <c r="B392" t="s">
        <v>1571</v>
      </c>
      <c r="C392">
        <f>COUNTIF(tagging!$C:$C,data!A392)</f>
        <v>0</v>
      </c>
      <c r="D392" t="b">
        <f t="shared" si="6"/>
        <v>0</v>
      </c>
    </row>
    <row r="393" spans="1:4" x14ac:dyDescent="0.75">
      <c r="A393" t="s">
        <v>680</v>
      </c>
      <c r="B393" t="s">
        <v>73</v>
      </c>
      <c r="C393">
        <f>COUNTIF(tagging!$C:$C,data!A393)</f>
        <v>1</v>
      </c>
      <c r="D393" t="str">
        <f t="shared" si="6"/>
        <v>copy PRES_CRUZ_STEVE_KING_15_text.txt video_subscripts\PRES_CRUZ_STEVE_KING_15_text.txt</v>
      </c>
    </row>
    <row r="394" spans="1:4" x14ac:dyDescent="0.75">
      <c r="A394" t="s">
        <v>681</v>
      </c>
      <c r="B394" t="s">
        <v>1572</v>
      </c>
      <c r="C394">
        <f>COUNTIF(tagging!$C:$C,data!A394)</f>
        <v>0</v>
      </c>
      <c r="D394" t="b">
        <f t="shared" si="6"/>
        <v>0</v>
      </c>
    </row>
    <row r="395" spans="1:4" x14ac:dyDescent="0.75">
      <c r="A395" t="s">
        <v>682</v>
      </c>
      <c r="B395" t="s">
        <v>1573</v>
      </c>
      <c r="C395">
        <f>COUNTIF(tagging!$C:$C,data!A395)</f>
        <v>0</v>
      </c>
      <c r="D395" t="b">
        <f t="shared" si="6"/>
        <v>0</v>
      </c>
    </row>
    <row r="396" spans="1:4" x14ac:dyDescent="0.75">
      <c r="A396" t="s">
        <v>683</v>
      </c>
      <c r="B396" t="s">
        <v>74</v>
      </c>
      <c r="C396">
        <f>COUNTIF(tagging!$C:$C,data!A396)</f>
        <v>1</v>
      </c>
      <c r="D396" t="str">
        <f t="shared" si="6"/>
        <v>copy PRES_CRUZ_SUPREME_TRUST_text.txt video_subscripts\PRES_CRUZ_SUPREME_TRUST_text.txt</v>
      </c>
    </row>
    <row r="397" spans="1:4" x14ac:dyDescent="0.75">
      <c r="A397" t="s">
        <v>684</v>
      </c>
      <c r="B397" t="s">
        <v>227</v>
      </c>
      <c r="C397">
        <f>COUNTIF(tagging!$C:$C,data!A397)</f>
        <v>1</v>
      </c>
      <c r="D397" t="str">
        <f t="shared" si="6"/>
        <v>copy PRES_CRUZ_SYSTEM_text.txt video_subscripts\PRES_CRUZ_SYSTEM_text.txt</v>
      </c>
    </row>
    <row r="398" spans="1:4" x14ac:dyDescent="0.75">
      <c r="A398" t="s">
        <v>685</v>
      </c>
      <c r="B398" t="s">
        <v>1574</v>
      </c>
      <c r="C398">
        <f>COUNTIF(tagging!$C:$C,data!A398)</f>
        <v>0</v>
      </c>
      <c r="D398" t="b">
        <f t="shared" si="6"/>
        <v>0</v>
      </c>
    </row>
    <row r="399" spans="1:4" x14ac:dyDescent="0.75">
      <c r="A399" t="s">
        <v>686</v>
      </c>
      <c r="B399" t="s">
        <v>1575</v>
      </c>
      <c r="C399">
        <f>COUNTIF(tagging!$C:$C,data!A399)</f>
        <v>0</v>
      </c>
      <c r="D399" t="b">
        <f t="shared" si="6"/>
        <v>0</v>
      </c>
    </row>
    <row r="400" spans="1:4" x14ac:dyDescent="0.75">
      <c r="A400" t="s">
        <v>687</v>
      </c>
      <c r="B400" t="s">
        <v>1576</v>
      </c>
      <c r="C400">
        <f>COUNTIF(tagging!$C:$C,data!A400)</f>
        <v>0</v>
      </c>
      <c r="D400" t="b">
        <f t="shared" si="6"/>
        <v>0</v>
      </c>
    </row>
    <row r="401" spans="1:4" x14ac:dyDescent="0.75">
      <c r="A401" t="s">
        <v>688</v>
      </c>
      <c r="B401" t="s">
        <v>1577</v>
      </c>
      <c r="C401">
        <f>COUNTIF(tagging!$C:$C,data!A401)</f>
        <v>0</v>
      </c>
      <c r="D401" t="b">
        <f t="shared" si="6"/>
        <v>0</v>
      </c>
    </row>
    <row r="402" spans="1:4" x14ac:dyDescent="0.75">
      <c r="A402" t="s">
        <v>689</v>
      </c>
      <c r="B402" t="s">
        <v>1578</v>
      </c>
      <c r="C402">
        <f>COUNTIF(tagging!$C:$C,data!A402)</f>
        <v>0</v>
      </c>
      <c r="D402" t="b">
        <f t="shared" si="6"/>
        <v>0</v>
      </c>
    </row>
    <row r="403" spans="1:4" x14ac:dyDescent="0.75">
      <c r="A403" t="s">
        <v>690</v>
      </c>
      <c r="B403" t="s">
        <v>1579</v>
      </c>
      <c r="C403">
        <f>COUNTIF(tagging!$C:$C,data!A403)</f>
        <v>0</v>
      </c>
      <c r="D403" t="b">
        <f t="shared" si="6"/>
        <v>0</v>
      </c>
    </row>
    <row r="404" spans="1:4" x14ac:dyDescent="0.75">
      <c r="A404" t="s">
        <v>691</v>
      </c>
      <c r="B404" t="s">
        <v>1580</v>
      </c>
      <c r="C404">
        <f>COUNTIF(tagging!$C:$C,data!A404)</f>
        <v>0</v>
      </c>
      <c r="D404" t="b">
        <f t="shared" si="6"/>
        <v>0</v>
      </c>
    </row>
    <row r="405" spans="1:4" x14ac:dyDescent="0.75">
      <c r="A405" t="s">
        <v>692</v>
      </c>
      <c r="B405" t="s">
        <v>1581</v>
      </c>
      <c r="C405">
        <f>COUNTIF(tagging!$C:$C,data!A405)</f>
        <v>0</v>
      </c>
      <c r="D405" t="b">
        <f t="shared" si="6"/>
        <v>0</v>
      </c>
    </row>
    <row r="406" spans="1:4" x14ac:dyDescent="0.75">
      <c r="A406" t="s">
        <v>693</v>
      </c>
      <c r="B406" t="s">
        <v>241</v>
      </c>
      <c r="C406">
        <f>COUNTIF(tagging!$C:$C,data!A406)</f>
        <v>1</v>
      </c>
      <c r="D406" t="str">
        <f t="shared" si="6"/>
        <v>copy PRES_CRUZ_WON_ONE_CANDIDATE_text.txt video_subscripts\PRES_CRUZ_WON_ONE_CANDIDATE_text.txt</v>
      </c>
    </row>
    <row r="407" spans="1:4" x14ac:dyDescent="0.75">
      <c r="A407" t="s">
        <v>694</v>
      </c>
      <c r="B407" t="s">
        <v>1582</v>
      </c>
      <c r="C407">
        <f>COUNTIF(tagging!$C:$C,data!A407)</f>
        <v>0</v>
      </c>
      <c r="D407" t="b">
        <f t="shared" si="6"/>
        <v>0</v>
      </c>
    </row>
    <row r="408" spans="1:4" x14ac:dyDescent="0.75">
      <c r="A408" t="s">
        <v>695</v>
      </c>
      <c r="B408" t="s">
        <v>1583</v>
      </c>
      <c r="C408">
        <f>COUNTIF(tagging!$C:$C,data!A408)</f>
        <v>0</v>
      </c>
      <c r="D408" t="b">
        <f t="shared" si="6"/>
        <v>0</v>
      </c>
    </row>
    <row r="409" spans="1:4" x14ac:dyDescent="0.75">
      <c r="A409" t="s">
        <v>696</v>
      </c>
      <c r="B409" t="s">
        <v>239</v>
      </c>
      <c r="C409">
        <f>COUNTIF(tagging!$C:$C,data!A409)</f>
        <v>1</v>
      </c>
      <c r="D409" t="str">
        <f t="shared" si="6"/>
        <v>copy PRES_CWAWV_DIFFERENCE_SP_text.txt video_subscripts\PRES_CWAWV_DIFFERENCE_SP_text.txt</v>
      </c>
    </row>
    <row r="410" spans="1:4" x14ac:dyDescent="0.75">
      <c r="A410" t="s">
        <v>697</v>
      </c>
      <c r="B410" t="s">
        <v>75</v>
      </c>
      <c r="C410">
        <f>COUNTIF(tagging!$C:$C,data!A410)</f>
        <v>1</v>
      </c>
      <c r="D410" t="str">
        <f t="shared" si="6"/>
        <v>copy PRES_DEJEAN_AMERICA_IS_BLEEDING_60_text.txt video_subscripts\PRES_DEJEAN_AMERICA_IS_BLEEDING_60_text.txt</v>
      </c>
    </row>
    <row r="411" spans="1:4" x14ac:dyDescent="0.75">
      <c r="A411" t="s">
        <v>698</v>
      </c>
      <c r="B411" t="s">
        <v>1584</v>
      </c>
      <c r="C411">
        <f>COUNTIF(tagging!$C:$C,data!A411)</f>
        <v>0</v>
      </c>
      <c r="D411" t="b">
        <f t="shared" si="6"/>
        <v>0</v>
      </c>
    </row>
    <row r="412" spans="1:4" x14ac:dyDescent="0.75">
      <c r="A412" t="s">
        <v>699</v>
      </c>
      <c r="B412" t="s">
        <v>76</v>
      </c>
      <c r="C412">
        <f>COUNTIF(tagging!$C:$C,data!A412)</f>
        <v>1</v>
      </c>
      <c r="D412" t="str">
        <f t="shared" si="6"/>
        <v>copy PRES_DELAFUENTE_WE_THE_PEOPLE_SP_60_text.txt video_subscripts\PRES_DELAFUENTE_WE_THE_PEOPLE_SP_60_text.txt</v>
      </c>
    </row>
    <row r="413" spans="1:4" x14ac:dyDescent="0.75">
      <c r="A413" t="s">
        <v>700</v>
      </c>
      <c r="B413" t="s">
        <v>78</v>
      </c>
      <c r="C413">
        <f>COUNTIF(tagging!$C:$C,data!A413)</f>
        <v>1</v>
      </c>
      <c r="D413" t="str">
        <f t="shared" si="6"/>
        <v>copy PRES_DNC_14_MONTHS_REV_text.txt video_subscripts\PRES_DNC_14_MONTHS_REV_text.txt</v>
      </c>
    </row>
    <row r="414" spans="1:4" x14ac:dyDescent="0.75">
      <c r="A414" t="s">
        <v>701</v>
      </c>
      <c r="B414" t="s">
        <v>1585</v>
      </c>
      <c r="C414">
        <f>COUNTIF(tagging!$C:$C,data!A414)</f>
        <v>0</v>
      </c>
      <c r="D414" t="b">
        <f t="shared" si="6"/>
        <v>0</v>
      </c>
    </row>
    <row r="415" spans="1:4" x14ac:dyDescent="0.75">
      <c r="A415" t="s">
        <v>702</v>
      </c>
      <c r="B415" t="s">
        <v>1586</v>
      </c>
      <c r="C415">
        <f>COUNTIF(tagging!$C:$C,data!A415)</f>
        <v>0</v>
      </c>
      <c r="D415" t="b">
        <f t="shared" si="6"/>
        <v>0</v>
      </c>
    </row>
    <row r="416" spans="1:4" x14ac:dyDescent="0.75">
      <c r="A416" t="s">
        <v>703</v>
      </c>
      <c r="B416" t="s">
        <v>214</v>
      </c>
      <c r="C416">
        <f>COUNTIF(tagging!$C:$C,data!A416)</f>
        <v>1</v>
      </c>
      <c r="D416" t="str">
        <f t="shared" si="6"/>
        <v>copy PRES_ELSUPERPAC_BUILD_THAT_WALL_SP_text.txt video_subscripts\PRES_ELSUPERPAC_BUILD_THAT_WALL_SP_text.txt</v>
      </c>
    </row>
    <row r="417" spans="1:4" x14ac:dyDescent="0.75">
      <c r="A417" t="s">
        <v>704</v>
      </c>
      <c r="B417" t="s">
        <v>1587</v>
      </c>
      <c r="C417">
        <f>COUNTIF(tagging!$C:$C,data!A417)</f>
        <v>0</v>
      </c>
      <c r="D417" t="b">
        <f t="shared" si="6"/>
        <v>0</v>
      </c>
    </row>
    <row r="418" spans="1:4" x14ac:dyDescent="0.75">
      <c r="A418" t="s">
        <v>705</v>
      </c>
      <c r="B418" t="s">
        <v>1588</v>
      </c>
      <c r="C418">
        <f>COUNTIF(tagging!$C:$C,data!A418)</f>
        <v>0</v>
      </c>
      <c r="D418" t="b">
        <f t="shared" si="6"/>
        <v>0</v>
      </c>
    </row>
    <row r="419" spans="1:4" x14ac:dyDescent="0.75">
      <c r="A419" t="s">
        <v>706</v>
      </c>
      <c r="B419" t="s">
        <v>1589</v>
      </c>
      <c r="C419">
        <f>COUNTIF(tagging!$C:$C,data!A419)</f>
        <v>0</v>
      </c>
      <c r="D419" t="b">
        <f t="shared" si="6"/>
        <v>0</v>
      </c>
    </row>
    <row r="420" spans="1:4" x14ac:dyDescent="0.75">
      <c r="A420" t="s">
        <v>707</v>
      </c>
      <c r="B420" t="s">
        <v>79</v>
      </c>
      <c r="C420">
        <f>COUNTIF(tagging!$C:$C,data!A420)</f>
        <v>2</v>
      </c>
      <c r="D420" t="str">
        <f t="shared" si="6"/>
        <v>copy PRES_ENDINGSPENDING_THIS_TIME_text.txt video_subscripts\PRES_ENDINGSPENDING_THIS_TIME_text.txt</v>
      </c>
    </row>
    <row r="421" spans="1:4" x14ac:dyDescent="0.75">
      <c r="A421" t="s">
        <v>708</v>
      </c>
      <c r="B421" t="s">
        <v>1590</v>
      </c>
      <c r="C421">
        <f>COUNTIF(tagging!$C:$C,data!A421)</f>
        <v>0</v>
      </c>
      <c r="D421" t="b">
        <f t="shared" si="6"/>
        <v>0</v>
      </c>
    </row>
    <row r="422" spans="1:4" x14ac:dyDescent="0.75">
      <c r="A422" t="s">
        <v>709</v>
      </c>
      <c r="B422" t="s">
        <v>1591</v>
      </c>
      <c r="C422">
        <f>COUNTIF(tagging!$C:$C,data!A422)</f>
        <v>0</v>
      </c>
      <c r="D422" t="b">
        <f t="shared" si="6"/>
        <v>0</v>
      </c>
    </row>
    <row r="423" spans="1:4" x14ac:dyDescent="0.75">
      <c r="A423" t="s">
        <v>710</v>
      </c>
      <c r="B423" t="s">
        <v>1592</v>
      </c>
      <c r="C423">
        <f>COUNTIF(tagging!$C:$C,data!A423)</f>
        <v>0</v>
      </c>
      <c r="D423" t="b">
        <f t="shared" si="6"/>
        <v>0</v>
      </c>
    </row>
    <row r="424" spans="1:4" x14ac:dyDescent="0.75">
      <c r="A424" t="s">
        <v>711</v>
      </c>
      <c r="B424" t="s">
        <v>1593</v>
      </c>
      <c r="C424">
        <f>COUNTIF(tagging!$C:$C,data!A424)</f>
        <v>0</v>
      </c>
      <c r="D424" t="b">
        <f t="shared" si="6"/>
        <v>0</v>
      </c>
    </row>
    <row r="425" spans="1:4" x14ac:dyDescent="0.75">
      <c r="A425" t="s">
        <v>712</v>
      </c>
      <c r="B425" t="s">
        <v>1594</v>
      </c>
      <c r="C425">
        <f>COUNTIF(tagging!$C:$C,data!A425)</f>
        <v>0</v>
      </c>
      <c r="D425" t="b">
        <f t="shared" si="6"/>
        <v>0</v>
      </c>
    </row>
    <row r="426" spans="1:4" x14ac:dyDescent="0.75">
      <c r="A426" t="s">
        <v>713</v>
      </c>
      <c r="B426" t="s">
        <v>1595</v>
      </c>
      <c r="C426">
        <f>COUNTIF(tagging!$C:$C,data!A426)</f>
        <v>0</v>
      </c>
      <c r="D426" t="b">
        <f t="shared" si="6"/>
        <v>0</v>
      </c>
    </row>
    <row r="427" spans="1:4" x14ac:dyDescent="0.75">
      <c r="A427" t="s">
        <v>714</v>
      </c>
      <c r="B427" t="s">
        <v>1596</v>
      </c>
      <c r="C427">
        <f>COUNTIF(tagging!$C:$C,data!A427)</f>
        <v>0</v>
      </c>
      <c r="D427" t="b">
        <f t="shared" si="6"/>
        <v>0</v>
      </c>
    </row>
    <row r="428" spans="1:4" x14ac:dyDescent="0.75">
      <c r="A428" t="s">
        <v>715</v>
      </c>
      <c r="B428" t="s">
        <v>1597</v>
      </c>
      <c r="C428">
        <f>COUNTIF(tagging!$C:$C,data!A428)</f>
        <v>0</v>
      </c>
      <c r="D428" t="b">
        <f t="shared" si="6"/>
        <v>0</v>
      </c>
    </row>
    <row r="429" spans="1:4" x14ac:dyDescent="0.75">
      <c r="A429" t="s">
        <v>716</v>
      </c>
      <c r="B429" t="s">
        <v>1598</v>
      </c>
      <c r="C429">
        <f>COUNTIF(tagging!$C:$C,data!A429)</f>
        <v>0</v>
      </c>
      <c r="D429" t="b">
        <f t="shared" si="6"/>
        <v>0</v>
      </c>
    </row>
    <row r="430" spans="1:4" x14ac:dyDescent="0.75">
      <c r="A430" t="s">
        <v>717</v>
      </c>
      <c r="B430" t="s">
        <v>1599</v>
      </c>
      <c r="C430">
        <f>COUNTIF(tagging!$C:$C,data!A430)</f>
        <v>0</v>
      </c>
      <c r="D430" t="b">
        <f t="shared" si="6"/>
        <v>0</v>
      </c>
    </row>
    <row r="431" spans="1:4" x14ac:dyDescent="0.75">
      <c r="A431" t="s">
        <v>718</v>
      </c>
      <c r="B431" t="s">
        <v>1600</v>
      </c>
      <c r="C431">
        <f>COUNTIF(tagging!$C:$C,data!A431)</f>
        <v>0</v>
      </c>
      <c r="D431" t="b">
        <f t="shared" si="6"/>
        <v>0</v>
      </c>
    </row>
    <row r="432" spans="1:4" x14ac:dyDescent="0.75">
      <c r="A432" t="s">
        <v>719</v>
      </c>
      <c r="B432" t="s">
        <v>1601</v>
      </c>
      <c r="C432">
        <f>COUNTIF(tagging!$C:$C,data!A432)</f>
        <v>0</v>
      </c>
      <c r="D432" t="b">
        <f t="shared" si="6"/>
        <v>0</v>
      </c>
    </row>
    <row r="433" spans="1:4" x14ac:dyDescent="0.75">
      <c r="A433" t="s">
        <v>720</v>
      </c>
      <c r="B433" t="s">
        <v>1602</v>
      </c>
      <c r="C433">
        <f>COUNTIF(tagging!$C:$C,data!A433)</f>
        <v>0</v>
      </c>
      <c r="D433" t="b">
        <f t="shared" si="6"/>
        <v>0</v>
      </c>
    </row>
    <row r="434" spans="1:4" x14ac:dyDescent="0.75">
      <c r="A434" t="s">
        <v>721</v>
      </c>
      <c r="B434" t="s">
        <v>1603</v>
      </c>
      <c r="C434">
        <f>COUNTIF(tagging!$C:$C,data!A434)</f>
        <v>0</v>
      </c>
      <c r="D434" t="b">
        <f t="shared" si="6"/>
        <v>0</v>
      </c>
    </row>
    <row r="435" spans="1:4" x14ac:dyDescent="0.75">
      <c r="A435" t="s">
        <v>722</v>
      </c>
      <c r="B435" t="s">
        <v>1604</v>
      </c>
      <c r="C435">
        <f>COUNTIF(tagging!$C:$C,data!A435)</f>
        <v>0</v>
      </c>
      <c r="D435" t="b">
        <f t="shared" si="6"/>
        <v>0</v>
      </c>
    </row>
    <row r="436" spans="1:4" x14ac:dyDescent="0.75">
      <c r="A436" t="s">
        <v>723</v>
      </c>
      <c r="B436" t="s">
        <v>225</v>
      </c>
      <c r="C436">
        <f>COUNTIF(tagging!$C:$C,data!A436)</f>
        <v>1</v>
      </c>
      <c r="D436" t="str">
        <f t="shared" si="6"/>
        <v>copy PRES_FUTURE45_HUMAN_RIGHTS_text.txt video_subscripts\PRES_FUTURE45_HUMAN_RIGHTS_text.txt</v>
      </c>
    </row>
    <row r="437" spans="1:4" x14ac:dyDescent="0.75">
      <c r="A437" t="s">
        <v>724</v>
      </c>
      <c r="B437" t="s">
        <v>1605</v>
      </c>
      <c r="C437">
        <f>COUNTIF(tagging!$C:$C,data!A437)</f>
        <v>0</v>
      </c>
      <c r="D437" t="b">
        <f t="shared" si="6"/>
        <v>0</v>
      </c>
    </row>
    <row r="438" spans="1:4" x14ac:dyDescent="0.75">
      <c r="A438" t="s">
        <v>725</v>
      </c>
      <c r="B438" t="s">
        <v>80</v>
      </c>
      <c r="C438">
        <f>COUNTIF(tagging!$C:$C,data!A438)</f>
        <v>1</v>
      </c>
      <c r="D438" t="str">
        <f t="shared" si="6"/>
        <v>copy PRES_FUTURE45_PAID_text.txt video_subscripts\PRES_FUTURE45_PAID_text.txt</v>
      </c>
    </row>
    <row r="439" spans="1:4" x14ac:dyDescent="0.75">
      <c r="A439" t="s">
        <v>726</v>
      </c>
      <c r="B439" t="s">
        <v>1606</v>
      </c>
      <c r="C439">
        <f>COUNTIF(tagging!$C:$C,data!A439)</f>
        <v>0</v>
      </c>
      <c r="D439" t="b">
        <f t="shared" si="6"/>
        <v>0</v>
      </c>
    </row>
    <row r="440" spans="1:4" x14ac:dyDescent="0.75">
      <c r="A440" t="s">
        <v>727</v>
      </c>
      <c r="B440" t="s">
        <v>1607</v>
      </c>
      <c r="C440">
        <f>COUNTIF(tagging!$C:$C,data!A440)</f>
        <v>0</v>
      </c>
      <c r="D440" t="b">
        <f t="shared" si="6"/>
        <v>0</v>
      </c>
    </row>
    <row r="441" spans="1:4" x14ac:dyDescent="0.75">
      <c r="A441" t="s">
        <v>728</v>
      </c>
      <c r="B441" t="s">
        <v>1608</v>
      </c>
      <c r="C441">
        <f>COUNTIF(tagging!$C:$C,data!A441)</f>
        <v>0</v>
      </c>
      <c r="D441" t="b">
        <f t="shared" si="6"/>
        <v>0</v>
      </c>
    </row>
    <row r="442" spans="1:4" x14ac:dyDescent="0.75">
      <c r="A442" t="s">
        <v>729</v>
      </c>
      <c r="B442" t="s">
        <v>1609</v>
      </c>
      <c r="C442">
        <f>COUNTIF(tagging!$C:$C,data!A442)</f>
        <v>0</v>
      </c>
      <c r="D442" t="b">
        <f t="shared" si="6"/>
        <v>0</v>
      </c>
    </row>
    <row r="443" spans="1:4" x14ac:dyDescent="0.75">
      <c r="A443" t="s">
        <v>730</v>
      </c>
      <c r="B443" t="s">
        <v>1610</v>
      </c>
      <c r="C443">
        <f>COUNTIF(tagging!$C:$C,data!A443)</f>
        <v>0</v>
      </c>
      <c r="D443" t="b">
        <f t="shared" si="6"/>
        <v>0</v>
      </c>
    </row>
    <row r="444" spans="1:4" x14ac:dyDescent="0.75">
      <c r="A444" t="s">
        <v>731</v>
      </c>
      <c r="B444" t="s">
        <v>81</v>
      </c>
      <c r="C444">
        <f>COUNTIF(tagging!$C:$C,data!A444)</f>
        <v>1</v>
      </c>
      <c r="D444" t="str">
        <f t="shared" si="6"/>
        <v>copy PRES_GENFWD_ACTIONS_text.txt video_subscripts\PRES_GENFWD_ACTIONS_text.txt</v>
      </c>
    </row>
    <row r="445" spans="1:4" x14ac:dyDescent="0.75">
      <c r="A445" t="s">
        <v>732</v>
      </c>
      <c r="B445" t="s">
        <v>1611</v>
      </c>
      <c r="C445">
        <f>COUNTIF(tagging!$C:$C,data!A445)</f>
        <v>0</v>
      </c>
      <c r="D445" t="b">
        <f t="shared" si="6"/>
        <v>0</v>
      </c>
    </row>
    <row r="446" spans="1:4" x14ac:dyDescent="0.75">
      <c r="A446" t="s">
        <v>733</v>
      </c>
      <c r="B446" t="s">
        <v>1612</v>
      </c>
      <c r="C446">
        <f>COUNTIF(tagging!$C:$C,data!A446)</f>
        <v>0</v>
      </c>
      <c r="D446" t="b">
        <f t="shared" si="6"/>
        <v>0</v>
      </c>
    </row>
    <row r="447" spans="1:4" x14ac:dyDescent="0.75">
      <c r="A447" t="s">
        <v>734</v>
      </c>
      <c r="B447" t="s">
        <v>83</v>
      </c>
      <c r="C447">
        <f>COUNTIF(tagging!$C:$C,data!A447)</f>
        <v>1</v>
      </c>
      <c r="D447" t="str">
        <f t="shared" si="6"/>
        <v>copy PRES_GINGRICH_TRUST_text.txt video_subscripts\PRES_GINGRICH_TRUST_text.txt</v>
      </c>
    </row>
    <row r="448" spans="1:4" x14ac:dyDescent="0.75">
      <c r="A448" t="s">
        <v>735</v>
      </c>
      <c r="B448" t="s">
        <v>85</v>
      </c>
      <c r="C448">
        <f>COUNTIF(tagging!$C:$C,data!A448)</f>
        <v>1</v>
      </c>
      <c r="D448" t="str">
        <f t="shared" si="6"/>
        <v>copy PRES_GINGRICH_WHAT_KIND_OF_MAN_60_text.txt video_subscripts\PRES_GINGRICH_WHAT_KIND_OF_MAN_60_text.txt</v>
      </c>
    </row>
    <row r="449" spans="1:4" x14ac:dyDescent="0.75">
      <c r="A449" t="s">
        <v>736</v>
      </c>
      <c r="B449" t="s">
        <v>1613</v>
      </c>
      <c r="C449">
        <f>COUNTIF(tagging!$C:$C,data!A449)</f>
        <v>0</v>
      </c>
      <c r="D449" t="b">
        <f t="shared" si="6"/>
        <v>0</v>
      </c>
    </row>
    <row r="450" spans="1:4" x14ac:dyDescent="0.75">
      <c r="A450" t="s">
        <v>737</v>
      </c>
      <c r="B450" t="s">
        <v>1614</v>
      </c>
      <c r="C450">
        <f>COUNTIF(tagging!$C:$C,data!A450)</f>
        <v>0</v>
      </c>
      <c r="D450" t="b">
        <f t="shared" ref="D450:D513" si="7">IF(C450&gt;0,"copy "&amp;A450&amp;" video_subscripts\"&amp;A450)</f>
        <v>0</v>
      </c>
    </row>
    <row r="451" spans="1:4" x14ac:dyDescent="0.75">
      <c r="A451" t="s">
        <v>738</v>
      </c>
      <c r="B451" t="s">
        <v>1615</v>
      </c>
      <c r="C451">
        <f>COUNTIF(tagging!$C:$C,data!A451)</f>
        <v>0</v>
      </c>
      <c r="D451" t="b">
        <f t="shared" si="7"/>
        <v>0</v>
      </c>
    </row>
    <row r="452" spans="1:4" x14ac:dyDescent="0.75">
      <c r="A452" t="s">
        <v>739</v>
      </c>
      <c r="B452" t="s">
        <v>1616</v>
      </c>
      <c r="C452">
        <f>COUNTIF(tagging!$C:$C,data!A452)</f>
        <v>0</v>
      </c>
      <c r="D452" t="b">
        <f t="shared" si="7"/>
        <v>0</v>
      </c>
    </row>
    <row r="453" spans="1:4" x14ac:dyDescent="0.75">
      <c r="A453" t="s">
        <v>740</v>
      </c>
      <c r="B453" t="s">
        <v>1617</v>
      </c>
      <c r="C453">
        <f>COUNTIF(tagging!$C:$C,data!A453)</f>
        <v>0</v>
      </c>
      <c r="D453" t="b">
        <f t="shared" si="7"/>
        <v>0</v>
      </c>
    </row>
    <row r="454" spans="1:4" x14ac:dyDescent="0.75">
      <c r="A454" t="s">
        <v>741</v>
      </c>
      <c r="B454" t="s">
        <v>1618</v>
      </c>
      <c r="C454">
        <f>COUNTIF(tagging!$C:$C,data!A454)</f>
        <v>0</v>
      </c>
      <c r="D454" t="b">
        <f t="shared" si="7"/>
        <v>0</v>
      </c>
    </row>
    <row r="455" spans="1:4" x14ac:dyDescent="0.75">
      <c r="A455" t="s">
        <v>742</v>
      </c>
      <c r="B455" t="s">
        <v>1619</v>
      </c>
      <c r="C455">
        <f>COUNTIF(tagging!$C:$C,data!A455)</f>
        <v>0</v>
      </c>
      <c r="D455" t="b">
        <f t="shared" si="7"/>
        <v>0</v>
      </c>
    </row>
    <row r="456" spans="1:4" x14ac:dyDescent="0.75">
      <c r="A456" t="s">
        <v>743</v>
      </c>
      <c r="B456" t="s">
        <v>86</v>
      </c>
      <c r="C456">
        <f>COUNTIF(tagging!$C:$C,data!A456)</f>
        <v>1</v>
      </c>
      <c r="D456" t="str">
        <f t="shared" si="7"/>
        <v>copy PRES_GREATAMERICAPAC_PLEDGE_YOUR_SUPPORT_60_text.txt video_subscripts\PRES_GREATAMERICAPAC_PLEDGE_YOUR_SUPPORT_60_text.txt</v>
      </c>
    </row>
    <row r="457" spans="1:4" x14ac:dyDescent="0.75">
      <c r="A457" t="s">
        <v>744</v>
      </c>
      <c r="B457" t="s">
        <v>1620</v>
      </c>
      <c r="C457">
        <f>COUNTIF(tagging!$C:$C,data!A457)</f>
        <v>0</v>
      </c>
      <c r="D457" t="b">
        <f t="shared" si="7"/>
        <v>0</v>
      </c>
    </row>
    <row r="458" spans="1:4" x14ac:dyDescent="0.75">
      <c r="A458" t="s">
        <v>745</v>
      </c>
      <c r="B458" t="s">
        <v>1621</v>
      </c>
      <c r="C458">
        <f>COUNTIF(tagging!$C:$C,data!A458)</f>
        <v>0</v>
      </c>
      <c r="D458" t="b">
        <f t="shared" si="7"/>
        <v>0</v>
      </c>
    </row>
    <row r="459" spans="1:4" x14ac:dyDescent="0.75">
      <c r="A459" t="s">
        <v>746</v>
      </c>
      <c r="B459" t="s">
        <v>1622</v>
      </c>
      <c r="C459">
        <f>COUNTIF(tagging!$C:$C,data!A459)</f>
        <v>0</v>
      </c>
      <c r="D459" t="b">
        <f t="shared" si="7"/>
        <v>0</v>
      </c>
    </row>
    <row r="460" spans="1:4" x14ac:dyDescent="0.75">
      <c r="A460" t="s">
        <v>747</v>
      </c>
      <c r="B460" t="s">
        <v>1623</v>
      </c>
      <c r="C460">
        <f>COUNTIF(tagging!$C:$C,data!A460)</f>
        <v>0</v>
      </c>
      <c r="D460" t="b">
        <f t="shared" si="7"/>
        <v>0</v>
      </c>
    </row>
    <row r="461" spans="1:4" x14ac:dyDescent="0.75">
      <c r="A461" t="s">
        <v>748</v>
      </c>
      <c r="B461" t="s">
        <v>1624</v>
      </c>
      <c r="C461">
        <f>COUNTIF(tagging!$C:$C,data!A461)</f>
        <v>0</v>
      </c>
      <c r="D461" t="b">
        <f t="shared" si="7"/>
        <v>0</v>
      </c>
    </row>
    <row r="462" spans="1:4" x14ac:dyDescent="0.75">
      <c r="A462" t="s">
        <v>749</v>
      </c>
      <c r="B462" t="s">
        <v>1625</v>
      </c>
      <c r="C462">
        <f>COUNTIF(tagging!$C:$C,data!A462)</f>
        <v>0</v>
      </c>
      <c r="D462" t="b">
        <f t="shared" si="7"/>
        <v>0</v>
      </c>
    </row>
    <row r="463" spans="1:4" x14ac:dyDescent="0.75">
      <c r="A463" t="s">
        <v>750</v>
      </c>
      <c r="B463" t="s">
        <v>1626</v>
      </c>
      <c r="C463">
        <f>COUNTIF(tagging!$C:$C,data!A463)</f>
        <v>0</v>
      </c>
      <c r="D463" t="b">
        <f t="shared" si="7"/>
        <v>0</v>
      </c>
    </row>
    <row r="464" spans="1:4" x14ac:dyDescent="0.75">
      <c r="A464" t="s">
        <v>751</v>
      </c>
      <c r="B464" t="s">
        <v>1627</v>
      </c>
      <c r="C464">
        <f>COUNTIF(tagging!$C:$C,data!A464)</f>
        <v>0</v>
      </c>
      <c r="D464" t="b">
        <f t="shared" si="7"/>
        <v>0</v>
      </c>
    </row>
    <row r="465" spans="1:4" x14ac:dyDescent="0.75">
      <c r="A465" t="s">
        <v>752</v>
      </c>
      <c r="B465" t="s">
        <v>1628</v>
      </c>
      <c r="C465">
        <f>COUNTIF(tagging!$C:$C,data!A465)</f>
        <v>0</v>
      </c>
      <c r="D465" t="b">
        <f t="shared" si="7"/>
        <v>0</v>
      </c>
    </row>
    <row r="466" spans="1:4" x14ac:dyDescent="0.75">
      <c r="A466" t="s">
        <v>753</v>
      </c>
      <c r="B466" t="s">
        <v>1629</v>
      </c>
      <c r="C466">
        <f>COUNTIF(tagging!$C:$C,data!A466)</f>
        <v>1</v>
      </c>
      <c r="D466" t="str">
        <f t="shared" si="7"/>
        <v>copy PRES_HEWES_VOTE_PRO_LIFE_text.txt video_subscripts\PRES_HEWES_VOTE_PRO_LIFE_text.txt</v>
      </c>
    </row>
    <row r="467" spans="1:4" x14ac:dyDescent="0.75">
      <c r="A467" t="s">
        <v>3378</v>
      </c>
      <c r="B467" t="s">
        <v>294</v>
      </c>
      <c r="C467">
        <f>COUNTIF(tagging!$C:$C,data!A467)</f>
        <v>1</v>
      </c>
      <c r="D467" t="str">
        <f t="shared" si="7"/>
        <v>copy PRES_HLF_OPORTUNIDADES_DE_TRABAJO_SP_text.txt video_subscripts\PRES_HLF_OPORTUNIDADES_DE_TRABAJO_SP_text.txt</v>
      </c>
    </row>
    <row r="468" spans="1:4" x14ac:dyDescent="0.75">
      <c r="A468" t="s">
        <v>754</v>
      </c>
      <c r="B468" t="s">
        <v>222</v>
      </c>
      <c r="C468">
        <f>COUNTIF(tagging!$C:$C,data!A468)</f>
        <v>1</v>
      </c>
      <c r="D468" t="str">
        <f t="shared" si="7"/>
        <v>copy PRES_HSLF_OPPOSE_DONALD_TRUMP_text.txt video_subscripts\PRES_HSLF_OPPOSE_DONALD_TRUMP_text.txt</v>
      </c>
    </row>
    <row r="469" spans="1:4" x14ac:dyDescent="0.75">
      <c r="A469" t="s">
        <v>755</v>
      </c>
      <c r="B469" t="s">
        <v>1630</v>
      </c>
      <c r="C469">
        <f>COUNTIF(tagging!$C:$C,data!A469)</f>
        <v>0</v>
      </c>
      <c r="D469" t="b">
        <f t="shared" si="7"/>
        <v>0</v>
      </c>
    </row>
    <row r="470" spans="1:4" x14ac:dyDescent="0.75">
      <c r="A470" t="s">
        <v>756</v>
      </c>
      <c r="B470" t="s">
        <v>1631</v>
      </c>
      <c r="C470">
        <f>COUNTIF(tagging!$C:$C,data!A470)</f>
        <v>0</v>
      </c>
      <c r="D470" t="b">
        <f t="shared" si="7"/>
        <v>0</v>
      </c>
    </row>
    <row r="471" spans="1:4" x14ac:dyDescent="0.75">
      <c r="A471" t="s">
        <v>757</v>
      </c>
      <c r="B471" t="s">
        <v>1632</v>
      </c>
      <c r="C471">
        <f>COUNTIF(tagging!$C:$C,data!A471)</f>
        <v>0</v>
      </c>
      <c r="D471" t="b">
        <f t="shared" si="7"/>
        <v>0</v>
      </c>
    </row>
    <row r="472" spans="1:4" x14ac:dyDescent="0.75">
      <c r="A472" t="s">
        <v>758</v>
      </c>
      <c r="B472" t="s">
        <v>1633</v>
      </c>
      <c r="C472">
        <f>COUNTIF(tagging!$C:$C,data!A472)</f>
        <v>0</v>
      </c>
      <c r="D472" t="b">
        <f t="shared" si="7"/>
        <v>0</v>
      </c>
    </row>
    <row r="473" spans="1:4" x14ac:dyDescent="0.75">
      <c r="A473" t="s">
        <v>759</v>
      </c>
      <c r="B473" t="s">
        <v>1634</v>
      </c>
      <c r="C473">
        <f>COUNTIF(tagging!$C:$C,data!A473)</f>
        <v>0</v>
      </c>
      <c r="D473" t="b">
        <f t="shared" si="7"/>
        <v>0</v>
      </c>
    </row>
    <row r="474" spans="1:4" x14ac:dyDescent="0.75">
      <c r="A474" t="s">
        <v>760</v>
      </c>
      <c r="B474" t="s">
        <v>1635</v>
      </c>
      <c r="C474">
        <f>COUNTIF(tagging!$C:$C,data!A474)</f>
        <v>0</v>
      </c>
      <c r="D474" t="b">
        <f t="shared" si="7"/>
        <v>0</v>
      </c>
    </row>
    <row r="475" spans="1:4" x14ac:dyDescent="0.75">
      <c r="A475" t="s">
        <v>761</v>
      </c>
      <c r="B475" t="s">
        <v>88</v>
      </c>
      <c r="C475">
        <f>COUNTIF(tagging!$C:$C,data!A475)</f>
        <v>1</v>
      </c>
      <c r="D475" t="str">
        <f t="shared" si="7"/>
        <v>copy PRES_JOHNSON_PLAN_60_text.txt video_subscripts\PRES_JOHNSON_PLAN_60_text.txt</v>
      </c>
    </row>
    <row r="476" spans="1:4" x14ac:dyDescent="0.75">
      <c r="A476" t="s">
        <v>3379</v>
      </c>
      <c r="B476" t="s">
        <v>291</v>
      </c>
      <c r="C476">
        <f>COUNTIF(tagging!$C:$C,data!A476)</f>
        <v>1</v>
      </c>
      <c r="D476" t="str">
        <f t="shared" si="7"/>
        <v>copy PRES_KARGER_EXXON_text.txt video_subscripts\PRES_KARGER_EXXON_text.txt</v>
      </c>
    </row>
    <row r="477" spans="1:4" x14ac:dyDescent="0.75">
      <c r="A477" t="s">
        <v>762</v>
      </c>
      <c r="B477" t="s">
        <v>1636</v>
      </c>
      <c r="C477">
        <f>COUNTIF(tagging!$C:$C,data!A477)</f>
        <v>0</v>
      </c>
      <c r="D477" t="b">
        <f t="shared" si="7"/>
        <v>0</v>
      </c>
    </row>
    <row r="478" spans="1:4" x14ac:dyDescent="0.75">
      <c r="A478" t="s">
        <v>763</v>
      </c>
      <c r="B478" t="s">
        <v>1637</v>
      </c>
      <c r="C478">
        <f>COUNTIF(tagging!$C:$C,data!A478)</f>
        <v>0</v>
      </c>
      <c r="D478" t="b">
        <f t="shared" si="7"/>
        <v>0</v>
      </c>
    </row>
    <row r="479" spans="1:4" x14ac:dyDescent="0.75">
      <c r="A479" t="s">
        <v>764</v>
      </c>
      <c r="B479" t="s">
        <v>1638</v>
      </c>
      <c r="C479">
        <f>COUNTIF(tagging!$C:$C,data!A479)</f>
        <v>0</v>
      </c>
      <c r="D479" t="b">
        <f t="shared" si="7"/>
        <v>0</v>
      </c>
    </row>
    <row r="480" spans="1:4" x14ac:dyDescent="0.75">
      <c r="A480" t="s">
        <v>765</v>
      </c>
      <c r="B480" t="s">
        <v>1639</v>
      </c>
      <c r="C480">
        <f>COUNTIF(tagging!$C:$C,data!A480)</f>
        <v>0</v>
      </c>
      <c r="D480" t="b">
        <f t="shared" si="7"/>
        <v>0</v>
      </c>
    </row>
    <row r="481" spans="1:4" x14ac:dyDescent="0.75">
      <c r="A481" t="s">
        <v>766</v>
      </c>
      <c r="B481" t="s">
        <v>1640</v>
      </c>
      <c r="C481">
        <f>COUNTIF(tagging!$C:$C,data!A481)</f>
        <v>0</v>
      </c>
      <c r="D481" t="b">
        <f t="shared" si="7"/>
        <v>0</v>
      </c>
    </row>
    <row r="482" spans="1:4" x14ac:dyDescent="0.75">
      <c r="A482" t="s">
        <v>767</v>
      </c>
      <c r="B482" t="s">
        <v>1641</v>
      </c>
      <c r="C482">
        <f>COUNTIF(tagging!$C:$C,data!A482)</f>
        <v>0</v>
      </c>
      <c r="D482" t="b">
        <f t="shared" si="7"/>
        <v>0</v>
      </c>
    </row>
    <row r="483" spans="1:4" x14ac:dyDescent="0.75">
      <c r="A483" t="s">
        <v>768</v>
      </c>
      <c r="B483" t="s">
        <v>1642</v>
      </c>
      <c r="C483">
        <f>COUNTIF(tagging!$C:$C,data!A483)</f>
        <v>0</v>
      </c>
      <c r="D483" t="b">
        <f t="shared" si="7"/>
        <v>0</v>
      </c>
    </row>
    <row r="484" spans="1:4" x14ac:dyDescent="0.75">
      <c r="A484" t="s">
        <v>769</v>
      </c>
      <c r="B484" t="s">
        <v>89</v>
      </c>
      <c r="C484">
        <f>COUNTIF(tagging!$C:$C,data!A484)</f>
        <v>1</v>
      </c>
      <c r="D484" t="str">
        <f t="shared" si="7"/>
        <v>copy PRES_KASICH_THIS_GUY_text.txt video_subscripts\PRES_KASICH_THIS_GUY_text.txt</v>
      </c>
    </row>
    <row r="485" spans="1:4" x14ac:dyDescent="0.75">
      <c r="A485" t="s">
        <v>770</v>
      </c>
      <c r="B485" t="s">
        <v>1643</v>
      </c>
      <c r="C485">
        <f>COUNTIF(tagging!$C:$C,data!A485)</f>
        <v>0</v>
      </c>
      <c r="D485" t="b">
        <f t="shared" si="7"/>
        <v>0</v>
      </c>
    </row>
    <row r="486" spans="1:4" x14ac:dyDescent="0.75">
      <c r="A486" t="s">
        <v>771</v>
      </c>
      <c r="B486" t="s">
        <v>1644</v>
      </c>
      <c r="C486">
        <f>COUNTIF(tagging!$C:$C,data!A486)</f>
        <v>0</v>
      </c>
      <c r="D486" t="b">
        <f t="shared" si="7"/>
        <v>0</v>
      </c>
    </row>
    <row r="487" spans="1:4" x14ac:dyDescent="0.75">
      <c r="A487" t="s">
        <v>772</v>
      </c>
      <c r="B487" t="s">
        <v>1645</v>
      </c>
      <c r="C487">
        <f>COUNTIF(tagging!$C:$C,data!A487)</f>
        <v>0</v>
      </c>
      <c r="D487" t="b">
        <f t="shared" si="7"/>
        <v>0</v>
      </c>
    </row>
    <row r="488" spans="1:4" x14ac:dyDescent="0.75">
      <c r="A488" t="s">
        <v>773</v>
      </c>
      <c r="B488" t="s">
        <v>1646</v>
      </c>
      <c r="C488">
        <f>COUNTIF(tagging!$C:$C,data!A488)</f>
        <v>0</v>
      </c>
      <c r="D488" t="b">
        <f t="shared" si="7"/>
        <v>0</v>
      </c>
    </row>
    <row r="489" spans="1:4" x14ac:dyDescent="0.75">
      <c r="A489" t="s">
        <v>774</v>
      </c>
      <c r="B489" t="s">
        <v>1647</v>
      </c>
      <c r="C489">
        <f>COUNTIF(tagging!$C:$C,data!A489)</f>
        <v>0</v>
      </c>
      <c r="D489" t="b">
        <f t="shared" si="7"/>
        <v>0</v>
      </c>
    </row>
    <row r="490" spans="1:4" x14ac:dyDescent="0.75">
      <c r="A490" t="s">
        <v>775</v>
      </c>
      <c r="B490" t="s">
        <v>1648</v>
      </c>
      <c r="C490">
        <f>COUNTIF(tagging!$C:$C,data!A490)</f>
        <v>0</v>
      </c>
      <c r="D490" t="b">
        <f t="shared" si="7"/>
        <v>0</v>
      </c>
    </row>
    <row r="491" spans="1:4" x14ac:dyDescent="0.75">
      <c r="A491" t="s">
        <v>776</v>
      </c>
      <c r="B491" t="s">
        <v>1649</v>
      </c>
      <c r="C491">
        <f>COUNTIF(tagging!$C:$C,data!A491)</f>
        <v>0</v>
      </c>
      <c r="D491" t="b">
        <f t="shared" si="7"/>
        <v>0</v>
      </c>
    </row>
    <row r="492" spans="1:4" x14ac:dyDescent="0.75">
      <c r="A492" t="s">
        <v>777</v>
      </c>
      <c r="B492" t="s">
        <v>1650</v>
      </c>
      <c r="C492">
        <f>COUNTIF(tagging!$C:$C,data!A492)</f>
        <v>0</v>
      </c>
      <c r="D492" t="b">
        <f t="shared" si="7"/>
        <v>0</v>
      </c>
    </row>
    <row r="493" spans="1:4" x14ac:dyDescent="0.75">
      <c r="A493" t="s">
        <v>778</v>
      </c>
      <c r="B493" t="s">
        <v>1651</v>
      </c>
      <c r="C493">
        <f>COUNTIF(tagging!$C:$C,data!A493)</f>
        <v>0</v>
      </c>
      <c r="D493" t="b">
        <f t="shared" si="7"/>
        <v>0</v>
      </c>
    </row>
    <row r="494" spans="1:4" x14ac:dyDescent="0.75">
      <c r="A494" t="s">
        <v>779</v>
      </c>
      <c r="B494" t="s">
        <v>204</v>
      </c>
      <c r="C494">
        <f>COUNTIF(tagging!$C:$C,data!A494)</f>
        <v>1</v>
      </c>
      <c r="D494" t="str">
        <f t="shared" si="7"/>
        <v>copy PRES_KEEPTHEPROMISEI_RECORD_NOT_RHETORIC_text.txt video_subscripts\PRES_KEEPTHEPROMISEI_RECORD_NOT_RHETORIC_text.txt</v>
      </c>
    </row>
    <row r="495" spans="1:4" x14ac:dyDescent="0.75">
      <c r="A495" t="s">
        <v>780</v>
      </c>
      <c r="B495" t="s">
        <v>90</v>
      </c>
      <c r="C495">
        <f>COUNTIF(tagging!$C:$C,data!A495)</f>
        <v>1</v>
      </c>
      <c r="D495" t="str">
        <f t="shared" si="7"/>
        <v>copy PRES_KEEPTHEPROMISEI_RUBIO'S_FRIENDS_text.txt video_subscripts\PRES_KEEPTHEPROMISEI_RUBIO'S_FRIENDS_text.txt</v>
      </c>
    </row>
    <row r="496" spans="1:4" x14ac:dyDescent="0.75">
      <c r="A496" t="s">
        <v>781</v>
      </c>
      <c r="B496" t="s">
        <v>91</v>
      </c>
      <c r="C496">
        <f>COUNTIF(tagging!$C:$C,data!A496)</f>
        <v>1</v>
      </c>
      <c r="D496" t="str">
        <f t="shared" si="7"/>
        <v>copy PRES_KEEPTHEPROMISEI_STAND_UP_FOR_IOWA_text.txt video_subscripts\PRES_KEEPTHEPROMISEI_STAND_UP_FOR_IOWA_text.txt</v>
      </c>
    </row>
    <row r="497" spans="1:4" x14ac:dyDescent="0.75">
      <c r="A497" t="s">
        <v>782</v>
      </c>
      <c r="B497" t="s">
        <v>1652</v>
      </c>
      <c r="C497">
        <f>COUNTIF(tagging!$C:$C,data!A497)</f>
        <v>0</v>
      </c>
      <c r="D497" t="b">
        <f t="shared" si="7"/>
        <v>0</v>
      </c>
    </row>
    <row r="498" spans="1:4" x14ac:dyDescent="0.75">
      <c r="A498" t="s">
        <v>783</v>
      </c>
      <c r="B498" t="s">
        <v>92</v>
      </c>
      <c r="C498">
        <f>COUNTIF(tagging!$C:$C,data!A498)</f>
        <v>1</v>
      </c>
      <c r="D498" t="str">
        <f t="shared" si="7"/>
        <v>copy PRES_KEEPTHEPROMISEI_TRUMPCARE_text.txt video_subscripts\PRES_KEEPTHEPROMISEI_TRUMPCARE_text.txt</v>
      </c>
    </row>
    <row r="499" spans="1:4" x14ac:dyDescent="0.75">
      <c r="A499" t="s">
        <v>784</v>
      </c>
      <c r="B499" t="s">
        <v>1653</v>
      </c>
      <c r="C499">
        <f>COUNTIF(tagging!$C:$C,data!A499)</f>
        <v>0</v>
      </c>
      <c r="D499" t="b">
        <f t="shared" si="7"/>
        <v>0</v>
      </c>
    </row>
    <row r="500" spans="1:4" x14ac:dyDescent="0.75">
      <c r="A500" t="s">
        <v>785</v>
      </c>
      <c r="B500" t="s">
        <v>1654</v>
      </c>
      <c r="C500">
        <f>COUNTIF(tagging!$C:$C,data!A500)</f>
        <v>0</v>
      </c>
      <c r="D500" t="b">
        <f t="shared" si="7"/>
        <v>0</v>
      </c>
    </row>
    <row r="501" spans="1:4" x14ac:dyDescent="0.75">
      <c r="A501" t="s">
        <v>786</v>
      </c>
      <c r="B501" t="s">
        <v>1655</v>
      </c>
      <c r="C501">
        <f>COUNTIF(tagging!$C:$C,data!A501)</f>
        <v>0</v>
      </c>
      <c r="D501" t="b">
        <f t="shared" si="7"/>
        <v>0</v>
      </c>
    </row>
    <row r="502" spans="1:4" x14ac:dyDescent="0.75">
      <c r="A502" t="s">
        <v>787</v>
      </c>
      <c r="B502" t="s">
        <v>1656</v>
      </c>
      <c r="C502">
        <f>COUNTIF(tagging!$C:$C,data!A502)</f>
        <v>0</v>
      </c>
      <c r="D502" t="b">
        <f t="shared" si="7"/>
        <v>0</v>
      </c>
    </row>
    <row r="503" spans="1:4" x14ac:dyDescent="0.75">
      <c r="A503" t="s">
        <v>788</v>
      </c>
      <c r="B503" t="s">
        <v>93</v>
      </c>
      <c r="C503">
        <f>COUNTIF(tagging!$C:$C,data!A503)</f>
        <v>1</v>
      </c>
      <c r="D503" t="str">
        <f t="shared" si="7"/>
        <v>copy PRES_LCVVF_TRUMP'S_SYMPHONY_text.txt video_subscripts\PRES_LCVVF_TRUMP'S_SYMPHONY_text.txt</v>
      </c>
    </row>
    <row r="504" spans="1:4" x14ac:dyDescent="0.75">
      <c r="A504" t="s">
        <v>789</v>
      </c>
      <c r="B504" t="s">
        <v>1657</v>
      </c>
      <c r="C504">
        <f>COUNTIF(tagging!$C:$C,data!A504)</f>
        <v>0</v>
      </c>
      <c r="D504" t="b">
        <f t="shared" si="7"/>
        <v>0</v>
      </c>
    </row>
    <row r="505" spans="1:4" x14ac:dyDescent="0.75">
      <c r="A505" t="s">
        <v>790</v>
      </c>
      <c r="B505" t="s">
        <v>1658</v>
      </c>
      <c r="C505">
        <f>COUNTIF(tagging!$C:$C,data!A505)</f>
        <v>0</v>
      </c>
      <c r="D505" t="b">
        <f t="shared" si="7"/>
        <v>0</v>
      </c>
    </row>
    <row r="506" spans="1:4" x14ac:dyDescent="0.75">
      <c r="A506" t="s">
        <v>791</v>
      </c>
      <c r="B506" t="s">
        <v>1659</v>
      </c>
      <c r="C506">
        <f>COUNTIF(tagging!$C:$C,data!A506)</f>
        <v>0</v>
      </c>
      <c r="D506" t="b">
        <f t="shared" si="7"/>
        <v>0</v>
      </c>
    </row>
    <row r="507" spans="1:4" x14ac:dyDescent="0.75">
      <c r="A507" t="s">
        <v>792</v>
      </c>
      <c r="B507" t="s">
        <v>1660</v>
      </c>
      <c r="C507">
        <f>COUNTIF(tagging!$C:$C,data!A507)</f>
        <v>0</v>
      </c>
      <c r="D507" t="b">
        <f t="shared" si="7"/>
        <v>0</v>
      </c>
    </row>
    <row r="508" spans="1:4" x14ac:dyDescent="0.75">
      <c r="A508" t="s">
        <v>793</v>
      </c>
      <c r="B508" t="s">
        <v>1661</v>
      </c>
      <c r="C508">
        <f>COUNTIF(tagging!$C:$C,data!A508)</f>
        <v>0</v>
      </c>
      <c r="D508" t="b">
        <f t="shared" si="7"/>
        <v>0</v>
      </c>
    </row>
    <row r="509" spans="1:4" x14ac:dyDescent="0.75">
      <c r="A509" t="s">
        <v>794</v>
      </c>
      <c r="B509" t="s">
        <v>1662</v>
      </c>
      <c r="C509">
        <f>COUNTIF(tagging!$C:$C,data!A509)</f>
        <v>0</v>
      </c>
      <c r="D509" t="b">
        <f t="shared" si="7"/>
        <v>0</v>
      </c>
    </row>
    <row r="510" spans="1:4" x14ac:dyDescent="0.75">
      <c r="A510" t="s">
        <v>795</v>
      </c>
      <c r="B510" t="s">
        <v>94</v>
      </c>
      <c r="C510">
        <f>COUNTIF(tagging!$C:$C,data!A510)</f>
        <v>1</v>
      </c>
      <c r="D510" t="str">
        <f t="shared" si="7"/>
        <v>copy PRES_LESSIG_WHO_OWNS_TRUMP_15_text.txt video_subscripts\PRES_LESSIG_WHO_OWNS_TRUMP_15_text.txt</v>
      </c>
    </row>
    <row r="511" spans="1:4" x14ac:dyDescent="0.75">
      <c r="A511" t="s">
        <v>796</v>
      </c>
      <c r="B511" t="s">
        <v>1663</v>
      </c>
      <c r="C511">
        <f>COUNTIF(tagging!$C:$C,data!A511)</f>
        <v>0</v>
      </c>
      <c r="D511" t="b">
        <f t="shared" si="7"/>
        <v>0</v>
      </c>
    </row>
    <row r="512" spans="1:4" x14ac:dyDescent="0.75">
      <c r="A512" t="s">
        <v>797</v>
      </c>
      <c r="B512" t="s">
        <v>95</v>
      </c>
      <c r="C512">
        <f>COUNTIF(tagging!$C:$C,data!A512)</f>
        <v>1</v>
      </c>
      <c r="D512" t="str">
        <f t="shared" si="7"/>
        <v>copy PRES_LOCALVOICES_BARCLAY_60_text.txt video_subscripts\PRES_LOCALVOICES_BARCLAY_60_text.txt</v>
      </c>
    </row>
    <row r="513" spans="1:4" x14ac:dyDescent="0.75">
      <c r="A513" t="s">
        <v>798</v>
      </c>
      <c r="B513" t="s">
        <v>1664</v>
      </c>
      <c r="C513">
        <f>COUNTIF(tagging!$C:$C,data!A513)</f>
        <v>0</v>
      </c>
      <c r="D513" t="b">
        <f t="shared" si="7"/>
        <v>0</v>
      </c>
    </row>
    <row r="514" spans="1:4" x14ac:dyDescent="0.75">
      <c r="A514" t="s">
        <v>799</v>
      </c>
      <c r="B514" t="s">
        <v>1665</v>
      </c>
      <c r="C514">
        <f>COUNTIF(tagging!$C:$C,data!A514)</f>
        <v>0</v>
      </c>
      <c r="D514" t="b">
        <f t="shared" ref="D514:D577" si="8">IF(C514&gt;0,"copy "&amp;A514&amp;" video_subscripts\"&amp;A514)</f>
        <v>0</v>
      </c>
    </row>
    <row r="515" spans="1:4" x14ac:dyDescent="0.75">
      <c r="A515" t="s">
        <v>800</v>
      </c>
      <c r="B515" t="s">
        <v>1666</v>
      </c>
      <c r="C515">
        <f>COUNTIF(tagging!$C:$C,data!A515)</f>
        <v>0</v>
      </c>
      <c r="D515" t="b">
        <f t="shared" si="8"/>
        <v>0</v>
      </c>
    </row>
    <row r="516" spans="1:4" x14ac:dyDescent="0.75">
      <c r="A516" t="s">
        <v>801</v>
      </c>
      <c r="B516" t="s">
        <v>1667</v>
      </c>
      <c r="C516">
        <f>COUNTIF(tagging!$C:$C,data!A516)</f>
        <v>0</v>
      </c>
      <c r="D516" t="b">
        <f t="shared" si="8"/>
        <v>0</v>
      </c>
    </row>
    <row r="517" spans="1:4" x14ac:dyDescent="0.75">
      <c r="A517" t="s">
        <v>802</v>
      </c>
      <c r="B517" t="s">
        <v>1668</v>
      </c>
      <c r="C517">
        <f>COUNTIF(tagging!$C:$C,data!A517)</f>
        <v>0</v>
      </c>
      <c r="D517" t="b">
        <f t="shared" si="8"/>
        <v>0</v>
      </c>
    </row>
    <row r="518" spans="1:4" x14ac:dyDescent="0.75">
      <c r="A518" t="s">
        <v>803</v>
      </c>
      <c r="B518" t="s">
        <v>1669</v>
      </c>
      <c r="C518">
        <f>COUNTIF(tagging!$C:$C,data!A518)</f>
        <v>0</v>
      </c>
      <c r="D518" t="b">
        <f t="shared" si="8"/>
        <v>0</v>
      </c>
    </row>
    <row r="519" spans="1:4" x14ac:dyDescent="0.75">
      <c r="A519" t="s">
        <v>804</v>
      </c>
      <c r="B519" t="s">
        <v>1670</v>
      </c>
      <c r="C519">
        <f>COUNTIF(tagging!$C:$C,data!A519)</f>
        <v>0</v>
      </c>
      <c r="D519" t="b">
        <f t="shared" si="8"/>
        <v>0</v>
      </c>
    </row>
    <row r="520" spans="1:4" x14ac:dyDescent="0.75">
      <c r="A520" t="s">
        <v>805</v>
      </c>
      <c r="B520" t="s">
        <v>96</v>
      </c>
      <c r="C520">
        <f>COUNTIF(tagging!$C:$C,data!A520)</f>
        <v>2</v>
      </c>
      <c r="D520" t="str">
        <f t="shared" si="8"/>
        <v>copy PRES_MARTIN_FAILED_MUSLIM_STATES_text.txt video_subscripts\PRES_MARTIN_FAILED_MUSLIM_STATES_text.txt</v>
      </c>
    </row>
    <row r="521" spans="1:4" x14ac:dyDescent="0.75">
      <c r="A521" t="s">
        <v>806</v>
      </c>
      <c r="B521" t="s">
        <v>98</v>
      </c>
      <c r="C521">
        <f>COUNTIF(tagging!$C:$C,data!A521)</f>
        <v>1</v>
      </c>
      <c r="D521" t="str">
        <f t="shared" si="8"/>
        <v>copy PRES_MOVEON_RACIST_VOTER_PURGE_60_SP_text.txt video_subscripts\PRES_MOVEON_RACIST_VOTER_PURGE_60_SP_text.txt</v>
      </c>
    </row>
    <row r="522" spans="1:4" x14ac:dyDescent="0.75">
      <c r="A522" t="s">
        <v>807</v>
      </c>
      <c r="B522" t="s">
        <v>1671</v>
      </c>
      <c r="C522">
        <f>COUNTIF(tagging!$C:$C,data!A522)</f>
        <v>0</v>
      </c>
      <c r="D522" t="b">
        <f t="shared" si="8"/>
        <v>0</v>
      </c>
    </row>
    <row r="523" spans="1:4" x14ac:dyDescent="0.75">
      <c r="A523" t="s">
        <v>808</v>
      </c>
      <c r="B523" t="s">
        <v>1672</v>
      </c>
      <c r="C523">
        <f>COUNTIF(tagging!$C:$C,data!A523)</f>
        <v>0</v>
      </c>
      <c r="D523" t="b">
        <f t="shared" si="8"/>
        <v>0</v>
      </c>
    </row>
    <row r="524" spans="1:4" x14ac:dyDescent="0.75">
      <c r="A524" t="s">
        <v>809</v>
      </c>
      <c r="B524" t="s">
        <v>1673</v>
      </c>
      <c r="C524">
        <f>COUNTIF(tagging!$C:$C,data!A524)</f>
        <v>0</v>
      </c>
      <c r="D524" t="b">
        <f t="shared" si="8"/>
        <v>0</v>
      </c>
    </row>
    <row r="525" spans="1:4" x14ac:dyDescent="0.75">
      <c r="A525" t="s">
        <v>810</v>
      </c>
      <c r="B525" t="s">
        <v>1674</v>
      </c>
      <c r="C525">
        <f>COUNTIF(tagging!$C:$C,data!A525)</f>
        <v>0</v>
      </c>
      <c r="D525" t="b">
        <f t="shared" si="8"/>
        <v>0</v>
      </c>
    </row>
    <row r="526" spans="1:4" x14ac:dyDescent="0.75">
      <c r="A526" t="s">
        <v>811</v>
      </c>
      <c r="B526" t="s">
        <v>1675</v>
      </c>
      <c r="C526">
        <f>COUNTIF(tagging!$C:$C,data!A526)</f>
        <v>0</v>
      </c>
      <c r="D526" t="b">
        <f t="shared" si="8"/>
        <v>0</v>
      </c>
    </row>
    <row r="527" spans="1:4" x14ac:dyDescent="0.75">
      <c r="A527" t="s">
        <v>812</v>
      </c>
      <c r="B527" t="s">
        <v>1676</v>
      </c>
      <c r="C527">
        <f>COUNTIF(tagging!$C:$C,data!A527)</f>
        <v>0</v>
      </c>
      <c r="D527" t="b">
        <f t="shared" si="8"/>
        <v>0</v>
      </c>
    </row>
    <row r="528" spans="1:4" x14ac:dyDescent="0.75">
      <c r="A528" t="s">
        <v>813</v>
      </c>
      <c r="B528" t="s">
        <v>1677</v>
      </c>
      <c r="C528">
        <f>COUNTIF(tagging!$C:$C,data!A528)</f>
        <v>0</v>
      </c>
      <c r="D528" t="b">
        <f t="shared" si="8"/>
        <v>0</v>
      </c>
    </row>
    <row r="529" spans="1:4" x14ac:dyDescent="0.75">
      <c r="A529" t="s">
        <v>814</v>
      </c>
      <c r="B529" t="s">
        <v>1678</v>
      </c>
      <c r="C529">
        <f>COUNTIF(tagging!$C:$C,data!A529)</f>
        <v>0</v>
      </c>
      <c r="D529" t="b">
        <f t="shared" si="8"/>
        <v>0</v>
      </c>
    </row>
    <row r="530" spans="1:4" x14ac:dyDescent="0.75">
      <c r="A530" t="s">
        <v>815</v>
      </c>
      <c r="B530" t="s">
        <v>1679</v>
      </c>
      <c r="C530">
        <f>COUNTIF(tagging!$C:$C,data!A530)</f>
        <v>0</v>
      </c>
      <c r="D530" t="b">
        <f t="shared" si="8"/>
        <v>0</v>
      </c>
    </row>
    <row r="531" spans="1:4" x14ac:dyDescent="0.75">
      <c r="A531" t="s">
        <v>816</v>
      </c>
      <c r="B531" t="s">
        <v>210</v>
      </c>
      <c r="C531">
        <f>COUNTIF(tagging!$C:$C,data!A531)</f>
        <v>1</v>
      </c>
      <c r="D531" t="str">
        <f t="shared" si="8"/>
        <v>copy PRES_NEWDAYFORAMERICA_LONDONDERRY_text.txt video_subscripts\PRES_NEWDAYFORAMERICA_LONDONDERRY_text.txt</v>
      </c>
    </row>
    <row r="532" spans="1:4" x14ac:dyDescent="0.75">
      <c r="A532" t="s">
        <v>817</v>
      </c>
      <c r="B532" t="s">
        <v>1680</v>
      </c>
      <c r="C532">
        <f>COUNTIF(tagging!$C:$C,data!A532)</f>
        <v>0</v>
      </c>
      <c r="D532" t="b">
        <f t="shared" si="8"/>
        <v>0</v>
      </c>
    </row>
    <row r="533" spans="1:4" x14ac:dyDescent="0.75">
      <c r="A533" t="s">
        <v>818</v>
      </c>
      <c r="B533" t="s">
        <v>1681</v>
      </c>
      <c r="C533">
        <f>COUNTIF(tagging!$C:$C,data!A533)</f>
        <v>0</v>
      </c>
      <c r="D533" t="b">
        <f t="shared" si="8"/>
        <v>0</v>
      </c>
    </row>
    <row r="534" spans="1:4" x14ac:dyDescent="0.75">
      <c r="A534" t="s">
        <v>819</v>
      </c>
      <c r="B534" t="s">
        <v>1682</v>
      </c>
      <c r="C534">
        <f>COUNTIF(tagging!$C:$C,data!A534)</f>
        <v>0</v>
      </c>
      <c r="D534" t="b">
        <f t="shared" si="8"/>
        <v>0</v>
      </c>
    </row>
    <row r="535" spans="1:4" x14ac:dyDescent="0.75">
      <c r="A535" t="s">
        <v>820</v>
      </c>
      <c r="B535" t="s">
        <v>1683</v>
      </c>
      <c r="C535">
        <f>COUNTIF(tagging!$C:$C,data!A535)</f>
        <v>0</v>
      </c>
      <c r="D535" t="b">
        <f t="shared" si="8"/>
        <v>0</v>
      </c>
    </row>
    <row r="536" spans="1:4" x14ac:dyDescent="0.75">
      <c r="A536" t="s">
        <v>821</v>
      </c>
      <c r="B536" t="s">
        <v>99</v>
      </c>
      <c r="C536">
        <f>COUNTIF(tagging!$C:$C,data!A536)</f>
        <v>1</v>
      </c>
      <c r="D536" t="str">
        <f t="shared" si="8"/>
        <v>copy PRES_NEWDAYFORAMERICA_NEWT_text.txt video_subscripts\PRES_NEWDAYFORAMERICA_NEWT_text.txt</v>
      </c>
    </row>
    <row r="537" spans="1:4" x14ac:dyDescent="0.75">
      <c r="A537" t="s">
        <v>822</v>
      </c>
      <c r="B537" t="s">
        <v>100</v>
      </c>
      <c r="C537">
        <f>COUNTIF(tagging!$C:$C,data!A537)</f>
        <v>1</v>
      </c>
      <c r="D537" t="str">
        <f t="shared" si="8"/>
        <v>copy PRES_NEWDAYFORAMERICA_ON_THE_JOB_TRAINING_text.txt video_subscripts\PRES_NEWDAYFORAMERICA_ON_THE_JOB_TRAINING_text.txt</v>
      </c>
    </row>
    <row r="538" spans="1:4" x14ac:dyDescent="0.75">
      <c r="A538" t="s">
        <v>823</v>
      </c>
      <c r="B538" t="s">
        <v>1684</v>
      </c>
      <c r="C538">
        <f>COUNTIF(tagging!$C:$C,data!A538)</f>
        <v>0</v>
      </c>
      <c r="D538" t="b">
        <f t="shared" si="8"/>
        <v>0</v>
      </c>
    </row>
    <row r="539" spans="1:4" x14ac:dyDescent="0.75">
      <c r="A539" t="s">
        <v>824</v>
      </c>
      <c r="B539" t="s">
        <v>1685</v>
      </c>
      <c r="C539">
        <f>COUNTIF(tagging!$C:$C,data!A539)</f>
        <v>0</v>
      </c>
      <c r="D539" t="b">
        <f t="shared" si="8"/>
        <v>0</v>
      </c>
    </row>
    <row r="540" spans="1:4" x14ac:dyDescent="0.75">
      <c r="A540" t="s">
        <v>825</v>
      </c>
      <c r="B540" t="s">
        <v>1686</v>
      </c>
      <c r="C540">
        <f>COUNTIF(tagging!$C:$C,data!A540)</f>
        <v>0</v>
      </c>
      <c r="D540" t="b">
        <f t="shared" si="8"/>
        <v>0</v>
      </c>
    </row>
    <row r="541" spans="1:4" x14ac:dyDescent="0.75">
      <c r="A541" t="s">
        <v>826</v>
      </c>
      <c r="B541" t="s">
        <v>1687</v>
      </c>
      <c r="C541">
        <f>COUNTIF(tagging!$C:$C,data!A541)</f>
        <v>0</v>
      </c>
      <c r="D541" t="b">
        <f t="shared" si="8"/>
        <v>0</v>
      </c>
    </row>
    <row r="542" spans="1:4" x14ac:dyDescent="0.75">
      <c r="A542" t="s">
        <v>827</v>
      </c>
      <c r="B542" t="s">
        <v>1688</v>
      </c>
      <c r="C542">
        <f>COUNTIF(tagging!$C:$C,data!A542)</f>
        <v>0</v>
      </c>
      <c r="D542" t="b">
        <f t="shared" si="8"/>
        <v>0</v>
      </c>
    </row>
    <row r="543" spans="1:4" x14ac:dyDescent="0.75">
      <c r="A543" t="s">
        <v>828</v>
      </c>
      <c r="B543" t="s">
        <v>101</v>
      </c>
      <c r="C543">
        <f>COUNTIF(tagging!$C:$C,data!A543)</f>
        <v>1</v>
      </c>
      <c r="D543" t="str">
        <f t="shared" si="8"/>
        <v>copy PRES_NEWDAYFORAMERICA_US_text.txt video_subscripts\PRES_NEWDAYFORAMERICA_US_text.txt</v>
      </c>
    </row>
    <row r="544" spans="1:4" x14ac:dyDescent="0.75">
      <c r="A544" t="s">
        <v>829</v>
      </c>
      <c r="B544" t="s">
        <v>1689</v>
      </c>
      <c r="C544">
        <f>COUNTIF(tagging!$C:$C,data!A544)</f>
        <v>0</v>
      </c>
      <c r="D544" t="b">
        <f t="shared" si="8"/>
        <v>0</v>
      </c>
    </row>
    <row r="545" spans="1:4" x14ac:dyDescent="0.75">
      <c r="A545" t="s">
        <v>830</v>
      </c>
      <c r="B545" t="s">
        <v>1690</v>
      </c>
      <c r="C545">
        <f>COUNTIF(tagging!$C:$C,data!A545)</f>
        <v>0</v>
      </c>
      <c r="D545" t="b">
        <f t="shared" si="8"/>
        <v>0</v>
      </c>
    </row>
    <row r="546" spans="1:4" x14ac:dyDescent="0.75">
      <c r="A546" t="s">
        <v>831</v>
      </c>
      <c r="B546" t="s">
        <v>1691</v>
      </c>
      <c r="C546">
        <f>COUNTIF(tagging!$C:$C,data!A546)</f>
        <v>0</v>
      </c>
      <c r="D546" t="b">
        <f t="shared" si="8"/>
        <v>0</v>
      </c>
    </row>
    <row r="547" spans="1:4" x14ac:dyDescent="0.75">
      <c r="A547" t="s">
        <v>832</v>
      </c>
      <c r="B547" t="s">
        <v>1692</v>
      </c>
      <c r="C547">
        <f>COUNTIF(tagging!$C:$C,data!A547)</f>
        <v>0</v>
      </c>
      <c r="D547" t="b">
        <f t="shared" si="8"/>
        <v>0</v>
      </c>
    </row>
    <row r="548" spans="1:4" x14ac:dyDescent="0.75">
      <c r="A548" t="s">
        <v>833</v>
      </c>
      <c r="B548" t="s">
        <v>1693</v>
      </c>
      <c r="C548">
        <f>COUNTIF(tagging!$C:$C,data!A548)</f>
        <v>0</v>
      </c>
      <c r="D548" t="b">
        <f t="shared" si="8"/>
        <v>0</v>
      </c>
    </row>
    <row r="549" spans="1:4" x14ac:dyDescent="0.75">
      <c r="A549" t="s">
        <v>834</v>
      </c>
      <c r="B549" t="s">
        <v>1694</v>
      </c>
      <c r="C549">
        <f>COUNTIF(tagging!$C:$C,data!A549)</f>
        <v>0</v>
      </c>
      <c r="D549" t="b">
        <f t="shared" si="8"/>
        <v>0</v>
      </c>
    </row>
    <row r="550" spans="1:4" x14ac:dyDescent="0.75">
      <c r="A550" t="s">
        <v>835</v>
      </c>
      <c r="B550" t="s">
        <v>1695</v>
      </c>
      <c r="C550">
        <f>COUNTIF(tagging!$C:$C,data!A550)</f>
        <v>0</v>
      </c>
      <c r="D550" t="b">
        <f t="shared" si="8"/>
        <v>0</v>
      </c>
    </row>
    <row r="551" spans="1:4" x14ac:dyDescent="0.75">
      <c r="A551" t="s">
        <v>836</v>
      </c>
      <c r="B551" t="s">
        <v>1696</v>
      </c>
      <c r="C551">
        <f>COUNTIF(tagging!$C:$C,data!A551)</f>
        <v>0</v>
      </c>
      <c r="D551" t="b">
        <f t="shared" si="8"/>
        <v>0</v>
      </c>
    </row>
    <row r="552" spans="1:4" x14ac:dyDescent="0.75">
      <c r="A552" t="s">
        <v>837</v>
      </c>
      <c r="B552" t="s">
        <v>1697</v>
      </c>
      <c r="C552">
        <f>COUNTIF(tagging!$C:$C,data!A552)</f>
        <v>0</v>
      </c>
      <c r="D552" t="b">
        <f t="shared" si="8"/>
        <v>0</v>
      </c>
    </row>
    <row r="553" spans="1:4" x14ac:dyDescent="0.75">
      <c r="A553" t="s">
        <v>838</v>
      </c>
      <c r="B553" t="s">
        <v>1698</v>
      </c>
      <c r="C553">
        <f>COUNTIF(tagging!$C:$C,data!A553)</f>
        <v>0</v>
      </c>
      <c r="D553" t="b">
        <f t="shared" si="8"/>
        <v>0</v>
      </c>
    </row>
    <row r="554" spans="1:4" x14ac:dyDescent="0.75">
      <c r="A554" t="s">
        <v>839</v>
      </c>
      <c r="B554" t="s">
        <v>1699</v>
      </c>
      <c r="C554">
        <f>COUNTIF(tagging!$C:$C,data!A554)</f>
        <v>0</v>
      </c>
      <c r="D554" t="b">
        <f t="shared" si="8"/>
        <v>0</v>
      </c>
    </row>
    <row r="555" spans="1:4" x14ac:dyDescent="0.75">
      <c r="A555" t="s">
        <v>840</v>
      </c>
      <c r="B555" t="s">
        <v>1700</v>
      </c>
      <c r="C555">
        <f>COUNTIF(tagging!$C:$C,data!A555)</f>
        <v>0</v>
      </c>
      <c r="D555" t="b">
        <f t="shared" si="8"/>
        <v>0</v>
      </c>
    </row>
    <row r="556" spans="1:4" x14ac:dyDescent="0.75">
      <c r="A556" t="s">
        <v>841</v>
      </c>
      <c r="B556" t="s">
        <v>1701</v>
      </c>
      <c r="C556">
        <f>COUNTIF(tagging!$C:$C,data!A556)</f>
        <v>0</v>
      </c>
      <c r="D556" t="b">
        <f t="shared" si="8"/>
        <v>0</v>
      </c>
    </row>
    <row r="557" spans="1:4" x14ac:dyDescent="0.75">
      <c r="A557" t="s">
        <v>842</v>
      </c>
      <c r="B557" t="s">
        <v>1702</v>
      </c>
      <c r="C557">
        <f>COUNTIF(tagging!$C:$C,data!A557)</f>
        <v>0</v>
      </c>
      <c r="D557" t="b">
        <f t="shared" si="8"/>
        <v>0</v>
      </c>
    </row>
    <row r="558" spans="1:4" x14ac:dyDescent="0.75">
      <c r="A558" t="s">
        <v>843</v>
      </c>
      <c r="B558" t="s">
        <v>1703</v>
      </c>
      <c r="C558">
        <f>COUNTIF(tagging!$C:$C,data!A558)</f>
        <v>0</v>
      </c>
      <c r="D558" t="b">
        <f t="shared" si="8"/>
        <v>0</v>
      </c>
    </row>
    <row r="559" spans="1:4" x14ac:dyDescent="0.75">
      <c r="A559" t="s">
        <v>844</v>
      </c>
      <c r="B559" t="s">
        <v>102</v>
      </c>
      <c r="C559">
        <f>COUNTIF(tagging!$C:$C,data!A559)</f>
        <v>1</v>
      </c>
      <c r="D559" t="str">
        <f t="shared" si="8"/>
        <v>copy PRES_NEXTGENCA_WALL_SP_REV_text.txt video_subscripts\PRES_NEXTGENCA_WALL_SP_REV_text.txt</v>
      </c>
    </row>
    <row r="560" spans="1:4" x14ac:dyDescent="0.75">
      <c r="A560" t="s">
        <v>845</v>
      </c>
      <c r="B560" t="s">
        <v>1704</v>
      </c>
      <c r="C560">
        <f>COUNTIF(tagging!$C:$C,data!A560)</f>
        <v>0</v>
      </c>
      <c r="D560" t="b">
        <f t="shared" si="8"/>
        <v>0</v>
      </c>
    </row>
    <row r="561" spans="1:4" x14ac:dyDescent="0.75">
      <c r="A561" t="s">
        <v>846</v>
      </c>
      <c r="B561" t="s">
        <v>1705</v>
      </c>
      <c r="C561">
        <f>COUNTIF(tagging!$C:$C,data!A561)</f>
        <v>0</v>
      </c>
      <c r="D561" t="b">
        <f t="shared" si="8"/>
        <v>0</v>
      </c>
    </row>
    <row r="562" spans="1:4" x14ac:dyDescent="0.75">
      <c r="A562" t="s">
        <v>847</v>
      </c>
      <c r="B562" t="s">
        <v>103</v>
      </c>
      <c r="C562">
        <f>COUNTIF(tagging!$C:$C,data!A562)</f>
        <v>1</v>
      </c>
      <c r="D562" t="str">
        <f t="shared" si="8"/>
        <v>copy PRES_NPV_MARBLES_text.txt video_subscripts\PRES_NPV_MARBLES_text.txt</v>
      </c>
    </row>
    <row r="563" spans="1:4" x14ac:dyDescent="0.75">
      <c r="A563" t="s">
        <v>848</v>
      </c>
      <c r="B563" t="s">
        <v>1706</v>
      </c>
      <c r="C563">
        <f>COUNTIF(tagging!$C:$C,data!A563)</f>
        <v>0</v>
      </c>
      <c r="D563" t="b">
        <f t="shared" si="8"/>
        <v>0</v>
      </c>
    </row>
    <row r="564" spans="1:4" x14ac:dyDescent="0.75">
      <c r="A564" t="s">
        <v>849</v>
      </c>
      <c r="B564" t="s">
        <v>1707</v>
      </c>
      <c r="C564">
        <f>COUNTIF(tagging!$C:$C,data!A564)</f>
        <v>0</v>
      </c>
      <c r="D564" t="b">
        <f t="shared" si="8"/>
        <v>0</v>
      </c>
    </row>
    <row r="565" spans="1:4" x14ac:dyDescent="0.75">
      <c r="A565" t="s">
        <v>850</v>
      </c>
      <c r="B565" t="s">
        <v>246</v>
      </c>
      <c r="C565">
        <f>COUNTIF(tagging!$C:$C,data!A565)</f>
        <v>1</v>
      </c>
      <c r="D565" t="str">
        <f t="shared" si="8"/>
        <v>copy PRES_NRAILA_KRISTI'S_STORY_text.txt video_subscripts\PRES_NRAILA_KRISTI'S_STORY_text.txt</v>
      </c>
    </row>
    <row r="566" spans="1:4" x14ac:dyDescent="0.75">
      <c r="A566" t="s">
        <v>851</v>
      </c>
      <c r="B566" t="s">
        <v>1708</v>
      </c>
      <c r="C566">
        <f>COUNTIF(tagging!$C:$C,data!A566)</f>
        <v>0</v>
      </c>
      <c r="D566" t="b">
        <f t="shared" si="8"/>
        <v>0</v>
      </c>
    </row>
    <row r="567" spans="1:4" x14ac:dyDescent="0.75">
      <c r="A567" t="s">
        <v>852</v>
      </c>
      <c r="B567" t="s">
        <v>1709</v>
      </c>
      <c r="C567">
        <f>COUNTIF(tagging!$C:$C,data!A567)</f>
        <v>0</v>
      </c>
      <c r="D567" t="b">
        <f t="shared" si="8"/>
        <v>0</v>
      </c>
    </row>
    <row r="568" spans="1:4" x14ac:dyDescent="0.75">
      <c r="A568" t="s">
        <v>853</v>
      </c>
      <c r="B568" t="s">
        <v>1710</v>
      </c>
      <c r="C568">
        <f>COUNTIF(tagging!$C:$C,data!A568)</f>
        <v>0</v>
      </c>
      <c r="D568" t="b">
        <f t="shared" si="8"/>
        <v>0</v>
      </c>
    </row>
    <row r="569" spans="1:4" x14ac:dyDescent="0.75">
      <c r="A569" t="s">
        <v>854</v>
      </c>
      <c r="B569" t="s">
        <v>237</v>
      </c>
      <c r="C569">
        <f>COUNTIF(tagging!$C:$C,data!A569)</f>
        <v>1</v>
      </c>
      <c r="D569" t="str">
        <f t="shared" si="8"/>
        <v>copy PRES_NRAPVF_NOTHING_BUT_A_PHONE_text.txt video_subscripts\PRES_NRAPVF_NOTHING_BUT_A_PHONE_text.txt</v>
      </c>
    </row>
    <row r="570" spans="1:4" x14ac:dyDescent="0.75">
      <c r="A570" t="s">
        <v>855</v>
      </c>
      <c r="B570" t="s">
        <v>1711</v>
      </c>
      <c r="C570">
        <f>COUNTIF(tagging!$C:$C,data!A570)</f>
        <v>0</v>
      </c>
      <c r="D570" t="b">
        <f t="shared" si="8"/>
        <v>0</v>
      </c>
    </row>
    <row r="571" spans="1:4" x14ac:dyDescent="0.75">
      <c r="A571" t="s">
        <v>856</v>
      </c>
      <c r="B571" t="s">
        <v>104</v>
      </c>
      <c r="C571">
        <f>COUNTIF(tagging!$C:$C,data!A571)</f>
        <v>1</v>
      </c>
      <c r="D571" t="str">
        <f t="shared" si="8"/>
        <v>copy PRES_NRTPAC_CORRUPT_AND_DANGEROUS_60_text.txt video_subscripts\PRES_NRTPAC_CORRUPT_AND_DANGEROUS_60_text.txt</v>
      </c>
    </row>
    <row r="572" spans="1:4" x14ac:dyDescent="0.75">
      <c r="A572" t="s">
        <v>857</v>
      </c>
      <c r="B572" t="s">
        <v>105</v>
      </c>
      <c r="C572">
        <f>COUNTIF(tagging!$C:$C,data!A572)</f>
        <v>1</v>
      </c>
      <c r="D572" t="str">
        <f t="shared" si="8"/>
        <v>copy PRES_NUMBERSUSA_JOBS_JOBS_JOBS_REV_text.txt video_subscripts\PRES_NUMBERSUSA_JOBS_JOBS_JOBS_REV_text.txt</v>
      </c>
    </row>
    <row r="573" spans="1:4" x14ac:dyDescent="0.75">
      <c r="A573" t="s">
        <v>858</v>
      </c>
      <c r="B573" t="s">
        <v>106</v>
      </c>
      <c r="C573">
        <f>COUNTIF(tagging!$C:$C,data!A573)</f>
        <v>1</v>
      </c>
      <c r="D573" t="str">
        <f t="shared" si="8"/>
        <v>copy PRES_OBAMA_ALWAYS_text.txt video_subscripts\PRES_OBAMA_ALWAYS_text.txt</v>
      </c>
    </row>
    <row r="574" spans="1:4" x14ac:dyDescent="0.75">
      <c r="A574" t="s">
        <v>859</v>
      </c>
      <c r="B574" t="s">
        <v>107</v>
      </c>
      <c r="C574">
        <f>COUNTIF(tagging!$C:$C,data!A574)</f>
        <v>1</v>
      </c>
      <c r="D574" t="str">
        <f t="shared" si="8"/>
        <v>copy PRES_OBAMA_BIG_BIRD_text.txt video_subscripts\PRES_OBAMA_BIG_BIRD_text.txt</v>
      </c>
    </row>
    <row r="575" spans="1:4" x14ac:dyDescent="0.75">
      <c r="A575" t="s">
        <v>3380</v>
      </c>
      <c r="B575" t="s">
        <v>282</v>
      </c>
      <c r="C575">
        <f>COUNTIF(tagging!$C:$C,data!A575)</f>
        <v>1</v>
      </c>
      <c r="D575" t="str">
        <f t="shared" si="8"/>
        <v>copy PRES_OBAMA_BUSINESS_EXPERIENCE_text.txt video_subscripts\PRES_OBAMA_BUSINESS_EXPERIENCE_text.txt</v>
      </c>
    </row>
    <row r="576" spans="1:4" x14ac:dyDescent="0.75">
      <c r="A576" t="s">
        <v>860</v>
      </c>
      <c r="B576" t="s">
        <v>108</v>
      </c>
      <c r="C576">
        <f>COUNTIF(tagging!$C:$C,data!A576)</f>
        <v>1</v>
      </c>
      <c r="D576" t="str">
        <f t="shared" si="8"/>
        <v>copy PRES_OBAMA_CHARACTER_text.txt video_subscripts\PRES_OBAMA_CHARACTER_text.txt</v>
      </c>
    </row>
    <row r="577" spans="1:4" x14ac:dyDescent="0.75">
      <c r="A577" t="s">
        <v>861</v>
      </c>
      <c r="B577" t="s">
        <v>109</v>
      </c>
      <c r="C577">
        <f>COUNTIF(tagging!$C:$C,data!A577)</f>
        <v>1</v>
      </c>
      <c r="D577" t="str">
        <f t="shared" si="8"/>
        <v>copy PRES_OBAMA_CLEAR_CHOICE_text.txt video_subscripts\PRES_OBAMA_CLEAR_CHOICE_text.txt</v>
      </c>
    </row>
    <row r="578" spans="1:4" x14ac:dyDescent="0.75">
      <c r="A578" t="s">
        <v>862</v>
      </c>
      <c r="B578" t="s">
        <v>110</v>
      </c>
      <c r="C578">
        <f>COUNTIF(tagging!$C:$C,data!A578)</f>
        <v>1</v>
      </c>
      <c r="D578" t="str">
        <f t="shared" ref="D578:D641" si="9">IF(C578&gt;0,"copy "&amp;A578&amp;" video_subscripts\"&amp;A578)</f>
        <v>copy PRES_OBAMA_CYNICAL_text.txt video_subscripts\PRES_OBAMA_CYNICAL_text.txt</v>
      </c>
    </row>
    <row r="579" spans="1:4" x14ac:dyDescent="0.75">
      <c r="A579" t="s">
        <v>863</v>
      </c>
      <c r="B579" t="s">
        <v>111</v>
      </c>
      <c r="C579">
        <f>COUNTIF(tagging!$C:$C,data!A579)</f>
        <v>1</v>
      </c>
      <c r="D579" t="str">
        <f t="shared" si="9"/>
        <v>copy PRES_OBAMA_DETERMINATION_60_SP_text.txt video_subscripts\PRES_OBAMA_DETERMINATION_60_SP_text.txt</v>
      </c>
    </row>
    <row r="580" spans="1:4" x14ac:dyDescent="0.75">
      <c r="A580" t="s">
        <v>864</v>
      </c>
      <c r="B580" t="s">
        <v>112</v>
      </c>
      <c r="C580">
        <f>COUNTIF(tagging!$C:$C,data!A580)</f>
        <v>1</v>
      </c>
      <c r="D580" t="str">
        <f t="shared" si="9"/>
        <v>copy PRES_OBAMA_ELENA_VIDAL_MCCULLOUGH_SP_text.txt video_subscripts\PRES_OBAMA_ELENA_VIDAL_MCCULLOUGH_SP_text.txt</v>
      </c>
    </row>
    <row r="581" spans="1:4" x14ac:dyDescent="0.75">
      <c r="A581" t="s">
        <v>865</v>
      </c>
      <c r="B581" t="s">
        <v>113</v>
      </c>
      <c r="C581">
        <f>COUNTIF(tagging!$C:$C,data!A581)</f>
        <v>1</v>
      </c>
      <c r="D581" t="str">
        <f t="shared" si="9"/>
        <v>copy PRES_OBAMA_FIRST_LAW_text.txt video_subscripts\PRES_OBAMA_FIRST_LAW_text.txt</v>
      </c>
    </row>
    <row r="582" spans="1:4" x14ac:dyDescent="0.75">
      <c r="A582" t="s">
        <v>3381</v>
      </c>
      <c r="B582" t="s">
        <v>268</v>
      </c>
      <c r="C582">
        <f>COUNTIF(tagging!$C:$C,data!A582)</f>
        <v>1</v>
      </c>
      <c r="D582" t="str">
        <f t="shared" si="9"/>
        <v>copy PRES_OBAMA_GET_REAL_MITT_text.txt video_subscripts\PRES_OBAMA_GET_REAL_MITT_text.txt</v>
      </c>
    </row>
    <row r="583" spans="1:4" x14ac:dyDescent="0.75">
      <c r="A583" t="s">
        <v>866</v>
      </c>
      <c r="B583" t="s">
        <v>114</v>
      </c>
      <c r="C583">
        <f>COUNTIF(tagging!$C:$C,data!A583)</f>
        <v>1</v>
      </c>
      <c r="D583" t="str">
        <f t="shared" si="9"/>
        <v>copy PRES_OBAMA_GOTTA_VOTE_text.txt video_subscripts\PRES_OBAMA_GOTTA_VOTE_text.txt</v>
      </c>
    </row>
    <row r="584" spans="1:4" x14ac:dyDescent="0.75">
      <c r="A584" t="s">
        <v>3382</v>
      </c>
      <c r="B584" t="s">
        <v>295</v>
      </c>
      <c r="C584">
        <f>COUNTIF(tagging!$C:$C,data!A584)</f>
        <v>1</v>
      </c>
      <c r="D584" t="str">
        <f t="shared" si="9"/>
        <v>copy PRES_OBAMA_HE'S_GOT_IT_RIGHT_text.txt video_subscripts\PRES_OBAMA_HE'S_GOT_IT_RIGHT_text.txt</v>
      </c>
    </row>
    <row r="585" spans="1:4" x14ac:dyDescent="0.75">
      <c r="A585" t="s">
        <v>3383</v>
      </c>
      <c r="B585" t="s">
        <v>267</v>
      </c>
      <c r="C585">
        <f>COUNTIF(tagging!$C:$C,data!A585)</f>
        <v>1</v>
      </c>
      <c r="D585" t="str">
        <f t="shared" si="9"/>
        <v>copy PRES_OBAMA_IT_WASN'T_EASY_SP_text.txt video_subscripts\PRES_OBAMA_IT_WASN'T_EASY_SP_text.txt</v>
      </c>
    </row>
    <row r="586" spans="1:4" x14ac:dyDescent="0.75">
      <c r="A586" t="s">
        <v>867</v>
      </c>
      <c r="B586" t="s">
        <v>115</v>
      </c>
      <c r="C586">
        <f>COUNTIF(tagging!$C:$C,data!A586)</f>
        <v>1</v>
      </c>
      <c r="D586" t="str">
        <f t="shared" si="9"/>
        <v>copy PRES_OBAMA_MAIN_STREET_text.txt video_subscripts\PRES_OBAMA_MAIN_STREET_text.txt</v>
      </c>
    </row>
    <row r="587" spans="1:4" x14ac:dyDescent="0.75">
      <c r="A587" t="s">
        <v>868</v>
      </c>
      <c r="B587" t="s">
        <v>116</v>
      </c>
      <c r="C587">
        <f>COUNTIF(tagging!$C:$C,data!A587)</f>
        <v>1</v>
      </c>
      <c r="D587" t="str">
        <f t="shared" si="9"/>
        <v>copy PRES_OBAMA_MOSAIC_text.txt video_subscripts\PRES_OBAMA_MOSAIC_text.txt</v>
      </c>
    </row>
    <row r="588" spans="1:4" x14ac:dyDescent="0.75">
      <c r="A588" t="s">
        <v>869</v>
      </c>
      <c r="B588" t="s">
        <v>117</v>
      </c>
      <c r="C588">
        <f>COUNTIF(tagging!$C:$C,data!A588)</f>
        <v>1</v>
      </c>
      <c r="D588" t="str">
        <f t="shared" si="9"/>
        <v>copy PRES_OBAMA_MY_JOB_text.txt video_subscripts\PRES_OBAMA_MY_JOB_text.txt</v>
      </c>
    </row>
    <row r="589" spans="1:4" x14ac:dyDescent="0.75">
      <c r="A589" t="s">
        <v>870</v>
      </c>
      <c r="B589" t="s">
        <v>118</v>
      </c>
      <c r="C589">
        <f>COUNTIF(tagging!$C:$C,data!A589)</f>
        <v>1</v>
      </c>
      <c r="D589" t="str">
        <f t="shared" si="9"/>
        <v>copy PRES_OBAMA_ONLY_CHOICE_text.txt video_subscripts\PRES_OBAMA_ONLY_CHOICE_text.txt</v>
      </c>
    </row>
    <row r="590" spans="1:4" x14ac:dyDescent="0.75">
      <c r="A590" t="s">
        <v>3384</v>
      </c>
      <c r="B590" t="s">
        <v>298</v>
      </c>
      <c r="C590">
        <f>COUNTIF(tagging!$C:$C,data!A590)</f>
        <v>1</v>
      </c>
      <c r="D590" t="str">
        <f t="shared" si="9"/>
        <v>copy PRES_OBAMA_OUR_VOICE_text.txt video_subscripts\PRES_OBAMA_OUR_VOICE_text.txt</v>
      </c>
    </row>
    <row r="591" spans="1:4" x14ac:dyDescent="0.75">
      <c r="A591" t="s">
        <v>871</v>
      </c>
      <c r="B591" t="s">
        <v>1712</v>
      </c>
      <c r="C591">
        <f>COUNTIF(tagging!$C:$C,data!A591)</f>
        <v>1</v>
      </c>
      <c r="D591" t="str">
        <f t="shared" si="9"/>
        <v>copy PRES_OBAMA_PRE_EXISTING_CONDITIONS_SP_text.txt video_subscripts\PRES_OBAMA_PRE_EXISTING_CONDITIONS_SP_text.txt</v>
      </c>
    </row>
    <row r="592" spans="1:4" x14ac:dyDescent="0.75">
      <c r="A592" t="s">
        <v>3385</v>
      </c>
      <c r="B592" t="s">
        <v>263</v>
      </c>
      <c r="C592">
        <f>COUNTIF(tagging!$C:$C,data!A592)</f>
        <v>1</v>
      </c>
      <c r="D592" t="str">
        <f t="shared" si="9"/>
        <v>copy PRES_OBAMA_SLEEPLESS_NIGHTS_text.txt video_subscripts\PRES_OBAMA_SLEEPLESS_NIGHTS_text.txt</v>
      </c>
    </row>
    <row r="593" spans="1:4" x14ac:dyDescent="0.75">
      <c r="A593" t="s">
        <v>3386</v>
      </c>
      <c r="B593" t="s">
        <v>279</v>
      </c>
      <c r="C593">
        <f>COUNTIF(tagging!$C:$C,data!A593)</f>
        <v>1</v>
      </c>
      <c r="D593" t="str">
        <f t="shared" si="9"/>
        <v>copy PRES_OBAMA_THE_CHOICE_60_text.txt video_subscripts\PRES_OBAMA_THE_CHOICE_60_text.txt</v>
      </c>
    </row>
    <row r="594" spans="1:4" x14ac:dyDescent="0.75">
      <c r="A594" t="s">
        <v>3387</v>
      </c>
      <c r="B594" t="s">
        <v>297</v>
      </c>
      <c r="C594">
        <f>COUNTIF(tagging!$C:$C,data!A594)</f>
        <v>1</v>
      </c>
      <c r="D594" t="str">
        <f t="shared" si="9"/>
        <v>copy PRES_OBAMA_TOUGH_LUCK_text.txt video_subscripts\PRES_OBAMA_TOUGH_LUCK_text.txt</v>
      </c>
    </row>
    <row r="595" spans="1:4" x14ac:dyDescent="0.75">
      <c r="A595" t="s">
        <v>872</v>
      </c>
      <c r="B595" t="s">
        <v>120</v>
      </c>
      <c r="C595">
        <f>COUNTIF(tagging!$C:$C,data!A595)</f>
        <v>1</v>
      </c>
      <c r="D595" t="str">
        <f t="shared" si="9"/>
        <v>copy PRES_OBAMA_TRUST_text.txt video_subscripts\PRES_OBAMA_TRUST_text.txt</v>
      </c>
    </row>
    <row r="596" spans="1:4" x14ac:dyDescent="0.75">
      <c r="A596" t="s">
        <v>873</v>
      </c>
      <c r="B596" t="s">
        <v>121</v>
      </c>
      <c r="C596">
        <f>COUNTIF(tagging!$C:$C,data!A596)</f>
        <v>1</v>
      </c>
      <c r="D596" t="str">
        <f t="shared" si="9"/>
        <v>copy PRES_OBAMA_UNBREAKABLE_text.txt video_subscripts\PRES_OBAMA_UNBREAKABLE_text.txt</v>
      </c>
    </row>
    <row r="597" spans="1:4" x14ac:dyDescent="0.75">
      <c r="A597" t="s">
        <v>874</v>
      </c>
      <c r="B597" t="s">
        <v>122</v>
      </c>
      <c r="C597">
        <f>COUNTIF(tagging!$C:$C,data!A597)</f>
        <v>1</v>
      </c>
      <c r="D597" t="str">
        <f t="shared" si="9"/>
        <v>copy PRES_OBAMA_WHAT_ARE_YOU_GOING_TO_TELL_THEM_OH_text.txt video_subscripts\PRES_OBAMA_WHAT_ARE_YOU_GOING_TO_TELL_THEM_OH_text.txt</v>
      </c>
    </row>
    <row r="598" spans="1:4" x14ac:dyDescent="0.75">
      <c r="A598" t="s">
        <v>3388</v>
      </c>
      <c r="B598" t="s">
        <v>285</v>
      </c>
      <c r="C598">
        <f>COUNTIF(tagging!$C:$C,data!A598)</f>
        <v>1</v>
      </c>
      <c r="D598" t="str">
        <f t="shared" si="9"/>
        <v>copy PRES_OBAMA_WHAT_HE_SAID_text.txt video_subscripts\PRES_OBAMA_WHAT_HE_SAID_text.txt</v>
      </c>
    </row>
    <row r="599" spans="1:4" x14ac:dyDescent="0.75">
      <c r="A599" t="s">
        <v>875</v>
      </c>
      <c r="B599" t="s">
        <v>123</v>
      </c>
      <c r="C599">
        <f>COUNTIF(tagging!$C:$C,data!A599)</f>
        <v>1</v>
      </c>
      <c r="D599" t="str">
        <f t="shared" si="9"/>
        <v>copy PRES_OBAMA_WON'T_SAY_text.txt video_subscripts\PRES_OBAMA_WON'T_SAY_text.txt</v>
      </c>
    </row>
    <row r="600" spans="1:4" x14ac:dyDescent="0.75">
      <c r="A600" t="s">
        <v>876</v>
      </c>
      <c r="B600" t="s">
        <v>1713</v>
      </c>
      <c r="C600">
        <f>COUNTIF(tagging!$C:$C,data!A600)</f>
        <v>0</v>
      </c>
      <c r="D600" t="b">
        <f t="shared" si="9"/>
        <v>0</v>
      </c>
    </row>
    <row r="601" spans="1:4" x14ac:dyDescent="0.75">
      <c r="A601" t="s">
        <v>877</v>
      </c>
      <c r="B601" t="s">
        <v>1714</v>
      </c>
      <c r="C601">
        <f>COUNTIF(tagging!$C:$C,data!A601)</f>
        <v>0</v>
      </c>
      <c r="D601" t="b">
        <f t="shared" si="9"/>
        <v>0</v>
      </c>
    </row>
    <row r="602" spans="1:4" x14ac:dyDescent="0.75">
      <c r="A602" t="s">
        <v>878</v>
      </c>
      <c r="B602" t="s">
        <v>228</v>
      </c>
      <c r="C602">
        <f>COUNTIF(tagging!$C:$C,data!A602)</f>
        <v>1</v>
      </c>
      <c r="D602" t="str">
        <f t="shared" si="9"/>
        <v>copy PRES_OPPFREEDOM_PAINT_CREEK_text.txt video_subscripts\PRES_OPPFREEDOM_PAINT_CREEK_text.txt</v>
      </c>
    </row>
    <row r="603" spans="1:4" x14ac:dyDescent="0.75">
      <c r="A603" t="s">
        <v>879</v>
      </c>
      <c r="B603" t="s">
        <v>1715</v>
      </c>
      <c r="C603">
        <f>COUNTIF(tagging!$C:$C,data!A603)</f>
        <v>0</v>
      </c>
      <c r="D603" t="b">
        <f t="shared" si="9"/>
        <v>0</v>
      </c>
    </row>
    <row r="604" spans="1:4" x14ac:dyDescent="0.75">
      <c r="A604" t="s">
        <v>3389</v>
      </c>
      <c r="B604" t="s">
        <v>278</v>
      </c>
      <c r="C604">
        <f>COUNTIF(tagging!$C:$C,data!A604)</f>
        <v>1</v>
      </c>
      <c r="D604" t="str">
        <f t="shared" si="9"/>
        <v>copy PRES_OURDESTINY_SOMEONE_text.txt video_subscripts\PRES_OURDESTINY_SOMEONE_text.txt</v>
      </c>
    </row>
    <row r="605" spans="1:4" x14ac:dyDescent="0.75">
      <c r="A605" t="s">
        <v>880</v>
      </c>
      <c r="B605" t="s">
        <v>1716</v>
      </c>
      <c r="C605">
        <f>COUNTIF(tagging!$C:$C,data!A605)</f>
        <v>0</v>
      </c>
      <c r="D605" t="b">
        <f t="shared" si="9"/>
        <v>0</v>
      </c>
    </row>
    <row r="606" spans="1:4" x14ac:dyDescent="0.75">
      <c r="A606" t="s">
        <v>881</v>
      </c>
      <c r="B606" t="s">
        <v>1717</v>
      </c>
      <c r="C606">
        <f>COUNTIF(tagging!$C:$C,data!A606)</f>
        <v>0</v>
      </c>
      <c r="D606" t="b">
        <f t="shared" si="9"/>
        <v>0</v>
      </c>
    </row>
    <row r="607" spans="1:4" x14ac:dyDescent="0.75">
      <c r="A607" t="s">
        <v>882</v>
      </c>
      <c r="B607" t="s">
        <v>1718</v>
      </c>
      <c r="C607">
        <f>COUNTIF(tagging!$C:$C,data!A607)</f>
        <v>0</v>
      </c>
      <c r="D607" t="b">
        <f t="shared" si="9"/>
        <v>0</v>
      </c>
    </row>
    <row r="608" spans="1:4" x14ac:dyDescent="0.75">
      <c r="A608" t="s">
        <v>883</v>
      </c>
      <c r="B608" t="s">
        <v>1719</v>
      </c>
      <c r="C608">
        <f>COUNTIF(tagging!$C:$C,data!A608)</f>
        <v>0</v>
      </c>
      <c r="D608" t="b">
        <f t="shared" si="9"/>
        <v>0</v>
      </c>
    </row>
    <row r="609" spans="1:4" x14ac:dyDescent="0.75">
      <c r="A609" t="s">
        <v>884</v>
      </c>
      <c r="B609" t="s">
        <v>125</v>
      </c>
      <c r="C609">
        <f>COUNTIF(tagging!$C:$C,data!A609)</f>
        <v>1</v>
      </c>
      <c r="D609" t="str">
        <f t="shared" si="9"/>
        <v>copy PRES_OURPRINCIPLES_FRAUD_text.txt video_subscripts\PRES_OURPRINCIPLES_FRAUD_text.txt</v>
      </c>
    </row>
    <row r="610" spans="1:4" x14ac:dyDescent="0.75">
      <c r="A610" t="s">
        <v>885</v>
      </c>
      <c r="B610" t="s">
        <v>126</v>
      </c>
      <c r="C610">
        <f>COUNTIF(tagging!$C:$C,data!A610)</f>
        <v>1</v>
      </c>
      <c r="D610" t="str">
        <f t="shared" si="9"/>
        <v>copy PRES_OURPRINCIPLES_KNOW_text.txt video_subscripts\PRES_OURPRINCIPLES_KNOW_text.txt</v>
      </c>
    </row>
    <row r="611" spans="1:4" x14ac:dyDescent="0.75">
      <c r="A611" t="s">
        <v>886</v>
      </c>
      <c r="B611" t="s">
        <v>1720</v>
      </c>
      <c r="C611">
        <f>COUNTIF(tagging!$C:$C,data!A611)</f>
        <v>0</v>
      </c>
      <c r="D611" t="b">
        <f t="shared" si="9"/>
        <v>0</v>
      </c>
    </row>
    <row r="612" spans="1:4" x14ac:dyDescent="0.75">
      <c r="A612" t="s">
        <v>887</v>
      </c>
      <c r="B612" t="s">
        <v>1721</v>
      </c>
      <c r="C612">
        <f>COUNTIF(tagging!$C:$C,data!A612)</f>
        <v>0</v>
      </c>
      <c r="D612" t="b">
        <f t="shared" si="9"/>
        <v>0</v>
      </c>
    </row>
    <row r="613" spans="1:4" x14ac:dyDescent="0.75">
      <c r="A613" t="s">
        <v>888</v>
      </c>
      <c r="B613" t="s">
        <v>1722</v>
      </c>
      <c r="C613">
        <f>COUNTIF(tagging!$C:$C,data!A613)</f>
        <v>0</v>
      </c>
      <c r="D613" t="b">
        <f t="shared" si="9"/>
        <v>0</v>
      </c>
    </row>
    <row r="614" spans="1:4" x14ac:dyDescent="0.75">
      <c r="A614" t="s">
        <v>889</v>
      </c>
      <c r="B614" t="s">
        <v>1723</v>
      </c>
      <c r="C614">
        <f>COUNTIF(tagging!$C:$C,data!A614)</f>
        <v>0</v>
      </c>
      <c r="D614" t="b">
        <f t="shared" si="9"/>
        <v>0</v>
      </c>
    </row>
    <row r="615" spans="1:4" x14ac:dyDescent="0.75">
      <c r="A615" t="s">
        <v>890</v>
      </c>
      <c r="B615" t="s">
        <v>1724</v>
      </c>
      <c r="C615">
        <f>COUNTIF(tagging!$C:$C,data!A615)</f>
        <v>0</v>
      </c>
      <c r="D615" t="b">
        <f t="shared" si="9"/>
        <v>0</v>
      </c>
    </row>
    <row r="616" spans="1:4" x14ac:dyDescent="0.75">
      <c r="A616" t="s">
        <v>891</v>
      </c>
      <c r="B616" t="s">
        <v>1725</v>
      </c>
      <c r="C616">
        <f>COUNTIF(tagging!$C:$C,data!A616)</f>
        <v>0</v>
      </c>
      <c r="D616" t="b">
        <f t="shared" si="9"/>
        <v>0</v>
      </c>
    </row>
    <row r="617" spans="1:4" x14ac:dyDescent="0.75">
      <c r="A617" t="s">
        <v>892</v>
      </c>
      <c r="B617" t="s">
        <v>1726</v>
      </c>
      <c r="C617">
        <f>COUNTIF(tagging!$C:$C,data!A617)</f>
        <v>0</v>
      </c>
      <c r="D617" t="b">
        <f t="shared" si="9"/>
        <v>0</v>
      </c>
    </row>
    <row r="618" spans="1:4" x14ac:dyDescent="0.75">
      <c r="A618" t="s">
        <v>893</v>
      </c>
      <c r="B618" t="s">
        <v>1727</v>
      </c>
      <c r="C618">
        <f>COUNTIF(tagging!$C:$C,data!A618)</f>
        <v>0</v>
      </c>
      <c r="D618" t="b">
        <f t="shared" si="9"/>
        <v>0</v>
      </c>
    </row>
    <row r="619" spans="1:4" x14ac:dyDescent="0.75">
      <c r="A619" t="s">
        <v>894</v>
      </c>
      <c r="B619" t="s">
        <v>1728</v>
      </c>
      <c r="C619">
        <f>COUNTIF(tagging!$C:$C,data!A619)</f>
        <v>0</v>
      </c>
      <c r="D619" t="b">
        <f t="shared" si="9"/>
        <v>0</v>
      </c>
    </row>
    <row r="620" spans="1:4" x14ac:dyDescent="0.75">
      <c r="A620" t="s">
        <v>895</v>
      </c>
      <c r="B620" t="s">
        <v>1729</v>
      </c>
      <c r="C620">
        <f>COUNTIF(tagging!$C:$C,data!A620)</f>
        <v>0</v>
      </c>
      <c r="D620" t="b">
        <f t="shared" si="9"/>
        <v>0</v>
      </c>
    </row>
    <row r="621" spans="1:4" x14ac:dyDescent="0.75">
      <c r="A621" t="s">
        <v>896</v>
      </c>
      <c r="B621" t="s">
        <v>1730</v>
      </c>
      <c r="C621">
        <f>COUNTIF(tagging!$C:$C,data!A621)</f>
        <v>0</v>
      </c>
      <c r="D621" t="b">
        <f t="shared" si="9"/>
        <v>0</v>
      </c>
    </row>
    <row r="622" spans="1:4" x14ac:dyDescent="0.75">
      <c r="A622" t="s">
        <v>897</v>
      </c>
      <c r="B622" t="s">
        <v>1731</v>
      </c>
      <c r="C622">
        <f>COUNTIF(tagging!$C:$C,data!A622)</f>
        <v>0</v>
      </c>
      <c r="D622" t="b">
        <f t="shared" si="9"/>
        <v>0</v>
      </c>
    </row>
    <row r="623" spans="1:4" x14ac:dyDescent="0.75">
      <c r="A623" t="s">
        <v>898</v>
      </c>
      <c r="B623" t="s">
        <v>1732</v>
      </c>
      <c r="C623">
        <f>COUNTIF(tagging!$C:$C,data!A623)</f>
        <v>0</v>
      </c>
      <c r="D623" t="b">
        <f t="shared" si="9"/>
        <v>0</v>
      </c>
    </row>
    <row r="624" spans="1:4" x14ac:dyDescent="0.75">
      <c r="A624" t="s">
        <v>899</v>
      </c>
      <c r="B624" t="s">
        <v>1733</v>
      </c>
      <c r="C624">
        <f>COUNTIF(tagging!$C:$C,data!A624)</f>
        <v>0</v>
      </c>
      <c r="D624" t="b">
        <f t="shared" si="9"/>
        <v>0</v>
      </c>
    </row>
    <row r="625" spans="1:4" x14ac:dyDescent="0.75">
      <c r="A625" t="s">
        <v>900</v>
      </c>
      <c r="B625" t="s">
        <v>1734</v>
      </c>
      <c r="C625">
        <f>COUNTIF(tagging!$C:$C,data!A625)</f>
        <v>0</v>
      </c>
      <c r="D625" t="b">
        <f t="shared" si="9"/>
        <v>0</v>
      </c>
    </row>
    <row r="626" spans="1:4" x14ac:dyDescent="0.75">
      <c r="A626" t="s">
        <v>901</v>
      </c>
      <c r="B626" t="s">
        <v>1735</v>
      </c>
      <c r="C626">
        <f>COUNTIF(tagging!$C:$C,data!A626)</f>
        <v>0</v>
      </c>
      <c r="D626" t="b">
        <f t="shared" si="9"/>
        <v>0</v>
      </c>
    </row>
    <row r="627" spans="1:4" x14ac:dyDescent="0.75">
      <c r="A627" t="s">
        <v>902</v>
      </c>
      <c r="B627" t="s">
        <v>1736</v>
      </c>
      <c r="C627">
        <f>COUNTIF(tagging!$C:$C,data!A627)</f>
        <v>0</v>
      </c>
      <c r="D627" t="b">
        <f t="shared" si="9"/>
        <v>0</v>
      </c>
    </row>
    <row r="628" spans="1:4" x14ac:dyDescent="0.75">
      <c r="A628" t="s">
        <v>903</v>
      </c>
      <c r="B628" t="s">
        <v>127</v>
      </c>
      <c r="C628">
        <f>COUNTIF(tagging!$C:$C,data!A628)</f>
        <v>1</v>
      </c>
      <c r="D628" t="str">
        <f t="shared" si="9"/>
        <v>copy PRES_PATRIOT_ROMNEY_IS_BAIN_text.txt video_subscripts\PRES_PATRIOT_ROMNEY_IS_BAIN_text.txt</v>
      </c>
    </row>
    <row r="629" spans="1:4" x14ac:dyDescent="0.75">
      <c r="A629" t="s">
        <v>904</v>
      </c>
      <c r="B629" t="s">
        <v>1737</v>
      </c>
      <c r="C629">
        <f>COUNTIF(tagging!$C:$C,data!A629)</f>
        <v>0</v>
      </c>
      <c r="D629" t="b">
        <f t="shared" si="9"/>
        <v>0</v>
      </c>
    </row>
    <row r="630" spans="1:4" x14ac:dyDescent="0.75">
      <c r="A630" t="s">
        <v>3390</v>
      </c>
      <c r="B630" t="s">
        <v>284</v>
      </c>
      <c r="C630">
        <f>COUNTIF(tagging!$C:$C,data!A630)</f>
        <v>1</v>
      </c>
      <c r="D630" t="str">
        <f t="shared" si="9"/>
        <v>copy PRES_PAWLENTY_RESULTS_NOT_RHETORIC_text.txt video_subscripts\PRES_PAWLENTY_RESULTS_NOT_RHETORIC_text.txt</v>
      </c>
    </row>
    <row r="631" spans="1:4" x14ac:dyDescent="0.75">
      <c r="A631" t="s">
        <v>3391</v>
      </c>
      <c r="B631" t="s">
        <v>280</v>
      </c>
      <c r="C631">
        <f>COUNTIF(tagging!$C:$C,data!A631)</f>
        <v>1</v>
      </c>
      <c r="D631" t="str">
        <f t="shared" si="9"/>
        <v>copy PRES_PFAW_EL_VERDADERO_MITT_ROMNEY_SP_text.txt video_subscripts\PRES_PFAW_EL_VERDADERO_MITT_ROMNEY_SP_text.txt</v>
      </c>
    </row>
    <row r="632" spans="1:4" x14ac:dyDescent="0.75">
      <c r="A632" t="s">
        <v>905</v>
      </c>
      <c r="B632" t="s">
        <v>1738</v>
      </c>
      <c r="C632">
        <f>COUNTIF(tagging!$C:$C,data!A632)</f>
        <v>0</v>
      </c>
      <c r="D632" t="b">
        <f t="shared" si="9"/>
        <v>0</v>
      </c>
    </row>
    <row r="633" spans="1:4" x14ac:dyDescent="0.75">
      <c r="A633" t="s">
        <v>906</v>
      </c>
      <c r="B633" t="s">
        <v>1739</v>
      </c>
      <c r="C633">
        <f>COUNTIF(tagging!$C:$C,data!A633)</f>
        <v>0</v>
      </c>
      <c r="D633" t="b">
        <f t="shared" si="9"/>
        <v>0</v>
      </c>
    </row>
    <row r="634" spans="1:4" x14ac:dyDescent="0.75">
      <c r="A634" t="s">
        <v>907</v>
      </c>
      <c r="B634" t="s">
        <v>1740</v>
      </c>
      <c r="C634">
        <f>COUNTIF(tagging!$C:$C,data!A634)</f>
        <v>0</v>
      </c>
      <c r="D634" t="b">
        <f t="shared" si="9"/>
        <v>0</v>
      </c>
    </row>
    <row r="635" spans="1:4" x14ac:dyDescent="0.75">
      <c r="A635" t="s">
        <v>908</v>
      </c>
      <c r="B635" t="s">
        <v>133</v>
      </c>
      <c r="C635">
        <f>COUNTIF(tagging!$C:$C,data!A635)</f>
        <v>1</v>
      </c>
      <c r="D635" t="str">
        <f t="shared" si="9"/>
        <v>copy PRES_PRIORITIESUSA_BANKRUPT_text.txt video_subscripts\PRES_PRIORITIESUSA_BANKRUPT_text.txt</v>
      </c>
    </row>
    <row r="636" spans="1:4" x14ac:dyDescent="0.75">
      <c r="A636" t="s">
        <v>909</v>
      </c>
      <c r="B636" t="s">
        <v>1741</v>
      </c>
      <c r="C636">
        <f>COUNTIF(tagging!$C:$C,data!A636)</f>
        <v>0</v>
      </c>
      <c r="D636" t="b">
        <f t="shared" si="9"/>
        <v>0</v>
      </c>
    </row>
    <row r="637" spans="1:4" x14ac:dyDescent="0.75">
      <c r="A637" t="s">
        <v>910</v>
      </c>
      <c r="B637" t="s">
        <v>1742</v>
      </c>
      <c r="C637">
        <f>COUNTIF(tagging!$C:$C,data!A637)</f>
        <v>0</v>
      </c>
      <c r="D637" t="b">
        <f t="shared" si="9"/>
        <v>0</v>
      </c>
    </row>
    <row r="638" spans="1:4" x14ac:dyDescent="0.75">
      <c r="A638" t="s">
        <v>911</v>
      </c>
      <c r="B638" t="s">
        <v>1743</v>
      </c>
      <c r="C638">
        <f>COUNTIF(tagging!$C:$C,data!A638)</f>
        <v>0</v>
      </c>
      <c r="D638" t="b">
        <f t="shared" si="9"/>
        <v>0</v>
      </c>
    </row>
    <row r="639" spans="1:4" x14ac:dyDescent="0.75">
      <c r="A639" t="s">
        <v>912</v>
      </c>
      <c r="B639" t="s">
        <v>1744</v>
      </c>
      <c r="C639">
        <f>COUNTIF(tagging!$C:$C,data!A639)</f>
        <v>0</v>
      </c>
      <c r="D639" t="b">
        <f t="shared" si="9"/>
        <v>0</v>
      </c>
    </row>
    <row r="640" spans="1:4" x14ac:dyDescent="0.75">
      <c r="A640" t="s">
        <v>913</v>
      </c>
      <c r="B640" t="s">
        <v>1745</v>
      </c>
      <c r="C640">
        <f>COUNTIF(tagging!$C:$C,data!A640)</f>
        <v>0</v>
      </c>
      <c r="D640" t="b">
        <f t="shared" si="9"/>
        <v>0</v>
      </c>
    </row>
    <row r="641" spans="1:4" x14ac:dyDescent="0.75">
      <c r="A641" t="s">
        <v>914</v>
      </c>
      <c r="B641" t="s">
        <v>1746</v>
      </c>
      <c r="C641">
        <f>COUNTIF(tagging!$C:$C,data!A641)</f>
        <v>0</v>
      </c>
      <c r="D641" t="b">
        <f t="shared" si="9"/>
        <v>0</v>
      </c>
    </row>
    <row r="642" spans="1:4" x14ac:dyDescent="0.75">
      <c r="A642" t="s">
        <v>915</v>
      </c>
      <c r="B642" t="s">
        <v>1747</v>
      </c>
      <c r="C642">
        <f>COUNTIF(tagging!$C:$C,data!A642)</f>
        <v>0</v>
      </c>
      <c r="D642" t="b">
        <f t="shared" ref="D642:D705" si="10">IF(C642&gt;0,"copy "&amp;A642&amp;" video_subscripts\"&amp;A642)</f>
        <v>0</v>
      </c>
    </row>
    <row r="643" spans="1:4" x14ac:dyDescent="0.75">
      <c r="A643" t="s">
        <v>916</v>
      </c>
      <c r="B643" t="s">
        <v>134</v>
      </c>
      <c r="C643">
        <f>COUNTIF(tagging!$C:$C,data!A643)</f>
        <v>1</v>
      </c>
      <c r="D643" t="str">
        <f t="shared" si="10"/>
        <v>copy PRES_PRIORITIESUSA_HATE_60_text.txt video_subscripts\PRES_PRIORITIESUSA_HATE_60_text.txt</v>
      </c>
    </row>
    <row r="644" spans="1:4" x14ac:dyDescent="0.75">
      <c r="A644" t="s">
        <v>917</v>
      </c>
      <c r="B644" t="s">
        <v>135</v>
      </c>
      <c r="C644">
        <f>COUNTIF(tagging!$C:$C,data!A644)</f>
        <v>1</v>
      </c>
      <c r="D644" t="str">
        <f t="shared" si="10"/>
        <v>copy PRES_PRIORITIESUSA_HEADS_OR_TAILS_text.txt video_subscripts\PRES_PRIORITIESUSA_HEADS_OR_TAILS_text.txt</v>
      </c>
    </row>
    <row r="645" spans="1:4" x14ac:dyDescent="0.75">
      <c r="A645" t="s">
        <v>918</v>
      </c>
      <c r="B645" t="s">
        <v>136</v>
      </c>
      <c r="C645">
        <f>COUNTIF(tagging!$C:$C,data!A645)</f>
        <v>1</v>
      </c>
      <c r="D645" t="str">
        <f t="shared" si="10"/>
        <v>copy PRES_PRIORITIESUSA_HIS_WORDS_text.txt video_subscripts\PRES_PRIORITIESUSA_HIS_WORDS_text.txt</v>
      </c>
    </row>
    <row r="646" spans="1:4" x14ac:dyDescent="0.75">
      <c r="A646" t="s">
        <v>919</v>
      </c>
      <c r="B646" t="s">
        <v>137</v>
      </c>
      <c r="C646">
        <f>COUNTIF(tagging!$C:$C,data!A646)</f>
        <v>1</v>
      </c>
      <c r="D646" t="str">
        <f t="shared" si="10"/>
        <v>copy PRES_PRIORITIESUSA_I_LOVE_WAR_text.txt video_subscripts\PRES_PRIORITIESUSA_I_LOVE_WAR_text.txt</v>
      </c>
    </row>
    <row r="647" spans="1:4" x14ac:dyDescent="0.75">
      <c r="A647" t="s">
        <v>920</v>
      </c>
      <c r="B647" t="s">
        <v>1748</v>
      </c>
      <c r="C647">
        <f>COUNTIF(tagging!$C:$C,data!A647)</f>
        <v>0</v>
      </c>
      <c r="D647" t="b">
        <f t="shared" si="10"/>
        <v>0</v>
      </c>
    </row>
    <row r="648" spans="1:4" x14ac:dyDescent="0.75">
      <c r="A648" t="s">
        <v>921</v>
      </c>
      <c r="B648" t="s">
        <v>240</v>
      </c>
      <c r="C648">
        <f>COUNTIF(tagging!$C:$C,data!A648)</f>
        <v>1</v>
      </c>
      <c r="D648" t="str">
        <f t="shared" si="10"/>
        <v>copy PRES_PRIORITIESUSA_MICHELLE_60_text.txt video_subscripts\PRES_PRIORITIESUSA_MICHELLE_60_text.txt</v>
      </c>
    </row>
    <row r="649" spans="1:4" x14ac:dyDescent="0.75">
      <c r="A649" t="s">
        <v>922</v>
      </c>
      <c r="B649" t="s">
        <v>1749</v>
      </c>
      <c r="C649">
        <f>COUNTIF(tagging!$C:$C,data!A649)</f>
        <v>0</v>
      </c>
      <c r="D649" t="b">
        <f t="shared" si="10"/>
        <v>0</v>
      </c>
    </row>
    <row r="650" spans="1:4" x14ac:dyDescent="0.75">
      <c r="A650" t="s">
        <v>923</v>
      </c>
      <c r="B650" t="s">
        <v>1750</v>
      </c>
      <c r="C650">
        <f>COUNTIF(tagging!$C:$C,data!A650)</f>
        <v>0</v>
      </c>
      <c r="D650" t="b">
        <f t="shared" si="10"/>
        <v>0</v>
      </c>
    </row>
    <row r="651" spans="1:4" x14ac:dyDescent="0.75">
      <c r="A651" t="s">
        <v>924</v>
      </c>
      <c r="B651" t="s">
        <v>138</v>
      </c>
      <c r="C651">
        <f>COUNTIF(tagging!$C:$C,data!A651)</f>
        <v>1</v>
      </c>
      <c r="D651" t="str">
        <f t="shared" si="10"/>
        <v>copy PRES_PRIORITIESUSA_OUR_DAUGHTER_GRACE_60_text.txt video_subscripts\PRES_PRIORITIESUSA_OUR_DAUGHTER_GRACE_60_text.txt</v>
      </c>
    </row>
    <row r="652" spans="1:4" x14ac:dyDescent="0.75">
      <c r="A652" t="s">
        <v>925</v>
      </c>
      <c r="B652" t="s">
        <v>1751</v>
      </c>
      <c r="C652">
        <f>COUNTIF(tagging!$C:$C,data!A652)</f>
        <v>0</v>
      </c>
      <c r="D652" t="b">
        <f t="shared" si="10"/>
        <v>0</v>
      </c>
    </row>
    <row r="653" spans="1:4" x14ac:dyDescent="0.75">
      <c r="A653" t="s">
        <v>926</v>
      </c>
      <c r="B653" t="s">
        <v>1752</v>
      </c>
      <c r="C653">
        <f>COUNTIF(tagging!$C:$C,data!A653)</f>
        <v>0</v>
      </c>
      <c r="D653" t="b">
        <f t="shared" si="10"/>
        <v>0</v>
      </c>
    </row>
    <row r="654" spans="1:4" x14ac:dyDescent="0.75">
      <c r="A654" t="s">
        <v>927</v>
      </c>
      <c r="B654" t="s">
        <v>1753</v>
      </c>
      <c r="C654">
        <f>COUNTIF(tagging!$C:$C,data!A654)</f>
        <v>0</v>
      </c>
      <c r="D654" t="b">
        <f t="shared" si="10"/>
        <v>0</v>
      </c>
    </row>
    <row r="655" spans="1:4" x14ac:dyDescent="0.75">
      <c r="A655" t="s">
        <v>928</v>
      </c>
      <c r="B655" t="s">
        <v>1754</v>
      </c>
      <c r="C655">
        <f>COUNTIF(tagging!$C:$C,data!A655)</f>
        <v>0</v>
      </c>
      <c r="D655" t="b">
        <f t="shared" si="10"/>
        <v>0</v>
      </c>
    </row>
    <row r="656" spans="1:4" x14ac:dyDescent="0.75">
      <c r="A656" t="s">
        <v>929</v>
      </c>
      <c r="B656" t="s">
        <v>139</v>
      </c>
      <c r="C656">
        <f>COUNTIF(tagging!$C:$C,data!A656)</f>
        <v>1</v>
      </c>
      <c r="D656" t="str">
        <f t="shared" si="10"/>
        <v>copy PRES_PRIORITIESUSA_REPUBLICANS_ARE_RIGHT_text.txt video_subscripts\PRES_PRIORITIESUSA_REPUBLICANS_ARE_RIGHT_text.txt</v>
      </c>
    </row>
    <row r="657" spans="1:4" x14ac:dyDescent="0.75">
      <c r="A657" t="s">
        <v>930</v>
      </c>
      <c r="B657" t="s">
        <v>1755</v>
      </c>
      <c r="C657">
        <f>COUNTIF(tagging!$C:$C,data!A657)</f>
        <v>0</v>
      </c>
      <c r="D657" t="b">
        <f t="shared" si="10"/>
        <v>0</v>
      </c>
    </row>
    <row r="658" spans="1:4" x14ac:dyDescent="0.75">
      <c r="A658" t="s">
        <v>931</v>
      </c>
      <c r="B658" t="s">
        <v>1756</v>
      </c>
      <c r="C658">
        <f>COUNTIF(tagging!$C:$C,data!A658)</f>
        <v>0</v>
      </c>
      <c r="D658" t="b">
        <f t="shared" si="10"/>
        <v>0</v>
      </c>
    </row>
    <row r="659" spans="1:4" x14ac:dyDescent="0.75">
      <c r="A659" t="s">
        <v>932</v>
      </c>
      <c r="B659" t="s">
        <v>1757</v>
      </c>
      <c r="C659">
        <f>COUNTIF(tagging!$C:$C,data!A659)</f>
        <v>0</v>
      </c>
      <c r="D659" t="b">
        <f t="shared" si="10"/>
        <v>0</v>
      </c>
    </row>
    <row r="660" spans="1:4" x14ac:dyDescent="0.75">
      <c r="A660" t="s">
        <v>933</v>
      </c>
      <c r="B660" t="s">
        <v>1758</v>
      </c>
      <c r="C660">
        <f>COUNTIF(tagging!$C:$C,data!A660)</f>
        <v>0</v>
      </c>
      <c r="D660" t="b">
        <f t="shared" si="10"/>
        <v>0</v>
      </c>
    </row>
    <row r="661" spans="1:4" x14ac:dyDescent="0.75">
      <c r="A661" t="s">
        <v>934</v>
      </c>
      <c r="B661" t="s">
        <v>1759</v>
      </c>
      <c r="C661">
        <f>COUNTIF(tagging!$C:$C,data!A661)</f>
        <v>0</v>
      </c>
      <c r="D661" t="b">
        <f t="shared" si="10"/>
        <v>0</v>
      </c>
    </row>
    <row r="662" spans="1:4" x14ac:dyDescent="0.75">
      <c r="A662" t="s">
        <v>935</v>
      </c>
      <c r="B662" t="s">
        <v>140</v>
      </c>
      <c r="C662">
        <f>COUNTIF(tagging!$C:$C,data!A662)</f>
        <v>1</v>
      </c>
      <c r="D662" t="str">
        <f t="shared" si="10"/>
        <v>copy PRES_PRIORITIESUSA_UNDERSTANDS_60_text.txt video_subscripts\PRES_PRIORITIESUSA_UNDERSTANDS_60_text.txt</v>
      </c>
    </row>
    <row r="663" spans="1:4" x14ac:dyDescent="0.75">
      <c r="A663" t="s">
        <v>936</v>
      </c>
      <c r="B663" t="s">
        <v>1760</v>
      </c>
      <c r="C663">
        <f>COUNTIF(tagging!$C:$C,data!A663)</f>
        <v>0</v>
      </c>
      <c r="D663" t="b">
        <f t="shared" si="10"/>
        <v>0</v>
      </c>
    </row>
    <row r="664" spans="1:4" x14ac:dyDescent="0.75">
      <c r="A664" t="s">
        <v>937</v>
      </c>
      <c r="B664" t="s">
        <v>1761</v>
      </c>
      <c r="C664">
        <f>COUNTIF(tagging!$C:$C,data!A664)</f>
        <v>0</v>
      </c>
      <c r="D664" t="b">
        <f t="shared" si="10"/>
        <v>0</v>
      </c>
    </row>
    <row r="665" spans="1:4" x14ac:dyDescent="0.75">
      <c r="A665" t="s">
        <v>938</v>
      </c>
      <c r="B665" t="s">
        <v>1762</v>
      </c>
      <c r="C665">
        <f>COUNTIF(tagging!$C:$C,data!A665)</f>
        <v>0</v>
      </c>
      <c r="D665" t="b">
        <f t="shared" si="10"/>
        <v>0</v>
      </c>
    </row>
    <row r="666" spans="1:4" x14ac:dyDescent="0.75">
      <c r="A666" t="s">
        <v>939</v>
      </c>
      <c r="B666" t="s">
        <v>1763</v>
      </c>
      <c r="C666">
        <f>COUNTIF(tagging!$C:$C,data!A666)</f>
        <v>0</v>
      </c>
      <c r="D666" t="b">
        <f t="shared" si="10"/>
        <v>0</v>
      </c>
    </row>
    <row r="667" spans="1:4" x14ac:dyDescent="0.75">
      <c r="A667" t="s">
        <v>940</v>
      </c>
      <c r="B667" t="s">
        <v>1764</v>
      </c>
      <c r="C667">
        <f>COUNTIF(tagging!$C:$C,data!A667)</f>
        <v>0</v>
      </c>
      <c r="D667" t="b">
        <f t="shared" si="10"/>
        <v>0</v>
      </c>
    </row>
    <row r="668" spans="1:4" x14ac:dyDescent="0.75">
      <c r="A668" t="s">
        <v>941</v>
      </c>
      <c r="B668" t="s">
        <v>1765</v>
      </c>
      <c r="C668">
        <f>COUNTIF(tagging!$C:$C,data!A668)</f>
        <v>0</v>
      </c>
      <c r="D668" t="b">
        <f t="shared" si="10"/>
        <v>0</v>
      </c>
    </row>
    <row r="669" spans="1:4" x14ac:dyDescent="0.75">
      <c r="A669" t="s">
        <v>942</v>
      </c>
      <c r="B669" t="s">
        <v>1766</v>
      </c>
      <c r="C669">
        <f>COUNTIF(tagging!$C:$C,data!A669)</f>
        <v>0</v>
      </c>
      <c r="D669" t="b">
        <f t="shared" si="10"/>
        <v>0</v>
      </c>
    </row>
    <row r="670" spans="1:4" x14ac:dyDescent="0.75">
      <c r="A670" t="s">
        <v>943</v>
      </c>
      <c r="B670" t="s">
        <v>1767</v>
      </c>
      <c r="C670">
        <f>COUNTIF(tagging!$C:$C,data!A670)</f>
        <v>0</v>
      </c>
      <c r="D670" t="b">
        <f t="shared" si="10"/>
        <v>0</v>
      </c>
    </row>
    <row r="671" spans="1:4" x14ac:dyDescent="0.75">
      <c r="A671" t="s">
        <v>944</v>
      </c>
      <c r="B671" t="s">
        <v>1768</v>
      </c>
      <c r="C671">
        <f>COUNTIF(tagging!$C:$C,data!A671)</f>
        <v>0</v>
      </c>
      <c r="D671" t="b">
        <f t="shared" si="10"/>
        <v>0</v>
      </c>
    </row>
    <row r="672" spans="1:4" x14ac:dyDescent="0.75">
      <c r="A672" t="s">
        <v>945</v>
      </c>
      <c r="B672" t="s">
        <v>1769</v>
      </c>
      <c r="C672">
        <f>COUNTIF(tagging!$C:$C,data!A672)</f>
        <v>0</v>
      </c>
      <c r="D672" t="b">
        <f t="shared" si="10"/>
        <v>0</v>
      </c>
    </row>
    <row r="673" spans="1:4" x14ac:dyDescent="0.75">
      <c r="A673" t="s">
        <v>946</v>
      </c>
      <c r="B673" t="s">
        <v>1770</v>
      </c>
      <c r="C673">
        <f>COUNTIF(tagging!$C:$C,data!A673)</f>
        <v>0</v>
      </c>
      <c r="D673" t="b">
        <f t="shared" si="10"/>
        <v>0</v>
      </c>
    </row>
    <row r="674" spans="1:4" x14ac:dyDescent="0.75">
      <c r="A674" t="s">
        <v>947</v>
      </c>
      <c r="B674" t="s">
        <v>1771</v>
      </c>
      <c r="C674">
        <f>COUNTIF(tagging!$C:$C,data!A674)</f>
        <v>0</v>
      </c>
      <c r="D674" t="b">
        <f t="shared" si="10"/>
        <v>0</v>
      </c>
    </row>
    <row r="675" spans="1:4" x14ac:dyDescent="0.75">
      <c r="A675" t="s">
        <v>948</v>
      </c>
      <c r="B675" t="s">
        <v>1772</v>
      </c>
      <c r="C675">
        <f>COUNTIF(tagging!$C:$C,data!A675)</f>
        <v>0</v>
      </c>
      <c r="D675" t="b">
        <f t="shared" si="10"/>
        <v>0</v>
      </c>
    </row>
    <row r="676" spans="1:4" x14ac:dyDescent="0.75">
      <c r="A676" t="s">
        <v>949</v>
      </c>
      <c r="B676" t="s">
        <v>1773</v>
      </c>
      <c r="C676">
        <f>COUNTIF(tagging!$C:$C,data!A676)</f>
        <v>0</v>
      </c>
      <c r="D676" t="b">
        <f t="shared" si="10"/>
        <v>0</v>
      </c>
    </row>
    <row r="677" spans="1:4" x14ac:dyDescent="0.75">
      <c r="A677" t="s">
        <v>950</v>
      </c>
      <c r="B677" t="s">
        <v>142</v>
      </c>
      <c r="C677">
        <f>COUNTIF(tagging!$C:$C,data!A677)</f>
        <v>1</v>
      </c>
      <c r="D677" t="str">
        <f t="shared" si="10"/>
        <v>copy PRES_REBUILDINGAMERICA_CLASSIFIED_REOPENING_text.txt video_subscripts\PRES_REBUILDINGAMERICA_CLASSIFIED_REOPENING_text.txt</v>
      </c>
    </row>
    <row r="678" spans="1:4" x14ac:dyDescent="0.75">
      <c r="A678" t="s">
        <v>951</v>
      </c>
      <c r="B678" t="s">
        <v>141</v>
      </c>
      <c r="C678">
        <f>COUNTIF(tagging!$C:$C,data!A678)</f>
        <v>1</v>
      </c>
      <c r="D678" t="str">
        <f t="shared" si="10"/>
        <v>copy PRES_REBUILDINGAMERICA_CLASSIFIED_text.txt video_subscripts\PRES_REBUILDINGAMERICA_CLASSIFIED_text.txt</v>
      </c>
    </row>
    <row r="679" spans="1:4" x14ac:dyDescent="0.75">
      <c r="A679" t="s">
        <v>952</v>
      </c>
      <c r="B679" t="s">
        <v>143</v>
      </c>
      <c r="C679">
        <f>COUNTIF(tagging!$C:$C,data!A679)</f>
        <v>1</v>
      </c>
      <c r="D679" t="str">
        <f t="shared" si="10"/>
        <v>copy PRES_REBUILDINGAMERICA_DEAD_BROKE_text.txt video_subscripts\PRES_REBUILDINGAMERICA_DEAD_BROKE_text.txt</v>
      </c>
    </row>
    <row r="680" spans="1:4" x14ac:dyDescent="0.75">
      <c r="A680" t="s">
        <v>953</v>
      </c>
      <c r="B680" t="s">
        <v>1774</v>
      </c>
      <c r="C680">
        <f>COUNTIF(tagging!$C:$C,data!A680)</f>
        <v>0</v>
      </c>
      <c r="D680" t="b">
        <f t="shared" si="10"/>
        <v>0</v>
      </c>
    </row>
    <row r="681" spans="1:4" x14ac:dyDescent="0.75">
      <c r="A681" t="s">
        <v>954</v>
      </c>
      <c r="B681" t="s">
        <v>1775</v>
      </c>
      <c r="C681">
        <f>COUNTIF(tagging!$C:$C,data!A681)</f>
        <v>0</v>
      </c>
      <c r="D681" t="b">
        <f t="shared" si="10"/>
        <v>0</v>
      </c>
    </row>
    <row r="682" spans="1:4" x14ac:dyDescent="0.75">
      <c r="A682" t="s">
        <v>955</v>
      </c>
      <c r="B682" t="s">
        <v>144</v>
      </c>
      <c r="C682">
        <f>COUNTIF(tagging!$C:$C,data!A682)</f>
        <v>1</v>
      </c>
      <c r="D682" t="str">
        <f t="shared" si="10"/>
        <v>copy PRES_REBUILDINGAMERICA_MORE_OF_THE_SAME_text.txt video_subscripts\PRES_REBUILDINGAMERICA_MORE_OF_THE_SAME_text.txt</v>
      </c>
    </row>
    <row r="683" spans="1:4" x14ac:dyDescent="0.75">
      <c r="A683" t="s">
        <v>956</v>
      </c>
      <c r="B683" t="s">
        <v>1776</v>
      </c>
      <c r="C683">
        <f>COUNTIF(tagging!$C:$C,data!A683)</f>
        <v>0</v>
      </c>
      <c r="D683" t="b">
        <f t="shared" si="10"/>
        <v>0</v>
      </c>
    </row>
    <row r="684" spans="1:4" x14ac:dyDescent="0.75">
      <c r="A684" t="s">
        <v>957</v>
      </c>
      <c r="B684" t="s">
        <v>1777</v>
      </c>
      <c r="C684">
        <f>COUNTIF(tagging!$C:$C,data!A684)</f>
        <v>0</v>
      </c>
      <c r="D684" t="b">
        <f t="shared" si="10"/>
        <v>0</v>
      </c>
    </row>
    <row r="685" spans="1:4" x14ac:dyDescent="0.75">
      <c r="A685" t="s">
        <v>958</v>
      </c>
      <c r="B685" t="s">
        <v>1778</v>
      </c>
      <c r="C685">
        <f>COUNTIF(tagging!$C:$C,data!A685)</f>
        <v>0</v>
      </c>
      <c r="D685" t="b">
        <f t="shared" si="10"/>
        <v>0</v>
      </c>
    </row>
    <row r="686" spans="1:4" x14ac:dyDescent="0.75">
      <c r="A686" t="s">
        <v>959</v>
      </c>
      <c r="B686" t="s">
        <v>1779</v>
      </c>
      <c r="C686">
        <f>COUNTIF(tagging!$C:$C,data!A686)</f>
        <v>0</v>
      </c>
      <c r="D686" t="b">
        <f t="shared" si="10"/>
        <v>0</v>
      </c>
    </row>
    <row r="687" spans="1:4" x14ac:dyDescent="0.75">
      <c r="A687" t="s">
        <v>960</v>
      </c>
      <c r="B687" t="s">
        <v>1780</v>
      </c>
      <c r="C687">
        <f>COUNTIF(tagging!$C:$C,data!A687)</f>
        <v>0</v>
      </c>
      <c r="D687" t="b">
        <f t="shared" si="10"/>
        <v>0</v>
      </c>
    </row>
    <row r="688" spans="1:4" x14ac:dyDescent="0.75">
      <c r="A688" t="s">
        <v>961</v>
      </c>
      <c r="B688" t="s">
        <v>145</v>
      </c>
      <c r="C688">
        <f>COUNTIF(tagging!$C:$C,data!A688)</f>
        <v>1</v>
      </c>
      <c r="D688" t="str">
        <f t="shared" si="10"/>
        <v>copy PRES_RESTOREOURFUTURE_BIG_SPENDER_text.txt video_subscripts\PRES_RESTOREOURFUTURE_BIG_SPENDER_text.txt</v>
      </c>
    </row>
    <row r="689" spans="1:4" x14ac:dyDescent="0.75">
      <c r="A689" t="s">
        <v>962</v>
      </c>
      <c r="B689" t="s">
        <v>146</v>
      </c>
      <c r="C689">
        <f>COUNTIF(tagging!$C:$C,data!A689)</f>
        <v>2</v>
      </c>
      <c r="D689" t="str">
        <f t="shared" si="10"/>
        <v>copy PRES_RESTOREOURFUTURE_FLATLINE_text.txt video_subscripts\PRES_RESTOREOURFUTURE_FLATLINE_text.txt</v>
      </c>
    </row>
    <row r="690" spans="1:4" x14ac:dyDescent="0.75">
      <c r="A690" t="s">
        <v>3392</v>
      </c>
      <c r="B690" t="s">
        <v>264</v>
      </c>
      <c r="C690">
        <f>COUNTIF(tagging!$C:$C,data!A690)</f>
        <v>1</v>
      </c>
      <c r="D690" t="str">
        <f t="shared" si="10"/>
        <v>copy PRES_RESTOREOURFUTURE_OLYMPICS_text.txt video_subscripts\PRES_RESTOREOURFUTURE_OLYMPICS_text.txt</v>
      </c>
    </row>
    <row r="691" spans="1:4" x14ac:dyDescent="0.75">
      <c r="A691" t="s">
        <v>963</v>
      </c>
      <c r="B691" t="s">
        <v>1781</v>
      </c>
      <c r="C691">
        <f>COUNTIF(tagging!$C:$C,data!A691)</f>
        <v>0</v>
      </c>
      <c r="D691" t="b">
        <f t="shared" si="10"/>
        <v>0</v>
      </c>
    </row>
    <row r="692" spans="1:4" x14ac:dyDescent="0.75">
      <c r="A692" t="s">
        <v>964</v>
      </c>
      <c r="B692" t="s">
        <v>1782</v>
      </c>
      <c r="C692">
        <f>COUNTIF(tagging!$C:$C,data!A692)</f>
        <v>0</v>
      </c>
      <c r="D692" t="b">
        <f t="shared" si="10"/>
        <v>0</v>
      </c>
    </row>
    <row r="693" spans="1:4" x14ac:dyDescent="0.75">
      <c r="A693" t="s">
        <v>965</v>
      </c>
      <c r="B693" t="s">
        <v>1783</v>
      </c>
      <c r="C693">
        <f>COUNTIF(tagging!$C:$C,data!A693)</f>
        <v>0</v>
      </c>
      <c r="D693" t="b">
        <f t="shared" si="10"/>
        <v>0</v>
      </c>
    </row>
    <row r="694" spans="1:4" x14ac:dyDescent="0.75">
      <c r="A694" t="s">
        <v>966</v>
      </c>
      <c r="B694" t="s">
        <v>153</v>
      </c>
      <c r="C694">
        <f>COUNTIF(tagging!$C:$C,data!A694)</f>
        <v>1</v>
      </c>
      <c r="D694" t="str">
        <f t="shared" si="10"/>
        <v>copy PRES_ROEMER_THE_CANDIDATE_text.txt video_subscripts\PRES_ROEMER_THE_CANDIDATE_text.txt</v>
      </c>
    </row>
    <row r="695" spans="1:4" x14ac:dyDescent="0.75">
      <c r="A695" t="s">
        <v>967</v>
      </c>
      <c r="B695" t="s">
        <v>154</v>
      </c>
      <c r="C695">
        <f>COUNTIF(tagging!$C:$C,data!A695)</f>
        <v>1</v>
      </c>
      <c r="D695" t="str">
        <f t="shared" si="10"/>
        <v>copy PRES_ROMNEY_12_MILLION_JOBS_text.txt video_subscripts\PRES_ROMNEY_12_MILLION_JOBS_text.txt</v>
      </c>
    </row>
    <row r="696" spans="1:4" x14ac:dyDescent="0.75">
      <c r="A696" t="s">
        <v>968</v>
      </c>
      <c r="B696" t="s">
        <v>155</v>
      </c>
      <c r="C696">
        <f>COUNTIF(tagging!$C:$C,data!A696)</f>
        <v>1</v>
      </c>
      <c r="D696" t="str">
        <f t="shared" si="10"/>
        <v>copy PRES_ROMNEY_A_BETTER_DAY_SP_text.txt video_subscripts\PRES_ROMNEY_A_BETTER_DAY_SP_text.txt</v>
      </c>
    </row>
    <row r="697" spans="1:4" x14ac:dyDescent="0.75">
      <c r="A697" t="s">
        <v>3393</v>
      </c>
      <c r="B697" t="s">
        <v>269</v>
      </c>
      <c r="C697">
        <f>COUNTIF(tagging!$C:$C,data!A697)</f>
        <v>1</v>
      </c>
      <c r="D697" t="str">
        <f t="shared" si="10"/>
        <v>copy PRES_ROMNEY_A_BETTER_FUTURE_NC_DEFENSE_text.txt video_subscripts\PRES_ROMNEY_A_BETTER_FUTURE_NC_DEFENSE_text.txt</v>
      </c>
    </row>
    <row r="698" spans="1:4" x14ac:dyDescent="0.75">
      <c r="A698" t="s">
        <v>3394</v>
      </c>
      <c r="B698" t="s">
        <v>293</v>
      </c>
      <c r="C698">
        <f>COUNTIF(tagging!$C:$C,data!A698)</f>
        <v>1</v>
      </c>
      <c r="D698" t="str">
        <f t="shared" si="10"/>
        <v>copy PRES_ROMNEY_A_BETTER_FUTURE_OH_MANUFACTURING_text.txt video_subscripts\PRES_ROMNEY_A_BETTER_FUTURE_OH_MANUFACTURING_text.txt</v>
      </c>
    </row>
    <row r="699" spans="1:4" x14ac:dyDescent="0.75">
      <c r="A699" t="s">
        <v>3395</v>
      </c>
      <c r="B699" t="s">
        <v>272</v>
      </c>
      <c r="C699">
        <f>COUNTIF(tagging!$C:$C,data!A699)</f>
        <v>1</v>
      </c>
      <c r="D699" t="str">
        <f t="shared" si="10"/>
        <v>copy PRES_ROMNEY_A_BETTER_FUTURE_VA_DEFENSE_text.txt video_subscripts\PRES_ROMNEY_A_BETTER_FUTURE_VA_DEFENSE_text.txt</v>
      </c>
    </row>
    <row r="700" spans="1:4" x14ac:dyDescent="0.75">
      <c r="A700" t="s">
        <v>969</v>
      </c>
      <c r="B700" t="s">
        <v>156</v>
      </c>
      <c r="C700">
        <f>COUNTIF(tagging!$C:$C,data!A700)</f>
        <v>1</v>
      </c>
      <c r="D700" t="str">
        <f t="shared" si="10"/>
        <v>copy PRES_ROMNEY_BELIEVE_IN_AMERICA_60_text.txt video_subscripts\PRES_ROMNEY_BELIEVE_IN_AMERICA_60_text.txt</v>
      </c>
    </row>
    <row r="701" spans="1:4" x14ac:dyDescent="0.75">
      <c r="A701" t="s">
        <v>970</v>
      </c>
      <c r="B701" t="s">
        <v>157</v>
      </c>
      <c r="C701">
        <f>COUNTIF(tagging!$C:$C,data!A701)</f>
        <v>1</v>
      </c>
      <c r="D701" t="str">
        <f t="shared" si="10"/>
        <v>copy PRES_ROMNEY_DAY_ONE_text.txt video_subscripts\PRES_ROMNEY_DAY_ONE_text.txt</v>
      </c>
    </row>
    <row r="702" spans="1:4" x14ac:dyDescent="0.75">
      <c r="A702" t="s">
        <v>971</v>
      </c>
      <c r="B702" t="s">
        <v>158</v>
      </c>
      <c r="C702">
        <f>COUNTIF(tagging!$C:$C,data!A702)</f>
        <v>1</v>
      </c>
      <c r="D702" t="str">
        <f t="shared" si="10"/>
        <v>copy PRES_ROMNEY_ETHICS_text.txt video_subscripts\PRES_ROMNEY_ETHICS_text.txt</v>
      </c>
    </row>
    <row r="703" spans="1:4" x14ac:dyDescent="0.75">
      <c r="A703" t="s">
        <v>972</v>
      </c>
      <c r="B703" t="s">
        <v>159</v>
      </c>
      <c r="C703">
        <f>COUNTIF(tagging!$C:$C,data!A703)</f>
        <v>1</v>
      </c>
      <c r="D703" t="str">
        <f t="shared" si="10"/>
        <v>copy PRES_ROMNEY_EXTREME_text.txt video_subscripts\PRES_ROMNEY_EXTREME_text.txt</v>
      </c>
    </row>
    <row r="704" spans="1:4" x14ac:dyDescent="0.75">
      <c r="A704" t="s">
        <v>3396</v>
      </c>
      <c r="B704" t="s">
        <v>281</v>
      </c>
      <c r="C704">
        <f>COUNTIF(tagging!$C:$C,data!A704)</f>
        <v>1</v>
      </c>
      <c r="D704" t="str">
        <f t="shared" si="10"/>
        <v>copy PRES_ROMNEY_JUNTOS_SP_60_REV_text.txt video_subscripts\PRES_ROMNEY_JUNTOS_SP_60_REV_text.txt</v>
      </c>
    </row>
    <row r="705" spans="1:4" x14ac:dyDescent="0.75">
      <c r="A705" t="s">
        <v>973</v>
      </c>
      <c r="B705" t="s">
        <v>160</v>
      </c>
      <c r="C705">
        <f>COUNTIF(tagging!$C:$C,data!A705)</f>
        <v>1</v>
      </c>
      <c r="D705" t="str">
        <f t="shared" si="10"/>
        <v>copy PRES_ROMNEY_NEVADA_FAMILIES_text.txt video_subscripts\PRES_ROMNEY_NEVADA_FAMILIES_text.txt</v>
      </c>
    </row>
    <row r="706" spans="1:4" x14ac:dyDescent="0.75">
      <c r="A706" t="s">
        <v>3397</v>
      </c>
      <c r="B706" t="s">
        <v>286</v>
      </c>
      <c r="C706">
        <f>COUNTIF(tagging!$C:$C,data!A706)</f>
        <v>1</v>
      </c>
      <c r="D706" t="str">
        <f t="shared" ref="D706:D769" si="11">IF(C706&gt;0,"copy "&amp;A706&amp;" video_subscripts\"&amp;A706)</f>
        <v>copy PRES_ROMNEY_NEVER_3_text.txt video_subscripts\PRES_ROMNEY_NEVER_3_text.txt</v>
      </c>
    </row>
    <row r="707" spans="1:4" x14ac:dyDescent="0.75">
      <c r="A707" t="s">
        <v>974</v>
      </c>
      <c r="B707" t="s">
        <v>161</v>
      </c>
      <c r="C707">
        <f>COUNTIF(tagging!$C:$C,data!A707)</f>
        <v>1</v>
      </c>
      <c r="D707" t="str">
        <f t="shared" si="11"/>
        <v>copy PRES_ROMNEY_NEVER_text.txt video_subscripts\PRES_ROMNEY_NEVER_text.txt</v>
      </c>
    </row>
    <row r="708" spans="1:4" x14ac:dyDescent="0.75">
      <c r="A708" t="s">
        <v>975</v>
      </c>
      <c r="B708" t="s">
        <v>162</v>
      </c>
      <c r="C708">
        <f>COUNTIF(tagging!$C:$C,data!A708)</f>
        <v>1</v>
      </c>
      <c r="D708" t="str">
        <f t="shared" si="11"/>
        <v>copy PRES_ROMNEY_NO_EVIDENCE_text.txt video_subscripts\PRES_ROMNEY_NO_EVIDENCE_text.txt</v>
      </c>
    </row>
    <row r="709" spans="1:4" x14ac:dyDescent="0.75">
      <c r="A709" t="s">
        <v>3398</v>
      </c>
      <c r="B709" t="s">
        <v>261</v>
      </c>
      <c r="C709">
        <f>COUNTIF(tagging!$C:$C,data!A709)</f>
        <v>1</v>
      </c>
      <c r="D709" t="str">
        <f t="shared" si="11"/>
        <v>copy PRES_ROMNEY_NUESTRA_COMUNIDAD_SP_text.txt video_subscripts\PRES_ROMNEY_NUESTRA_COMUNIDAD_SP_text.txt</v>
      </c>
    </row>
    <row r="710" spans="1:4" x14ac:dyDescent="0.75">
      <c r="A710" t="s">
        <v>976</v>
      </c>
      <c r="B710" t="s">
        <v>163</v>
      </c>
      <c r="C710">
        <f>COUNTIF(tagging!$C:$C,data!A710)</f>
        <v>1</v>
      </c>
      <c r="D710" t="str">
        <f t="shared" si="11"/>
        <v>copy PRES_ROMNEY_PAID_IN_text.txt video_subscripts\PRES_ROMNEY_PAID_IN_text.txt</v>
      </c>
    </row>
    <row r="711" spans="1:4" x14ac:dyDescent="0.75">
      <c r="A711" t="s">
        <v>3399</v>
      </c>
      <c r="B711" t="s">
        <v>277</v>
      </c>
      <c r="C711">
        <f>COUNTIF(tagging!$C:$C,data!A711)</f>
        <v>1</v>
      </c>
      <c r="D711" t="str">
        <f t="shared" si="11"/>
        <v>copy PRES_ROMNEY_STAND_UP_TO_CHINA_text.txt video_subscripts\PRES_ROMNEY_STAND_UP_TO_CHINA_text.txt</v>
      </c>
    </row>
    <row r="712" spans="1:4" x14ac:dyDescent="0.75">
      <c r="A712" t="s">
        <v>977</v>
      </c>
      <c r="B712" t="s">
        <v>164</v>
      </c>
      <c r="C712">
        <f>COUNTIF(tagging!$C:$C,data!A712)</f>
        <v>1</v>
      </c>
      <c r="D712" t="str">
        <f t="shared" si="11"/>
        <v>copy PRES_ROMNEY_THE_ROMNEY_PLAN_text.txt video_subscripts\PRES_ROMNEY_THE_ROMNEY_PLAN_text.txt</v>
      </c>
    </row>
    <row r="713" spans="1:4" x14ac:dyDescent="0.75">
      <c r="A713" t="s">
        <v>978</v>
      </c>
      <c r="B713" t="s">
        <v>165</v>
      </c>
      <c r="C713">
        <f>COUNTIF(tagging!$C:$C,data!A713)</f>
        <v>1</v>
      </c>
      <c r="D713" t="str">
        <f t="shared" si="11"/>
        <v>copy PRES_ROMNEY_THE_ROMNEY_PRESIDENCY_text.txt video_subscripts\PRES_ROMNEY_THE_ROMNEY_PRESIDENCY_text.txt</v>
      </c>
    </row>
    <row r="714" spans="1:4" x14ac:dyDescent="0.75">
      <c r="A714" t="s">
        <v>979</v>
      </c>
      <c r="B714" t="s">
        <v>166</v>
      </c>
      <c r="C714">
        <f>COUNTIF(tagging!$C:$C,data!A714)</f>
        <v>1</v>
      </c>
      <c r="D714" t="str">
        <f t="shared" si="11"/>
        <v>copy PRES_ROMNEY_UN_MEJOR_CAMINO_SP_text.txt video_subscripts\PRES_ROMNEY_UN_MEJOR_CAMINO_SP_text.txt</v>
      </c>
    </row>
    <row r="715" spans="1:4" x14ac:dyDescent="0.75">
      <c r="A715" t="s">
        <v>980</v>
      </c>
      <c r="B715" t="s">
        <v>220</v>
      </c>
      <c r="C715">
        <f>COUNTIF(tagging!$C:$C,data!A715)</f>
        <v>1</v>
      </c>
      <c r="D715" t="str">
        <f t="shared" si="11"/>
        <v>copy PRES_RTR_ALL_IN_text.txt video_subscripts\PRES_RTR_ALL_IN_text.txt</v>
      </c>
    </row>
    <row r="716" spans="1:4" x14ac:dyDescent="0.75">
      <c r="A716" t="s">
        <v>981</v>
      </c>
      <c r="B716" t="s">
        <v>1784</v>
      </c>
      <c r="C716">
        <f>COUNTIF(tagging!$C:$C,data!A716)</f>
        <v>0</v>
      </c>
      <c r="D716" t="b">
        <f t="shared" si="11"/>
        <v>0</v>
      </c>
    </row>
    <row r="717" spans="1:4" x14ac:dyDescent="0.75">
      <c r="A717" t="s">
        <v>982</v>
      </c>
      <c r="B717" t="s">
        <v>1785</v>
      </c>
      <c r="C717">
        <f>COUNTIF(tagging!$C:$C,data!A717)</f>
        <v>0</v>
      </c>
      <c r="D717" t="b">
        <f t="shared" si="11"/>
        <v>0</v>
      </c>
    </row>
    <row r="718" spans="1:4" x14ac:dyDescent="0.75">
      <c r="A718" t="s">
        <v>983</v>
      </c>
      <c r="B718" t="s">
        <v>1786</v>
      </c>
      <c r="C718">
        <f>COUNTIF(tagging!$C:$C,data!A718)</f>
        <v>0</v>
      </c>
      <c r="D718" t="b">
        <f t="shared" si="11"/>
        <v>0</v>
      </c>
    </row>
    <row r="719" spans="1:4" x14ac:dyDescent="0.75">
      <c r="A719" t="s">
        <v>984</v>
      </c>
      <c r="B719" t="s">
        <v>1787</v>
      </c>
      <c r="C719">
        <f>COUNTIF(tagging!$C:$C,data!A719)</f>
        <v>0</v>
      </c>
      <c r="D719" t="b">
        <f t="shared" si="11"/>
        <v>0</v>
      </c>
    </row>
    <row r="720" spans="1:4" x14ac:dyDescent="0.75">
      <c r="A720" t="s">
        <v>985</v>
      </c>
      <c r="B720" t="s">
        <v>1788</v>
      </c>
      <c r="C720">
        <f>COUNTIF(tagging!$C:$C,data!A720)</f>
        <v>0</v>
      </c>
      <c r="D720" t="b">
        <f t="shared" si="11"/>
        <v>0</v>
      </c>
    </row>
    <row r="721" spans="1:4" x14ac:dyDescent="0.75">
      <c r="A721" t="s">
        <v>986</v>
      </c>
      <c r="B721" t="s">
        <v>230</v>
      </c>
      <c r="C721">
        <f>COUNTIF(tagging!$C:$C,data!A721)</f>
        <v>1</v>
      </c>
      <c r="D721" t="str">
        <f t="shared" si="11"/>
        <v>copy PRES_RTR_CAN'T_STOMACH_TRUMP_OR_CRUZ_text.txt video_subscripts\PRES_RTR_CAN'T_STOMACH_TRUMP_OR_CRUZ_text.txt</v>
      </c>
    </row>
    <row r="722" spans="1:4" x14ac:dyDescent="0.75">
      <c r="A722" t="s">
        <v>987</v>
      </c>
      <c r="B722" t="s">
        <v>1789</v>
      </c>
      <c r="C722">
        <f>COUNTIF(tagging!$C:$C,data!A722)</f>
        <v>0</v>
      </c>
      <c r="D722" t="b">
        <f t="shared" si="11"/>
        <v>0</v>
      </c>
    </row>
    <row r="723" spans="1:4" x14ac:dyDescent="0.75">
      <c r="A723" t="s">
        <v>988</v>
      </c>
      <c r="B723" t="s">
        <v>231</v>
      </c>
      <c r="C723">
        <f>COUNTIF(tagging!$C:$C,data!A723)</f>
        <v>1</v>
      </c>
      <c r="D723" t="str">
        <f t="shared" si="11"/>
        <v>copy PRES_RTR_COMMITTED_CONSERVATIVE_text.txt video_subscripts\PRES_RTR_COMMITTED_CONSERVATIVE_text.txt</v>
      </c>
    </row>
    <row r="724" spans="1:4" x14ac:dyDescent="0.75">
      <c r="A724" t="s">
        <v>989</v>
      </c>
      <c r="B724" t="s">
        <v>1790</v>
      </c>
      <c r="C724">
        <f>COUNTIF(tagging!$C:$C,data!A724)</f>
        <v>0</v>
      </c>
      <c r="D724" t="b">
        <f t="shared" si="11"/>
        <v>0</v>
      </c>
    </row>
    <row r="725" spans="1:4" x14ac:dyDescent="0.75">
      <c r="A725" t="s">
        <v>990</v>
      </c>
      <c r="B725" t="s">
        <v>1791</v>
      </c>
      <c r="C725">
        <f>COUNTIF(tagging!$C:$C,data!A725)</f>
        <v>0</v>
      </c>
      <c r="D725" t="b">
        <f t="shared" si="11"/>
        <v>0</v>
      </c>
    </row>
    <row r="726" spans="1:4" x14ac:dyDescent="0.75">
      <c r="A726" t="s">
        <v>991</v>
      </c>
      <c r="B726" t="s">
        <v>1792</v>
      </c>
      <c r="C726">
        <f>COUNTIF(tagging!$C:$C,data!A726)</f>
        <v>0</v>
      </c>
      <c r="D726" t="b">
        <f t="shared" si="11"/>
        <v>0</v>
      </c>
    </row>
    <row r="727" spans="1:4" x14ac:dyDescent="0.75">
      <c r="A727" t="s">
        <v>992</v>
      </c>
      <c r="B727" t="s">
        <v>1793</v>
      </c>
      <c r="C727">
        <f>COUNTIF(tagging!$C:$C,data!A727)</f>
        <v>0</v>
      </c>
      <c r="D727" t="b">
        <f t="shared" si="11"/>
        <v>0</v>
      </c>
    </row>
    <row r="728" spans="1:4" x14ac:dyDescent="0.75">
      <c r="A728" t="s">
        <v>993</v>
      </c>
      <c r="B728" t="s">
        <v>1794</v>
      </c>
      <c r="C728">
        <f>COUNTIF(tagging!$C:$C,data!A728)</f>
        <v>0</v>
      </c>
      <c r="D728" t="b">
        <f t="shared" si="11"/>
        <v>0</v>
      </c>
    </row>
    <row r="729" spans="1:4" x14ac:dyDescent="0.75">
      <c r="A729" t="s">
        <v>994</v>
      </c>
      <c r="B729" t="s">
        <v>1795</v>
      </c>
      <c r="C729">
        <f>COUNTIF(tagging!$C:$C,data!A729)</f>
        <v>0</v>
      </c>
      <c r="D729" t="b">
        <f t="shared" si="11"/>
        <v>0</v>
      </c>
    </row>
    <row r="730" spans="1:4" x14ac:dyDescent="0.75">
      <c r="A730" t="s">
        <v>995</v>
      </c>
      <c r="B730" t="s">
        <v>1796</v>
      </c>
      <c r="C730">
        <f>COUNTIF(tagging!$C:$C,data!A730)</f>
        <v>0</v>
      </c>
      <c r="D730" t="b">
        <f t="shared" si="11"/>
        <v>0</v>
      </c>
    </row>
    <row r="731" spans="1:4" x14ac:dyDescent="0.75">
      <c r="A731" t="s">
        <v>996</v>
      </c>
      <c r="B731" t="s">
        <v>1797</v>
      </c>
      <c r="C731">
        <f>COUNTIF(tagging!$C:$C,data!A731)</f>
        <v>0</v>
      </c>
      <c r="D731" t="b">
        <f t="shared" si="11"/>
        <v>0</v>
      </c>
    </row>
    <row r="732" spans="1:4" x14ac:dyDescent="0.75">
      <c r="A732" t="s">
        <v>997</v>
      </c>
      <c r="B732" t="s">
        <v>167</v>
      </c>
      <c r="C732">
        <f>COUNTIF(tagging!$C:$C,data!A732)</f>
        <v>1</v>
      </c>
      <c r="D732" t="str">
        <f t="shared" si="11"/>
        <v>copy PRES_RTR_ICEBERG_text.txt video_subscripts\PRES_RTR_ICEBERG_text.txt</v>
      </c>
    </row>
    <row r="733" spans="1:4" x14ac:dyDescent="0.75">
      <c r="A733" t="s">
        <v>998</v>
      </c>
      <c r="B733" t="s">
        <v>1798</v>
      </c>
      <c r="C733">
        <f>COUNTIF(tagging!$C:$C,data!A733)</f>
        <v>0</v>
      </c>
      <c r="D733" t="b">
        <f t="shared" si="11"/>
        <v>0</v>
      </c>
    </row>
    <row r="734" spans="1:4" x14ac:dyDescent="0.75">
      <c r="A734" t="s">
        <v>999</v>
      </c>
      <c r="B734" t="s">
        <v>1799</v>
      </c>
      <c r="C734">
        <f>COUNTIF(tagging!$C:$C,data!A734)</f>
        <v>0</v>
      </c>
      <c r="D734" t="b">
        <f t="shared" si="11"/>
        <v>0</v>
      </c>
    </row>
    <row r="735" spans="1:4" x14ac:dyDescent="0.75">
      <c r="A735" t="s">
        <v>1000</v>
      </c>
      <c r="B735" t="s">
        <v>1800</v>
      </c>
      <c r="C735">
        <f>COUNTIF(tagging!$C:$C,data!A735)</f>
        <v>0</v>
      </c>
      <c r="D735" t="b">
        <f t="shared" si="11"/>
        <v>0</v>
      </c>
    </row>
    <row r="736" spans="1:4" x14ac:dyDescent="0.75">
      <c r="A736" t="s">
        <v>1001</v>
      </c>
      <c r="B736" t="s">
        <v>1801</v>
      </c>
      <c r="C736">
        <f>COUNTIF(tagging!$C:$C,data!A736)</f>
        <v>0</v>
      </c>
      <c r="D736" t="b">
        <f t="shared" si="11"/>
        <v>0</v>
      </c>
    </row>
    <row r="737" spans="1:4" x14ac:dyDescent="0.75">
      <c r="A737" t="s">
        <v>1002</v>
      </c>
      <c r="B737" t="s">
        <v>1802</v>
      </c>
      <c r="C737">
        <f>COUNTIF(tagging!$C:$C,data!A737)</f>
        <v>0</v>
      </c>
      <c r="D737" t="b">
        <f t="shared" si="11"/>
        <v>0</v>
      </c>
    </row>
    <row r="738" spans="1:4" x14ac:dyDescent="0.75">
      <c r="A738" t="s">
        <v>1003</v>
      </c>
      <c r="B738" t="s">
        <v>1803</v>
      </c>
      <c r="C738">
        <f>COUNTIF(tagging!$C:$C,data!A738)</f>
        <v>0</v>
      </c>
      <c r="D738" t="b">
        <f t="shared" si="11"/>
        <v>0</v>
      </c>
    </row>
    <row r="739" spans="1:4" x14ac:dyDescent="0.75">
      <c r="A739" t="s">
        <v>1004</v>
      </c>
      <c r="B739" t="s">
        <v>1804</v>
      </c>
      <c r="C739">
        <f>COUNTIF(tagging!$C:$C,data!A739)</f>
        <v>0</v>
      </c>
      <c r="D739" t="b">
        <f t="shared" si="11"/>
        <v>0</v>
      </c>
    </row>
    <row r="740" spans="1:4" x14ac:dyDescent="0.75">
      <c r="A740" t="s">
        <v>1005</v>
      </c>
      <c r="B740" t="s">
        <v>1805</v>
      </c>
      <c r="C740">
        <f>COUNTIF(tagging!$C:$C,data!A740)</f>
        <v>0</v>
      </c>
      <c r="D740" t="b">
        <f t="shared" si="11"/>
        <v>0</v>
      </c>
    </row>
    <row r="741" spans="1:4" x14ac:dyDescent="0.75">
      <c r="A741" t="s">
        <v>1006</v>
      </c>
      <c r="B741" t="s">
        <v>1806</v>
      </c>
      <c r="C741">
        <f>COUNTIF(tagging!$C:$C,data!A741)</f>
        <v>0</v>
      </c>
      <c r="D741" t="b">
        <f t="shared" si="11"/>
        <v>0</v>
      </c>
    </row>
    <row r="742" spans="1:4" x14ac:dyDescent="0.75">
      <c r="A742" t="s">
        <v>1007</v>
      </c>
      <c r="B742" t="s">
        <v>217</v>
      </c>
      <c r="C742">
        <f>COUNTIF(tagging!$C:$C,data!A742)</f>
        <v>1</v>
      </c>
      <c r="D742" t="str">
        <f t="shared" si="11"/>
        <v>copy PRES_RTR_SUCK_UPS_text.txt video_subscripts\PRES_RTR_SUCK_UPS_text.txt</v>
      </c>
    </row>
    <row r="743" spans="1:4" x14ac:dyDescent="0.75">
      <c r="A743" t="s">
        <v>1008</v>
      </c>
      <c r="B743" t="s">
        <v>218</v>
      </c>
      <c r="C743">
        <f>COUNTIF(tagging!$C:$C,data!A743)</f>
        <v>1</v>
      </c>
      <c r="D743" t="str">
        <f t="shared" si="11"/>
        <v>copy PRES_RTR_THE_SHOWS_60_text.txt video_subscripts\PRES_RTR_THE_SHOWS_60_text.txt</v>
      </c>
    </row>
    <row r="744" spans="1:4" x14ac:dyDescent="0.75">
      <c r="A744" t="s">
        <v>1009</v>
      </c>
      <c r="B744" t="s">
        <v>1807</v>
      </c>
      <c r="C744">
        <f>COUNTIF(tagging!$C:$C,data!A744)</f>
        <v>0</v>
      </c>
      <c r="D744" t="b">
        <f t="shared" si="11"/>
        <v>0</v>
      </c>
    </row>
    <row r="745" spans="1:4" x14ac:dyDescent="0.75">
      <c r="A745" t="s">
        <v>1010</v>
      </c>
      <c r="B745" t="s">
        <v>1808</v>
      </c>
      <c r="C745">
        <f>COUNTIF(tagging!$C:$C,data!A745)</f>
        <v>0</v>
      </c>
      <c r="D745" t="b">
        <f t="shared" si="11"/>
        <v>0</v>
      </c>
    </row>
    <row r="746" spans="1:4" x14ac:dyDescent="0.75">
      <c r="A746" t="s">
        <v>1011</v>
      </c>
      <c r="B746" t="s">
        <v>1809</v>
      </c>
      <c r="C746">
        <f>COUNTIF(tagging!$C:$C,data!A746)</f>
        <v>0</v>
      </c>
      <c r="D746" t="b">
        <f t="shared" si="11"/>
        <v>0</v>
      </c>
    </row>
    <row r="747" spans="1:4" x14ac:dyDescent="0.75">
      <c r="A747" t="s">
        <v>1012</v>
      </c>
      <c r="B747" t="s">
        <v>1810</v>
      </c>
      <c r="C747">
        <f>COUNTIF(tagging!$C:$C,data!A747)</f>
        <v>0</v>
      </c>
      <c r="D747" t="b">
        <f t="shared" si="11"/>
        <v>0</v>
      </c>
    </row>
    <row r="748" spans="1:4" x14ac:dyDescent="0.75">
      <c r="A748" t="s">
        <v>1013</v>
      </c>
      <c r="B748" t="s">
        <v>1811</v>
      </c>
      <c r="C748">
        <f>COUNTIF(tagging!$C:$C,data!A748)</f>
        <v>0</v>
      </c>
      <c r="D748" t="b">
        <f t="shared" si="11"/>
        <v>0</v>
      </c>
    </row>
    <row r="749" spans="1:4" x14ac:dyDescent="0.75">
      <c r="A749" t="s">
        <v>1014</v>
      </c>
      <c r="B749" t="s">
        <v>1812</v>
      </c>
      <c r="C749">
        <f>COUNTIF(tagging!$C:$C,data!A749)</f>
        <v>0</v>
      </c>
      <c r="D749" t="b">
        <f t="shared" si="11"/>
        <v>0</v>
      </c>
    </row>
    <row r="750" spans="1:4" x14ac:dyDescent="0.75">
      <c r="A750" t="s">
        <v>1015</v>
      </c>
      <c r="B750" t="s">
        <v>1813</v>
      </c>
      <c r="C750">
        <f>COUNTIF(tagging!$C:$C,data!A750)</f>
        <v>0</v>
      </c>
      <c r="D750" t="b">
        <f t="shared" si="11"/>
        <v>0</v>
      </c>
    </row>
    <row r="751" spans="1:4" x14ac:dyDescent="0.75">
      <c r="A751" t="s">
        <v>1016</v>
      </c>
      <c r="B751" t="s">
        <v>1814</v>
      </c>
      <c r="C751">
        <f>COUNTIF(tagging!$C:$C,data!A751)</f>
        <v>0</v>
      </c>
      <c r="D751" t="b">
        <f t="shared" si="11"/>
        <v>0</v>
      </c>
    </row>
    <row r="752" spans="1:4" x14ac:dyDescent="0.75">
      <c r="A752" t="s">
        <v>1017</v>
      </c>
      <c r="B752" t="s">
        <v>1815</v>
      </c>
      <c r="C752">
        <f>COUNTIF(tagging!$C:$C,data!A752)</f>
        <v>0</v>
      </c>
      <c r="D752" t="b">
        <f t="shared" si="11"/>
        <v>0</v>
      </c>
    </row>
    <row r="753" spans="1:4" x14ac:dyDescent="0.75">
      <c r="A753" t="s">
        <v>1018</v>
      </c>
      <c r="B753" t="s">
        <v>1816</v>
      </c>
      <c r="C753">
        <f>COUNTIF(tagging!$C:$C,data!A753)</f>
        <v>0</v>
      </c>
      <c r="D753" t="b">
        <f t="shared" si="11"/>
        <v>0</v>
      </c>
    </row>
    <row r="754" spans="1:4" x14ac:dyDescent="0.75">
      <c r="A754" t="s">
        <v>1019</v>
      </c>
      <c r="B754" t="s">
        <v>1817</v>
      </c>
      <c r="C754">
        <f>COUNTIF(tagging!$C:$C,data!A754)</f>
        <v>0</v>
      </c>
      <c r="D754" t="b">
        <f t="shared" si="11"/>
        <v>0</v>
      </c>
    </row>
    <row r="755" spans="1:4" x14ac:dyDescent="0.75">
      <c r="A755" t="s">
        <v>1020</v>
      </c>
      <c r="B755" t="s">
        <v>1818</v>
      </c>
      <c r="C755">
        <f>COUNTIF(tagging!$C:$C,data!A755)</f>
        <v>0</v>
      </c>
      <c r="D755" t="b">
        <f t="shared" si="11"/>
        <v>0</v>
      </c>
    </row>
    <row r="756" spans="1:4" x14ac:dyDescent="0.75">
      <c r="A756" t="s">
        <v>1021</v>
      </c>
      <c r="B756" t="s">
        <v>1819</v>
      </c>
      <c r="C756">
        <f>COUNTIF(tagging!$C:$C,data!A756)</f>
        <v>0</v>
      </c>
      <c r="D756" t="b">
        <f t="shared" si="11"/>
        <v>0</v>
      </c>
    </row>
    <row r="757" spans="1:4" x14ac:dyDescent="0.75">
      <c r="A757" t="s">
        <v>1022</v>
      </c>
      <c r="B757" t="s">
        <v>1820</v>
      </c>
      <c r="C757">
        <f>COUNTIF(tagging!$C:$C,data!A757)</f>
        <v>0</v>
      </c>
      <c r="D757" t="b">
        <f t="shared" si="11"/>
        <v>0</v>
      </c>
    </row>
    <row r="758" spans="1:4" x14ac:dyDescent="0.75">
      <c r="A758" t="s">
        <v>1023</v>
      </c>
      <c r="B758" t="s">
        <v>1821</v>
      </c>
      <c r="C758">
        <f>COUNTIF(tagging!$C:$C,data!A758)</f>
        <v>0</v>
      </c>
      <c r="D758" t="b">
        <f t="shared" si="11"/>
        <v>0</v>
      </c>
    </row>
    <row r="759" spans="1:4" x14ac:dyDescent="0.75">
      <c r="A759" t="s">
        <v>1024</v>
      </c>
      <c r="B759" t="s">
        <v>1822</v>
      </c>
      <c r="C759">
        <f>COUNTIF(tagging!$C:$C,data!A759)</f>
        <v>0</v>
      </c>
      <c r="D759" t="b">
        <f t="shared" si="11"/>
        <v>0</v>
      </c>
    </row>
    <row r="760" spans="1:4" x14ac:dyDescent="0.75">
      <c r="A760" t="s">
        <v>1025</v>
      </c>
      <c r="B760" t="s">
        <v>1823</v>
      </c>
      <c r="C760">
        <f>COUNTIF(tagging!$C:$C,data!A760)</f>
        <v>0</v>
      </c>
      <c r="D760" t="b">
        <f t="shared" si="11"/>
        <v>0</v>
      </c>
    </row>
    <row r="761" spans="1:4" x14ac:dyDescent="0.75">
      <c r="A761" t="s">
        <v>1026</v>
      </c>
      <c r="B761" t="s">
        <v>1824</v>
      </c>
      <c r="C761">
        <f>COUNTIF(tagging!$C:$C,data!A761)</f>
        <v>0</v>
      </c>
      <c r="D761" t="b">
        <f t="shared" si="11"/>
        <v>0</v>
      </c>
    </row>
    <row r="762" spans="1:4" x14ac:dyDescent="0.75">
      <c r="A762" t="s">
        <v>1027</v>
      </c>
      <c r="B762" t="s">
        <v>168</v>
      </c>
      <c r="C762">
        <f>COUNTIF(tagging!$C:$C,data!A762)</f>
        <v>1</v>
      </c>
      <c r="D762" t="str">
        <f t="shared" si="11"/>
        <v>copy PRES_RUBIO_FAST_AND_FURIOUS_text.txt video_subscripts\PRES_RUBIO_FAST_AND_FURIOUS_text.txt</v>
      </c>
    </row>
    <row r="763" spans="1:4" x14ac:dyDescent="0.75">
      <c r="A763" t="s">
        <v>1028</v>
      </c>
      <c r="B763" t="s">
        <v>1825</v>
      </c>
      <c r="C763">
        <f>COUNTIF(tagging!$C:$C,data!A763)</f>
        <v>0</v>
      </c>
      <c r="D763" t="b">
        <f t="shared" si="11"/>
        <v>0</v>
      </c>
    </row>
    <row r="764" spans="1:4" x14ac:dyDescent="0.75">
      <c r="A764" t="s">
        <v>1029</v>
      </c>
      <c r="B764" t="s">
        <v>1826</v>
      </c>
      <c r="C764">
        <f>COUNTIF(tagging!$C:$C,data!A764)</f>
        <v>0</v>
      </c>
      <c r="D764" t="b">
        <f t="shared" si="11"/>
        <v>0</v>
      </c>
    </row>
    <row r="765" spans="1:4" x14ac:dyDescent="0.75">
      <c r="A765" t="s">
        <v>1030</v>
      </c>
      <c r="B765" t="s">
        <v>1827</v>
      </c>
      <c r="C765">
        <f>COUNTIF(tagging!$C:$C,data!A765)</f>
        <v>0</v>
      </c>
      <c r="D765" t="b">
        <f t="shared" si="11"/>
        <v>0</v>
      </c>
    </row>
    <row r="766" spans="1:4" x14ac:dyDescent="0.75">
      <c r="A766" t="s">
        <v>1031</v>
      </c>
      <c r="B766" t="s">
        <v>1828</v>
      </c>
      <c r="C766">
        <f>COUNTIF(tagging!$C:$C,data!A766)</f>
        <v>0</v>
      </c>
      <c r="D766" t="b">
        <f t="shared" si="11"/>
        <v>0</v>
      </c>
    </row>
    <row r="767" spans="1:4" x14ac:dyDescent="0.75">
      <c r="A767" t="s">
        <v>1032</v>
      </c>
      <c r="B767" t="s">
        <v>1829</v>
      </c>
      <c r="C767">
        <f>COUNTIF(tagging!$C:$C,data!A767)</f>
        <v>0</v>
      </c>
      <c r="D767" t="b">
        <f t="shared" si="11"/>
        <v>0</v>
      </c>
    </row>
    <row r="768" spans="1:4" x14ac:dyDescent="0.75">
      <c r="A768" t="s">
        <v>1033</v>
      </c>
      <c r="B768" t="s">
        <v>169</v>
      </c>
      <c r="C768">
        <f>COUNTIF(tagging!$C:$C,data!A768)</f>
        <v>1</v>
      </c>
      <c r="D768" t="str">
        <f t="shared" si="11"/>
        <v>copy PRES_RUBIO_LIFE_text.txt video_subscripts\PRES_RUBIO_LIFE_text.txt</v>
      </c>
    </row>
    <row r="769" spans="1:4" x14ac:dyDescent="0.75">
      <c r="A769" t="s">
        <v>1034</v>
      </c>
      <c r="B769" t="s">
        <v>1830</v>
      </c>
      <c r="C769">
        <f>COUNTIF(tagging!$C:$C,data!A769)</f>
        <v>0</v>
      </c>
      <c r="D769" t="b">
        <f t="shared" si="11"/>
        <v>0</v>
      </c>
    </row>
    <row r="770" spans="1:4" x14ac:dyDescent="0.75">
      <c r="A770" t="s">
        <v>1035</v>
      </c>
      <c r="B770" t="s">
        <v>170</v>
      </c>
      <c r="C770">
        <f>COUNTIF(tagging!$C:$C,data!A770)</f>
        <v>1</v>
      </c>
      <c r="D770" t="str">
        <f t="shared" ref="D770:D833" si="12">IF(C770&gt;0,"copy "&amp;A770&amp;" video_subscripts\"&amp;A770)</f>
        <v>copy PRES_RUBIO_LUNATIC_text.txt video_subscripts\PRES_RUBIO_LUNATIC_text.txt</v>
      </c>
    </row>
    <row r="771" spans="1:4" x14ac:dyDescent="0.75">
      <c r="A771" t="s">
        <v>1036</v>
      </c>
      <c r="B771" t="s">
        <v>171</v>
      </c>
      <c r="C771">
        <f>COUNTIF(tagging!$C:$C,data!A771)</f>
        <v>1</v>
      </c>
      <c r="D771" t="str">
        <f t="shared" si="12"/>
        <v>copy PRES_RUBIO_MARCOMENTUM_NH_text.txt video_subscripts\PRES_RUBIO_MARCOMENTUM_NH_text.txt</v>
      </c>
    </row>
    <row r="772" spans="1:4" x14ac:dyDescent="0.75">
      <c r="A772" t="s">
        <v>1037</v>
      </c>
      <c r="B772" t="s">
        <v>1831</v>
      </c>
      <c r="C772">
        <f>COUNTIF(tagging!$C:$C,data!A772)</f>
        <v>0</v>
      </c>
      <c r="D772" t="b">
        <f t="shared" si="12"/>
        <v>0</v>
      </c>
    </row>
    <row r="773" spans="1:4" x14ac:dyDescent="0.75">
      <c r="A773" t="s">
        <v>1038</v>
      </c>
      <c r="B773" t="s">
        <v>1832</v>
      </c>
      <c r="C773">
        <f>COUNTIF(tagging!$C:$C,data!A773)</f>
        <v>0</v>
      </c>
      <c r="D773" t="b">
        <f t="shared" si="12"/>
        <v>0</v>
      </c>
    </row>
    <row r="774" spans="1:4" x14ac:dyDescent="0.75">
      <c r="A774" t="s">
        <v>1039</v>
      </c>
      <c r="B774" t="s">
        <v>1833</v>
      </c>
      <c r="C774">
        <f>COUNTIF(tagging!$C:$C,data!A774)</f>
        <v>0</v>
      </c>
      <c r="D774" t="b">
        <f t="shared" si="12"/>
        <v>0</v>
      </c>
    </row>
    <row r="775" spans="1:4" x14ac:dyDescent="0.75">
      <c r="A775" t="s">
        <v>1040</v>
      </c>
      <c r="B775" t="s">
        <v>1834</v>
      </c>
      <c r="C775">
        <f>COUNTIF(tagging!$C:$C,data!A775)</f>
        <v>0</v>
      </c>
      <c r="D775" t="b">
        <f t="shared" si="12"/>
        <v>0</v>
      </c>
    </row>
    <row r="776" spans="1:4" x14ac:dyDescent="0.75">
      <c r="A776" t="s">
        <v>1041</v>
      </c>
      <c r="B776" t="s">
        <v>172</v>
      </c>
      <c r="C776">
        <f>COUNTIF(tagging!$C:$C,data!A776)</f>
        <v>1</v>
      </c>
      <c r="D776" t="str">
        <f t="shared" si="12"/>
        <v>copy PRES_SANDERS_27_DOLLARS_text.txt video_subscripts\PRES_SANDERS_27_DOLLARS_text.txt</v>
      </c>
    </row>
    <row r="777" spans="1:4" x14ac:dyDescent="0.75">
      <c r="A777" t="s">
        <v>1042</v>
      </c>
      <c r="B777" t="s">
        <v>1835</v>
      </c>
      <c r="C777">
        <f>COUNTIF(tagging!$C:$C,data!A777)</f>
        <v>0</v>
      </c>
      <c r="D777" t="b">
        <f t="shared" si="12"/>
        <v>0</v>
      </c>
    </row>
    <row r="778" spans="1:4" x14ac:dyDescent="0.75">
      <c r="A778" t="s">
        <v>1043</v>
      </c>
      <c r="B778" t="s">
        <v>1836</v>
      </c>
      <c r="C778">
        <f>COUNTIF(tagging!$C:$C,data!A778)</f>
        <v>0</v>
      </c>
      <c r="D778" t="b">
        <f t="shared" si="12"/>
        <v>0</v>
      </c>
    </row>
    <row r="779" spans="1:4" x14ac:dyDescent="0.75">
      <c r="A779" t="s">
        <v>1044</v>
      </c>
      <c r="B779" t="s">
        <v>1837</v>
      </c>
      <c r="C779">
        <f>COUNTIF(tagging!$C:$C,data!A779)</f>
        <v>0</v>
      </c>
      <c r="D779" t="b">
        <f t="shared" si="12"/>
        <v>0</v>
      </c>
    </row>
    <row r="780" spans="1:4" x14ac:dyDescent="0.75">
      <c r="A780" t="s">
        <v>1045</v>
      </c>
      <c r="B780" t="s">
        <v>1838</v>
      </c>
      <c r="C780">
        <f>COUNTIF(tagging!$C:$C,data!A780)</f>
        <v>0</v>
      </c>
      <c r="D780" t="b">
        <f t="shared" si="12"/>
        <v>0</v>
      </c>
    </row>
    <row r="781" spans="1:4" x14ac:dyDescent="0.75">
      <c r="A781" t="s">
        <v>1046</v>
      </c>
      <c r="B781" t="s">
        <v>173</v>
      </c>
      <c r="C781">
        <f>COUNTIF(tagging!$C:$C,data!A781)</f>
        <v>1</v>
      </c>
      <c r="D781" t="str">
        <f t="shared" si="12"/>
        <v>copy PRES_SANDERS_AMERICAN_HORIZON_OK_60_text.txt video_subscripts\PRES_SANDERS_AMERICAN_HORIZON_OK_60_text.txt</v>
      </c>
    </row>
    <row r="782" spans="1:4" x14ac:dyDescent="0.75">
      <c r="A782" t="s">
        <v>1047</v>
      </c>
      <c r="B782" t="s">
        <v>1839</v>
      </c>
      <c r="C782">
        <f>COUNTIF(tagging!$C:$C,data!A782)</f>
        <v>0</v>
      </c>
      <c r="D782" t="b">
        <f t="shared" si="12"/>
        <v>0</v>
      </c>
    </row>
    <row r="783" spans="1:4" x14ac:dyDescent="0.75">
      <c r="A783" t="s">
        <v>1048</v>
      </c>
      <c r="B783" t="s">
        <v>1840</v>
      </c>
      <c r="C783">
        <f>COUNTIF(tagging!$C:$C,data!A783)</f>
        <v>0</v>
      </c>
      <c r="D783" t="b">
        <f t="shared" si="12"/>
        <v>0</v>
      </c>
    </row>
    <row r="784" spans="1:4" x14ac:dyDescent="0.75">
      <c r="A784" t="s">
        <v>1049</v>
      </c>
      <c r="B784" t="s">
        <v>1841</v>
      </c>
      <c r="C784">
        <f>COUNTIF(tagging!$C:$C,data!A784)</f>
        <v>0</v>
      </c>
      <c r="D784" t="b">
        <f t="shared" si="12"/>
        <v>0</v>
      </c>
    </row>
    <row r="785" spans="1:4" x14ac:dyDescent="0.75">
      <c r="A785" t="s">
        <v>1050</v>
      </c>
      <c r="B785" t="s">
        <v>1842</v>
      </c>
      <c r="C785">
        <f>COUNTIF(tagging!$C:$C,data!A785)</f>
        <v>0</v>
      </c>
      <c r="D785" t="b">
        <f t="shared" si="12"/>
        <v>0</v>
      </c>
    </row>
    <row r="786" spans="1:4" x14ac:dyDescent="0.75">
      <c r="A786" t="s">
        <v>1051</v>
      </c>
      <c r="B786" t="s">
        <v>1843</v>
      </c>
      <c r="C786">
        <f>COUNTIF(tagging!$C:$C,data!A786)</f>
        <v>0</v>
      </c>
      <c r="D786" t="b">
        <f t="shared" si="12"/>
        <v>0</v>
      </c>
    </row>
    <row r="787" spans="1:4" x14ac:dyDescent="0.75">
      <c r="A787" t="s">
        <v>1052</v>
      </c>
      <c r="B787" t="s">
        <v>1844</v>
      </c>
      <c r="C787">
        <f>COUNTIF(tagging!$C:$C,data!A787)</f>
        <v>0</v>
      </c>
      <c r="D787" t="b">
        <f t="shared" si="12"/>
        <v>0</v>
      </c>
    </row>
    <row r="788" spans="1:4" x14ac:dyDescent="0.75">
      <c r="A788" t="s">
        <v>1053</v>
      </c>
      <c r="B788" t="s">
        <v>1845</v>
      </c>
      <c r="C788">
        <f>COUNTIF(tagging!$C:$C,data!A788)</f>
        <v>0</v>
      </c>
      <c r="D788" t="b">
        <f t="shared" si="12"/>
        <v>0</v>
      </c>
    </row>
    <row r="789" spans="1:4" x14ac:dyDescent="0.75">
      <c r="A789" t="s">
        <v>1054</v>
      </c>
      <c r="B789" t="s">
        <v>1846</v>
      </c>
      <c r="C789">
        <f>COUNTIF(tagging!$C:$C,data!A789)</f>
        <v>0</v>
      </c>
      <c r="D789" t="b">
        <f t="shared" si="12"/>
        <v>0</v>
      </c>
    </row>
    <row r="790" spans="1:4" x14ac:dyDescent="0.75">
      <c r="A790" t="s">
        <v>1055</v>
      </c>
      <c r="B790" t="s">
        <v>1847</v>
      </c>
      <c r="C790">
        <f>COUNTIF(tagging!$C:$C,data!A790)</f>
        <v>0</v>
      </c>
      <c r="D790" t="b">
        <f t="shared" si="12"/>
        <v>0</v>
      </c>
    </row>
    <row r="791" spans="1:4" x14ac:dyDescent="0.75">
      <c r="A791" t="s">
        <v>1056</v>
      </c>
      <c r="B791" t="s">
        <v>1848</v>
      </c>
      <c r="C791">
        <f>COUNTIF(tagging!$C:$C,data!A791)</f>
        <v>0</v>
      </c>
      <c r="D791" t="b">
        <f t="shared" si="12"/>
        <v>0</v>
      </c>
    </row>
    <row r="792" spans="1:4" x14ac:dyDescent="0.75">
      <c r="A792" t="s">
        <v>1057</v>
      </c>
      <c r="B792" t="s">
        <v>174</v>
      </c>
      <c r="C792">
        <f>COUNTIF(tagging!$C:$C,data!A792)</f>
        <v>1</v>
      </c>
      <c r="D792" t="str">
        <f t="shared" si="12"/>
        <v>copy PRES_SANDERS_AMERICA_REV_text.txt video_subscripts\PRES_SANDERS_AMERICA_REV_text.txt</v>
      </c>
    </row>
    <row r="793" spans="1:4" x14ac:dyDescent="0.75">
      <c r="A793" t="s">
        <v>1058</v>
      </c>
      <c r="B793" t="s">
        <v>1849</v>
      </c>
      <c r="C793">
        <f>COUNTIF(tagging!$C:$C,data!A793)</f>
        <v>0</v>
      </c>
      <c r="D793" t="b">
        <f t="shared" si="12"/>
        <v>0</v>
      </c>
    </row>
    <row r="794" spans="1:4" x14ac:dyDescent="0.75">
      <c r="A794" t="s">
        <v>1059</v>
      </c>
      <c r="B794" t="s">
        <v>1850</v>
      </c>
      <c r="C794">
        <f>COUNTIF(tagging!$C:$C,data!A794)</f>
        <v>0</v>
      </c>
      <c r="D794" t="b">
        <f t="shared" si="12"/>
        <v>0</v>
      </c>
    </row>
    <row r="795" spans="1:4" x14ac:dyDescent="0.75">
      <c r="A795" t="s">
        <v>1060</v>
      </c>
      <c r="B795" t="s">
        <v>1851</v>
      </c>
      <c r="C795">
        <f>COUNTIF(tagging!$C:$C,data!A795)</f>
        <v>0</v>
      </c>
      <c r="D795" t="b">
        <f t="shared" si="12"/>
        <v>0</v>
      </c>
    </row>
    <row r="796" spans="1:4" x14ac:dyDescent="0.75">
      <c r="A796" t="s">
        <v>1061</v>
      </c>
      <c r="B796" t="s">
        <v>1852</v>
      </c>
      <c r="C796">
        <f>COUNTIF(tagging!$C:$C,data!A796)</f>
        <v>0</v>
      </c>
      <c r="D796" t="b">
        <f t="shared" si="12"/>
        <v>0</v>
      </c>
    </row>
    <row r="797" spans="1:4" x14ac:dyDescent="0.75">
      <c r="A797" t="s">
        <v>1062</v>
      </c>
      <c r="B797" t="s">
        <v>1853</v>
      </c>
      <c r="C797">
        <f>COUNTIF(tagging!$C:$C,data!A797)</f>
        <v>0</v>
      </c>
      <c r="D797" t="b">
        <f t="shared" si="12"/>
        <v>0</v>
      </c>
    </row>
    <row r="798" spans="1:4" x14ac:dyDescent="0.75">
      <c r="A798" t="s">
        <v>1063</v>
      </c>
      <c r="B798" t="s">
        <v>1854</v>
      </c>
      <c r="C798">
        <f>COUNTIF(tagging!$C:$C,data!A798)</f>
        <v>0</v>
      </c>
      <c r="D798" t="b">
        <f t="shared" si="12"/>
        <v>0</v>
      </c>
    </row>
    <row r="799" spans="1:4" x14ac:dyDescent="0.75">
      <c r="A799" t="s">
        <v>1064</v>
      </c>
      <c r="B799" t="s">
        <v>1855</v>
      </c>
      <c r="C799">
        <f>COUNTIF(tagging!$C:$C,data!A799)</f>
        <v>0</v>
      </c>
      <c r="D799" t="b">
        <f t="shared" si="12"/>
        <v>0</v>
      </c>
    </row>
    <row r="800" spans="1:4" x14ac:dyDescent="0.75">
      <c r="A800" t="s">
        <v>1065</v>
      </c>
      <c r="B800" t="s">
        <v>1856</v>
      </c>
      <c r="C800">
        <f>COUNTIF(tagging!$C:$C,data!A800)</f>
        <v>0</v>
      </c>
      <c r="D800" t="b">
        <f t="shared" si="12"/>
        <v>0</v>
      </c>
    </row>
    <row r="801" spans="1:4" x14ac:dyDescent="0.75">
      <c r="A801" t="s">
        <v>1066</v>
      </c>
      <c r="B801" t="s">
        <v>175</v>
      </c>
      <c r="C801">
        <f>COUNTIF(tagging!$C:$C,data!A801)</f>
        <v>1</v>
      </c>
      <c r="D801" t="str">
        <f t="shared" si="12"/>
        <v>copy PRES_SANDERS_BOLD_text.txt video_subscripts\PRES_SANDERS_BOLD_text.txt</v>
      </c>
    </row>
    <row r="802" spans="1:4" x14ac:dyDescent="0.75">
      <c r="A802" t="s">
        <v>1067</v>
      </c>
      <c r="B802" t="s">
        <v>1857</v>
      </c>
      <c r="C802">
        <f>COUNTIF(tagging!$C:$C,data!A802)</f>
        <v>0</v>
      </c>
      <c r="D802" t="b">
        <f t="shared" si="12"/>
        <v>0</v>
      </c>
    </row>
    <row r="803" spans="1:4" x14ac:dyDescent="0.75">
      <c r="A803" t="s">
        <v>1068</v>
      </c>
      <c r="B803" t="s">
        <v>177</v>
      </c>
      <c r="C803">
        <f>COUNTIF(tagging!$C:$C,data!A803)</f>
        <v>1</v>
      </c>
      <c r="D803" t="str">
        <f t="shared" si="12"/>
        <v>copy PRES_SANDERS_CALIFORNIA_SP_text.txt video_subscripts\PRES_SANDERS_CALIFORNIA_SP_text.txt</v>
      </c>
    </row>
    <row r="804" spans="1:4" x14ac:dyDescent="0.75">
      <c r="A804" t="s">
        <v>1069</v>
      </c>
      <c r="B804" t="s">
        <v>176</v>
      </c>
      <c r="C804">
        <f>COUNTIF(tagging!$C:$C,data!A804)</f>
        <v>1</v>
      </c>
      <c r="D804" t="str">
        <f t="shared" si="12"/>
        <v>copy PRES_SANDERS_CALIFORNIA_text.txt video_subscripts\PRES_SANDERS_CALIFORNIA_text.txt</v>
      </c>
    </row>
    <row r="805" spans="1:4" x14ac:dyDescent="0.75">
      <c r="A805" t="s">
        <v>1070</v>
      </c>
      <c r="B805" t="s">
        <v>1858</v>
      </c>
      <c r="C805">
        <f>COUNTIF(tagging!$C:$C,data!A805)</f>
        <v>0</v>
      </c>
      <c r="D805" t="b">
        <f t="shared" si="12"/>
        <v>0</v>
      </c>
    </row>
    <row r="806" spans="1:4" x14ac:dyDescent="0.75">
      <c r="A806" t="s">
        <v>1071</v>
      </c>
      <c r="B806" t="s">
        <v>1859</v>
      </c>
      <c r="C806">
        <f>COUNTIF(tagging!$C:$C,data!A806)</f>
        <v>0</v>
      </c>
      <c r="D806" t="b">
        <f t="shared" si="12"/>
        <v>0</v>
      </c>
    </row>
    <row r="807" spans="1:4" x14ac:dyDescent="0.75">
      <c r="A807" t="s">
        <v>1072</v>
      </c>
      <c r="B807" t="s">
        <v>1860</v>
      </c>
      <c r="C807">
        <f>COUNTIF(tagging!$C:$C,data!A807)</f>
        <v>0</v>
      </c>
      <c r="D807" t="b">
        <f t="shared" si="12"/>
        <v>0</v>
      </c>
    </row>
    <row r="808" spans="1:4" x14ac:dyDescent="0.75">
      <c r="A808" t="s">
        <v>1073</v>
      </c>
      <c r="B808" t="s">
        <v>179</v>
      </c>
      <c r="C808">
        <f>COUNTIF(tagging!$C:$C,data!A808)</f>
        <v>1</v>
      </c>
      <c r="D808" t="str">
        <f t="shared" si="12"/>
        <v>copy PRES_SANDERS_EFFECTIVE_NV_SP_text.txt video_subscripts\PRES_SANDERS_EFFECTIVE_NV_SP_text.txt</v>
      </c>
    </row>
    <row r="809" spans="1:4" x14ac:dyDescent="0.75">
      <c r="A809" t="s">
        <v>1074</v>
      </c>
      <c r="B809" t="s">
        <v>1861</v>
      </c>
      <c r="C809">
        <f>COUNTIF(tagging!$C:$C,data!A809)</f>
        <v>0</v>
      </c>
      <c r="D809" t="b">
        <f t="shared" si="12"/>
        <v>0</v>
      </c>
    </row>
    <row r="810" spans="1:4" x14ac:dyDescent="0.75">
      <c r="A810" t="s">
        <v>1075</v>
      </c>
      <c r="B810" t="s">
        <v>178</v>
      </c>
      <c r="C810">
        <f>COUNTIF(tagging!$C:$C,data!A810)</f>
        <v>1</v>
      </c>
      <c r="D810" t="str">
        <f t="shared" si="12"/>
        <v>copy PRES_SANDERS_EFFECTIVE_text.txt video_subscripts\PRES_SANDERS_EFFECTIVE_text.txt</v>
      </c>
    </row>
    <row r="811" spans="1:4" x14ac:dyDescent="0.75">
      <c r="A811" t="s">
        <v>1076</v>
      </c>
      <c r="B811" t="s">
        <v>1862</v>
      </c>
      <c r="C811">
        <f>COUNTIF(tagging!$C:$C,data!A811)</f>
        <v>0</v>
      </c>
      <c r="D811" t="b">
        <f t="shared" si="12"/>
        <v>0</v>
      </c>
    </row>
    <row r="812" spans="1:4" x14ac:dyDescent="0.75">
      <c r="A812" t="s">
        <v>1077</v>
      </c>
      <c r="B812" t="s">
        <v>1863</v>
      </c>
      <c r="C812">
        <f>COUNTIF(tagging!$C:$C,data!A812)</f>
        <v>0</v>
      </c>
      <c r="D812" t="b">
        <f t="shared" si="12"/>
        <v>0</v>
      </c>
    </row>
    <row r="813" spans="1:4" x14ac:dyDescent="0.75">
      <c r="A813" t="s">
        <v>1078</v>
      </c>
      <c r="B813" t="s">
        <v>1864</v>
      </c>
      <c r="C813">
        <f>COUNTIF(tagging!$C:$C,data!A813)</f>
        <v>0</v>
      </c>
      <c r="D813" t="b">
        <f t="shared" si="12"/>
        <v>0</v>
      </c>
    </row>
    <row r="814" spans="1:4" x14ac:dyDescent="0.75">
      <c r="A814" t="s">
        <v>1079</v>
      </c>
      <c r="B814" t="s">
        <v>1865</v>
      </c>
      <c r="C814">
        <f>COUNTIF(tagging!$C:$C,data!A814)</f>
        <v>0</v>
      </c>
      <c r="D814" t="b">
        <f t="shared" si="12"/>
        <v>0</v>
      </c>
    </row>
    <row r="815" spans="1:4" x14ac:dyDescent="0.75">
      <c r="A815" t="s">
        <v>1080</v>
      </c>
      <c r="B815" t="s">
        <v>1866</v>
      </c>
      <c r="C815">
        <f>COUNTIF(tagging!$C:$C,data!A815)</f>
        <v>0</v>
      </c>
      <c r="D815" t="b">
        <f t="shared" si="12"/>
        <v>0</v>
      </c>
    </row>
    <row r="816" spans="1:4" x14ac:dyDescent="0.75">
      <c r="A816" t="s">
        <v>1081</v>
      </c>
      <c r="B816" t="s">
        <v>1867</v>
      </c>
      <c r="C816">
        <f>COUNTIF(tagging!$C:$C,data!A816)</f>
        <v>0</v>
      </c>
      <c r="D816" t="b">
        <f t="shared" si="12"/>
        <v>0</v>
      </c>
    </row>
    <row r="817" spans="1:4" x14ac:dyDescent="0.75">
      <c r="A817" t="s">
        <v>1082</v>
      </c>
      <c r="B817" t="s">
        <v>1868</v>
      </c>
      <c r="C817">
        <f>COUNTIF(tagging!$C:$C,data!A817)</f>
        <v>0</v>
      </c>
      <c r="D817" t="b">
        <f t="shared" si="12"/>
        <v>0</v>
      </c>
    </row>
    <row r="818" spans="1:4" x14ac:dyDescent="0.75">
      <c r="A818" t="s">
        <v>1083</v>
      </c>
      <c r="B818" t="s">
        <v>1869</v>
      </c>
      <c r="C818">
        <f>COUNTIF(tagging!$C:$C,data!A818)</f>
        <v>0</v>
      </c>
      <c r="D818" t="b">
        <f t="shared" si="12"/>
        <v>0</v>
      </c>
    </row>
    <row r="819" spans="1:4" x14ac:dyDescent="0.75">
      <c r="A819" t="s">
        <v>1084</v>
      </c>
      <c r="B819" t="s">
        <v>180</v>
      </c>
      <c r="C819">
        <f>COUNTIF(tagging!$C:$C,data!A819)</f>
        <v>1</v>
      </c>
      <c r="D819" t="str">
        <f t="shared" si="12"/>
        <v>copy PRES_SANDERS_FAIRNESS_text.txt video_subscripts\PRES_SANDERS_FAIRNESS_text.txt</v>
      </c>
    </row>
    <row r="820" spans="1:4" x14ac:dyDescent="0.75">
      <c r="A820" t="s">
        <v>1085</v>
      </c>
      <c r="B820" t="s">
        <v>1870</v>
      </c>
      <c r="C820">
        <f>COUNTIF(tagging!$C:$C,data!A820)</f>
        <v>0</v>
      </c>
      <c r="D820" t="b">
        <f t="shared" si="12"/>
        <v>0</v>
      </c>
    </row>
    <row r="821" spans="1:4" x14ac:dyDescent="0.75">
      <c r="A821" t="s">
        <v>1086</v>
      </c>
      <c r="B821" t="s">
        <v>1871</v>
      </c>
      <c r="C821">
        <f>COUNTIF(tagging!$C:$C,data!A821)</f>
        <v>0</v>
      </c>
      <c r="D821" t="b">
        <f t="shared" si="12"/>
        <v>0</v>
      </c>
    </row>
    <row r="822" spans="1:4" x14ac:dyDescent="0.75">
      <c r="A822" t="s">
        <v>1087</v>
      </c>
      <c r="B822" t="s">
        <v>1872</v>
      </c>
      <c r="C822">
        <f>COUNTIF(tagging!$C:$C,data!A822)</f>
        <v>0</v>
      </c>
      <c r="D822" t="b">
        <f t="shared" si="12"/>
        <v>0</v>
      </c>
    </row>
    <row r="823" spans="1:4" x14ac:dyDescent="0.75">
      <c r="A823" t="s">
        <v>1088</v>
      </c>
      <c r="B823" t="s">
        <v>1873</v>
      </c>
      <c r="C823">
        <f>COUNTIF(tagging!$C:$C,data!A823)</f>
        <v>0</v>
      </c>
      <c r="D823" t="b">
        <f t="shared" si="12"/>
        <v>0</v>
      </c>
    </row>
    <row r="824" spans="1:4" x14ac:dyDescent="0.75">
      <c r="A824" t="s">
        <v>1089</v>
      </c>
      <c r="B824" t="s">
        <v>1874</v>
      </c>
      <c r="C824">
        <f>COUNTIF(tagging!$C:$C,data!A824)</f>
        <v>0</v>
      </c>
      <c r="D824" t="b">
        <f t="shared" si="12"/>
        <v>0</v>
      </c>
    </row>
    <row r="825" spans="1:4" x14ac:dyDescent="0.75">
      <c r="A825" t="s">
        <v>1090</v>
      </c>
      <c r="B825" t="s">
        <v>1875</v>
      </c>
      <c r="C825">
        <f>COUNTIF(tagging!$C:$C,data!A825)</f>
        <v>0</v>
      </c>
      <c r="D825" t="b">
        <f t="shared" si="12"/>
        <v>0</v>
      </c>
    </row>
    <row r="826" spans="1:4" x14ac:dyDescent="0.75">
      <c r="A826" t="s">
        <v>1091</v>
      </c>
      <c r="B826" t="s">
        <v>1876</v>
      </c>
      <c r="C826">
        <f>COUNTIF(tagging!$C:$C,data!A826)</f>
        <v>0</v>
      </c>
      <c r="D826" t="b">
        <f t="shared" si="12"/>
        <v>0</v>
      </c>
    </row>
    <row r="827" spans="1:4" x14ac:dyDescent="0.75">
      <c r="A827" t="s">
        <v>1092</v>
      </c>
      <c r="B827" t="s">
        <v>1877</v>
      </c>
      <c r="C827">
        <f>COUNTIF(tagging!$C:$C,data!A827)</f>
        <v>0</v>
      </c>
      <c r="D827" t="b">
        <f t="shared" si="12"/>
        <v>0</v>
      </c>
    </row>
    <row r="828" spans="1:4" x14ac:dyDescent="0.75">
      <c r="A828" t="s">
        <v>1093</v>
      </c>
      <c r="B828" t="s">
        <v>1878</v>
      </c>
      <c r="C828">
        <f>COUNTIF(tagging!$C:$C,data!A828)</f>
        <v>0</v>
      </c>
      <c r="D828" t="b">
        <f t="shared" si="12"/>
        <v>0</v>
      </c>
    </row>
    <row r="829" spans="1:4" x14ac:dyDescent="0.75">
      <c r="A829" t="s">
        <v>1094</v>
      </c>
      <c r="B829" t="s">
        <v>1879</v>
      </c>
      <c r="C829">
        <f>COUNTIF(tagging!$C:$C,data!A829)</f>
        <v>0</v>
      </c>
      <c r="D829" t="b">
        <f t="shared" si="12"/>
        <v>0</v>
      </c>
    </row>
    <row r="830" spans="1:4" x14ac:dyDescent="0.75">
      <c r="A830" t="s">
        <v>1095</v>
      </c>
      <c r="B830" t="s">
        <v>1880</v>
      </c>
      <c r="C830">
        <f>COUNTIF(tagging!$C:$C,data!A830)</f>
        <v>0</v>
      </c>
      <c r="D830" t="b">
        <f t="shared" si="12"/>
        <v>0</v>
      </c>
    </row>
    <row r="831" spans="1:4" x14ac:dyDescent="0.75">
      <c r="A831" t="s">
        <v>1096</v>
      </c>
      <c r="B831" t="s">
        <v>1881</v>
      </c>
      <c r="C831">
        <f>COUNTIF(tagging!$C:$C,data!A831)</f>
        <v>0</v>
      </c>
      <c r="D831" t="b">
        <f t="shared" si="12"/>
        <v>0</v>
      </c>
    </row>
    <row r="832" spans="1:4" x14ac:dyDescent="0.75">
      <c r="A832" t="s">
        <v>1097</v>
      </c>
      <c r="B832" t="s">
        <v>181</v>
      </c>
      <c r="C832">
        <f>COUNTIF(tagging!$C:$C,data!A832)</f>
        <v>1</v>
      </c>
      <c r="D832" t="str">
        <f t="shared" si="12"/>
        <v>copy PRES_SANDERS_LUCY_FLORES_text.txt video_subscripts\PRES_SANDERS_LUCY_FLORES_text.txt</v>
      </c>
    </row>
    <row r="833" spans="1:4" x14ac:dyDescent="0.75">
      <c r="A833" t="s">
        <v>1098</v>
      </c>
      <c r="B833" t="s">
        <v>1882</v>
      </c>
      <c r="C833">
        <f>COUNTIF(tagging!$C:$C,data!A833)</f>
        <v>0</v>
      </c>
      <c r="D833" t="b">
        <f t="shared" si="12"/>
        <v>0</v>
      </c>
    </row>
    <row r="834" spans="1:4" x14ac:dyDescent="0.75">
      <c r="A834" t="s">
        <v>1099</v>
      </c>
      <c r="B834" t="s">
        <v>1883</v>
      </c>
      <c r="C834">
        <f>COUNTIF(tagging!$C:$C,data!A834)</f>
        <v>0</v>
      </c>
      <c r="D834" t="b">
        <f t="shared" ref="D834:D897" si="13">IF(C834&gt;0,"copy "&amp;A834&amp;" video_subscripts\"&amp;A834)</f>
        <v>0</v>
      </c>
    </row>
    <row r="835" spans="1:4" x14ac:dyDescent="0.75">
      <c r="A835" t="s">
        <v>1100</v>
      </c>
      <c r="B835" t="s">
        <v>1884</v>
      </c>
      <c r="C835">
        <f>COUNTIF(tagging!$C:$C,data!A835)</f>
        <v>0</v>
      </c>
      <c r="D835" t="b">
        <f t="shared" si="13"/>
        <v>0</v>
      </c>
    </row>
    <row r="836" spans="1:4" x14ac:dyDescent="0.75">
      <c r="A836" t="s">
        <v>1101</v>
      </c>
      <c r="B836" t="s">
        <v>1885</v>
      </c>
      <c r="C836">
        <f>COUNTIF(tagging!$C:$C,data!A836)</f>
        <v>0</v>
      </c>
      <c r="D836" t="b">
        <f t="shared" si="13"/>
        <v>0</v>
      </c>
    </row>
    <row r="837" spans="1:4" x14ac:dyDescent="0.75">
      <c r="A837" t="s">
        <v>1102</v>
      </c>
      <c r="B837" t="s">
        <v>1886</v>
      </c>
      <c r="C837">
        <f>COUNTIF(tagging!$C:$C,data!A837)</f>
        <v>0</v>
      </c>
      <c r="D837" t="b">
        <f t="shared" si="13"/>
        <v>0</v>
      </c>
    </row>
    <row r="838" spans="1:4" x14ac:dyDescent="0.75">
      <c r="A838" t="s">
        <v>1103</v>
      </c>
      <c r="B838" t="s">
        <v>1887</v>
      </c>
      <c r="C838">
        <f>COUNTIF(tagging!$C:$C,data!A838)</f>
        <v>0</v>
      </c>
      <c r="D838" t="b">
        <f t="shared" si="13"/>
        <v>0</v>
      </c>
    </row>
    <row r="839" spans="1:4" x14ac:dyDescent="0.75">
      <c r="A839" t="s">
        <v>1104</v>
      </c>
      <c r="B839" t="s">
        <v>1888</v>
      </c>
      <c r="C839">
        <f>COUNTIF(tagging!$C:$C,data!A839)</f>
        <v>0</v>
      </c>
      <c r="D839" t="b">
        <f t="shared" si="13"/>
        <v>0</v>
      </c>
    </row>
    <row r="840" spans="1:4" x14ac:dyDescent="0.75">
      <c r="A840" t="s">
        <v>1105</v>
      </c>
      <c r="B840" t="s">
        <v>1889</v>
      </c>
      <c r="C840">
        <f>COUNTIF(tagging!$C:$C,data!A840)</f>
        <v>0</v>
      </c>
      <c r="D840" t="b">
        <f t="shared" si="13"/>
        <v>0</v>
      </c>
    </row>
    <row r="841" spans="1:4" x14ac:dyDescent="0.75">
      <c r="A841" t="s">
        <v>1106</v>
      </c>
      <c r="B841" t="s">
        <v>182</v>
      </c>
      <c r="C841">
        <f>COUNTIF(tagging!$C:$C,data!A841)</f>
        <v>1</v>
      </c>
      <c r="D841" t="str">
        <f t="shared" si="13"/>
        <v>copy PRES_SANDERS_PROMISE_text.txt video_subscripts\PRES_SANDERS_PROMISE_text.txt</v>
      </c>
    </row>
    <row r="842" spans="1:4" x14ac:dyDescent="0.75">
      <c r="A842" t="s">
        <v>1107</v>
      </c>
      <c r="B842" t="s">
        <v>1890</v>
      </c>
      <c r="C842">
        <f>COUNTIF(tagging!$C:$C,data!A842)</f>
        <v>0</v>
      </c>
      <c r="D842" t="b">
        <f t="shared" si="13"/>
        <v>0</v>
      </c>
    </row>
    <row r="843" spans="1:4" x14ac:dyDescent="0.75">
      <c r="A843" t="s">
        <v>1108</v>
      </c>
      <c r="B843" t="s">
        <v>1891</v>
      </c>
      <c r="C843">
        <f>COUNTIF(tagging!$C:$C,data!A843)</f>
        <v>0</v>
      </c>
      <c r="D843" t="b">
        <f t="shared" si="13"/>
        <v>0</v>
      </c>
    </row>
    <row r="844" spans="1:4" x14ac:dyDescent="0.75">
      <c r="A844" t="s">
        <v>1109</v>
      </c>
      <c r="B844" t="s">
        <v>1892</v>
      </c>
      <c r="C844">
        <f>COUNTIF(tagging!$C:$C,data!A844)</f>
        <v>0</v>
      </c>
      <c r="D844" t="b">
        <f t="shared" si="13"/>
        <v>0</v>
      </c>
    </row>
    <row r="845" spans="1:4" x14ac:dyDescent="0.75">
      <c r="A845" t="s">
        <v>1110</v>
      </c>
      <c r="B845" t="s">
        <v>1893</v>
      </c>
      <c r="C845">
        <f>COUNTIF(tagging!$C:$C,data!A845)</f>
        <v>0</v>
      </c>
      <c r="D845" t="b">
        <f t="shared" si="13"/>
        <v>0</v>
      </c>
    </row>
    <row r="846" spans="1:4" x14ac:dyDescent="0.75">
      <c r="A846" t="s">
        <v>1111</v>
      </c>
      <c r="B846" t="s">
        <v>1894</v>
      </c>
      <c r="C846">
        <f>COUNTIF(tagging!$C:$C,data!A846)</f>
        <v>0</v>
      </c>
      <c r="D846" t="b">
        <f t="shared" si="13"/>
        <v>0</v>
      </c>
    </row>
    <row r="847" spans="1:4" x14ac:dyDescent="0.75">
      <c r="A847" t="s">
        <v>1112</v>
      </c>
      <c r="B847" t="s">
        <v>1895</v>
      </c>
      <c r="C847">
        <f>COUNTIF(tagging!$C:$C,data!A847)</f>
        <v>0</v>
      </c>
      <c r="D847" t="b">
        <f t="shared" si="13"/>
        <v>0</v>
      </c>
    </row>
    <row r="848" spans="1:4" x14ac:dyDescent="0.75">
      <c r="A848" t="s">
        <v>1113</v>
      </c>
      <c r="B848" t="s">
        <v>1896</v>
      </c>
      <c r="C848">
        <f>COUNTIF(tagging!$C:$C,data!A848)</f>
        <v>0</v>
      </c>
      <c r="D848" t="b">
        <f t="shared" si="13"/>
        <v>0</v>
      </c>
    </row>
    <row r="849" spans="1:4" x14ac:dyDescent="0.75">
      <c r="A849" t="s">
        <v>1114</v>
      </c>
      <c r="B849" t="s">
        <v>1897</v>
      </c>
      <c r="C849">
        <f>COUNTIF(tagging!$C:$C,data!A849)</f>
        <v>0</v>
      </c>
      <c r="D849" t="b">
        <f t="shared" si="13"/>
        <v>0</v>
      </c>
    </row>
    <row r="850" spans="1:4" x14ac:dyDescent="0.75">
      <c r="A850" t="s">
        <v>1115</v>
      </c>
      <c r="B850" t="s">
        <v>1898</v>
      </c>
      <c r="C850">
        <f>COUNTIF(tagging!$C:$C,data!A850)</f>
        <v>0</v>
      </c>
      <c r="D850" t="b">
        <f t="shared" si="13"/>
        <v>0</v>
      </c>
    </row>
    <row r="851" spans="1:4" x14ac:dyDescent="0.75">
      <c r="A851" t="s">
        <v>1116</v>
      </c>
      <c r="B851" t="s">
        <v>1899</v>
      </c>
      <c r="C851">
        <f>COUNTIF(tagging!$C:$C,data!A851)</f>
        <v>0</v>
      </c>
      <c r="D851" t="b">
        <f t="shared" si="13"/>
        <v>0</v>
      </c>
    </row>
    <row r="852" spans="1:4" x14ac:dyDescent="0.75">
      <c r="A852" t="s">
        <v>1117</v>
      </c>
      <c r="B852" t="s">
        <v>1900</v>
      </c>
      <c r="C852">
        <f>COUNTIF(tagging!$C:$C,data!A852)</f>
        <v>0</v>
      </c>
      <c r="D852" t="b">
        <f t="shared" si="13"/>
        <v>0</v>
      </c>
    </row>
    <row r="853" spans="1:4" x14ac:dyDescent="0.75">
      <c r="A853" t="s">
        <v>1118</v>
      </c>
      <c r="B853" t="s">
        <v>1901</v>
      </c>
      <c r="C853">
        <f>COUNTIF(tagging!$C:$C,data!A853)</f>
        <v>0</v>
      </c>
      <c r="D853" t="b">
        <f t="shared" si="13"/>
        <v>0</v>
      </c>
    </row>
    <row r="854" spans="1:4" x14ac:dyDescent="0.75">
      <c r="A854" t="s">
        <v>1119</v>
      </c>
      <c r="B854" t="s">
        <v>1902</v>
      </c>
      <c r="C854">
        <f>COUNTIF(tagging!$C:$C,data!A854)</f>
        <v>0</v>
      </c>
      <c r="D854" t="b">
        <f t="shared" si="13"/>
        <v>0</v>
      </c>
    </row>
    <row r="855" spans="1:4" x14ac:dyDescent="0.75">
      <c r="A855" t="s">
        <v>1120</v>
      </c>
      <c r="B855" t="s">
        <v>1903</v>
      </c>
      <c r="C855">
        <f>COUNTIF(tagging!$C:$C,data!A855)</f>
        <v>0</v>
      </c>
      <c r="D855" t="b">
        <f t="shared" si="13"/>
        <v>0</v>
      </c>
    </row>
    <row r="856" spans="1:4" x14ac:dyDescent="0.75">
      <c r="A856" t="s">
        <v>1121</v>
      </c>
      <c r="B856" t="s">
        <v>1904</v>
      </c>
      <c r="C856">
        <f>COUNTIF(tagging!$C:$C,data!A856)</f>
        <v>0</v>
      </c>
      <c r="D856" t="b">
        <f t="shared" si="13"/>
        <v>0</v>
      </c>
    </row>
    <row r="857" spans="1:4" x14ac:dyDescent="0.75">
      <c r="A857" t="s">
        <v>1122</v>
      </c>
      <c r="B857" t="s">
        <v>183</v>
      </c>
      <c r="C857">
        <f>COUNTIF(tagging!$C:$C,data!A857)</f>
        <v>1</v>
      </c>
      <c r="D857" t="str">
        <f t="shared" si="13"/>
        <v>copy PRES_SANDERS_THIS_IS_HOW_IT_WORKS_NV_SP_text.txt video_subscripts\PRES_SANDERS_THIS_IS_HOW_IT_WORKS_NV_SP_text.txt</v>
      </c>
    </row>
    <row r="858" spans="1:4" x14ac:dyDescent="0.75">
      <c r="A858" t="s">
        <v>1123</v>
      </c>
      <c r="B858" t="s">
        <v>1905</v>
      </c>
      <c r="C858">
        <f>COUNTIF(tagging!$C:$C,data!A858)</f>
        <v>0</v>
      </c>
      <c r="D858" t="b">
        <f t="shared" si="13"/>
        <v>0</v>
      </c>
    </row>
    <row r="859" spans="1:4" x14ac:dyDescent="0.75">
      <c r="A859" t="s">
        <v>1124</v>
      </c>
      <c r="B859" t="s">
        <v>1906</v>
      </c>
      <c r="C859">
        <f>COUNTIF(tagging!$C:$C,data!A859)</f>
        <v>0</v>
      </c>
      <c r="D859" t="b">
        <f t="shared" si="13"/>
        <v>0</v>
      </c>
    </row>
    <row r="860" spans="1:4" x14ac:dyDescent="0.75">
      <c r="A860" t="s">
        <v>1125</v>
      </c>
      <c r="B860" t="s">
        <v>1907</v>
      </c>
      <c r="C860">
        <f>COUNTIF(tagging!$C:$C,data!A860)</f>
        <v>0</v>
      </c>
      <c r="D860" t="b">
        <f t="shared" si="13"/>
        <v>0</v>
      </c>
    </row>
    <row r="861" spans="1:4" x14ac:dyDescent="0.75">
      <c r="A861" t="s">
        <v>1126</v>
      </c>
      <c r="B861" t="s">
        <v>1908</v>
      </c>
      <c r="C861">
        <f>COUNTIF(tagging!$C:$C,data!A861)</f>
        <v>0</v>
      </c>
      <c r="D861" t="b">
        <f t="shared" si="13"/>
        <v>0</v>
      </c>
    </row>
    <row r="862" spans="1:4" x14ac:dyDescent="0.75">
      <c r="A862" t="s">
        <v>1127</v>
      </c>
      <c r="B862" t="s">
        <v>1909</v>
      </c>
      <c r="C862">
        <f>COUNTIF(tagging!$C:$C,data!A862)</f>
        <v>0</v>
      </c>
      <c r="D862" t="b">
        <f t="shared" si="13"/>
        <v>0</v>
      </c>
    </row>
    <row r="863" spans="1:4" x14ac:dyDescent="0.75">
      <c r="A863" t="s">
        <v>1128</v>
      </c>
      <c r="B863" t="s">
        <v>243</v>
      </c>
      <c r="C863">
        <f>COUNTIF(tagging!$C:$C,data!A863)</f>
        <v>1</v>
      </c>
      <c r="D863" t="str">
        <f t="shared" si="13"/>
        <v>copy PRES_SANDERS_TWO_VISIONS_SP_text.txt video_subscripts\PRES_SANDERS_TWO_VISIONS_SP_text.txt</v>
      </c>
    </row>
    <row r="864" spans="1:4" x14ac:dyDescent="0.75">
      <c r="A864" t="s">
        <v>1129</v>
      </c>
      <c r="B864" t="s">
        <v>1910</v>
      </c>
      <c r="C864">
        <f>COUNTIF(tagging!$C:$C,data!A864)</f>
        <v>0</v>
      </c>
      <c r="D864" t="b">
        <f t="shared" si="13"/>
        <v>0</v>
      </c>
    </row>
    <row r="865" spans="1:4" x14ac:dyDescent="0.75">
      <c r="A865" t="s">
        <v>1130</v>
      </c>
      <c r="B865" t="s">
        <v>1911</v>
      </c>
      <c r="C865">
        <f>COUNTIF(tagging!$C:$C,data!A865)</f>
        <v>0</v>
      </c>
      <c r="D865" t="b">
        <f t="shared" si="13"/>
        <v>0</v>
      </c>
    </row>
    <row r="866" spans="1:4" x14ac:dyDescent="0.75">
      <c r="A866" t="s">
        <v>1131</v>
      </c>
      <c r="B866" t="s">
        <v>1912</v>
      </c>
      <c r="C866">
        <f>COUNTIF(tagging!$C:$C,data!A866)</f>
        <v>0</v>
      </c>
      <c r="D866" t="b">
        <f t="shared" si="13"/>
        <v>0</v>
      </c>
    </row>
    <row r="867" spans="1:4" x14ac:dyDescent="0.75">
      <c r="A867" t="s">
        <v>1132</v>
      </c>
      <c r="B867" t="s">
        <v>1913</v>
      </c>
      <c r="C867">
        <f>COUNTIF(tagging!$C:$C,data!A867)</f>
        <v>0</v>
      </c>
      <c r="D867" t="b">
        <f t="shared" si="13"/>
        <v>0</v>
      </c>
    </row>
    <row r="868" spans="1:4" x14ac:dyDescent="0.75">
      <c r="A868" t="s">
        <v>1133</v>
      </c>
      <c r="B868" t="s">
        <v>1914</v>
      </c>
      <c r="C868">
        <f>COUNTIF(tagging!$C:$C,data!A868)</f>
        <v>0</v>
      </c>
      <c r="D868" t="b">
        <f t="shared" si="13"/>
        <v>0</v>
      </c>
    </row>
    <row r="869" spans="1:4" x14ac:dyDescent="0.75">
      <c r="A869" t="s">
        <v>1134</v>
      </c>
      <c r="B869" t="s">
        <v>1915</v>
      </c>
      <c r="C869">
        <f>COUNTIF(tagging!$C:$C,data!A869)</f>
        <v>0</v>
      </c>
      <c r="D869" t="b">
        <f t="shared" si="13"/>
        <v>0</v>
      </c>
    </row>
    <row r="870" spans="1:4" x14ac:dyDescent="0.75">
      <c r="A870" t="s">
        <v>1135</v>
      </c>
      <c r="B870" t="s">
        <v>1916</v>
      </c>
      <c r="C870">
        <f>COUNTIF(tagging!$C:$C,data!A870)</f>
        <v>0</v>
      </c>
      <c r="D870" t="b">
        <f t="shared" si="13"/>
        <v>0</v>
      </c>
    </row>
    <row r="871" spans="1:4" x14ac:dyDescent="0.75">
      <c r="A871" t="s">
        <v>1136</v>
      </c>
      <c r="B871" t="s">
        <v>1917</v>
      </c>
      <c r="C871">
        <f>COUNTIF(tagging!$C:$C,data!A871)</f>
        <v>0</v>
      </c>
      <c r="D871" t="b">
        <f t="shared" si="13"/>
        <v>0</v>
      </c>
    </row>
    <row r="872" spans="1:4" x14ac:dyDescent="0.75">
      <c r="A872" t="s">
        <v>1137</v>
      </c>
      <c r="B872" t="s">
        <v>208</v>
      </c>
      <c r="C872">
        <f>COUNTIF(tagging!$C:$C,data!A872)</f>
        <v>1</v>
      </c>
      <c r="D872" t="str">
        <f t="shared" si="13"/>
        <v>copy PRES_SANDERS_WORKS_FOR_US_ALL_SP_text.txt video_subscripts\PRES_SANDERS_WORKS_FOR_US_ALL_SP_text.txt</v>
      </c>
    </row>
    <row r="873" spans="1:4" x14ac:dyDescent="0.75">
      <c r="A873" t="s">
        <v>1138</v>
      </c>
      <c r="B873" t="s">
        <v>1918</v>
      </c>
      <c r="C873">
        <f>COUNTIF(tagging!$C:$C,data!A873)</f>
        <v>0</v>
      </c>
      <c r="D873" t="b">
        <f t="shared" si="13"/>
        <v>0</v>
      </c>
    </row>
    <row r="874" spans="1:4" x14ac:dyDescent="0.75">
      <c r="A874" t="s">
        <v>3400</v>
      </c>
      <c r="B874" t="s">
        <v>270</v>
      </c>
      <c r="C874">
        <f>COUNTIF(tagging!$C:$C,data!A874)</f>
        <v>1</v>
      </c>
      <c r="D874" t="str">
        <f t="shared" si="13"/>
        <v>copy PRES_SANTORUM_SAY_WHAT_text.txt video_subscripts\PRES_SANTORUM_SAY_WHAT_text.txt</v>
      </c>
    </row>
    <row r="875" spans="1:4" x14ac:dyDescent="0.75">
      <c r="A875" t="s">
        <v>3401</v>
      </c>
      <c r="B875" t="s">
        <v>265</v>
      </c>
      <c r="C875">
        <f>COUNTIF(tagging!$C:$C,data!A875)</f>
        <v>1</v>
      </c>
      <c r="D875" t="str">
        <f t="shared" si="13"/>
        <v>copy PRES_SECUREAMERICANOW_NO_APOLOGIES_text.txt video_subscripts\PRES_SECUREAMERICANOW_NO_APOLOGIES_text.txt</v>
      </c>
    </row>
    <row r="876" spans="1:4" x14ac:dyDescent="0.75">
      <c r="A876" t="s">
        <v>1139</v>
      </c>
      <c r="B876" t="s">
        <v>1919</v>
      </c>
      <c r="C876">
        <f>COUNTIF(tagging!$C:$C,data!A876)</f>
        <v>0</v>
      </c>
      <c r="D876" t="b">
        <f t="shared" si="13"/>
        <v>0</v>
      </c>
    </row>
    <row r="877" spans="1:4" x14ac:dyDescent="0.75">
      <c r="A877" t="s">
        <v>1140</v>
      </c>
      <c r="B877" t="s">
        <v>1920</v>
      </c>
      <c r="C877">
        <f>COUNTIF(tagging!$C:$C,data!A877)</f>
        <v>0</v>
      </c>
      <c r="D877" t="b">
        <f t="shared" si="13"/>
        <v>0</v>
      </c>
    </row>
    <row r="878" spans="1:4" x14ac:dyDescent="0.75">
      <c r="A878" t="s">
        <v>1141</v>
      </c>
      <c r="B878" t="s">
        <v>1921</v>
      </c>
      <c r="C878">
        <f>COUNTIF(tagging!$C:$C,data!A878)</f>
        <v>0</v>
      </c>
      <c r="D878" t="b">
        <f t="shared" si="13"/>
        <v>0</v>
      </c>
    </row>
    <row r="879" spans="1:4" x14ac:dyDescent="0.75">
      <c r="A879" t="s">
        <v>1142</v>
      </c>
      <c r="B879" t="s">
        <v>1922</v>
      </c>
      <c r="C879">
        <f>COUNTIF(tagging!$C:$C,data!A879)</f>
        <v>0</v>
      </c>
      <c r="D879" t="b">
        <f t="shared" si="13"/>
        <v>0</v>
      </c>
    </row>
    <row r="880" spans="1:4" x14ac:dyDescent="0.75">
      <c r="A880" t="s">
        <v>1143</v>
      </c>
      <c r="B880" t="s">
        <v>1923</v>
      </c>
      <c r="C880">
        <f>COUNTIF(tagging!$C:$C,data!A880)</f>
        <v>0</v>
      </c>
      <c r="D880" t="b">
        <f t="shared" si="13"/>
        <v>0</v>
      </c>
    </row>
    <row r="881" spans="1:4" x14ac:dyDescent="0.75">
      <c r="A881" t="s">
        <v>1144</v>
      </c>
      <c r="B881" t="s">
        <v>1924</v>
      </c>
      <c r="C881">
        <f>COUNTIF(tagging!$C:$C,data!A881)</f>
        <v>0</v>
      </c>
      <c r="D881" t="b">
        <f t="shared" si="13"/>
        <v>0</v>
      </c>
    </row>
    <row r="882" spans="1:4" x14ac:dyDescent="0.75">
      <c r="A882" t="s">
        <v>1145</v>
      </c>
      <c r="B882" t="s">
        <v>1925</v>
      </c>
      <c r="C882">
        <f>COUNTIF(tagging!$C:$C,data!A882)</f>
        <v>0</v>
      </c>
      <c r="D882" t="b">
        <f t="shared" si="13"/>
        <v>0</v>
      </c>
    </row>
    <row r="883" spans="1:4" x14ac:dyDescent="0.75">
      <c r="A883" t="s">
        <v>1146</v>
      </c>
      <c r="B883" t="s">
        <v>1926</v>
      </c>
      <c r="C883">
        <f>COUNTIF(tagging!$C:$C,data!A883)</f>
        <v>0</v>
      </c>
      <c r="D883" t="b">
        <f t="shared" si="13"/>
        <v>0</v>
      </c>
    </row>
    <row r="884" spans="1:4" x14ac:dyDescent="0.75">
      <c r="A884" t="s">
        <v>1147</v>
      </c>
      <c r="B884" t="s">
        <v>186</v>
      </c>
      <c r="C884">
        <f>COUNTIF(tagging!$C:$C,data!A884)</f>
        <v>1</v>
      </c>
      <c r="D884" t="str">
        <f t="shared" si="13"/>
        <v>copy PRES_SIDD_FISCAL_RESPONSIBILITY_text.txt video_subscripts\PRES_SIDD_FISCAL_RESPONSIBILITY_text.txt</v>
      </c>
    </row>
    <row r="885" spans="1:4" x14ac:dyDescent="0.75">
      <c r="A885" t="s">
        <v>1148</v>
      </c>
      <c r="B885" t="s">
        <v>251</v>
      </c>
      <c r="C885">
        <f>COUNTIF(tagging!$C:$C,data!A885)</f>
        <v>1</v>
      </c>
      <c r="D885" t="str">
        <f t="shared" si="13"/>
        <v>copy PRES_SIS_1938_REV_text.txt video_subscripts\PRES_SIS_1938_REV_text.txt</v>
      </c>
    </row>
    <row r="886" spans="1:4" x14ac:dyDescent="0.75">
      <c r="A886" t="s">
        <v>1149</v>
      </c>
      <c r="B886" t="s">
        <v>1927</v>
      </c>
      <c r="C886">
        <f>COUNTIF(tagging!$C:$C,data!A886)</f>
        <v>0</v>
      </c>
      <c r="D886" t="b">
        <f t="shared" si="13"/>
        <v>0</v>
      </c>
    </row>
    <row r="887" spans="1:4" x14ac:dyDescent="0.75">
      <c r="A887" t="s">
        <v>1150</v>
      </c>
      <c r="B887" t="s">
        <v>1928</v>
      </c>
      <c r="C887">
        <f>COUNTIF(tagging!$C:$C,data!A887)</f>
        <v>0</v>
      </c>
      <c r="D887" t="b">
        <f t="shared" si="13"/>
        <v>0</v>
      </c>
    </row>
    <row r="888" spans="1:4" x14ac:dyDescent="0.75">
      <c r="A888" t="s">
        <v>1151</v>
      </c>
      <c r="B888" t="s">
        <v>1929</v>
      </c>
      <c r="C888">
        <f>COUNTIF(tagging!$C:$C,data!A888)</f>
        <v>0</v>
      </c>
      <c r="D888" t="b">
        <f t="shared" si="13"/>
        <v>0</v>
      </c>
    </row>
    <row r="889" spans="1:4" x14ac:dyDescent="0.75">
      <c r="A889" t="s">
        <v>1152</v>
      </c>
      <c r="B889" t="s">
        <v>1930</v>
      </c>
      <c r="C889">
        <f>COUNTIF(tagging!$C:$C,data!A889)</f>
        <v>0</v>
      </c>
      <c r="D889" t="b">
        <f t="shared" si="13"/>
        <v>0</v>
      </c>
    </row>
    <row r="890" spans="1:4" x14ac:dyDescent="0.75">
      <c r="A890" t="s">
        <v>1153</v>
      </c>
      <c r="B890" t="s">
        <v>1931</v>
      </c>
      <c r="C890">
        <f>COUNTIF(tagging!$C:$C,data!A890)</f>
        <v>0</v>
      </c>
      <c r="D890" t="b">
        <f t="shared" si="13"/>
        <v>0</v>
      </c>
    </row>
    <row r="891" spans="1:4" x14ac:dyDescent="0.75">
      <c r="A891" t="s">
        <v>1154</v>
      </c>
      <c r="B891" t="s">
        <v>1932</v>
      </c>
      <c r="C891">
        <f>COUNTIF(tagging!$C:$C,data!A891)</f>
        <v>0</v>
      </c>
      <c r="D891" t="b">
        <f t="shared" si="13"/>
        <v>0</v>
      </c>
    </row>
    <row r="892" spans="1:4" x14ac:dyDescent="0.75">
      <c r="A892" t="s">
        <v>1155</v>
      </c>
      <c r="B892" t="s">
        <v>1933</v>
      </c>
      <c r="C892">
        <f>COUNTIF(tagging!$C:$C,data!A892)</f>
        <v>0</v>
      </c>
      <c r="D892" t="b">
        <f t="shared" si="13"/>
        <v>0</v>
      </c>
    </row>
    <row r="893" spans="1:4" x14ac:dyDescent="0.75">
      <c r="A893" t="s">
        <v>1156</v>
      </c>
      <c r="B893" t="s">
        <v>1934</v>
      </c>
      <c r="C893">
        <f>COUNTIF(tagging!$C:$C,data!A893)</f>
        <v>0</v>
      </c>
      <c r="D893" t="b">
        <f t="shared" si="13"/>
        <v>0</v>
      </c>
    </row>
    <row r="894" spans="1:4" x14ac:dyDescent="0.75">
      <c r="A894" t="s">
        <v>1157</v>
      </c>
      <c r="B894" t="s">
        <v>187</v>
      </c>
      <c r="C894">
        <f>COUNTIF(tagging!$C:$C,data!A894)</f>
        <v>1</v>
      </c>
      <c r="D894" t="str">
        <f t="shared" si="13"/>
        <v>copy PRES_STANDFORTRUTH_SO_MUCH_AT_STAKE_text.txt video_subscripts\PRES_STANDFORTRUTH_SO_MUCH_AT_STAKE_text.txt</v>
      </c>
    </row>
    <row r="895" spans="1:4" x14ac:dyDescent="0.75">
      <c r="A895" t="s">
        <v>1158</v>
      </c>
      <c r="B895" t="s">
        <v>1935</v>
      </c>
      <c r="C895">
        <f>COUNTIF(tagging!$C:$C,data!A895)</f>
        <v>0</v>
      </c>
      <c r="D895" t="b">
        <f t="shared" si="13"/>
        <v>0</v>
      </c>
    </row>
    <row r="896" spans="1:4" x14ac:dyDescent="0.75">
      <c r="A896" t="s">
        <v>1159</v>
      </c>
      <c r="B896" t="s">
        <v>1936</v>
      </c>
      <c r="C896">
        <f>COUNTIF(tagging!$C:$C,data!A896)</f>
        <v>0</v>
      </c>
      <c r="D896" t="b">
        <f t="shared" si="13"/>
        <v>0</v>
      </c>
    </row>
    <row r="897" spans="1:4" x14ac:dyDescent="0.75">
      <c r="A897" t="s">
        <v>1160</v>
      </c>
      <c r="B897" t="s">
        <v>1937</v>
      </c>
      <c r="C897">
        <f>COUNTIF(tagging!$C:$C,data!A897)</f>
        <v>0</v>
      </c>
      <c r="D897" t="b">
        <f t="shared" si="13"/>
        <v>0</v>
      </c>
    </row>
    <row r="898" spans="1:4" x14ac:dyDescent="0.75">
      <c r="A898" t="s">
        <v>1161</v>
      </c>
      <c r="B898" t="s">
        <v>188</v>
      </c>
      <c r="C898">
        <f>COUNTIF(tagging!$C:$C,data!A898)</f>
        <v>1</v>
      </c>
      <c r="D898" t="str">
        <f t="shared" ref="D898:D961" si="14">IF(C898&gt;0,"copy "&amp;A898&amp;" video_subscripts\"&amp;A898)</f>
        <v>copy PRES_STATETEAPARTY_THE_PERRY_WALKER_WAY_text.txt video_subscripts\PRES_STATETEAPARTY_THE_PERRY_WALKER_WAY_text.txt</v>
      </c>
    </row>
    <row r="899" spans="1:4" x14ac:dyDescent="0.75">
      <c r="A899" t="s">
        <v>1162</v>
      </c>
      <c r="B899" t="s">
        <v>1938</v>
      </c>
      <c r="C899">
        <f>COUNTIF(tagging!$C:$C,data!A899)</f>
        <v>0</v>
      </c>
      <c r="D899" t="b">
        <f t="shared" si="14"/>
        <v>0</v>
      </c>
    </row>
    <row r="900" spans="1:4" x14ac:dyDescent="0.75">
      <c r="A900" t="s">
        <v>1163</v>
      </c>
      <c r="B900" t="s">
        <v>1939</v>
      </c>
      <c r="C900">
        <f>COUNTIF(tagging!$C:$C,data!A900)</f>
        <v>0</v>
      </c>
      <c r="D900" t="b">
        <f t="shared" si="14"/>
        <v>0</v>
      </c>
    </row>
    <row r="901" spans="1:4" x14ac:dyDescent="0.75">
      <c r="A901" t="s">
        <v>1164</v>
      </c>
      <c r="B901" t="s">
        <v>1940</v>
      </c>
      <c r="C901">
        <f>COUNTIF(tagging!$C:$C,data!A901)</f>
        <v>0</v>
      </c>
      <c r="D901" t="b">
        <f t="shared" si="14"/>
        <v>0</v>
      </c>
    </row>
    <row r="902" spans="1:4" x14ac:dyDescent="0.75">
      <c r="A902" t="s">
        <v>1165</v>
      </c>
      <c r="B902" t="s">
        <v>1941</v>
      </c>
      <c r="C902">
        <f>COUNTIF(tagging!$C:$C,data!A902)</f>
        <v>0</v>
      </c>
      <c r="D902" t="b">
        <f t="shared" si="14"/>
        <v>0</v>
      </c>
    </row>
    <row r="903" spans="1:4" x14ac:dyDescent="0.75">
      <c r="A903" t="s">
        <v>1166</v>
      </c>
      <c r="B903" t="s">
        <v>189</v>
      </c>
      <c r="C903">
        <f>COUNTIF(tagging!$C:$C,data!A903)</f>
        <v>1</v>
      </c>
      <c r="D903" t="str">
        <f t="shared" si="14"/>
        <v>copy PRES_SUPERPAC_THE_CASE_AGAINST_OBAMA_60_text.txt video_subscripts\PRES_SUPERPAC_THE_CASE_AGAINST_OBAMA_60_text.txt</v>
      </c>
    </row>
    <row r="904" spans="1:4" x14ac:dyDescent="0.75">
      <c r="A904" t="s">
        <v>1167</v>
      </c>
      <c r="B904" t="s">
        <v>190</v>
      </c>
      <c r="C904">
        <f>COUNTIF(tagging!$C:$C,data!A904)</f>
        <v>2</v>
      </c>
      <c r="D904" t="str">
        <f t="shared" si="14"/>
        <v>copy PRES_TERRY_IT_WAS_ALL_A_LIE_text.txt video_subscripts\PRES_TERRY_IT_WAS_ALL_A_LIE_text.txt</v>
      </c>
    </row>
    <row r="905" spans="1:4" x14ac:dyDescent="0.75">
      <c r="A905" t="s">
        <v>1169</v>
      </c>
      <c r="B905" t="s">
        <v>1943</v>
      </c>
      <c r="C905">
        <f>COUNTIF(tagging!$C:$C,data!A906)</f>
        <v>0</v>
      </c>
      <c r="D905" t="b">
        <f t="shared" si="14"/>
        <v>0</v>
      </c>
    </row>
    <row r="906" spans="1:4" x14ac:dyDescent="0.75">
      <c r="A906" t="s">
        <v>1170</v>
      </c>
      <c r="B906" t="s">
        <v>1944</v>
      </c>
      <c r="C906">
        <f>COUNTIF(tagging!$C:$C,data!A907)</f>
        <v>0</v>
      </c>
      <c r="D906" t="b">
        <f t="shared" si="14"/>
        <v>0</v>
      </c>
    </row>
    <row r="907" spans="1:4" x14ac:dyDescent="0.75">
      <c r="A907" t="s">
        <v>1171</v>
      </c>
      <c r="B907" t="s">
        <v>1945</v>
      </c>
      <c r="C907">
        <f>COUNTIF(tagging!$C:$C,data!A908)</f>
        <v>0</v>
      </c>
      <c r="D907" t="b">
        <f t="shared" si="14"/>
        <v>0</v>
      </c>
    </row>
    <row r="908" spans="1:4" x14ac:dyDescent="0.75">
      <c r="A908" t="s">
        <v>1172</v>
      </c>
      <c r="B908" t="s">
        <v>1946</v>
      </c>
      <c r="C908">
        <f>COUNTIF(tagging!$C:$C,data!A909)</f>
        <v>1</v>
      </c>
      <c r="D908" t="str">
        <f t="shared" si="14"/>
        <v>copy PRES_TRUMP_BAD_TRADE_DEALS_text.txt video_subscripts\PRES_TRUMP_BAD_TRADE_DEALS_text.txt</v>
      </c>
    </row>
    <row r="909" spans="1:4" x14ac:dyDescent="0.75">
      <c r="A909" t="s">
        <v>1173</v>
      </c>
      <c r="B909" t="s">
        <v>192</v>
      </c>
      <c r="C909">
        <f>COUNTIF(tagging!$C:$C,data!A910)</f>
        <v>0</v>
      </c>
      <c r="D909" t="b">
        <f t="shared" si="14"/>
        <v>0</v>
      </c>
    </row>
    <row r="910" spans="1:4" x14ac:dyDescent="0.75">
      <c r="A910" t="s">
        <v>1174</v>
      </c>
      <c r="B910" t="s">
        <v>1947</v>
      </c>
      <c r="C910">
        <f>COUNTIF(tagging!$C:$C,data!A911)</f>
        <v>0</v>
      </c>
      <c r="D910" t="b">
        <f t="shared" si="14"/>
        <v>0</v>
      </c>
    </row>
    <row r="911" spans="1:4" x14ac:dyDescent="0.75">
      <c r="A911" t="s">
        <v>1175</v>
      </c>
      <c r="B911" t="s">
        <v>1948</v>
      </c>
      <c r="C911">
        <f>COUNTIF(tagging!$C:$C,data!A912)</f>
        <v>0</v>
      </c>
      <c r="D911" t="b">
        <f t="shared" si="14"/>
        <v>0</v>
      </c>
    </row>
    <row r="912" spans="1:4" x14ac:dyDescent="0.75">
      <c r="A912" t="s">
        <v>1176</v>
      </c>
      <c r="B912" t="s">
        <v>1949</v>
      </c>
      <c r="C912">
        <f>COUNTIF(tagging!$C:$C,data!A913)</f>
        <v>0</v>
      </c>
      <c r="D912" t="b">
        <f t="shared" si="14"/>
        <v>0</v>
      </c>
    </row>
    <row r="913" spans="1:4" x14ac:dyDescent="0.75">
      <c r="A913" t="s">
        <v>1177</v>
      </c>
      <c r="B913" t="s">
        <v>1950</v>
      </c>
      <c r="C913">
        <f>COUNTIF(tagging!$C:$C,data!A914)</f>
        <v>0</v>
      </c>
      <c r="D913" t="b">
        <f t="shared" si="14"/>
        <v>0</v>
      </c>
    </row>
    <row r="914" spans="1:4" x14ac:dyDescent="0.75">
      <c r="A914" t="s">
        <v>1178</v>
      </c>
      <c r="B914" t="s">
        <v>1951</v>
      </c>
      <c r="C914">
        <f>COUNTIF(tagging!$C:$C,data!A915)</f>
        <v>0</v>
      </c>
      <c r="D914" t="b">
        <f t="shared" si="14"/>
        <v>0</v>
      </c>
    </row>
    <row r="915" spans="1:4" x14ac:dyDescent="0.75">
      <c r="A915" t="s">
        <v>1179</v>
      </c>
      <c r="B915" t="s">
        <v>1952</v>
      </c>
      <c r="C915">
        <f>COUNTIF(tagging!$C:$C,data!A916)</f>
        <v>0</v>
      </c>
      <c r="D915" t="b">
        <f t="shared" si="14"/>
        <v>0</v>
      </c>
    </row>
    <row r="916" spans="1:4" x14ac:dyDescent="0.75">
      <c r="A916" t="s">
        <v>1180</v>
      </c>
      <c r="B916" t="s">
        <v>1953</v>
      </c>
      <c r="C916">
        <f>COUNTIF(tagging!$C:$C,data!A917)</f>
        <v>0</v>
      </c>
      <c r="D916" t="b">
        <f t="shared" si="14"/>
        <v>0</v>
      </c>
    </row>
    <row r="917" spans="1:4" x14ac:dyDescent="0.75">
      <c r="A917" t="s">
        <v>1181</v>
      </c>
      <c r="B917" t="s">
        <v>1954</v>
      </c>
      <c r="C917">
        <f>COUNTIF(tagging!$C:$C,data!A918)</f>
        <v>1</v>
      </c>
      <c r="D917" t="str">
        <f t="shared" si="14"/>
        <v>copy PRES_TRUMP_DEPLORABLES_text.txt video_subscripts\PRES_TRUMP_DEPLORABLES_text.txt</v>
      </c>
    </row>
    <row r="918" spans="1:4" x14ac:dyDescent="0.75">
      <c r="A918" t="s">
        <v>1182</v>
      </c>
      <c r="B918" t="s">
        <v>193</v>
      </c>
      <c r="C918">
        <f>COUNTIF(tagging!$C:$C,data!A919)</f>
        <v>0</v>
      </c>
      <c r="D918" t="b">
        <f t="shared" si="14"/>
        <v>0</v>
      </c>
    </row>
    <row r="919" spans="1:4" x14ac:dyDescent="0.75">
      <c r="A919" t="s">
        <v>1183</v>
      </c>
      <c r="B919" t="s">
        <v>1955</v>
      </c>
      <c r="C919">
        <f>COUNTIF(tagging!$C:$C,data!A920)</f>
        <v>0</v>
      </c>
      <c r="D919" t="b">
        <f t="shared" si="14"/>
        <v>0</v>
      </c>
    </row>
    <row r="920" spans="1:4" x14ac:dyDescent="0.75">
      <c r="A920" t="s">
        <v>1184</v>
      </c>
      <c r="B920" t="s">
        <v>1956</v>
      </c>
      <c r="C920">
        <f>COUNTIF(tagging!$C:$C,data!A921)</f>
        <v>0</v>
      </c>
      <c r="D920" t="b">
        <f t="shared" si="14"/>
        <v>0</v>
      </c>
    </row>
    <row r="921" spans="1:4" x14ac:dyDescent="0.75">
      <c r="A921" t="s">
        <v>1185</v>
      </c>
      <c r="B921" t="s">
        <v>1957</v>
      </c>
      <c r="C921">
        <f>COUNTIF(tagging!$C:$C,data!A922)</f>
        <v>0</v>
      </c>
      <c r="D921" t="b">
        <f t="shared" si="14"/>
        <v>0</v>
      </c>
    </row>
    <row r="922" spans="1:4" x14ac:dyDescent="0.75">
      <c r="A922" t="s">
        <v>1186</v>
      </c>
      <c r="B922" t="s">
        <v>1958</v>
      </c>
      <c r="C922">
        <f>COUNTIF(tagging!$C:$C,data!A923)</f>
        <v>0</v>
      </c>
      <c r="D922" t="b">
        <f t="shared" si="14"/>
        <v>0</v>
      </c>
    </row>
    <row r="923" spans="1:4" x14ac:dyDescent="0.75">
      <c r="A923" t="s">
        <v>1187</v>
      </c>
      <c r="B923" t="s">
        <v>1959</v>
      </c>
      <c r="C923">
        <f>COUNTIF(tagging!$C:$C,data!A924)</f>
        <v>0</v>
      </c>
      <c r="D923" t="b">
        <f t="shared" si="14"/>
        <v>0</v>
      </c>
    </row>
    <row r="924" spans="1:4" x14ac:dyDescent="0.75">
      <c r="A924" t="s">
        <v>1188</v>
      </c>
      <c r="B924" t="s">
        <v>1960</v>
      </c>
      <c r="C924">
        <f>COUNTIF(tagging!$C:$C,data!A925)</f>
        <v>0</v>
      </c>
      <c r="D924" t="b">
        <f t="shared" si="14"/>
        <v>0</v>
      </c>
    </row>
    <row r="925" spans="1:4" x14ac:dyDescent="0.75">
      <c r="A925" t="s">
        <v>1189</v>
      </c>
      <c r="B925" t="s">
        <v>1961</v>
      </c>
      <c r="C925">
        <f>COUNTIF(tagging!$C:$C,data!A926)</f>
        <v>0</v>
      </c>
      <c r="D925" t="b">
        <f t="shared" si="14"/>
        <v>0</v>
      </c>
    </row>
    <row r="926" spans="1:4" x14ac:dyDescent="0.75">
      <c r="A926" t="s">
        <v>1190</v>
      </c>
      <c r="B926" t="s">
        <v>1962</v>
      </c>
      <c r="C926">
        <f>COUNTIF(tagging!$C:$C,data!A927)</f>
        <v>0</v>
      </c>
      <c r="D926" t="b">
        <f t="shared" si="14"/>
        <v>0</v>
      </c>
    </row>
    <row r="927" spans="1:4" x14ac:dyDescent="0.75">
      <c r="A927" t="s">
        <v>1191</v>
      </c>
      <c r="B927" t="s">
        <v>1963</v>
      </c>
      <c r="C927">
        <f>COUNTIF(tagging!$C:$C,data!A928)</f>
        <v>0</v>
      </c>
      <c r="D927" t="b">
        <f t="shared" si="14"/>
        <v>0</v>
      </c>
    </row>
    <row r="928" spans="1:4" x14ac:dyDescent="0.75">
      <c r="A928" t="s">
        <v>1192</v>
      </c>
      <c r="B928" t="s">
        <v>1964</v>
      </c>
      <c r="C928">
        <f>COUNTIF(tagging!$C:$C,data!A929)</f>
        <v>1</v>
      </c>
      <c r="D928" t="str">
        <f t="shared" si="14"/>
        <v>copy PRES_TRUMP_MESS_text.txt video_subscripts\PRES_TRUMP_MESS_text.txt</v>
      </c>
    </row>
    <row r="929" spans="1:4" x14ac:dyDescent="0.75">
      <c r="A929" t="s">
        <v>1193</v>
      </c>
      <c r="B929" t="s">
        <v>194</v>
      </c>
      <c r="C929">
        <f>COUNTIF(tagging!$C:$C,data!A930)</f>
        <v>0</v>
      </c>
      <c r="D929" t="b">
        <f t="shared" si="14"/>
        <v>0</v>
      </c>
    </row>
    <row r="930" spans="1:4" x14ac:dyDescent="0.75">
      <c r="A930" t="s">
        <v>1194</v>
      </c>
      <c r="B930" t="s">
        <v>1965</v>
      </c>
      <c r="C930">
        <f>COUNTIF(tagging!$C:$C,data!A931)</f>
        <v>0</v>
      </c>
      <c r="D930" t="b">
        <f t="shared" si="14"/>
        <v>0</v>
      </c>
    </row>
    <row r="931" spans="1:4" x14ac:dyDescent="0.75">
      <c r="A931" t="s">
        <v>1195</v>
      </c>
      <c r="B931" t="s">
        <v>1966</v>
      </c>
      <c r="C931">
        <f>COUNTIF(tagging!$C:$C,data!A932)</f>
        <v>0</v>
      </c>
      <c r="D931" t="b">
        <f t="shared" si="14"/>
        <v>0</v>
      </c>
    </row>
    <row r="932" spans="1:4" x14ac:dyDescent="0.75">
      <c r="A932" t="s">
        <v>1196</v>
      </c>
      <c r="B932" t="s">
        <v>1967</v>
      </c>
      <c r="C932">
        <f>COUNTIF(tagging!$C:$C,data!A933)</f>
        <v>0</v>
      </c>
      <c r="D932" t="b">
        <f t="shared" si="14"/>
        <v>0</v>
      </c>
    </row>
    <row r="933" spans="1:4" x14ac:dyDescent="0.75">
      <c r="A933" t="s">
        <v>1197</v>
      </c>
      <c r="B933" t="s">
        <v>1968</v>
      </c>
      <c r="C933">
        <f>COUNTIF(tagging!$C:$C,data!A934)</f>
        <v>1</v>
      </c>
      <c r="D933" t="str">
        <f t="shared" si="14"/>
        <v>copy PRES_TRUMP_RESPECTED_text.txt video_subscripts\PRES_TRUMP_RESPECTED_text.txt</v>
      </c>
    </row>
    <row r="934" spans="1:4" x14ac:dyDescent="0.75">
      <c r="A934" t="s">
        <v>1198</v>
      </c>
      <c r="B934" t="s">
        <v>215</v>
      </c>
      <c r="C934">
        <f>COUNTIF(tagging!$C:$C,data!A935)</f>
        <v>0</v>
      </c>
      <c r="D934" t="b">
        <f t="shared" si="14"/>
        <v>0</v>
      </c>
    </row>
    <row r="935" spans="1:4" x14ac:dyDescent="0.75">
      <c r="A935" t="s">
        <v>1199</v>
      </c>
      <c r="B935" t="s">
        <v>1969</v>
      </c>
      <c r="C935">
        <f>COUNTIF(tagging!$C:$C,data!A936)</f>
        <v>0</v>
      </c>
      <c r="D935" t="b">
        <f t="shared" si="14"/>
        <v>0</v>
      </c>
    </row>
    <row r="936" spans="1:4" x14ac:dyDescent="0.75">
      <c r="A936" t="s">
        <v>1200</v>
      </c>
      <c r="B936" t="s">
        <v>1970</v>
      </c>
      <c r="C936">
        <f>COUNTIF(tagging!$C:$C,data!A937)</f>
        <v>1</v>
      </c>
      <c r="D936" t="str">
        <f t="shared" si="14"/>
        <v>copy PRES_TRUMP_RNC_CORRUPTION_text.txt video_subscripts\PRES_TRUMP_RNC_CORRUPTION_text.txt</v>
      </c>
    </row>
    <row r="937" spans="1:4" x14ac:dyDescent="0.75">
      <c r="A937" t="s">
        <v>1201</v>
      </c>
      <c r="B937" t="s">
        <v>213</v>
      </c>
      <c r="C937">
        <f>COUNTIF(tagging!$C:$C,data!A938)</f>
        <v>0</v>
      </c>
      <c r="D937" t="b">
        <f t="shared" si="14"/>
        <v>0</v>
      </c>
    </row>
    <row r="938" spans="1:4" x14ac:dyDescent="0.75">
      <c r="A938" t="s">
        <v>1202</v>
      </c>
      <c r="B938" t="s">
        <v>1971</v>
      </c>
      <c r="C938">
        <f>COUNTIF(tagging!$C:$C,data!A939)</f>
        <v>0</v>
      </c>
      <c r="D938" t="b">
        <f t="shared" si="14"/>
        <v>0</v>
      </c>
    </row>
    <row r="939" spans="1:4" x14ac:dyDescent="0.75">
      <c r="A939" t="s">
        <v>1203</v>
      </c>
      <c r="B939" t="s">
        <v>1972</v>
      </c>
      <c r="C939">
        <f>COUNTIF(tagging!$C:$C,data!A940)</f>
        <v>0</v>
      </c>
      <c r="D939" t="b">
        <f t="shared" si="14"/>
        <v>0</v>
      </c>
    </row>
    <row r="940" spans="1:4" x14ac:dyDescent="0.75">
      <c r="A940" t="s">
        <v>1204</v>
      </c>
      <c r="B940" t="s">
        <v>1973</v>
      </c>
      <c r="C940">
        <f>COUNTIF(tagging!$C:$C,data!A941)</f>
        <v>0</v>
      </c>
      <c r="D940" t="b">
        <f t="shared" si="14"/>
        <v>0</v>
      </c>
    </row>
    <row r="941" spans="1:4" x14ac:dyDescent="0.75">
      <c r="A941" t="s">
        <v>1205</v>
      </c>
      <c r="B941" t="s">
        <v>1974</v>
      </c>
      <c r="C941">
        <f>COUNTIF(tagging!$C:$C,data!A942)</f>
        <v>0</v>
      </c>
      <c r="D941" t="b">
        <f t="shared" si="14"/>
        <v>0</v>
      </c>
    </row>
    <row r="942" spans="1:4" x14ac:dyDescent="0.75">
      <c r="A942" t="s">
        <v>1206</v>
      </c>
      <c r="B942" t="s">
        <v>1975</v>
      </c>
      <c r="C942">
        <f>COUNTIF(tagging!$C:$C,data!A943)</f>
        <v>0</v>
      </c>
      <c r="D942" t="b">
        <f t="shared" si="14"/>
        <v>0</v>
      </c>
    </row>
    <row r="943" spans="1:4" x14ac:dyDescent="0.75">
      <c r="A943" t="s">
        <v>1207</v>
      </c>
      <c r="B943" t="s">
        <v>1976</v>
      </c>
      <c r="C943">
        <f>COUNTIF(tagging!$C:$C,data!A944)</f>
        <v>0</v>
      </c>
      <c r="D943" t="b">
        <f t="shared" si="14"/>
        <v>0</v>
      </c>
    </row>
    <row r="944" spans="1:4" x14ac:dyDescent="0.75">
      <c r="A944" t="s">
        <v>1208</v>
      </c>
      <c r="B944" t="s">
        <v>1977</v>
      </c>
      <c r="C944">
        <f>COUNTIF(tagging!$C:$C,data!A945)</f>
        <v>0</v>
      </c>
      <c r="D944" t="b">
        <f t="shared" si="14"/>
        <v>0</v>
      </c>
    </row>
    <row r="945" spans="1:4" x14ac:dyDescent="0.75">
      <c r="A945" t="s">
        <v>1209</v>
      </c>
      <c r="B945" t="s">
        <v>1978</v>
      </c>
      <c r="C945">
        <f>COUNTIF(tagging!$C:$C,data!A946)</f>
        <v>0</v>
      </c>
      <c r="D945" t="b">
        <f t="shared" si="14"/>
        <v>0</v>
      </c>
    </row>
    <row r="946" spans="1:4" x14ac:dyDescent="0.75">
      <c r="A946" t="s">
        <v>1210</v>
      </c>
      <c r="B946" t="s">
        <v>1979</v>
      </c>
      <c r="C946">
        <f>COUNTIF(tagging!$C:$C,data!A947)</f>
        <v>0</v>
      </c>
      <c r="D946" t="b">
        <f t="shared" si="14"/>
        <v>0</v>
      </c>
    </row>
    <row r="947" spans="1:4" x14ac:dyDescent="0.75">
      <c r="A947" t="s">
        <v>1211</v>
      </c>
      <c r="B947" t="s">
        <v>1980</v>
      </c>
      <c r="C947">
        <f>COUNTIF(tagging!$C:$C,data!A948)</f>
        <v>0</v>
      </c>
      <c r="D947" t="b">
        <f t="shared" si="14"/>
        <v>0</v>
      </c>
    </row>
    <row r="948" spans="1:4" x14ac:dyDescent="0.75">
      <c r="A948" t="s">
        <v>1212</v>
      </c>
      <c r="B948" t="s">
        <v>1981</v>
      </c>
      <c r="C948">
        <f>COUNTIF(tagging!$C:$C,data!A949)</f>
        <v>0</v>
      </c>
      <c r="D948" t="b">
        <f t="shared" si="14"/>
        <v>0</v>
      </c>
    </row>
    <row r="949" spans="1:4" x14ac:dyDescent="0.75">
      <c r="A949" t="s">
        <v>1213</v>
      </c>
      <c r="B949" t="s">
        <v>1982</v>
      </c>
      <c r="C949">
        <f>COUNTIF(tagging!$C:$C,data!A950)</f>
        <v>1</v>
      </c>
      <c r="D949" t="str">
        <f t="shared" si="14"/>
        <v>copy PRES_TRUSTEDLEADERSHIP_KASICH_BFF_IN_text.txt video_subscripts\PRES_TRUSTEDLEADERSHIP_KASICH_BFF_IN_text.txt</v>
      </c>
    </row>
    <row r="950" spans="1:4" x14ac:dyDescent="0.75">
      <c r="A950" t="s">
        <v>1214</v>
      </c>
      <c r="B950" t="s">
        <v>195</v>
      </c>
      <c r="C950">
        <f>COUNTIF(tagging!$C:$C,data!A951)</f>
        <v>1</v>
      </c>
      <c r="D950" t="str">
        <f t="shared" si="14"/>
        <v>copy PRES_TRUSTEDLEADERSHIP_KASICH_BFF_text.txt video_subscripts\PRES_TRUSTEDLEADERSHIP_KASICH_BFF_text.txt</v>
      </c>
    </row>
    <row r="951" spans="1:4" x14ac:dyDescent="0.75">
      <c r="A951" t="s">
        <v>1215</v>
      </c>
      <c r="B951" t="s">
        <v>196</v>
      </c>
      <c r="C951">
        <f>COUNTIF(tagging!$C:$C,data!A952)</f>
        <v>0</v>
      </c>
      <c r="D951" t="b">
        <f t="shared" si="14"/>
        <v>0</v>
      </c>
    </row>
    <row r="952" spans="1:4" x14ac:dyDescent="0.75">
      <c r="A952" t="s">
        <v>1216</v>
      </c>
      <c r="B952" t="s">
        <v>1983</v>
      </c>
      <c r="C952">
        <f>COUNTIF(tagging!$C:$C,data!A953)</f>
        <v>0</v>
      </c>
      <c r="D952" t="b">
        <f t="shared" si="14"/>
        <v>0</v>
      </c>
    </row>
    <row r="953" spans="1:4" x14ac:dyDescent="0.75">
      <c r="A953" t="s">
        <v>1217</v>
      </c>
      <c r="B953" t="s">
        <v>1984</v>
      </c>
      <c r="C953">
        <f>COUNTIF(tagging!$C:$C,data!A954)</f>
        <v>0</v>
      </c>
      <c r="D953" t="b">
        <f t="shared" si="14"/>
        <v>0</v>
      </c>
    </row>
    <row r="954" spans="1:4" x14ac:dyDescent="0.75">
      <c r="A954" t="s">
        <v>1218</v>
      </c>
      <c r="B954" t="s">
        <v>1985</v>
      </c>
      <c r="C954">
        <f>COUNTIF(tagging!$C:$C,data!A955)</f>
        <v>1</v>
      </c>
      <c r="D954" t="str">
        <f t="shared" si="14"/>
        <v>copy PRES_TRUSTEDLEADERSHIP_SERIOUS_LEADER_text.txt video_subscripts\PRES_TRUSTEDLEADERSHIP_SERIOUS_LEADER_text.txt</v>
      </c>
    </row>
    <row r="955" spans="1:4" x14ac:dyDescent="0.75">
      <c r="A955" t="s">
        <v>1219</v>
      </c>
      <c r="B955" t="s">
        <v>211</v>
      </c>
      <c r="C955">
        <f>COUNTIF(tagging!$C:$C,data!A956)</f>
        <v>0</v>
      </c>
      <c r="D955" t="b">
        <f t="shared" si="14"/>
        <v>0</v>
      </c>
    </row>
    <row r="956" spans="1:4" x14ac:dyDescent="0.75">
      <c r="A956" t="s">
        <v>1220</v>
      </c>
      <c r="B956" t="s">
        <v>1986</v>
      </c>
      <c r="C956">
        <f>COUNTIF(tagging!$C:$C,data!A957)</f>
        <v>0</v>
      </c>
      <c r="D956" t="b">
        <f t="shared" si="14"/>
        <v>0</v>
      </c>
    </row>
    <row r="957" spans="1:4" x14ac:dyDescent="0.75">
      <c r="A957" t="s">
        <v>1221</v>
      </c>
      <c r="B957" t="s">
        <v>1987</v>
      </c>
      <c r="C957">
        <f>COUNTIF(tagging!$C:$C,data!A958)</f>
        <v>0</v>
      </c>
      <c r="D957" t="b">
        <f t="shared" si="14"/>
        <v>0</v>
      </c>
    </row>
    <row r="958" spans="1:4" x14ac:dyDescent="0.75">
      <c r="A958" t="s">
        <v>1222</v>
      </c>
      <c r="B958" t="s">
        <v>1988</v>
      </c>
      <c r="C958">
        <f>COUNTIF(tagging!$C:$C,data!A959)</f>
        <v>0</v>
      </c>
      <c r="D958" t="b">
        <f t="shared" si="14"/>
        <v>0</v>
      </c>
    </row>
    <row r="959" spans="1:4" x14ac:dyDescent="0.75">
      <c r="A959" t="s">
        <v>1223</v>
      </c>
      <c r="B959" t="s">
        <v>1989</v>
      </c>
      <c r="C959">
        <f>COUNTIF(tagging!$C:$C,data!A960)</f>
        <v>0</v>
      </c>
      <c r="D959" t="b">
        <f t="shared" si="14"/>
        <v>0</v>
      </c>
    </row>
    <row r="960" spans="1:4" x14ac:dyDescent="0.75">
      <c r="A960" t="s">
        <v>1224</v>
      </c>
      <c r="B960" t="s">
        <v>1990</v>
      </c>
      <c r="C960">
        <f>COUNTIF(tagging!$C:$C,data!A961)</f>
        <v>0</v>
      </c>
      <c r="D960" t="b">
        <f t="shared" si="14"/>
        <v>0</v>
      </c>
    </row>
    <row r="961" spans="1:4" x14ac:dyDescent="0.75">
      <c r="A961" t="s">
        <v>1225</v>
      </c>
      <c r="B961" t="s">
        <v>1991</v>
      </c>
      <c r="C961">
        <f>COUNTIF(tagging!$C:$C,data!A962)</f>
        <v>1</v>
      </c>
      <c r="D961" t="str">
        <f t="shared" si="14"/>
        <v>copy PRES_UNINTIMIDATEDPAC_DELIVERS_text.txt video_subscripts\PRES_UNINTIMIDATEDPAC_DELIVERS_text.txt</v>
      </c>
    </row>
    <row r="962" spans="1:4" x14ac:dyDescent="0.75">
      <c r="A962" t="s">
        <v>1226</v>
      </c>
      <c r="B962" t="s">
        <v>244</v>
      </c>
      <c r="C962">
        <f>COUNTIF(tagging!$C:$C,data!A963)</f>
        <v>0</v>
      </c>
      <c r="D962" t="b">
        <f t="shared" ref="D962:D1005" si="15">IF(C962&gt;0,"copy "&amp;A962&amp;" video_subscripts\"&amp;A962)</f>
        <v>0</v>
      </c>
    </row>
    <row r="963" spans="1:4" x14ac:dyDescent="0.75">
      <c r="A963" t="s">
        <v>1227</v>
      </c>
      <c r="B963" t="s">
        <v>1992</v>
      </c>
      <c r="C963">
        <f>COUNTIF(tagging!$C:$C,data!A964)</f>
        <v>1</v>
      </c>
      <c r="D963" t="str">
        <f t="shared" si="15"/>
        <v>copy PRES_UNINTIMIDATEDPAC_FIGHT_AND_WIN_text.txt video_subscripts\PRES_UNINTIMIDATEDPAC_FIGHT_AND_WIN_text.txt</v>
      </c>
    </row>
    <row r="964" spans="1:4" x14ac:dyDescent="0.75">
      <c r="A964" t="s">
        <v>3402</v>
      </c>
      <c r="B964" t="s">
        <v>289</v>
      </c>
      <c r="C964">
        <f>COUNTIF(tagging!$C:$C,data!A965)</f>
        <v>0</v>
      </c>
      <c r="D964" t="b">
        <f t="shared" si="15"/>
        <v>0</v>
      </c>
    </row>
    <row r="965" spans="1:4" x14ac:dyDescent="0.75">
      <c r="A965" t="s">
        <v>1228</v>
      </c>
      <c r="B965" t="s">
        <v>1993</v>
      </c>
      <c r="C965">
        <f>COUNTIF(tagging!$C:$C,data!A966)</f>
        <v>0</v>
      </c>
      <c r="D965" t="b">
        <f t="shared" si="15"/>
        <v>0</v>
      </c>
    </row>
    <row r="966" spans="1:4" x14ac:dyDescent="0.75">
      <c r="A966" t="s">
        <v>1229</v>
      </c>
      <c r="B966" t="s">
        <v>1994</v>
      </c>
      <c r="C966">
        <f>COUNTIF(tagging!$C:$C,data!A967)</f>
        <v>0</v>
      </c>
      <c r="D966" t="b">
        <f t="shared" si="15"/>
        <v>0</v>
      </c>
    </row>
    <row r="967" spans="1:4" x14ac:dyDescent="0.75">
      <c r="A967" t="s">
        <v>1230</v>
      </c>
      <c r="B967" t="s">
        <v>1995</v>
      </c>
      <c r="C967">
        <f>COUNTIF(tagging!$C:$C,data!A968)</f>
        <v>0</v>
      </c>
      <c r="D967" t="b">
        <f t="shared" si="15"/>
        <v>0</v>
      </c>
    </row>
    <row r="968" spans="1:4" x14ac:dyDescent="0.75">
      <c r="A968" t="s">
        <v>1231</v>
      </c>
      <c r="B968" t="s">
        <v>1996</v>
      </c>
      <c r="C968">
        <f>COUNTIF(tagging!$C:$C,data!A969)</f>
        <v>1</v>
      </c>
      <c r="D968" t="str">
        <f t="shared" si="15"/>
        <v>copy PRES_VOTEVETS_MICHELLE_text.txt video_subscripts\PRES_VOTEVETS_MICHELLE_text.txt</v>
      </c>
    </row>
    <row r="969" spans="1:4" x14ac:dyDescent="0.75">
      <c r="A969" t="s">
        <v>1232</v>
      </c>
      <c r="B969" t="s">
        <v>197</v>
      </c>
      <c r="C969">
        <f>COUNTIF(tagging!$C:$C,data!A970)</f>
        <v>0</v>
      </c>
      <c r="D969" t="b">
        <f t="shared" si="15"/>
        <v>0</v>
      </c>
    </row>
    <row r="970" spans="1:4" x14ac:dyDescent="0.75">
      <c r="A970" t="s">
        <v>1233</v>
      </c>
      <c r="B970" t="s">
        <v>1997</v>
      </c>
      <c r="C970">
        <f>COUNTIF(tagging!$C:$C,data!A971)</f>
        <v>0</v>
      </c>
      <c r="D970" t="b">
        <f t="shared" si="15"/>
        <v>0</v>
      </c>
    </row>
    <row r="971" spans="1:4" x14ac:dyDescent="0.75">
      <c r="A971" t="s">
        <v>1234</v>
      </c>
      <c r="B971" t="s">
        <v>1998</v>
      </c>
      <c r="C971">
        <f>COUNTIF(tagging!$C:$C,data!A972)</f>
        <v>0</v>
      </c>
      <c r="D971" t="b">
        <f t="shared" si="15"/>
        <v>0</v>
      </c>
    </row>
    <row r="972" spans="1:4" x14ac:dyDescent="0.75">
      <c r="A972" t="s">
        <v>1235</v>
      </c>
      <c r="B972" t="s">
        <v>1999</v>
      </c>
      <c r="C972">
        <f>COUNTIF(tagging!$C:$C,data!A973)</f>
        <v>0</v>
      </c>
      <c r="D972" t="b">
        <f t="shared" si="15"/>
        <v>0</v>
      </c>
    </row>
    <row r="973" spans="1:4" x14ac:dyDescent="0.75">
      <c r="A973" t="s">
        <v>1236</v>
      </c>
      <c r="B973" t="s">
        <v>2000</v>
      </c>
      <c r="C973">
        <f>COUNTIF(tagging!$C:$C,data!A974)</f>
        <v>1</v>
      </c>
      <c r="D973" t="str">
        <f t="shared" si="15"/>
        <v>copy PRES_WELLS_RISE_UP_AMERICA_text.txt video_subscripts\PRES_WELLS_RISE_UP_AMERICA_text.txt</v>
      </c>
    </row>
    <row r="974" spans="1:4" x14ac:dyDescent="0.75">
      <c r="A974" t="s">
        <v>1237</v>
      </c>
      <c r="B974" t="s">
        <v>205</v>
      </c>
      <c r="C974">
        <f>COUNTIF(tagging!$C:$C,data!A975)</f>
        <v>0</v>
      </c>
      <c r="D974" t="b">
        <f t="shared" si="15"/>
        <v>0</v>
      </c>
    </row>
    <row r="975" spans="1:4" x14ac:dyDescent="0.75">
      <c r="A975" t="s">
        <v>1238</v>
      </c>
      <c r="B975" t="s">
        <v>2001</v>
      </c>
      <c r="C975">
        <f>COUNTIF(tagging!$C:$C,data!A976)</f>
        <v>0</v>
      </c>
      <c r="D975" t="b">
        <f t="shared" si="15"/>
        <v>0</v>
      </c>
    </row>
    <row r="976" spans="1:4" x14ac:dyDescent="0.75">
      <c r="A976" t="s">
        <v>1239</v>
      </c>
      <c r="B976" t="s">
        <v>2002</v>
      </c>
      <c r="C976">
        <f>COUNTIF(tagging!$C:$C,data!A977)</f>
        <v>0</v>
      </c>
      <c r="D976" t="b">
        <f t="shared" si="15"/>
        <v>0</v>
      </c>
    </row>
    <row r="977" spans="1:4" x14ac:dyDescent="0.75">
      <c r="A977" t="s">
        <v>1240</v>
      </c>
      <c r="B977" t="s">
        <v>2003</v>
      </c>
      <c r="C977">
        <f>COUNTIF(tagging!$C:$C,data!A978)</f>
        <v>0</v>
      </c>
      <c r="D977" t="b">
        <f t="shared" si="15"/>
        <v>0</v>
      </c>
    </row>
    <row r="978" spans="1:4" x14ac:dyDescent="0.75">
      <c r="A978" t="s">
        <v>1241</v>
      </c>
      <c r="B978" t="s">
        <v>2004</v>
      </c>
      <c r="C978">
        <f>COUNTIF(tagging!$C:$C,data!A979)</f>
        <v>0</v>
      </c>
      <c r="D978" t="b">
        <f t="shared" si="15"/>
        <v>0</v>
      </c>
    </row>
    <row r="979" spans="1:4" x14ac:dyDescent="0.75">
      <c r="A979" t="s">
        <v>1242</v>
      </c>
      <c r="B979" t="s">
        <v>2005</v>
      </c>
      <c r="C979">
        <f>COUNTIF(tagging!$C:$C,data!A980)</f>
        <v>1</v>
      </c>
      <c r="D979" t="str">
        <f t="shared" si="15"/>
        <v>copy PRES_WILSON_DYNASTY_text.txt video_subscripts\PRES_WILSON_DYNASTY_text.txt</v>
      </c>
    </row>
    <row r="980" spans="1:4" x14ac:dyDescent="0.75">
      <c r="A980" t="s">
        <v>1243</v>
      </c>
      <c r="B980" t="s">
        <v>242</v>
      </c>
      <c r="C980">
        <f>COUNTIF(tagging!$C:$C,data!A981)</f>
        <v>0</v>
      </c>
      <c r="D980" t="b">
        <f t="shared" si="15"/>
        <v>0</v>
      </c>
    </row>
    <row r="981" spans="1:4" x14ac:dyDescent="0.75">
      <c r="A981" t="s">
        <v>1244</v>
      </c>
      <c r="B981" t="s">
        <v>2006</v>
      </c>
      <c r="C981">
        <f>COUNTIF(tagging!$C:$C,data!A982)</f>
        <v>0</v>
      </c>
      <c r="D981" t="b">
        <f t="shared" si="15"/>
        <v>0</v>
      </c>
    </row>
    <row r="982" spans="1:4" x14ac:dyDescent="0.75">
      <c r="A982" t="s">
        <v>1245</v>
      </c>
      <c r="B982" t="s">
        <v>2007</v>
      </c>
      <c r="C982">
        <f>COUNTIF(tagging!$C:$C,data!A983)</f>
        <v>0</v>
      </c>
      <c r="D982" t="b">
        <f t="shared" si="15"/>
        <v>0</v>
      </c>
    </row>
    <row r="983" spans="1:4" x14ac:dyDescent="0.75">
      <c r="A983" t="s">
        <v>1246</v>
      </c>
      <c r="B983" t="s">
        <v>2008</v>
      </c>
      <c r="C983">
        <f>COUNTIF(tagging!$C:$C,data!A984)</f>
        <v>0</v>
      </c>
      <c r="D983" t="b">
        <f t="shared" si="15"/>
        <v>0</v>
      </c>
    </row>
    <row r="984" spans="1:4" x14ac:dyDescent="0.75">
      <c r="A984" t="s">
        <v>1247</v>
      </c>
      <c r="B984" t="s">
        <v>2009</v>
      </c>
      <c r="C984">
        <f>COUNTIF(tagging!$C:$C,data!A985)</f>
        <v>0</v>
      </c>
      <c r="D984" t="b">
        <f t="shared" si="15"/>
        <v>0</v>
      </c>
    </row>
    <row r="985" spans="1:4" x14ac:dyDescent="0.75">
      <c r="A985" t="s">
        <v>1248</v>
      </c>
      <c r="B985" t="s">
        <v>2010</v>
      </c>
      <c r="C985">
        <f>COUNTIF(tagging!$C:$C,data!A986)</f>
        <v>0</v>
      </c>
      <c r="D985" t="b">
        <f t="shared" si="15"/>
        <v>0</v>
      </c>
    </row>
    <row r="986" spans="1:4" x14ac:dyDescent="0.75">
      <c r="A986" t="s">
        <v>1249</v>
      </c>
      <c r="B986" t="s">
        <v>2011</v>
      </c>
      <c r="C986">
        <f>COUNTIF(tagging!$C:$C,data!A987)</f>
        <v>0</v>
      </c>
      <c r="D986" t="b">
        <f t="shared" si="15"/>
        <v>0</v>
      </c>
    </row>
    <row r="987" spans="1:4" x14ac:dyDescent="0.75">
      <c r="A987" t="s">
        <v>1250</v>
      </c>
      <c r="B987" t="s">
        <v>2012</v>
      </c>
      <c r="C987">
        <f>COUNTIF(tagging!$C:$C,data!A988)</f>
        <v>0</v>
      </c>
      <c r="D987" t="b">
        <f t="shared" si="15"/>
        <v>0</v>
      </c>
    </row>
    <row r="988" spans="1:4" x14ac:dyDescent="0.75">
      <c r="A988" t="s">
        <v>1251</v>
      </c>
      <c r="B988" t="s">
        <v>2013</v>
      </c>
      <c r="C988">
        <f>COUNTIF(tagging!$C:$C,data!A989)</f>
        <v>0</v>
      </c>
      <c r="D988" t="b">
        <f t="shared" si="15"/>
        <v>0</v>
      </c>
    </row>
    <row r="989" spans="1:4" x14ac:dyDescent="0.75">
      <c r="A989" t="s">
        <v>1252</v>
      </c>
      <c r="B989" t="s">
        <v>2014</v>
      </c>
      <c r="C989">
        <f>COUNTIF(tagging!$C:$C,data!A990)</f>
        <v>0</v>
      </c>
      <c r="D989" t="b">
        <f t="shared" si="15"/>
        <v>0</v>
      </c>
    </row>
    <row r="990" spans="1:4" x14ac:dyDescent="0.75">
      <c r="A990" t="s">
        <v>1253</v>
      </c>
      <c r="B990" t="s">
        <v>2015</v>
      </c>
      <c r="C990">
        <f>COUNTIF(tagging!$C:$C,data!A991)</f>
        <v>0</v>
      </c>
      <c r="D990" t="b">
        <f t="shared" si="15"/>
        <v>0</v>
      </c>
    </row>
    <row r="991" spans="1:4" x14ac:dyDescent="0.75">
      <c r="A991" t="s">
        <v>1254</v>
      </c>
      <c r="B991" t="s">
        <v>2016</v>
      </c>
      <c r="C991">
        <f>COUNTIF(tagging!$C:$C,data!A992)</f>
        <v>0</v>
      </c>
      <c r="D991" t="b">
        <f t="shared" si="15"/>
        <v>0</v>
      </c>
    </row>
    <row r="992" spans="1:4" x14ac:dyDescent="0.75">
      <c r="A992" t="s">
        <v>1255</v>
      </c>
      <c r="B992" t="s">
        <v>2017</v>
      </c>
      <c r="C992">
        <f>COUNTIF(tagging!$C:$C,data!A993)</f>
        <v>0</v>
      </c>
      <c r="D992" t="b">
        <f t="shared" si="15"/>
        <v>0</v>
      </c>
    </row>
    <row r="993" spans="1:4" x14ac:dyDescent="0.75">
      <c r="A993" t="s">
        <v>1256</v>
      </c>
      <c r="B993" t="s">
        <v>2018</v>
      </c>
      <c r="C993">
        <f>COUNTIF(tagging!$C:$C,data!A994)</f>
        <v>0</v>
      </c>
      <c r="D993" t="b">
        <f t="shared" si="15"/>
        <v>0</v>
      </c>
    </row>
    <row r="994" spans="1:4" x14ac:dyDescent="0.75">
      <c r="A994" t="s">
        <v>1257</v>
      </c>
      <c r="B994" t="s">
        <v>2019</v>
      </c>
      <c r="C994">
        <f>COUNTIF(tagging!$C:$C,data!A995)</f>
        <v>0</v>
      </c>
      <c r="D994" t="b">
        <f t="shared" si="15"/>
        <v>0</v>
      </c>
    </row>
    <row r="995" spans="1:4" x14ac:dyDescent="0.75">
      <c r="A995" t="s">
        <v>1258</v>
      </c>
      <c r="B995" t="s">
        <v>2020</v>
      </c>
      <c r="C995">
        <f>COUNTIF(tagging!$C:$C,data!A996)</f>
        <v>0</v>
      </c>
      <c r="D995" t="b">
        <f t="shared" si="15"/>
        <v>0</v>
      </c>
    </row>
    <row r="996" spans="1:4" x14ac:dyDescent="0.75">
      <c r="A996" t="s">
        <v>1259</v>
      </c>
      <c r="B996" t="s">
        <v>2021</v>
      </c>
      <c r="C996">
        <f>COUNTIF(tagging!$C:$C,data!A997)</f>
        <v>0</v>
      </c>
      <c r="D996" t="b">
        <f t="shared" si="15"/>
        <v>0</v>
      </c>
    </row>
    <row r="997" spans="1:4" x14ac:dyDescent="0.75">
      <c r="A997" t="s">
        <v>1260</v>
      </c>
      <c r="B997" t="s">
        <v>2022</v>
      </c>
      <c r="C997">
        <f>COUNTIF(tagging!$C:$C,data!A998)</f>
        <v>1</v>
      </c>
      <c r="D997" t="str">
        <f t="shared" si="15"/>
        <v>copy PRES_WILSON_THREE_STRIKES_text.txt video_subscripts\PRES_WILSON_THREE_STRIKES_text.txt</v>
      </c>
    </row>
    <row r="998" spans="1:4" x14ac:dyDescent="0.75">
      <c r="A998" t="s">
        <v>1261</v>
      </c>
      <c r="B998" t="s">
        <v>250</v>
      </c>
      <c r="C998">
        <f>COUNTIF(tagging!$C:$C,data!A999)</f>
        <v>0</v>
      </c>
      <c r="D998" t="b">
        <f t="shared" si="15"/>
        <v>0</v>
      </c>
    </row>
    <row r="999" spans="1:4" x14ac:dyDescent="0.75">
      <c r="A999" t="s">
        <v>1262</v>
      </c>
      <c r="B999" t="s">
        <v>2023</v>
      </c>
      <c r="C999">
        <f>COUNTIF(tagging!$C:$C,data!A1000)</f>
        <v>0</v>
      </c>
      <c r="D999" t="b">
        <f t="shared" si="15"/>
        <v>0</v>
      </c>
    </row>
    <row r="1000" spans="1:4" x14ac:dyDescent="0.75">
      <c r="A1000" t="s">
        <v>1263</v>
      </c>
      <c r="B1000" t="s">
        <v>2024</v>
      </c>
      <c r="C1000">
        <f>COUNTIF(tagging!$C:$C,data!A1001)</f>
        <v>1</v>
      </c>
      <c r="D1000" t="str">
        <f t="shared" si="15"/>
        <v>copy PRES_WILSON_YOU_DO_HAVE_A_CHOICE_text.txt video_subscripts\PRES_WILSON_YOU_DO_HAVE_A_CHOICE_text.txt</v>
      </c>
    </row>
    <row r="1001" spans="1:4" x14ac:dyDescent="0.75">
      <c r="A1001" t="s">
        <v>1264</v>
      </c>
      <c r="B1001" t="s">
        <v>198</v>
      </c>
      <c r="C1001">
        <f>COUNTIF(tagging!$C:$C,data!A1002)</f>
        <v>1</v>
      </c>
      <c r="D1001" t="str">
        <f t="shared" si="15"/>
        <v>copy PRES_WINNINGOURFUTURE_BLOOD_MONEY_text.txt video_subscripts\PRES_WINNINGOURFUTURE_BLOOD_MONEY_text.txt</v>
      </c>
    </row>
    <row r="1002" spans="1:4" x14ac:dyDescent="0.75">
      <c r="A1002" t="s">
        <v>1265</v>
      </c>
      <c r="B1002" t="s">
        <v>199</v>
      </c>
      <c r="C1002">
        <f>COUNTIF(tagging!$C:$C,data!A1003)</f>
        <v>1</v>
      </c>
      <c r="D1002" t="str">
        <f t="shared" si="15"/>
        <v>copy PRES_WINNINGOURFUTURE_NEXT_60_text.txt video_subscripts\PRES_WINNINGOURFUTURE_NEXT_60_text.txt</v>
      </c>
    </row>
    <row r="1003" spans="1:4" x14ac:dyDescent="0.75">
      <c r="A1003" t="s">
        <v>1266</v>
      </c>
      <c r="B1003" t="s">
        <v>200</v>
      </c>
      <c r="C1003">
        <f>COUNTIF(tagging!$C:$C,data!A1004)</f>
        <v>1</v>
      </c>
      <c r="D1003" t="str">
        <f t="shared" si="15"/>
        <v>copy PRES_WINNINGOURFUTURE_ON_THE_AIR_60_text.txt video_subscripts\PRES_WINNINGOURFUTURE_ON_THE_AIR_60_text.txt</v>
      </c>
    </row>
    <row r="1004" spans="1:4" x14ac:dyDescent="0.75">
      <c r="A1004" t="s">
        <v>1267</v>
      </c>
      <c r="B1004" t="s">
        <v>201</v>
      </c>
      <c r="C1004">
        <f>COUNTIF(tagging!$C:$C,data!A1005)</f>
        <v>0</v>
      </c>
      <c r="D1004" t="b">
        <f t="shared" si="15"/>
        <v>0</v>
      </c>
    </row>
    <row r="1005" spans="1:4" x14ac:dyDescent="0.75">
      <c r="A1005" t="s">
        <v>1268</v>
      </c>
      <c r="B1005" t="s">
        <v>2025</v>
      </c>
      <c r="C1005">
        <f>COUNTIF(tagging!$C:$C,data!A1006)</f>
        <v>0</v>
      </c>
      <c r="D1005" t="b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C80C-EB96-48FB-95EA-FB53808F2861}">
  <dimension ref="A1:A49"/>
  <sheetViews>
    <sheetView workbookViewId="0">
      <selection activeCell="B2" sqref="B2"/>
    </sheetView>
  </sheetViews>
  <sheetFormatPr defaultRowHeight="14.75" x14ac:dyDescent="0.75"/>
  <sheetData>
    <row r="1" spans="1:1" x14ac:dyDescent="0.75">
      <c r="A1" t="s">
        <v>2027</v>
      </c>
    </row>
    <row r="2" spans="1:1" ht="44.25" x14ac:dyDescent="0.75">
      <c r="A2" s="7" t="s">
        <v>203</v>
      </c>
    </row>
    <row r="3" spans="1:1" ht="73.75" x14ac:dyDescent="0.75">
      <c r="A3" s="7" t="s">
        <v>205</v>
      </c>
    </row>
    <row r="4" spans="1:1" ht="59" x14ac:dyDescent="0.75">
      <c r="A4" s="7" t="s">
        <v>206</v>
      </c>
    </row>
    <row r="5" spans="1:1" ht="44.25" x14ac:dyDescent="0.75">
      <c r="A5" s="7" t="s">
        <v>209</v>
      </c>
    </row>
    <row r="6" spans="1:1" ht="88.5" x14ac:dyDescent="0.75">
      <c r="A6" s="7" t="s">
        <v>210</v>
      </c>
    </row>
    <row r="7" spans="1:1" ht="88.5" x14ac:dyDescent="0.75">
      <c r="A7" s="7" t="s">
        <v>211</v>
      </c>
    </row>
    <row r="8" spans="1:1" ht="73.75" x14ac:dyDescent="0.75">
      <c r="A8" s="7" t="s">
        <v>213</v>
      </c>
    </row>
    <row r="9" spans="1:1" ht="59" x14ac:dyDescent="0.75">
      <c r="A9" s="7" t="s">
        <v>215</v>
      </c>
    </row>
    <row r="10" spans="1:1" ht="73.75" x14ac:dyDescent="0.75">
      <c r="A10" s="7" t="s">
        <v>11</v>
      </c>
    </row>
    <row r="11" spans="1:1" ht="59" x14ac:dyDescent="0.75">
      <c r="A11" s="7" t="s">
        <v>12</v>
      </c>
    </row>
    <row r="12" spans="1:1" ht="44.25" x14ac:dyDescent="0.75">
      <c r="A12" s="7" t="s">
        <v>13</v>
      </c>
    </row>
    <row r="13" spans="1:1" ht="59" x14ac:dyDescent="0.75">
      <c r="A13" s="7" t="s">
        <v>16</v>
      </c>
    </row>
    <row r="14" spans="1:1" ht="44.25" x14ac:dyDescent="0.75">
      <c r="A14" s="7" t="s">
        <v>17</v>
      </c>
    </row>
    <row r="15" spans="1:1" ht="59" x14ac:dyDescent="0.75">
      <c r="A15" s="7" t="s">
        <v>18</v>
      </c>
    </row>
    <row r="16" spans="1:1" ht="29.5" x14ac:dyDescent="0.75">
      <c r="A16" s="7" t="s">
        <v>19</v>
      </c>
    </row>
    <row r="17" spans="1:1" ht="59" x14ac:dyDescent="0.75">
      <c r="A17" s="7" t="s">
        <v>20</v>
      </c>
    </row>
    <row r="18" spans="1:1" ht="44.25" x14ac:dyDescent="0.75">
      <c r="A18" s="7" t="s">
        <v>21</v>
      </c>
    </row>
    <row r="19" spans="1:1" ht="59" x14ac:dyDescent="0.75">
      <c r="A19" s="7" t="s">
        <v>22</v>
      </c>
    </row>
    <row r="20" spans="1:1" ht="59" x14ac:dyDescent="0.75">
      <c r="A20" s="7" t="s">
        <v>23</v>
      </c>
    </row>
    <row r="21" spans="1:1" ht="73.75" x14ac:dyDescent="0.75">
      <c r="A21" s="7" t="s">
        <v>24</v>
      </c>
    </row>
    <row r="22" spans="1:1" ht="59" x14ac:dyDescent="0.75">
      <c r="A22" s="7" t="s">
        <v>25</v>
      </c>
    </row>
    <row r="23" spans="1:1" ht="73.75" x14ac:dyDescent="0.75">
      <c r="A23" s="7" t="s">
        <v>26</v>
      </c>
    </row>
    <row r="24" spans="1:1" ht="59" x14ac:dyDescent="0.75">
      <c r="A24" s="7" t="s">
        <v>27</v>
      </c>
    </row>
    <row r="25" spans="1:1" ht="44.25" x14ac:dyDescent="0.75">
      <c r="A25" s="7" t="s">
        <v>28</v>
      </c>
    </row>
    <row r="26" spans="1:1" ht="59" x14ac:dyDescent="0.75">
      <c r="A26" s="7" t="s">
        <v>29</v>
      </c>
    </row>
    <row r="27" spans="1:1" ht="59" x14ac:dyDescent="0.75">
      <c r="A27" s="7" t="s">
        <v>31</v>
      </c>
    </row>
    <row r="28" spans="1:1" ht="73.75" x14ac:dyDescent="0.75">
      <c r="A28" s="7" t="s">
        <v>32</v>
      </c>
    </row>
    <row r="29" spans="1:1" ht="59" x14ac:dyDescent="0.75">
      <c r="A29" s="7" t="s">
        <v>37</v>
      </c>
    </row>
    <row r="30" spans="1:1" ht="73.75" x14ac:dyDescent="0.75">
      <c r="A30" s="7" t="s">
        <v>35</v>
      </c>
    </row>
    <row r="31" spans="1:1" ht="59" x14ac:dyDescent="0.75">
      <c r="A31" s="7" t="s">
        <v>50</v>
      </c>
    </row>
    <row r="32" spans="1:1" ht="59" x14ac:dyDescent="0.75">
      <c r="A32" s="7" t="s">
        <v>55</v>
      </c>
    </row>
    <row r="33" spans="1:1" ht="44.25" x14ac:dyDescent="0.75">
      <c r="A33" s="7" t="s">
        <v>83</v>
      </c>
    </row>
    <row r="34" spans="1:1" ht="44.25" x14ac:dyDescent="0.75">
      <c r="A34" s="7" t="s">
        <v>89</v>
      </c>
    </row>
    <row r="35" spans="1:1" ht="73.75" x14ac:dyDescent="0.75">
      <c r="A35" s="7" t="s">
        <v>94</v>
      </c>
    </row>
    <row r="36" spans="1:1" ht="44.25" x14ac:dyDescent="0.75">
      <c r="A36" s="7" t="s">
        <v>103</v>
      </c>
    </row>
    <row r="37" spans="1:1" ht="44.25" x14ac:dyDescent="0.75">
      <c r="A37" s="7" t="s">
        <v>106</v>
      </c>
    </row>
    <row r="38" spans="1:1" ht="59" x14ac:dyDescent="0.75">
      <c r="A38" s="7" t="s">
        <v>109</v>
      </c>
    </row>
    <row r="39" spans="1:1" ht="59" x14ac:dyDescent="0.75">
      <c r="A39" s="7" t="s">
        <v>114</v>
      </c>
    </row>
    <row r="40" spans="1:1" ht="59" x14ac:dyDescent="0.75">
      <c r="A40" s="7" t="s">
        <v>118</v>
      </c>
    </row>
    <row r="41" spans="1:1" ht="59" x14ac:dyDescent="0.75">
      <c r="A41" s="7" t="s">
        <v>123</v>
      </c>
    </row>
    <row r="42" spans="1:1" ht="88.5" x14ac:dyDescent="0.75">
      <c r="A42" s="7" t="s">
        <v>138</v>
      </c>
    </row>
    <row r="43" spans="1:1" ht="44.25" x14ac:dyDescent="0.75">
      <c r="A43" s="7" t="s">
        <v>157</v>
      </c>
    </row>
    <row r="44" spans="1:1" ht="59" x14ac:dyDescent="0.75">
      <c r="A44" s="7" t="s">
        <v>181</v>
      </c>
    </row>
    <row r="45" spans="1:1" ht="44.25" x14ac:dyDescent="0.75">
      <c r="A45" s="7" t="s">
        <v>182</v>
      </c>
    </row>
    <row r="46" spans="1:1" ht="44.25" x14ac:dyDescent="0.75">
      <c r="A46" s="7" t="s">
        <v>219</v>
      </c>
    </row>
    <row r="47" spans="1:1" ht="59" x14ac:dyDescent="0.75">
      <c r="A47" s="7" t="s">
        <v>236</v>
      </c>
    </row>
    <row r="48" spans="1:1" ht="73.75" x14ac:dyDescent="0.75">
      <c r="A48" s="7" t="s">
        <v>277</v>
      </c>
    </row>
    <row r="49" spans="1:1" ht="103.25" x14ac:dyDescent="0.75">
      <c r="A49" s="7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0FE4-E827-48FC-A0F6-147877AC09B0}">
  <sheetPr filterMode="1"/>
  <dimension ref="A1:AA1543"/>
  <sheetViews>
    <sheetView tabSelected="1" topLeftCell="A60" workbookViewId="0">
      <selection activeCell="A2" sqref="A2:A100"/>
    </sheetView>
  </sheetViews>
  <sheetFormatPr defaultRowHeight="14.75" x14ac:dyDescent="0.75"/>
  <sheetData>
    <row r="1" spans="1:25" x14ac:dyDescent="0.75">
      <c r="A1" t="s">
        <v>2027</v>
      </c>
      <c r="B1" t="s">
        <v>4286</v>
      </c>
      <c r="C1" t="s">
        <v>4429</v>
      </c>
      <c r="D1" t="s">
        <v>4160</v>
      </c>
      <c r="E1" t="s">
        <v>4430</v>
      </c>
      <c r="F1" t="s">
        <v>4431</v>
      </c>
      <c r="S1" t="s">
        <v>1269</v>
      </c>
      <c r="T1" t="s">
        <v>1269</v>
      </c>
      <c r="U1" t="s">
        <v>1270</v>
      </c>
      <c r="V1" t="s">
        <v>3365</v>
      </c>
      <c r="W1" t="s">
        <v>4264</v>
      </c>
      <c r="X1" t="s">
        <v>4355</v>
      </c>
      <c r="Y1" t="s">
        <v>4356</v>
      </c>
    </row>
    <row r="2" spans="1:25" x14ac:dyDescent="0.75">
      <c r="A2" t="s">
        <v>8</v>
      </c>
      <c r="B2" t="str">
        <f>"dir "&amp;CHAR(34)&amp;"*"&amp;A2&amp;"*"&amp;CHAR(34)&amp;" /s &gt;&gt; search_videos.txt"</f>
        <v>dir "*PRES_45COMMITTEE_SAME_PATH_60*" /s &gt;&gt; search_videos.txt</v>
      </c>
      <c r="C2" t="str">
        <f>VLOOKUP(A2&amp;"_text",X:Y,2,0)</f>
        <v>txt</v>
      </c>
      <c r="E2" t="e">
        <f>VLOOKUP(A2,videos_transcribe!A:A,1,0)</f>
        <v>#N/A</v>
      </c>
      <c r="F2" t="str">
        <f>IF(ISNA(C2),"","move "&amp;CHAR(34)&amp;A2&amp;".wmv"&amp;CHAR(34)&amp;" "&amp;CHAR(34)&amp;"send_to_tag_090622\"&amp;A2&amp;".wmv"&amp;CHAR(34))</f>
        <v>move "PRES_45COMMITTEE_SAME_PATH_60.wmv" "send_to_tag_090622\PRES_45COMMITTEE_SAME_PATH_60.wmv"</v>
      </c>
      <c r="S2">
        <v>1</v>
      </c>
    </row>
    <row r="3" spans="1:25" x14ac:dyDescent="0.75">
      <c r="A3" t="s">
        <v>33</v>
      </c>
      <c r="B3" t="str">
        <f t="shared" ref="B3:B66" si="0">"dir "&amp;CHAR(34)&amp;"*"&amp;A3&amp;"*"&amp;CHAR(34)&amp;" /s &gt;&gt; search_videos.txt"</f>
        <v>dir "*PRES_CLINTON_BARRIERS*" /s &gt;&gt; search_videos.txt</v>
      </c>
      <c r="C3" t="str">
        <f t="shared" ref="C3:C66" si="1">VLOOKUP(A3&amp;"_text",X:Y,2,0)</f>
        <v>txt</v>
      </c>
      <c r="E3" t="e">
        <f>VLOOKUP(A3,videos_transcribe!A:A,1,0)</f>
        <v>#N/A</v>
      </c>
      <c r="F3" t="str">
        <f t="shared" ref="F3:F66" si="2">IF(ISNA(C3),"","move "&amp;CHAR(34)&amp;A3&amp;".wmv"&amp;CHAR(34)&amp;" "&amp;CHAR(34)&amp;"send_to_tag_090622\"&amp;A3&amp;".wmv"&amp;CHAR(34))</f>
        <v>move "PRES_CLINTON_BARRIERS.wmv" "send_to_tag_090622\PRES_CLINTON_BARRIERS.wmv"</v>
      </c>
      <c r="S3">
        <f t="shared" ref="S3:S10" si="3">S2+1</f>
        <v>2</v>
      </c>
    </row>
    <row r="4" spans="1:25" hidden="1" x14ac:dyDescent="0.75">
      <c r="A4" t="s">
        <v>34</v>
      </c>
      <c r="B4" t="str">
        <f t="shared" si="0"/>
        <v>dir "*PRES_CLINTON_CAN'T_WAIT_NV*" /s &gt;&gt; search_videos.txt</v>
      </c>
      <c r="C4" t="e">
        <f t="shared" si="1"/>
        <v>#N/A</v>
      </c>
      <c r="E4" t="str">
        <f>VLOOKUP(A4,videos_transcribe!A:A,1,0)</f>
        <v>PRES_CLINTON_CAN'T_WAIT_NV</v>
      </c>
      <c r="F4" t="str">
        <f t="shared" si="2"/>
        <v/>
      </c>
      <c r="S4">
        <f t="shared" si="3"/>
        <v>3</v>
      </c>
      <c r="U4" t="s">
        <v>4268</v>
      </c>
      <c r="V4" t="s">
        <v>4269</v>
      </c>
      <c r="W4" t="s">
        <v>4287</v>
      </c>
      <c r="X4" t="s">
        <v>4287</v>
      </c>
    </row>
    <row r="5" spans="1:25" x14ac:dyDescent="0.75">
      <c r="A5" t="s">
        <v>60</v>
      </c>
      <c r="B5" t="str">
        <f t="shared" si="0"/>
        <v>dir "*PRES_CONSERVATIVESOLUTIONSPAC_BELIEVE_IN_THE_FUTURE_60*" /s &gt;&gt; search_videos.txt</v>
      </c>
      <c r="C5" t="str">
        <f t="shared" si="1"/>
        <v>txt</v>
      </c>
      <c r="E5" t="e">
        <f>VLOOKUP(A5,videos_transcribe!A:A,1,0)</f>
        <v>#N/A</v>
      </c>
      <c r="F5" t="str">
        <f t="shared" si="2"/>
        <v>move "PRES_CONSERVATIVESOLUTIONSPAC_BELIEVE_IN_THE_FUTURE_60.wmv" "send_to_tag_090622\PRES_CONSERVATIVESOLUTIONSPAC_BELIEVE_IN_THE_FUTURE_60.wmv"</v>
      </c>
      <c r="S5">
        <f t="shared" si="3"/>
        <v>4</v>
      </c>
    </row>
    <row r="6" spans="1:25" x14ac:dyDescent="0.75">
      <c r="A6" t="s">
        <v>65</v>
      </c>
      <c r="B6" t="str">
        <f t="shared" si="0"/>
        <v>dir "*PRES_CROSSROADSGPS_OBAMA'S_PROMISE*" /s &gt;&gt; search_videos.txt</v>
      </c>
      <c r="C6" t="str">
        <f t="shared" si="1"/>
        <v>txt</v>
      </c>
      <c r="E6" t="e">
        <f>VLOOKUP(A6,videos_transcribe!A:A,1,0)</f>
        <v>#N/A</v>
      </c>
      <c r="F6" t="str">
        <f t="shared" si="2"/>
        <v>move "PRES_CROSSROADSGPS_OBAMA'S_PROMISE.wmv" "send_to_tag_090622\PRES_CROSSROADSGPS_OBAMA'S_PROMISE.wmv"</v>
      </c>
      <c r="S6">
        <f t="shared" si="3"/>
        <v>5</v>
      </c>
      <c r="T6" s="1">
        <v>44661</v>
      </c>
      <c r="U6" s="2">
        <v>0.79722222222222217</v>
      </c>
      <c r="V6" s="3">
        <v>5678213</v>
      </c>
      <c r="W6" t="s">
        <v>4288</v>
      </c>
      <c r="X6" t="s">
        <v>8</v>
      </c>
      <c r="Y6" t="s">
        <v>4357</v>
      </c>
    </row>
    <row r="7" spans="1:25" x14ac:dyDescent="0.75">
      <c r="A7" t="s">
        <v>67</v>
      </c>
      <c r="B7" t="str">
        <f t="shared" si="0"/>
        <v>dir "*PRES_CRUZ_FIRST_PRINCIPLES*" /s &gt;&gt; search_videos.txt</v>
      </c>
      <c r="C7" t="str">
        <f t="shared" si="1"/>
        <v>txt</v>
      </c>
      <c r="E7" t="e">
        <f>VLOOKUP(A7,videos_transcribe!A:A,1,0)</f>
        <v>#N/A</v>
      </c>
      <c r="F7" t="str">
        <f t="shared" si="2"/>
        <v>move "PRES_CRUZ_FIRST_PRINCIPLES.wmv" "send_to_tag_090622\PRES_CRUZ_FIRST_PRINCIPLES.wmv"</v>
      </c>
      <c r="S7">
        <f t="shared" si="3"/>
        <v>6</v>
      </c>
      <c r="U7">
        <v>1</v>
      </c>
      <c r="V7" t="s">
        <v>4272</v>
      </c>
      <c r="W7" s="3">
        <v>5678213</v>
      </c>
      <c r="X7" s="3">
        <v>5678213</v>
      </c>
    </row>
    <row r="8" spans="1:25" x14ac:dyDescent="0.75">
      <c r="A8" t="s">
        <v>70</v>
      </c>
      <c r="B8" t="str">
        <f t="shared" si="0"/>
        <v>dir "*PRES_CRUZ_NO_ONE_ELSE*" /s &gt;&gt; search_videos.txt</v>
      </c>
      <c r="C8" t="str">
        <f t="shared" si="1"/>
        <v>txt</v>
      </c>
      <c r="E8" t="e">
        <f>VLOOKUP(A8,videos_transcribe!A:A,1,0)</f>
        <v>#N/A</v>
      </c>
      <c r="F8" t="str">
        <f t="shared" si="2"/>
        <v>move "PRES_CRUZ_NO_ONE_ELSE.wmv" "send_to_tag_090622\PRES_CRUZ_NO_ONE_ELSE.wmv"</v>
      </c>
      <c r="S8">
        <f t="shared" si="3"/>
        <v>7</v>
      </c>
    </row>
    <row r="9" spans="1:25" hidden="1" x14ac:dyDescent="0.75">
      <c r="A9" t="s">
        <v>87</v>
      </c>
      <c r="B9" t="str">
        <f t="shared" si="0"/>
        <v>dir "*PRES_HEWES_VOTE_PRO-LIFE*" /s &gt;&gt; search_videos.txt</v>
      </c>
      <c r="C9" t="e">
        <f t="shared" si="1"/>
        <v>#N/A</v>
      </c>
      <c r="D9" t="s">
        <v>4162</v>
      </c>
      <c r="E9" t="e">
        <f>VLOOKUP(A9,videos_transcribe!A:A,1,0)</f>
        <v>#N/A</v>
      </c>
      <c r="F9" t="str">
        <f t="shared" si="2"/>
        <v/>
      </c>
      <c r="S9">
        <f t="shared" si="3"/>
        <v>8</v>
      </c>
      <c r="U9" t="s">
        <v>4289</v>
      </c>
    </row>
    <row r="10" spans="1:25" x14ac:dyDescent="0.75">
      <c r="A10" t="s">
        <v>96</v>
      </c>
      <c r="B10" t="str">
        <f t="shared" si="0"/>
        <v>dir "*PRES_MARTIN_FAILED_MUSLIM_STATES*" /s &gt;&gt; search_videos.txt</v>
      </c>
      <c r="C10" t="str">
        <f t="shared" si="1"/>
        <v>txt</v>
      </c>
      <c r="E10" t="e">
        <f>VLOOKUP(A10,videos_transcribe!A:A,1,0)</f>
        <v>#N/A</v>
      </c>
      <c r="F10" t="str">
        <f t="shared" si="2"/>
        <v>move "PRES_MARTIN_FAILED_MUSLIM_STATES.wmv" "send_to_tag_090622\PRES_MARTIN_FAILED_MUSLIM_STATES.wmv"</v>
      </c>
      <c r="S10">
        <f t="shared" si="3"/>
        <v>9</v>
      </c>
    </row>
    <row r="11" spans="1:25" hidden="1" x14ac:dyDescent="0.75">
      <c r="A11" t="s">
        <v>97</v>
      </c>
      <c r="B11" t="str">
        <f t="shared" si="0"/>
        <v>dir "*PRES_MARTIN_SOCIAL_SECURITY_MEDICARE*" /s &gt;&gt; search_videos.txt</v>
      </c>
      <c r="C11" t="e">
        <f t="shared" si="1"/>
        <v>#N/A</v>
      </c>
      <c r="E11" t="str">
        <f>VLOOKUP(A11,videos_transcribe!A:A,1,0)</f>
        <v>PRES_MARTIN_SOCIAL_SECURITY_MEDICARE</v>
      </c>
      <c r="F11" t="str">
        <f t="shared" si="2"/>
        <v/>
      </c>
      <c r="S11">
        <f>S10+1</f>
        <v>10</v>
      </c>
      <c r="T11" s="1">
        <v>44695</v>
      </c>
      <c r="U11" s="2">
        <v>0.78402777777777777</v>
      </c>
      <c r="V11">
        <v>889</v>
      </c>
      <c r="W11" t="s">
        <v>300</v>
      </c>
      <c r="X11" t="s">
        <v>4358</v>
      </c>
      <c r="Y11" t="s">
        <v>4359</v>
      </c>
    </row>
    <row r="12" spans="1:25" x14ac:dyDescent="0.75">
      <c r="A12" t="s">
        <v>107</v>
      </c>
      <c r="B12" t="str">
        <f t="shared" si="0"/>
        <v>dir "*PRES_OBAMA_BIG_BIRD*" /s &gt;&gt; search_videos.txt</v>
      </c>
      <c r="C12" t="str">
        <f t="shared" si="1"/>
        <v>txt</v>
      </c>
      <c r="E12" t="e">
        <f>VLOOKUP(A12,videos_transcribe!A:A,1,0)</f>
        <v>#N/A</v>
      </c>
      <c r="F12" t="str">
        <f t="shared" si="2"/>
        <v>move "PRES_OBAMA_BIG_BIRD.wmv" "send_to_tag_090622\PRES_OBAMA_BIG_BIRD.wmv"</v>
      </c>
      <c r="S12">
        <f t="shared" ref="S12:S75" si="4">S11+1</f>
        <v>11</v>
      </c>
      <c r="U12">
        <v>1</v>
      </c>
      <c r="V12" t="s">
        <v>4272</v>
      </c>
      <c r="W12">
        <v>889</v>
      </c>
      <c r="X12">
        <v>889</v>
      </c>
    </row>
    <row r="13" spans="1:25" x14ac:dyDescent="0.75">
      <c r="A13" t="s">
        <v>113</v>
      </c>
      <c r="B13" t="str">
        <f t="shared" si="0"/>
        <v>dir "*PRES_OBAMA_FIRST_LAW*" /s &gt;&gt; search_videos.txt</v>
      </c>
      <c r="C13" t="str">
        <f t="shared" si="1"/>
        <v>txt</v>
      </c>
      <c r="E13" t="e">
        <f>VLOOKUP(A13,videos_transcribe!A:A,1,0)</f>
        <v>#N/A</v>
      </c>
      <c r="F13" t="str">
        <f t="shared" si="2"/>
        <v>move "PRES_OBAMA_FIRST_LAW.wmv" "send_to_tag_090622\PRES_OBAMA_FIRST_LAW.wmv"</v>
      </c>
      <c r="S13">
        <f t="shared" si="4"/>
        <v>12</v>
      </c>
    </row>
    <row r="14" spans="1:25" x14ac:dyDescent="0.75">
      <c r="A14" t="s">
        <v>117</v>
      </c>
      <c r="B14" t="str">
        <f t="shared" si="0"/>
        <v>dir "*PRES_OBAMA_MY_JOB*" /s &gt;&gt; search_videos.txt</v>
      </c>
      <c r="C14" t="str">
        <f t="shared" si="1"/>
        <v>txt</v>
      </c>
      <c r="E14" t="e">
        <f>VLOOKUP(A14,videos_transcribe!A:A,1,0)</f>
        <v>#N/A</v>
      </c>
      <c r="F14" t="str">
        <f t="shared" si="2"/>
        <v>move "PRES_OBAMA_MY_JOB.wmv" "send_to_tag_090622\PRES_OBAMA_MY_JOB.wmv"</v>
      </c>
      <c r="S14">
        <f t="shared" si="4"/>
        <v>13</v>
      </c>
      <c r="U14" t="s">
        <v>4273</v>
      </c>
      <c r="V14" t="s">
        <v>4274</v>
      </c>
      <c r="W14" t="s">
        <v>4275</v>
      </c>
      <c r="X14" t="s">
        <v>4275</v>
      </c>
    </row>
    <row r="15" spans="1:25" hidden="1" x14ac:dyDescent="0.75">
      <c r="A15" t="s">
        <v>131</v>
      </c>
      <c r="B15" t="str">
        <f t="shared" si="0"/>
        <v>dir "*PRES_PERRY_FAITH*" /s &gt;&gt; search_videos.txt</v>
      </c>
      <c r="C15" t="e">
        <f t="shared" si="1"/>
        <v>#N/A</v>
      </c>
      <c r="E15" t="str">
        <f>VLOOKUP(A15,videos_transcribe!A:A,1,0)</f>
        <v>PRES_PERRY_FAITH</v>
      </c>
      <c r="F15" t="str">
        <f t="shared" si="2"/>
        <v/>
      </c>
      <c r="S15">
        <f t="shared" si="4"/>
        <v>14</v>
      </c>
      <c r="U15">
        <v>2</v>
      </c>
      <c r="V15" t="s">
        <v>4272</v>
      </c>
      <c r="W15" s="3">
        <v>5679102</v>
      </c>
      <c r="X15" s="3">
        <v>5679102</v>
      </c>
    </row>
    <row r="16" spans="1:25" hidden="1" x14ac:dyDescent="0.75">
      <c r="A16" t="s">
        <v>152</v>
      </c>
      <c r="B16" t="str">
        <f t="shared" si="0"/>
        <v>dir "*PRES_RNC&amp;ROMNEY_RAISE_TAXES*" /s &gt;&gt; search_videos.txt</v>
      </c>
      <c r="C16" t="e">
        <f t="shared" si="1"/>
        <v>#N/A</v>
      </c>
      <c r="E16" t="str">
        <f>VLOOKUP(A16,videos_transcribe!A:A,1,0)</f>
        <v>PRES_RNC&amp;ROMNEY_RAISE_TAXES</v>
      </c>
      <c r="F16" t="str">
        <f t="shared" si="2"/>
        <v/>
      </c>
      <c r="S16">
        <f t="shared" si="4"/>
        <v>15</v>
      </c>
      <c r="U16">
        <v>0</v>
      </c>
      <c r="V16" t="s">
        <v>4276</v>
      </c>
      <c r="W16" s="3">
        <v>282878636032</v>
      </c>
      <c r="X16" s="3">
        <v>282878636032</v>
      </c>
    </row>
    <row r="17" spans="1:26" x14ac:dyDescent="0.75">
      <c r="A17" t="s">
        <v>156</v>
      </c>
      <c r="B17" t="str">
        <f t="shared" si="0"/>
        <v>dir "*PRES_ROMNEY_BELIEVE_IN_AMERICA_60*" /s &gt;&gt; search_videos.txt</v>
      </c>
      <c r="C17" t="str">
        <f t="shared" si="1"/>
        <v>txt</v>
      </c>
      <c r="E17" t="e">
        <f>VLOOKUP(A17,videos_transcribe!A:A,1,0)</f>
        <v>#N/A</v>
      </c>
      <c r="F17" t="str">
        <f t="shared" si="2"/>
        <v>move "PRES_ROMNEY_BELIEVE_IN_AMERICA_60.wmv" "send_to_tag_090622\PRES_ROMNEY_BELIEVE_IN_AMERICA_60.wmv"</v>
      </c>
      <c r="S17">
        <f t="shared" si="4"/>
        <v>16</v>
      </c>
      <c r="U17" t="s">
        <v>4262</v>
      </c>
      <c r="V17" t="s">
        <v>4263</v>
      </c>
      <c r="W17" t="s">
        <v>4264</v>
      </c>
      <c r="X17" t="s">
        <v>4264</v>
      </c>
      <c r="Z17" t="s">
        <v>4265</v>
      </c>
    </row>
    <row r="18" spans="1:26" x14ac:dyDescent="0.75">
      <c r="A18" t="s">
        <v>159</v>
      </c>
      <c r="B18" t="str">
        <f t="shared" si="0"/>
        <v>dir "*PRES_ROMNEY_EXTREME*" /s &gt;&gt; search_videos.txt</v>
      </c>
      <c r="C18" t="str">
        <f t="shared" si="1"/>
        <v>txt</v>
      </c>
      <c r="E18" t="e">
        <f>VLOOKUP(A18,videos_transcribe!A:A,1,0)</f>
        <v>#N/A</v>
      </c>
      <c r="F18" t="str">
        <f t="shared" si="2"/>
        <v>move "PRES_ROMNEY_EXTREME.wmv" "send_to_tag_090622\PRES_ROMNEY_EXTREME.wmv"</v>
      </c>
      <c r="S18">
        <f t="shared" si="4"/>
        <v>17</v>
      </c>
      <c r="U18" t="s">
        <v>4262</v>
      </c>
      <c r="V18" t="s">
        <v>4266</v>
      </c>
      <c r="W18" t="s">
        <v>4267</v>
      </c>
      <c r="X18" t="s">
        <v>4267</v>
      </c>
    </row>
    <row r="19" spans="1:26" x14ac:dyDescent="0.75">
      <c r="A19" t="s">
        <v>171</v>
      </c>
      <c r="B19" t="str">
        <f t="shared" si="0"/>
        <v>dir "*PRES_RUBIO_MARCOMENTUM_NH*" /s &gt;&gt; search_videos.txt</v>
      </c>
      <c r="C19" t="str">
        <f t="shared" si="1"/>
        <v>txt</v>
      </c>
      <c r="E19" t="e">
        <f>VLOOKUP(A19,videos_transcribe!A:A,1,0)</f>
        <v>#N/A</v>
      </c>
      <c r="F19" t="str">
        <f t="shared" si="2"/>
        <v>move "PRES_RUBIO_MARCOMENTUM_NH.wmv" "send_to_tag_090622\PRES_RUBIO_MARCOMENTUM_NH.wmv"</v>
      </c>
      <c r="S19">
        <f t="shared" si="4"/>
        <v>18</v>
      </c>
    </row>
    <row r="20" spans="1:26" x14ac:dyDescent="0.75">
      <c r="A20" t="s">
        <v>172</v>
      </c>
      <c r="B20" t="str">
        <f t="shared" si="0"/>
        <v>dir "*PRES_SANDERS_27_DOLLARS*" /s &gt;&gt; search_videos.txt</v>
      </c>
      <c r="C20" t="str">
        <f t="shared" si="1"/>
        <v>txt</v>
      </c>
      <c r="E20" t="e">
        <f>VLOOKUP(A20,videos_transcribe!A:A,1,0)</f>
        <v>#N/A</v>
      </c>
      <c r="F20" t="str">
        <f t="shared" si="2"/>
        <v>move "PRES_SANDERS_27_DOLLARS.wmv" "send_to_tag_090622\PRES_SANDERS_27_DOLLARS.wmv"</v>
      </c>
      <c r="S20">
        <f t="shared" si="4"/>
        <v>19</v>
      </c>
      <c r="U20" t="s">
        <v>4268</v>
      </c>
      <c r="V20" t="s">
        <v>4269</v>
      </c>
      <c r="W20" t="s">
        <v>4287</v>
      </c>
      <c r="X20" t="s">
        <v>4287</v>
      </c>
    </row>
    <row r="21" spans="1:26" x14ac:dyDescent="0.75">
      <c r="A21" t="s">
        <v>175</v>
      </c>
      <c r="B21" t="str">
        <f t="shared" si="0"/>
        <v>dir "*PRES_SANDERS_BOLD*" /s &gt;&gt; search_videos.txt</v>
      </c>
      <c r="C21" t="str">
        <f t="shared" si="1"/>
        <v>txt</v>
      </c>
      <c r="E21" t="e">
        <f>VLOOKUP(A21,videos_transcribe!A:A,1,0)</f>
        <v>#N/A</v>
      </c>
      <c r="F21" t="str">
        <f t="shared" si="2"/>
        <v>move "PRES_SANDERS_BOLD.wmv" "send_to_tag_090622\PRES_SANDERS_BOLD.wmv"</v>
      </c>
      <c r="S21">
        <f t="shared" si="4"/>
        <v>20</v>
      </c>
    </row>
    <row r="22" spans="1:26" x14ac:dyDescent="0.75">
      <c r="A22" t="s">
        <v>186</v>
      </c>
      <c r="B22" t="str">
        <f t="shared" si="0"/>
        <v>dir "*PRES_SIDD_FISCAL_RESPONSIBILITY*" /s &gt;&gt; search_videos.txt</v>
      </c>
      <c r="C22" t="str">
        <f t="shared" si="1"/>
        <v>txt</v>
      </c>
      <c r="E22" t="e">
        <f>VLOOKUP(A22,videos_transcribe!A:A,1,0)</f>
        <v>#N/A</v>
      </c>
      <c r="F22" t="str">
        <f t="shared" si="2"/>
        <v>move "PRES_SIDD_FISCAL_RESPONSIBILITY.wmv" "send_to_tag_090622\PRES_SIDD_FISCAL_RESPONSIBILITY.wmv"</v>
      </c>
      <c r="S22">
        <f t="shared" si="4"/>
        <v>21</v>
      </c>
      <c r="T22" s="1">
        <v>44661</v>
      </c>
      <c r="U22" s="2">
        <v>0.79722222222222217</v>
      </c>
      <c r="V22" s="3">
        <v>2017233</v>
      </c>
      <c r="W22" t="s">
        <v>4290</v>
      </c>
      <c r="X22" t="s">
        <v>33</v>
      </c>
      <c r="Y22" t="s">
        <v>4357</v>
      </c>
    </row>
    <row r="23" spans="1:26" x14ac:dyDescent="0.75">
      <c r="A23" t="s">
        <v>188</v>
      </c>
      <c r="B23" t="str">
        <f t="shared" si="0"/>
        <v>dir "*PRES_STATETEAPARTY_THE_PERRY_WALKER_WAY*" /s &gt;&gt; search_videos.txt</v>
      </c>
      <c r="C23" t="str">
        <f t="shared" si="1"/>
        <v>txt</v>
      </c>
      <c r="E23" t="e">
        <f>VLOOKUP(A23,videos_transcribe!A:A,1,0)</f>
        <v>#N/A</v>
      </c>
      <c r="F23" t="str">
        <f t="shared" si="2"/>
        <v>move "PRES_STATETEAPARTY_THE_PERRY_WALKER_WAY.wmv" "send_to_tag_090622\PRES_STATETEAPARTY_THE_PERRY_WALKER_WAY.wmv"</v>
      </c>
      <c r="S23">
        <f t="shared" si="4"/>
        <v>22</v>
      </c>
      <c r="U23">
        <v>1</v>
      </c>
      <c r="V23" t="s">
        <v>4272</v>
      </c>
      <c r="W23" s="3">
        <v>2017233</v>
      </c>
      <c r="X23" s="3">
        <v>2017233</v>
      </c>
    </row>
    <row r="24" spans="1:26" hidden="1" x14ac:dyDescent="0.75">
      <c r="A24" t="s">
        <v>191</v>
      </c>
      <c r="B24" t="str">
        <f t="shared" si="0"/>
        <v>dir "*PRES_TERRY_PRO-LIFE_SUPER_BOWL_AD*" /s &gt;&gt; search_videos.txt</v>
      </c>
      <c r="C24" t="e">
        <f t="shared" si="1"/>
        <v>#N/A</v>
      </c>
      <c r="D24" t="s">
        <v>4162</v>
      </c>
      <c r="E24" t="e">
        <f>VLOOKUP(A24,videos_transcribe!A:A,1,0)</f>
        <v>#N/A</v>
      </c>
      <c r="F24" t="str">
        <f t="shared" si="2"/>
        <v/>
      </c>
      <c r="S24">
        <f t="shared" si="4"/>
        <v>23</v>
      </c>
    </row>
    <row r="25" spans="1:26" x14ac:dyDescent="0.75">
      <c r="A25" t="s">
        <v>192</v>
      </c>
      <c r="B25" t="str">
        <f t="shared" si="0"/>
        <v>dir "*PRES_TRUMP_BUILDER*" /s &gt;&gt; search_videos.txt</v>
      </c>
      <c r="C25" t="str">
        <f t="shared" si="1"/>
        <v>txt</v>
      </c>
      <c r="E25" t="e">
        <f>VLOOKUP(A25,videos_transcribe!A:A,1,0)</f>
        <v>#N/A</v>
      </c>
      <c r="F25" t="str">
        <f t="shared" si="2"/>
        <v>move "PRES_TRUMP_BUILDER.wmv" "send_to_tag_090622\PRES_TRUMP_BUILDER.wmv"</v>
      </c>
      <c r="S25">
        <f t="shared" si="4"/>
        <v>24</v>
      </c>
      <c r="U25" t="s">
        <v>4289</v>
      </c>
    </row>
    <row r="26" spans="1:26" x14ac:dyDescent="0.75">
      <c r="A26" t="s">
        <v>200</v>
      </c>
      <c r="B26" t="str">
        <f t="shared" si="0"/>
        <v>dir "*PRES_WINNINGOURFUTURE_ON_THE_AIR_60*" /s &gt;&gt; search_videos.txt</v>
      </c>
      <c r="C26" t="str">
        <f t="shared" si="1"/>
        <v>txt</v>
      </c>
      <c r="E26" t="e">
        <f>VLOOKUP(A26,videos_transcribe!A:A,1,0)</f>
        <v>#N/A</v>
      </c>
      <c r="F26" t="str">
        <f t="shared" si="2"/>
        <v>move "PRES_WINNINGOURFUTURE_ON_THE_AIR_60.wmv" "send_to_tag_090622\PRES_WINNINGOURFUTURE_ON_THE_AIR_60.wmv"</v>
      </c>
      <c r="S26">
        <f t="shared" si="4"/>
        <v>25</v>
      </c>
    </row>
    <row r="27" spans="1:26" x14ac:dyDescent="0.75">
      <c r="A27" t="s">
        <v>45</v>
      </c>
      <c r="B27" t="str">
        <f t="shared" si="0"/>
        <v>dir "*PRES_CLINTON_NAMES_MARCH_FIRST*" /s &gt;&gt; search_videos.txt</v>
      </c>
      <c r="C27" t="str">
        <f t="shared" si="1"/>
        <v>txt</v>
      </c>
      <c r="E27" t="e">
        <f>VLOOKUP(A27,videos_transcribe!A:A,1,0)</f>
        <v>#N/A</v>
      </c>
      <c r="F27" t="str">
        <f t="shared" si="2"/>
        <v>move "PRES_CLINTON_NAMES_MARCH_FIRST.wmv" "send_to_tag_090622\PRES_CLINTON_NAMES_MARCH_FIRST.wmv"</v>
      </c>
      <c r="S27">
        <f t="shared" si="4"/>
        <v>26</v>
      </c>
      <c r="T27" s="1">
        <v>44695</v>
      </c>
      <c r="U27" s="2">
        <v>0.78402777777777777</v>
      </c>
      <c r="V27">
        <v>483</v>
      </c>
      <c r="W27" t="s">
        <v>417</v>
      </c>
      <c r="X27" t="s">
        <v>4360</v>
      </c>
      <c r="Y27" t="s">
        <v>4359</v>
      </c>
    </row>
    <row r="28" spans="1:26" x14ac:dyDescent="0.75">
      <c r="A28" t="s">
        <v>73</v>
      </c>
      <c r="B28" t="str">
        <f t="shared" si="0"/>
        <v>dir "*PRES_CRUZ_STEVE_KING_15*" /s &gt;&gt; search_videos.txt</v>
      </c>
      <c r="C28" t="str">
        <f t="shared" si="1"/>
        <v>txt</v>
      </c>
      <c r="E28" t="e">
        <f>VLOOKUP(A28,videos_transcribe!A:A,1,0)</f>
        <v>#N/A</v>
      </c>
      <c r="F28" t="str">
        <f t="shared" si="2"/>
        <v>move "PRES_CRUZ_STEVE_KING_15.wmv" "send_to_tag_090622\PRES_CRUZ_STEVE_KING_15.wmv"</v>
      </c>
      <c r="S28">
        <f t="shared" si="4"/>
        <v>27</v>
      </c>
      <c r="U28">
        <v>1</v>
      </c>
      <c r="V28" t="s">
        <v>4272</v>
      </c>
      <c r="W28">
        <v>483</v>
      </c>
      <c r="X28">
        <v>483</v>
      </c>
    </row>
    <row r="29" spans="1:26" x14ac:dyDescent="0.75">
      <c r="A29" t="s">
        <v>100</v>
      </c>
      <c r="B29" t="str">
        <f t="shared" si="0"/>
        <v>dir "*PRES_NEWDAYFORAMERICA_ON_THE_JOB_TRAINING*" /s &gt;&gt; search_videos.txt</v>
      </c>
      <c r="C29" t="str">
        <f t="shared" si="1"/>
        <v>txt</v>
      </c>
      <c r="E29" t="e">
        <f>VLOOKUP(A29,videos_transcribe!A:A,1,0)</f>
        <v>#N/A</v>
      </c>
      <c r="F29" t="str">
        <f t="shared" si="2"/>
        <v>move "PRES_NEWDAYFORAMERICA_ON_THE_JOB_TRAINING.wmv" "send_to_tag_090622\PRES_NEWDAYFORAMERICA_ON_THE_JOB_TRAINING.wmv"</v>
      </c>
      <c r="S29">
        <f t="shared" si="4"/>
        <v>28</v>
      </c>
    </row>
    <row r="30" spans="1:26" x14ac:dyDescent="0.75">
      <c r="A30" t="s">
        <v>142</v>
      </c>
      <c r="B30" t="str">
        <f t="shared" si="0"/>
        <v>dir "*PRES_REBUILDINGAMERICA_CLASSIFIED_REOPENING*" /s &gt;&gt; search_videos.txt</v>
      </c>
      <c r="C30" t="str">
        <f t="shared" si="1"/>
        <v>txt</v>
      </c>
      <c r="E30" t="e">
        <f>VLOOKUP(A30,videos_transcribe!A:A,1,0)</f>
        <v>#N/A</v>
      </c>
      <c r="F30" t="str">
        <f t="shared" si="2"/>
        <v>move "PRES_REBUILDINGAMERICA_CLASSIFIED_REOPENING.wmv" "send_to_tag_090622\PRES_REBUILDINGAMERICA_CLASSIFIED_REOPENING.wmv"</v>
      </c>
      <c r="S30">
        <f t="shared" si="4"/>
        <v>29</v>
      </c>
      <c r="U30" t="s">
        <v>4273</v>
      </c>
      <c r="V30" t="s">
        <v>4274</v>
      </c>
      <c r="W30" t="s">
        <v>4275</v>
      </c>
      <c r="X30" t="s">
        <v>4275</v>
      </c>
    </row>
    <row r="31" spans="1:26" x14ac:dyDescent="0.75">
      <c r="A31" t="s">
        <v>187</v>
      </c>
      <c r="B31" t="str">
        <f t="shared" si="0"/>
        <v>dir "*PRES_STANDFORTRUTH_SO_MUCH_AT_STAKE*" /s &gt;&gt; search_videos.txt</v>
      </c>
      <c r="C31" t="str">
        <f t="shared" si="1"/>
        <v>txt</v>
      </c>
      <c r="E31" t="e">
        <f>VLOOKUP(A31,videos_transcribe!A:A,1,0)</f>
        <v>#N/A</v>
      </c>
      <c r="F31" t="str">
        <f t="shared" si="2"/>
        <v>move "PRES_STANDFORTRUTH_SO_MUCH_AT_STAKE.wmv" "send_to_tag_090622\PRES_STANDFORTRUTH_SO_MUCH_AT_STAKE.wmv"</v>
      </c>
      <c r="S31">
        <f t="shared" si="4"/>
        <v>30</v>
      </c>
      <c r="U31">
        <v>2</v>
      </c>
      <c r="V31" t="s">
        <v>4272</v>
      </c>
      <c r="W31" s="3">
        <v>2017716</v>
      </c>
      <c r="X31" s="3">
        <v>2017716</v>
      </c>
    </row>
    <row r="32" spans="1:26" x14ac:dyDescent="0.75">
      <c r="A32" t="s">
        <v>195</v>
      </c>
      <c r="B32" t="str">
        <f t="shared" si="0"/>
        <v>dir "*PRES_TRUSTEDLEADERSHIP_KASICH_BFF*" /s &gt;&gt; search_videos.txt</v>
      </c>
      <c r="C32" t="str">
        <f t="shared" si="1"/>
        <v>txt</v>
      </c>
      <c r="E32" t="e">
        <f>VLOOKUP(A32,videos_transcribe!A:A,1,0)</f>
        <v>#N/A</v>
      </c>
      <c r="F32" t="str">
        <f t="shared" si="2"/>
        <v>move "PRES_TRUSTEDLEADERSHIP_KASICH_BFF.wmv" "send_to_tag_090622\PRES_TRUSTEDLEADERSHIP_KASICH_BFF.wmv"</v>
      </c>
      <c r="S32">
        <f t="shared" si="4"/>
        <v>31</v>
      </c>
      <c r="U32">
        <v>0</v>
      </c>
      <c r="V32" t="s">
        <v>4276</v>
      </c>
      <c r="W32" s="3">
        <v>282878631936</v>
      </c>
      <c r="X32" s="3">
        <v>282878631936</v>
      </c>
    </row>
    <row r="33" spans="1:26" x14ac:dyDescent="0.75">
      <c r="A33" t="s">
        <v>204</v>
      </c>
      <c r="B33" t="str">
        <f t="shared" si="0"/>
        <v>dir "*PRES_KEEPTHEPROMISEI_RECORD_NOT_RHETORIC*" /s &gt;&gt; search_videos.txt</v>
      </c>
      <c r="C33" t="str">
        <f t="shared" si="1"/>
        <v>txt</v>
      </c>
      <c r="E33" t="e">
        <f>VLOOKUP(A33,videos_transcribe!A:A,1,0)</f>
        <v>#N/A</v>
      </c>
      <c r="F33" t="str">
        <f t="shared" si="2"/>
        <v>move "PRES_KEEPTHEPROMISEI_RECORD_NOT_RHETORIC.wmv" "send_to_tag_090622\PRES_KEEPTHEPROMISEI_RECORD_NOT_RHETORIC.wmv"</v>
      </c>
      <c r="S33">
        <f t="shared" si="4"/>
        <v>32</v>
      </c>
      <c r="U33" t="s">
        <v>4262</v>
      </c>
      <c r="V33" t="s">
        <v>4263</v>
      </c>
      <c r="W33" t="s">
        <v>4264</v>
      </c>
      <c r="X33" t="s">
        <v>4264</v>
      </c>
      <c r="Z33" t="s">
        <v>4265</v>
      </c>
    </row>
    <row r="34" spans="1:26" x14ac:dyDescent="0.75">
      <c r="A34" t="s">
        <v>207</v>
      </c>
      <c r="B34" t="str">
        <f t="shared" si="0"/>
        <v>dir "*PRES_AMERUNTD_POPE_OR_KOCHS*" /s &gt;&gt; search_videos.txt</v>
      </c>
      <c r="C34" t="str">
        <f t="shared" si="1"/>
        <v>txt</v>
      </c>
      <c r="E34" t="e">
        <f>VLOOKUP(A34,videos_transcribe!A:A,1,0)</f>
        <v>#N/A</v>
      </c>
      <c r="F34" t="str">
        <f t="shared" si="2"/>
        <v>move "PRES_AMERUNTD_POPE_OR_KOCHS.wmv" "send_to_tag_090622\PRES_AMERUNTD_POPE_OR_KOCHS.wmv"</v>
      </c>
      <c r="S34">
        <f t="shared" si="4"/>
        <v>33</v>
      </c>
      <c r="U34" t="s">
        <v>4262</v>
      </c>
      <c r="V34" t="s">
        <v>4266</v>
      </c>
      <c r="W34" t="s">
        <v>4267</v>
      </c>
      <c r="X34" t="s">
        <v>4267</v>
      </c>
    </row>
    <row r="35" spans="1:26" x14ac:dyDescent="0.75">
      <c r="A35" t="s">
        <v>212</v>
      </c>
      <c r="B35" t="str">
        <f t="shared" si="0"/>
        <v>dir "*PRES_CLINTON_SQUAT*" /s &gt;&gt; search_videos.txt</v>
      </c>
      <c r="C35" t="str">
        <f t="shared" si="1"/>
        <v>txt</v>
      </c>
      <c r="E35" t="e">
        <f>VLOOKUP(A35,videos_transcribe!A:A,1,0)</f>
        <v>#N/A</v>
      </c>
      <c r="F35" t="str">
        <f t="shared" si="2"/>
        <v>move "PRES_CLINTON_SQUAT.wmv" "send_to_tag_090622\PRES_CLINTON_SQUAT.wmv"</v>
      </c>
      <c r="S35">
        <f t="shared" si="4"/>
        <v>34</v>
      </c>
    </row>
    <row r="36" spans="1:26" x14ac:dyDescent="0.75">
      <c r="A36" t="s">
        <v>220</v>
      </c>
      <c r="B36" t="str">
        <f t="shared" si="0"/>
        <v>dir "*PRES_RTR_ALL_IN*" /s &gt;&gt; search_videos.txt</v>
      </c>
      <c r="C36" t="str">
        <f t="shared" si="1"/>
        <v>txt</v>
      </c>
      <c r="E36" t="e">
        <f>VLOOKUP(A36,videos_transcribe!A:A,1,0)</f>
        <v>#N/A</v>
      </c>
      <c r="F36" t="str">
        <f t="shared" si="2"/>
        <v>move "PRES_RTR_ALL_IN.wmv" "send_to_tag_090622\PRES_RTR_ALL_IN.wmv"</v>
      </c>
      <c r="S36">
        <f t="shared" si="4"/>
        <v>35</v>
      </c>
      <c r="U36" t="s">
        <v>4268</v>
      </c>
      <c r="V36" t="s">
        <v>4269</v>
      </c>
      <c r="W36" t="s">
        <v>4270</v>
      </c>
      <c r="X36" t="s">
        <v>4270</v>
      </c>
    </row>
    <row r="37" spans="1:26" x14ac:dyDescent="0.75">
      <c r="A37" t="s">
        <v>221</v>
      </c>
      <c r="B37" t="str">
        <f t="shared" si="0"/>
        <v>dir "*PRES_CLINTON_THE_TIME_HAS_COME_60*" /s &gt;&gt; search_videos.txt</v>
      </c>
      <c r="C37" t="str">
        <f t="shared" si="1"/>
        <v>txt</v>
      </c>
      <c r="E37" t="e">
        <f>VLOOKUP(A37,videos_transcribe!A:A,1,0)</f>
        <v>#N/A</v>
      </c>
      <c r="F37" t="str">
        <f t="shared" si="2"/>
        <v>move "PRES_CLINTON_THE_TIME_HAS_COME_60.wmv" "send_to_tag_090622\PRES_CLINTON_THE_TIME_HAS_COME_60.wmv"</v>
      </c>
      <c r="S37">
        <f t="shared" si="4"/>
        <v>36</v>
      </c>
    </row>
    <row r="38" spans="1:26" x14ac:dyDescent="0.75">
      <c r="A38" t="s">
        <v>222</v>
      </c>
      <c r="B38" t="str">
        <f t="shared" si="0"/>
        <v>dir "*PRES_HSLF_OPPOSE_DONALD_TRUMP*" /s &gt;&gt; search_videos.txt</v>
      </c>
      <c r="C38" t="str">
        <f t="shared" si="1"/>
        <v>txt</v>
      </c>
      <c r="E38" t="e">
        <f>VLOOKUP(A38,videos_transcribe!A:A,1,0)</f>
        <v>#N/A</v>
      </c>
      <c r="F38" t="str">
        <f t="shared" si="2"/>
        <v>move "PRES_HSLF_OPPOSE_DONALD_TRUMP.wmv" "send_to_tag_090622\PRES_HSLF_OPPOSE_DONALD_TRUMP.wmv"</v>
      </c>
      <c r="S38">
        <f t="shared" si="4"/>
        <v>37</v>
      </c>
      <c r="T38" s="1">
        <v>44661</v>
      </c>
      <c r="U38" s="2">
        <v>0.79722222222222217</v>
      </c>
      <c r="V38" s="3">
        <v>2695633</v>
      </c>
      <c r="W38" t="s">
        <v>4271</v>
      </c>
      <c r="X38" t="s">
        <v>34</v>
      </c>
      <c r="Y38" t="s">
        <v>4357</v>
      </c>
    </row>
    <row r="39" spans="1:26" x14ac:dyDescent="0.75">
      <c r="A39" t="s">
        <v>223</v>
      </c>
      <c r="B39" t="str">
        <f t="shared" si="0"/>
        <v>dir "*PRES_CLINTON_GETTING_THIS_RIGHT_APRIL_TWENTY_SIX*" /s &gt;&gt; search_videos.txt</v>
      </c>
      <c r="C39" t="str">
        <f t="shared" si="1"/>
        <v>txt</v>
      </c>
      <c r="E39" t="e">
        <f>VLOOKUP(A39,videos_transcribe!A:A,1,0)</f>
        <v>#N/A</v>
      </c>
      <c r="F39" t="str">
        <f t="shared" si="2"/>
        <v>move "PRES_CLINTON_GETTING_THIS_RIGHT_APRIL_TWENTY_SIX.wmv" "send_to_tag_090622\PRES_CLINTON_GETTING_THIS_RIGHT_APRIL_TWENTY_SIX.wmv"</v>
      </c>
      <c r="S39">
        <f t="shared" si="4"/>
        <v>38</v>
      </c>
      <c r="U39">
        <v>1</v>
      </c>
      <c r="V39" t="s">
        <v>4272</v>
      </c>
      <c r="W39" s="3">
        <v>2695633</v>
      </c>
      <c r="X39" s="3">
        <v>2695633</v>
      </c>
    </row>
    <row r="40" spans="1:26" x14ac:dyDescent="0.75">
      <c r="A40" t="s">
        <v>226</v>
      </c>
      <c r="B40" t="str">
        <f t="shared" si="0"/>
        <v>dir "*PRES_BELIEVEAGAIN_MORE_TOWN_HALLS*" /s &gt;&gt; search_videos.txt</v>
      </c>
      <c r="C40" t="str">
        <f t="shared" si="1"/>
        <v>txt</v>
      </c>
      <c r="E40" t="e">
        <f>VLOOKUP(A40,videos_transcribe!A:A,1,0)</f>
        <v>#N/A</v>
      </c>
      <c r="F40" t="str">
        <f t="shared" si="2"/>
        <v>move "PRES_BELIEVEAGAIN_MORE_TOWN_HALLS.wmv" "send_to_tag_090622\PRES_BELIEVEAGAIN_MORE_TOWN_HALLS.wmv"</v>
      </c>
      <c r="S40">
        <f t="shared" si="4"/>
        <v>39</v>
      </c>
    </row>
    <row r="41" spans="1:26" x14ac:dyDescent="0.75">
      <c r="A41" t="s">
        <v>227</v>
      </c>
      <c r="B41" t="str">
        <f t="shared" si="0"/>
        <v>dir "*PRES_CRUZ_SYSTEM*" /s &gt;&gt; search_videos.txt</v>
      </c>
      <c r="C41" t="str">
        <f t="shared" si="1"/>
        <v>txt</v>
      </c>
      <c r="E41" t="e">
        <f>VLOOKUP(A41,videos_transcribe!A:A,1,0)</f>
        <v>#N/A</v>
      </c>
      <c r="F41" t="str">
        <f t="shared" si="2"/>
        <v>move "PRES_CRUZ_SYSTEM.wmv" "send_to_tag_090622\PRES_CRUZ_SYSTEM.wmv"</v>
      </c>
      <c r="S41">
        <f t="shared" si="4"/>
        <v>40</v>
      </c>
      <c r="U41" t="s">
        <v>4273</v>
      </c>
      <c r="V41" t="s">
        <v>4274</v>
      </c>
      <c r="W41" t="s">
        <v>4275</v>
      </c>
      <c r="X41" t="s">
        <v>4275</v>
      </c>
    </row>
    <row r="42" spans="1:26" x14ac:dyDescent="0.75">
      <c r="A42" t="s">
        <v>228</v>
      </c>
      <c r="B42" t="str">
        <f t="shared" si="0"/>
        <v>dir "*PRES_OPPFREEDOM_PAINT_CREEK*" /s &gt;&gt; search_videos.txt</v>
      </c>
      <c r="C42" t="str">
        <f t="shared" si="1"/>
        <v>txt</v>
      </c>
      <c r="E42" t="e">
        <f>VLOOKUP(A42,videos_transcribe!A:A,1,0)</f>
        <v>#N/A</v>
      </c>
      <c r="F42" t="str">
        <f t="shared" si="2"/>
        <v>move "PRES_OPPFREEDOM_PAINT_CREEK.wmv" "send_to_tag_090622\PRES_OPPFREEDOM_PAINT_CREEK.wmv"</v>
      </c>
      <c r="S42">
        <f t="shared" si="4"/>
        <v>41</v>
      </c>
      <c r="U42">
        <v>1</v>
      </c>
      <c r="V42" t="s">
        <v>4272</v>
      </c>
      <c r="W42" s="3">
        <v>2695633</v>
      </c>
      <c r="X42" s="3">
        <v>2695633</v>
      </c>
    </row>
    <row r="43" spans="1:26" x14ac:dyDescent="0.75">
      <c r="A43" t="s">
        <v>229</v>
      </c>
      <c r="B43" t="str">
        <f t="shared" si="0"/>
        <v>dir "*PRES_CONSERVATIVESOLUTIONSPAC_CALCULATED*" /s &gt;&gt; search_videos.txt</v>
      </c>
      <c r="C43" t="str">
        <f t="shared" si="1"/>
        <v>txt</v>
      </c>
      <c r="E43" t="e">
        <f>VLOOKUP(A43,videos_transcribe!A:A,1,0)</f>
        <v>#N/A</v>
      </c>
      <c r="F43" t="str">
        <f t="shared" si="2"/>
        <v>move "PRES_CONSERVATIVESOLUTIONSPAC_CALCULATED.wmv" "send_to_tag_090622\PRES_CONSERVATIVESOLUTIONSPAC_CALCULATED.wmv"</v>
      </c>
      <c r="S43">
        <f t="shared" si="4"/>
        <v>42</v>
      </c>
      <c r="U43">
        <v>0</v>
      </c>
      <c r="V43" t="s">
        <v>4276</v>
      </c>
      <c r="W43" s="3">
        <v>282878566400</v>
      </c>
      <c r="X43" s="3">
        <v>282878566400</v>
      </c>
    </row>
    <row r="44" spans="1:26" hidden="1" x14ac:dyDescent="0.75">
      <c r="A44" t="s">
        <v>230</v>
      </c>
      <c r="B44" t="str">
        <f t="shared" si="0"/>
        <v>dir "*PRES_RTR_CAN'T_STOMACH_TRUMP_OR_CRUZ*" /s &gt;&gt; search_videos.txt</v>
      </c>
      <c r="C44" t="e">
        <f t="shared" si="1"/>
        <v>#N/A</v>
      </c>
      <c r="E44" t="e">
        <f>VLOOKUP(A44,videos_transcribe!A:A,1,0)</f>
        <v>#N/A</v>
      </c>
      <c r="F44" t="str">
        <f t="shared" si="2"/>
        <v/>
      </c>
      <c r="S44">
        <f t="shared" si="4"/>
        <v>43</v>
      </c>
      <c r="U44" t="s">
        <v>4262</v>
      </c>
      <c r="V44" t="s">
        <v>4263</v>
      </c>
      <c r="W44" t="s">
        <v>4264</v>
      </c>
      <c r="X44" t="s">
        <v>4264</v>
      </c>
      <c r="Z44" t="s">
        <v>4265</v>
      </c>
    </row>
    <row r="45" spans="1:26" x14ac:dyDescent="0.75">
      <c r="A45" t="s">
        <v>231</v>
      </c>
      <c r="B45" t="str">
        <f t="shared" si="0"/>
        <v>dir "*PRES_RTR_COMMITTED_CONSERVATIVE*" /s &gt;&gt; search_videos.txt</v>
      </c>
      <c r="C45" t="str">
        <f t="shared" si="1"/>
        <v>txt</v>
      </c>
      <c r="E45" t="e">
        <f>VLOOKUP(A45,videos_transcribe!A:A,1,0)</f>
        <v>#N/A</v>
      </c>
      <c r="F45" t="str">
        <f t="shared" si="2"/>
        <v>move "PRES_RTR_COMMITTED_CONSERVATIVE.wmv" "send_to_tag_090622\PRES_RTR_COMMITTED_CONSERVATIVE.wmv"</v>
      </c>
      <c r="S45">
        <f t="shared" si="4"/>
        <v>44</v>
      </c>
      <c r="U45" t="s">
        <v>4262</v>
      </c>
      <c r="V45" t="s">
        <v>4266</v>
      </c>
      <c r="W45" t="s">
        <v>4267</v>
      </c>
      <c r="X45" t="s">
        <v>4267</v>
      </c>
    </row>
    <row r="46" spans="1:26" x14ac:dyDescent="0.75">
      <c r="A46" t="s">
        <v>232</v>
      </c>
      <c r="B46" t="str">
        <f t="shared" si="0"/>
        <v>dir "*PRES_AFF_THE_BEST_WORDS*" /s &gt;&gt; search_videos.txt</v>
      </c>
      <c r="C46" t="str">
        <f t="shared" si="1"/>
        <v>txt</v>
      </c>
      <c r="E46" t="e">
        <f>VLOOKUP(A46,videos_transcribe!A:A,1,0)</f>
        <v>#N/A</v>
      </c>
      <c r="F46" t="str">
        <f t="shared" si="2"/>
        <v>move "PRES_AFF_THE_BEST_WORDS.wmv" "send_to_tag_090622\PRES_AFF_THE_BEST_WORDS.wmv"</v>
      </c>
      <c r="S46">
        <f t="shared" si="4"/>
        <v>45</v>
      </c>
    </row>
    <row r="47" spans="1:26" x14ac:dyDescent="0.75">
      <c r="A47" t="s">
        <v>233</v>
      </c>
      <c r="B47" t="str">
        <f t="shared" si="0"/>
        <v>dir "*PRES_CLINTON_NAMES_NATIONAL*" /s &gt;&gt; search_videos.txt</v>
      </c>
      <c r="C47" t="str">
        <f t="shared" si="1"/>
        <v>txt</v>
      </c>
      <c r="E47" t="e">
        <f>VLOOKUP(A47,videos_transcribe!A:A,1,0)</f>
        <v>#N/A</v>
      </c>
      <c r="F47" t="str">
        <f t="shared" si="2"/>
        <v>move "PRES_CLINTON_NAMES_NATIONAL.wmv" "send_to_tag_090622\PRES_CLINTON_NAMES_NATIONAL.wmv"</v>
      </c>
      <c r="S47">
        <f t="shared" si="4"/>
        <v>46</v>
      </c>
      <c r="U47" t="s">
        <v>4268</v>
      </c>
      <c r="V47" t="s">
        <v>4269</v>
      </c>
      <c r="W47" t="s">
        <v>4287</v>
      </c>
      <c r="X47" t="s">
        <v>4287</v>
      </c>
    </row>
    <row r="48" spans="1:26" x14ac:dyDescent="0.75">
      <c r="A48" t="s">
        <v>234</v>
      </c>
      <c r="B48" t="str">
        <f t="shared" si="0"/>
        <v>dir "*PRES_CRUZ_CLOSEST*" /s &gt;&gt; search_videos.txt</v>
      </c>
      <c r="C48" t="str">
        <f t="shared" si="1"/>
        <v>txt</v>
      </c>
      <c r="E48" t="e">
        <f>VLOOKUP(A48,videos_transcribe!A:A,1,0)</f>
        <v>#N/A</v>
      </c>
      <c r="F48" t="str">
        <f t="shared" si="2"/>
        <v>move "PRES_CRUZ_CLOSEST.wmv" "send_to_tag_090622\PRES_CRUZ_CLOSEST.wmv"</v>
      </c>
      <c r="S48">
        <f t="shared" si="4"/>
        <v>47</v>
      </c>
    </row>
    <row r="49" spans="1:27" x14ac:dyDescent="0.75">
      <c r="A49" t="s">
        <v>235</v>
      </c>
      <c r="B49" t="str">
        <f t="shared" si="0"/>
        <v>dir "*PRES_CLINTON_TAKE_ON*" /s &gt;&gt; search_videos.txt</v>
      </c>
      <c r="C49" t="str">
        <f t="shared" si="1"/>
        <v>txt</v>
      </c>
      <c r="E49" t="e">
        <f>VLOOKUP(A49,videos_transcribe!A:A,1,0)</f>
        <v>#N/A</v>
      </c>
      <c r="F49" t="str">
        <f t="shared" si="2"/>
        <v>move "PRES_CLINTON_TAKE_ON.wmv" "send_to_tag_090622\PRES_CLINTON_TAKE_ON.wmv"</v>
      </c>
      <c r="S49">
        <f t="shared" si="4"/>
        <v>48</v>
      </c>
      <c r="T49" s="1">
        <v>44661</v>
      </c>
      <c r="U49" s="2">
        <v>0.79722222222222217</v>
      </c>
      <c r="V49" s="3">
        <v>2846207</v>
      </c>
      <c r="W49" t="s">
        <v>4291</v>
      </c>
      <c r="X49" t="s">
        <v>60</v>
      </c>
      <c r="Y49" t="s">
        <v>4357</v>
      </c>
    </row>
    <row r="50" spans="1:27" x14ac:dyDescent="0.75">
      <c r="A50" t="s">
        <v>237</v>
      </c>
      <c r="B50" t="str">
        <f t="shared" si="0"/>
        <v>dir "*PRES_NRAPVF_NOTHING_BUT_A_PHONE*" /s &gt;&gt; search_videos.txt</v>
      </c>
      <c r="C50" t="str">
        <f t="shared" si="1"/>
        <v>txt</v>
      </c>
      <c r="E50" t="e">
        <f>VLOOKUP(A50,videos_transcribe!A:A,1,0)</f>
        <v>#N/A</v>
      </c>
      <c r="F50" t="str">
        <f t="shared" si="2"/>
        <v>move "PRES_NRAPVF_NOTHING_BUT_A_PHONE.wmv" "send_to_tag_090622\PRES_NRAPVF_NOTHING_BUT_A_PHONE.wmv"</v>
      </c>
      <c r="S50">
        <f t="shared" si="4"/>
        <v>49</v>
      </c>
      <c r="U50">
        <v>1</v>
      </c>
      <c r="V50" t="s">
        <v>4272</v>
      </c>
      <c r="W50" s="3">
        <v>2846207</v>
      </c>
      <c r="X50" s="3">
        <v>2846207</v>
      </c>
    </row>
    <row r="51" spans="1:27" x14ac:dyDescent="0.75">
      <c r="A51" t="s">
        <v>240</v>
      </c>
      <c r="B51" t="str">
        <f t="shared" si="0"/>
        <v>dir "*PRES_PRIORITIESUSA_MICHELLE_60*" /s &gt;&gt; search_videos.txt</v>
      </c>
      <c r="C51" t="str">
        <f t="shared" si="1"/>
        <v>txt</v>
      </c>
      <c r="E51" t="e">
        <f>VLOOKUP(A51,videos_transcribe!A:A,1,0)</f>
        <v>#N/A</v>
      </c>
      <c r="F51" t="str">
        <f t="shared" si="2"/>
        <v>move "PRES_PRIORITIESUSA_MICHELLE_60.wmv" "send_to_tag_090622\PRES_PRIORITIESUSA_MICHELLE_60.wmv"</v>
      </c>
      <c r="S51">
        <f t="shared" si="4"/>
        <v>50</v>
      </c>
    </row>
    <row r="52" spans="1:27" x14ac:dyDescent="0.75">
      <c r="A52" t="s">
        <v>241</v>
      </c>
      <c r="B52" t="str">
        <f t="shared" si="0"/>
        <v>dir "*PRES_CRUZ_WON_ONE_CANDIDATE*" /s &gt;&gt; search_videos.txt</v>
      </c>
      <c r="C52" t="str">
        <f t="shared" si="1"/>
        <v>txt</v>
      </c>
      <c r="E52" t="e">
        <f>VLOOKUP(A52,videos_transcribe!A:A,1,0)</f>
        <v>#N/A</v>
      </c>
      <c r="F52" t="str">
        <f t="shared" si="2"/>
        <v>move "PRES_CRUZ_WON_ONE_CANDIDATE.wmv" "send_to_tag_090622\PRES_CRUZ_WON_ONE_CANDIDATE.wmv"</v>
      </c>
      <c r="S52">
        <f t="shared" si="4"/>
        <v>51</v>
      </c>
      <c r="U52" t="s">
        <v>4289</v>
      </c>
    </row>
    <row r="53" spans="1:27" x14ac:dyDescent="0.75">
      <c r="A53" t="s">
        <v>242</v>
      </c>
      <c r="B53" t="str">
        <f t="shared" si="0"/>
        <v>dir "*PRES_WILSON_ECONOMIC_OPPORTUNITY*" /s &gt;&gt; search_videos.txt</v>
      </c>
      <c r="C53" t="str">
        <f t="shared" si="1"/>
        <v>txt</v>
      </c>
      <c r="E53" t="e">
        <f>VLOOKUP(A53,videos_transcribe!A:A,1,0)</f>
        <v>#N/A</v>
      </c>
      <c r="F53" t="str">
        <f t="shared" si="2"/>
        <v>move "PRES_WILSON_ECONOMIC_OPPORTUNITY.wmv" "send_to_tag_090622\PRES_WILSON_ECONOMIC_OPPORTUNITY.wmv"</v>
      </c>
      <c r="S53">
        <f t="shared" si="4"/>
        <v>52</v>
      </c>
    </row>
    <row r="54" spans="1:27" x14ac:dyDescent="0.75">
      <c r="A54" t="s">
        <v>244</v>
      </c>
      <c r="B54" t="str">
        <f t="shared" si="0"/>
        <v>dir "*PRES_UNINTIMIDATEDPAC_FIGHT_AND_WIN_60*" /s &gt;&gt; search_videos.txt</v>
      </c>
      <c r="C54" t="str">
        <f t="shared" si="1"/>
        <v>txt</v>
      </c>
      <c r="E54" t="e">
        <f>VLOOKUP(A54,videos_transcribe!A:A,1,0)</f>
        <v>#N/A</v>
      </c>
      <c r="F54" t="str">
        <f t="shared" si="2"/>
        <v>move "PRES_UNINTIMIDATEDPAC_FIGHT_AND_WIN_60.wmv" "send_to_tag_090622\PRES_UNINTIMIDATEDPAC_FIGHT_AND_WIN_60.wmv"</v>
      </c>
      <c r="S54">
        <f t="shared" si="4"/>
        <v>53</v>
      </c>
      <c r="T54" s="1">
        <v>44695</v>
      </c>
      <c r="U54" s="2">
        <v>0.78402777777777777</v>
      </c>
      <c r="V54">
        <v>877</v>
      </c>
      <c r="W54" t="s">
        <v>594</v>
      </c>
      <c r="X54" t="s">
        <v>4361</v>
      </c>
      <c r="Y54" t="s">
        <v>4359</v>
      </c>
    </row>
    <row r="55" spans="1:27" x14ac:dyDescent="0.75">
      <c r="A55" t="s">
        <v>245</v>
      </c>
      <c r="B55" t="str">
        <f t="shared" si="0"/>
        <v>dir "*PRES_CARSON_WHO_WILL_BE_PRESIDENT*" /s &gt;&gt; search_videos.txt</v>
      </c>
      <c r="C55" t="str">
        <f t="shared" si="1"/>
        <v>txt</v>
      </c>
      <c r="E55" t="e">
        <f>VLOOKUP(A55,videos_transcribe!A:A,1,0)</f>
        <v>#N/A</v>
      </c>
      <c r="F55" t="str">
        <f t="shared" si="2"/>
        <v>move "PRES_CARSON_WHO_WILL_BE_PRESIDENT.wmv" "send_to_tag_090622\PRES_CARSON_WHO_WILL_BE_PRESIDENT.wmv"</v>
      </c>
      <c r="S55">
        <f t="shared" si="4"/>
        <v>54</v>
      </c>
      <c r="U55">
        <v>1</v>
      </c>
      <c r="V55" t="s">
        <v>4272</v>
      </c>
      <c r="W55">
        <v>877</v>
      </c>
      <c r="X55">
        <v>877</v>
      </c>
    </row>
    <row r="56" spans="1:27" hidden="1" x14ac:dyDescent="0.75">
      <c r="A56" t="s">
        <v>246</v>
      </c>
      <c r="B56" t="str">
        <f t="shared" si="0"/>
        <v>dir "*PRES_NRAILA_KRISTI'S_STORY*" /s &gt;&gt; search_videos.txt</v>
      </c>
      <c r="C56" t="e">
        <f t="shared" si="1"/>
        <v>#N/A</v>
      </c>
      <c r="E56" t="e">
        <f>VLOOKUP(A56,videos_transcribe!A:A,1,0)</f>
        <v>#N/A</v>
      </c>
      <c r="F56" t="str">
        <f t="shared" si="2"/>
        <v/>
      </c>
      <c r="S56">
        <f t="shared" si="4"/>
        <v>55</v>
      </c>
    </row>
    <row r="57" spans="1:27" x14ac:dyDescent="0.75">
      <c r="A57" t="s">
        <v>247</v>
      </c>
      <c r="B57" t="str">
        <f t="shared" si="0"/>
        <v>dir "*PRES_CLINTON_JIM_CLYBURN*" /s &gt;&gt; search_videos.txt</v>
      </c>
      <c r="C57" t="str">
        <f t="shared" si="1"/>
        <v>txt</v>
      </c>
      <c r="E57" t="e">
        <f>VLOOKUP(A57,videos_transcribe!A:A,1,0)</f>
        <v>#N/A</v>
      </c>
      <c r="F57" t="str">
        <f t="shared" si="2"/>
        <v>move "PRES_CLINTON_JIM_CLYBURN.wmv" "send_to_tag_090622\PRES_CLINTON_JIM_CLYBURN.wmv"</v>
      </c>
      <c r="S57">
        <f t="shared" si="4"/>
        <v>56</v>
      </c>
      <c r="U57" t="s">
        <v>4273</v>
      </c>
      <c r="V57" t="s">
        <v>4274</v>
      </c>
      <c r="W57" t="s">
        <v>4275</v>
      </c>
      <c r="X57" t="s">
        <v>4275</v>
      </c>
    </row>
    <row r="58" spans="1:27" x14ac:dyDescent="0.75">
      <c r="A58" t="s">
        <v>248</v>
      </c>
      <c r="B58" t="str">
        <f t="shared" si="0"/>
        <v>dir "*PRES_45COMMITTEE_50_POINTS_AHEAD*" /s &gt;&gt; search_videos.txt</v>
      </c>
      <c r="C58" t="str">
        <f t="shared" si="1"/>
        <v>txt</v>
      </c>
      <c r="E58" t="e">
        <f>VLOOKUP(A58,videos_transcribe!A:A,1,0)</f>
        <v>#N/A</v>
      </c>
      <c r="F58" t="str">
        <f t="shared" si="2"/>
        <v>move "PRES_45COMMITTEE_50_POINTS_AHEAD.wmv" "send_to_tag_090622\PRES_45COMMITTEE_50_POINTS_AHEAD.wmv"</v>
      </c>
      <c r="S58">
        <f t="shared" si="4"/>
        <v>57</v>
      </c>
      <c r="U58">
        <v>2</v>
      </c>
      <c r="V58" t="s">
        <v>4272</v>
      </c>
      <c r="W58" s="3">
        <v>2847084</v>
      </c>
      <c r="X58" s="3">
        <v>2847084</v>
      </c>
    </row>
    <row r="59" spans="1:27" hidden="1" x14ac:dyDescent="0.75">
      <c r="A59" t="s">
        <v>249</v>
      </c>
      <c r="B59" t="str">
        <f t="shared" si="0"/>
        <v>dir "*PRES_CAPS_OBAMA'S_AMNESTY*" /s &gt;&gt; search_videos.txt</v>
      </c>
      <c r="C59" t="e">
        <f t="shared" si="1"/>
        <v>#N/A</v>
      </c>
      <c r="E59" t="e">
        <f>VLOOKUP(A59,videos_transcribe!A:A,1,0)</f>
        <v>#N/A</v>
      </c>
      <c r="F59" t="str">
        <f t="shared" si="2"/>
        <v/>
      </c>
      <c r="S59">
        <f t="shared" si="4"/>
        <v>58</v>
      </c>
      <c r="U59">
        <v>0</v>
      </c>
      <c r="V59" t="s">
        <v>4276</v>
      </c>
      <c r="W59" s="3">
        <v>282878550016</v>
      </c>
      <c r="X59" s="3">
        <v>282878550016</v>
      </c>
    </row>
    <row r="60" spans="1:27" x14ac:dyDescent="0.75">
      <c r="A60" t="s">
        <v>250</v>
      </c>
      <c r="B60" t="str">
        <f t="shared" si="0"/>
        <v>dir "*PRES_WILSON_UNITY*" /s &gt;&gt; search_videos.txt</v>
      </c>
      <c r="C60" t="str">
        <f t="shared" si="1"/>
        <v>txt</v>
      </c>
      <c r="E60" t="e">
        <f>VLOOKUP(A60,videos_transcribe!A:A,1,0)</f>
        <v>#N/A</v>
      </c>
      <c r="F60" t="str">
        <f t="shared" si="2"/>
        <v>move "PRES_WILSON_UNITY.wmv" "send_to_tag_090622\PRES_WILSON_UNITY.wmv"</v>
      </c>
      <c r="S60">
        <f t="shared" si="4"/>
        <v>59</v>
      </c>
      <c r="U60" t="s">
        <v>4262</v>
      </c>
      <c r="V60" t="s">
        <v>4263</v>
      </c>
      <c r="W60" t="s">
        <v>4264</v>
      </c>
      <c r="X60" t="s">
        <v>4264</v>
      </c>
      <c r="Z60" t="s">
        <v>4265</v>
      </c>
    </row>
    <row r="61" spans="1:27" x14ac:dyDescent="0.75">
      <c r="A61" t="s">
        <v>251</v>
      </c>
      <c r="B61" t="str">
        <f t="shared" si="0"/>
        <v>dir "*PRES_SIS_1938_REV*" /s &gt;&gt; search_videos.txt</v>
      </c>
      <c r="C61" t="str">
        <f t="shared" si="1"/>
        <v>txt</v>
      </c>
      <c r="E61" t="e">
        <f>VLOOKUP(A61,videos_transcribe!A:A,1,0)</f>
        <v>#N/A</v>
      </c>
      <c r="F61" t="str">
        <f t="shared" si="2"/>
        <v>move "PRES_SIS_1938_REV.wmv" "send_to_tag_090622\PRES_SIS_1938_REV.wmv"</v>
      </c>
      <c r="S61">
        <f t="shared" si="4"/>
        <v>60</v>
      </c>
      <c r="U61" t="s">
        <v>4262</v>
      </c>
      <c r="V61" t="s">
        <v>4266</v>
      </c>
      <c r="W61" t="s">
        <v>4267</v>
      </c>
      <c r="X61" t="s">
        <v>4267</v>
      </c>
    </row>
    <row r="62" spans="1:27" x14ac:dyDescent="0.75">
      <c r="A62" t="s">
        <v>252</v>
      </c>
      <c r="B62" t="str">
        <f t="shared" si="0"/>
        <v>dir "*PRES_CFG_POLITICIAN*" /s &gt;&gt; search_videos.txt</v>
      </c>
      <c r="C62" t="str">
        <f t="shared" si="1"/>
        <v>txt</v>
      </c>
      <c r="E62" t="e">
        <f>VLOOKUP(A62,videos_transcribe!A:A,1,0)</f>
        <v>#N/A</v>
      </c>
      <c r="F62" t="str">
        <f t="shared" si="2"/>
        <v>move "PRES_CFG_POLITICIAN.wmv" "send_to_tag_090622\PRES_CFG_POLITICIAN.wmv"</v>
      </c>
      <c r="S62">
        <f t="shared" si="4"/>
        <v>61</v>
      </c>
    </row>
    <row r="63" spans="1:27" x14ac:dyDescent="0.75">
      <c r="A63" t="s">
        <v>190</v>
      </c>
      <c r="B63" t="str">
        <f t="shared" si="0"/>
        <v>dir "*PRES_TERRY_IT_WAS_ALL_A_LIE*" /s &gt;&gt; search_videos.txt</v>
      </c>
      <c r="C63" t="str">
        <f t="shared" si="1"/>
        <v>txt</v>
      </c>
      <c r="E63" t="e">
        <f>VLOOKUP(A63,videos_transcribe!A:A,1,0)</f>
        <v>#N/A</v>
      </c>
      <c r="F63" t="str">
        <f t="shared" si="2"/>
        <v>move "PRES_TERRY_IT_WAS_ALL_A_LIE.wmv" "send_to_tag_090622\PRES_TERRY_IT_WAS_ALL_A_LIE.wmv"</v>
      </c>
      <c r="S63">
        <f t="shared" si="4"/>
        <v>62</v>
      </c>
      <c r="U63" t="s">
        <v>4277</v>
      </c>
      <c r="V63" t="s">
        <v>4278</v>
      </c>
      <c r="W63" t="s">
        <v>4279</v>
      </c>
      <c r="X63" t="s">
        <v>4279</v>
      </c>
      <c r="Z63" t="s">
        <v>4269</v>
      </c>
      <c r="AA63" t="s">
        <v>4287</v>
      </c>
    </row>
    <row r="64" spans="1:27" hidden="1" x14ac:dyDescent="0.75">
      <c r="A64" t="s">
        <v>254</v>
      </c>
      <c r="B64" t="str">
        <f t="shared" si="0"/>
        <v>dir "*PRES_RNC&amp;ROMNEY_WHO_WILL_RAISE_TAXES*" /s &gt;&gt; search_videos.txt</v>
      </c>
      <c r="C64" t="e">
        <f t="shared" si="1"/>
        <v>#N/A</v>
      </c>
      <c r="E64" t="e">
        <f>VLOOKUP(A64,videos_transcribe!A:A,1,0)</f>
        <v>#N/A</v>
      </c>
      <c r="F64" t="str">
        <f t="shared" si="2"/>
        <v/>
      </c>
      <c r="S64">
        <f t="shared" si="4"/>
        <v>63</v>
      </c>
    </row>
    <row r="65" spans="1:25" hidden="1" x14ac:dyDescent="0.75">
      <c r="A65" t="s">
        <v>255</v>
      </c>
      <c r="B65" t="str">
        <f t="shared" si="0"/>
        <v>dir "*PRES_AFP_FIGHTING_FOR_RE-ELECTION*" /s &gt;&gt; search_videos.txt</v>
      </c>
      <c r="C65" t="e">
        <f t="shared" si="1"/>
        <v>#N/A</v>
      </c>
      <c r="E65" t="str">
        <f>VLOOKUP(A65,videos_transcribe!A:A,1,0)</f>
        <v>PRES_AFP_FIGHTING_FOR_RE-ELECTION</v>
      </c>
      <c r="F65" t="str">
        <f t="shared" si="2"/>
        <v/>
      </c>
      <c r="S65">
        <f t="shared" si="4"/>
        <v>64</v>
      </c>
      <c r="T65" s="1">
        <v>44689</v>
      </c>
      <c r="U65" s="2">
        <v>0.7104166666666667</v>
      </c>
      <c r="V65" s="3">
        <v>5136835</v>
      </c>
      <c r="W65" t="s">
        <v>3294</v>
      </c>
      <c r="X65" t="s">
        <v>65</v>
      </c>
      <c r="Y65" t="s">
        <v>4357</v>
      </c>
    </row>
    <row r="66" spans="1:25" hidden="1" x14ac:dyDescent="0.75">
      <c r="A66" t="s">
        <v>256</v>
      </c>
      <c r="B66" t="str">
        <f t="shared" si="0"/>
        <v>dir "*PRES_ABTT_EPISODE_IV_A_NEW_HOPE_60*" /s &gt;&gt; search_videos.txt</v>
      </c>
      <c r="C66" t="e">
        <f t="shared" si="1"/>
        <v>#N/A</v>
      </c>
      <c r="E66" t="e">
        <f>VLOOKUP(A66,videos_transcribe!A:A,1,0)</f>
        <v>#N/A</v>
      </c>
      <c r="F66" t="str">
        <f t="shared" si="2"/>
        <v/>
      </c>
      <c r="S66">
        <f t="shared" si="4"/>
        <v>65</v>
      </c>
      <c r="U66">
        <v>1</v>
      </c>
      <c r="V66" t="s">
        <v>4272</v>
      </c>
      <c r="W66" s="3">
        <v>5136835</v>
      </c>
      <c r="X66" s="3">
        <v>5136835</v>
      </c>
    </row>
    <row r="67" spans="1:25" hidden="1" x14ac:dyDescent="0.75">
      <c r="A67" t="s">
        <v>257</v>
      </c>
      <c r="B67" t="str">
        <f t="shared" ref="B67:B101" si="5">"dir "&amp;CHAR(34)&amp;"*"&amp;A67&amp;"*"&amp;CHAR(34)&amp;" /s &gt;&gt; search_videos.txt"</f>
        <v>dir "*PRES_AEA_STAND_WITH_COAL*" /s &gt;&gt; search_videos.txt</v>
      </c>
      <c r="C67" t="e">
        <f t="shared" ref="C67:C101" si="6">VLOOKUP(A67&amp;"_text",X:Y,2,0)</f>
        <v>#N/A</v>
      </c>
      <c r="E67" t="e">
        <f>VLOOKUP(A67,videos_transcribe!A:A,1,0)</f>
        <v>#N/A</v>
      </c>
      <c r="F67" t="str">
        <f t="shared" ref="F67:F101" si="7">IF(ISNA(C67),"","move "&amp;CHAR(34)&amp;A67&amp;".wmv"&amp;CHAR(34)&amp;" "&amp;CHAR(34)&amp;"send_to_tag_090622\"&amp;A67&amp;".wmv"&amp;CHAR(34))</f>
        <v/>
      </c>
      <c r="S67">
        <f t="shared" si="4"/>
        <v>66</v>
      </c>
    </row>
    <row r="68" spans="1:25" hidden="1" x14ac:dyDescent="0.75">
      <c r="A68" t="s">
        <v>260</v>
      </c>
      <c r="B68" t="str">
        <f t="shared" si="5"/>
        <v>dir "*PRES_ROMNEY_MORAL_RESPONSIBILITY*" /s &gt;&gt; search_videos.txt</v>
      </c>
      <c r="C68" t="e">
        <f t="shared" si="6"/>
        <v>#N/A</v>
      </c>
      <c r="E68" t="str">
        <f>VLOOKUP(A68,videos_transcribe!A:A,1,0)</f>
        <v>PRES_ROMNEY_MORAL_RESPONSIBILITY</v>
      </c>
      <c r="F68" t="str">
        <f t="shared" si="7"/>
        <v/>
      </c>
      <c r="S68">
        <f t="shared" si="4"/>
        <v>67</v>
      </c>
      <c r="U68" t="s">
        <v>4282</v>
      </c>
    </row>
    <row r="69" spans="1:25" hidden="1" x14ac:dyDescent="0.75">
      <c r="A69" t="s">
        <v>266</v>
      </c>
      <c r="B69" t="str">
        <f t="shared" si="5"/>
        <v>dir "*PRES_ABTT_MODERN_STAGE_COMBAT_60*" /s &gt;&gt; search_videos.txt</v>
      </c>
      <c r="C69" t="e">
        <f t="shared" si="6"/>
        <v>#N/A</v>
      </c>
      <c r="E69" t="e">
        <f>VLOOKUP(A69,videos_transcribe!A:A,1,0)</f>
        <v>#N/A</v>
      </c>
      <c r="F69" t="str">
        <f t="shared" si="7"/>
        <v/>
      </c>
      <c r="S69">
        <f t="shared" si="4"/>
        <v>68</v>
      </c>
    </row>
    <row r="70" spans="1:25" hidden="1" x14ac:dyDescent="0.75">
      <c r="A70" t="s">
        <v>279</v>
      </c>
      <c r="B70" t="str">
        <f t="shared" si="5"/>
        <v>dir "*PRES_OBAMA_THE_CHOICE_60*" /s &gt;&gt; search_videos.txt</v>
      </c>
      <c r="C70" t="e">
        <f t="shared" si="6"/>
        <v>#N/A</v>
      </c>
      <c r="E70" t="e">
        <f>VLOOKUP(A70,videos_transcribe!A:A,1,0)</f>
        <v>#N/A</v>
      </c>
      <c r="F70" t="str">
        <f t="shared" si="7"/>
        <v/>
      </c>
      <c r="S70">
        <f t="shared" si="4"/>
        <v>69</v>
      </c>
      <c r="T70" s="1">
        <v>44689</v>
      </c>
      <c r="U70" s="2">
        <v>0.7104166666666667</v>
      </c>
      <c r="V70" s="3">
        <v>9869809</v>
      </c>
      <c r="W70" t="s">
        <v>2111</v>
      </c>
      <c r="X70" t="s">
        <v>2754</v>
      </c>
      <c r="Y70" t="s">
        <v>4357</v>
      </c>
    </row>
    <row r="71" spans="1:25" hidden="1" x14ac:dyDescent="0.75">
      <c r="A71" t="s">
        <v>282</v>
      </c>
      <c r="B71" t="str">
        <f t="shared" si="5"/>
        <v>dir "*PRES_OBAMA_BUSINESS_EXPERIENCE*" /s &gt;&gt; search_videos.txt</v>
      </c>
      <c r="C71" t="e">
        <f t="shared" si="6"/>
        <v>#N/A</v>
      </c>
      <c r="E71" t="e">
        <f>VLOOKUP(A71,videos_transcribe!A:A,1,0)</f>
        <v>#N/A</v>
      </c>
      <c r="F71" t="str">
        <f t="shared" si="7"/>
        <v/>
      </c>
      <c r="S71">
        <f t="shared" si="4"/>
        <v>70</v>
      </c>
      <c r="U71">
        <v>1</v>
      </c>
      <c r="V71" t="s">
        <v>4272</v>
      </c>
      <c r="W71" s="3">
        <v>9869809</v>
      </c>
      <c r="X71" s="3">
        <v>9869809</v>
      </c>
    </row>
    <row r="72" spans="1:25" hidden="1" x14ac:dyDescent="0.75">
      <c r="A72" t="s">
        <v>283</v>
      </c>
      <c r="B72" t="str">
        <f t="shared" si="5"/>
        <v>dir "*PRES_BACHMANN_AMERICA'S_IRON_LADY*" /s &gt;&gt; search_videos.txt</v>
      </c>
      <c r="C72" t="e">
        <f t="shared" si="6"/>
        <v>#N/A</v>
      </c>
      <c r="E72" t="e">
        <f>VLOOKUP(A72,videos_transcribe!A:A,1,0)</f>
        <v>#N/A</v>
      </c>
      <c r="F72" t="str">
        <f t="shared" si="7"/>
        <v/>
      </c>
      <c r="S72">
        <f t="shared" si="4"/>
        <v>71</v>
      </c>
    </row>
    <row r="73" spans="1:25" hidden="1" x14ac:dyDescent="0.75">
      <c r="A73" t="s">
        <v>284</v>
      </c>
      <c r="B73" t="str">
        <f t="shared" si="5"/>
        <v>dir "*PRES_PAWLENTY_RESULTS_NOT_RHETORIC*" /s &gt;&gt; search_videos.txt</v>
      </c>
      <c r="C73" t="e">
        <f t="shared" si="6"/>
        <v>#N/A</v>
      </c>
      <c r="E73" t="e">
        <f>VLOOKUP(A73,videos_transcribe!A:A,1,0)</f>
        <v>#N/A</v>
      </c>
      <c r="F73" t="str">
        <f t="shared" si="7"/>
        <v/>
      </c>
      <c r="S73">
        <f t="shared" si="4"/>
        <v>72</v>
      </c>
      <c r="U73" t="s">
        <v>4292</v>
      </c>
      <c r="V73" t="s">
        <v>4293</v>
      </c>
    </row>
    <row r="74" spans="1:25" hidden="1" x14ac:dyDescent="0.75">
      <c r="A74" t="s">
        <v>285</v>
      </c>
      <c r="B74" t="str">
        <f t="shared" si="5"/>
        <v>dir "*PRES_OBAMA_WHAT_HE_SAID*" /s &gt;&gt; search_videos.txt</v>
      </c>
      <c r="C74" t="e">
        <f t="shared" si="6"/>
        <v>#N/A</v>
      </c>
      <c r="E74" t="e">
        <f>VLOOKUP(A74,videos_transcribe!A:A,1,0)</f>
        <v>#N/A</v>
      </c>
      <c r="F74" t="str">
        <f t="shared" si="7"/>
        <v/>
      </c>
      <c r="S74">
        <f t="shared" si="4"/>
        <v>73</v>
      </c>
    </row>
    <row r="75" spans="1:25" hidden="1" x14ac:dyDescent="0.75">
      <c r="A75" t="s">
        <v>286</v>
      </c>
      <c r="B75" t="str">
        <f t="shared" si="5"/>
        <v>dir "*PRES_ROMNEY_NEVER_3*" /s &gt;&gt; search_videos.txt</v>
      </c>
      <c r="C75" t="e">
        <f t="shared" si="6"/>
        <v>#N/A</v>
      </c>
      <c r="E75" t="e">
        <f>VLOOKUP(A75,videos_transcribe!A:A,1,0)</f>
        <v>#N/A</v>
      </c>
      <c r="F75" t="str">
        <f t="shared" si="7"/>
        <v/>
      </c>
      <c r="S75">
        <f t="shared" si="4"/>
        <v>74</v>
      </c>
      <c r="T75" s="1">
        <v>44709</v>
      </c>
      <c r="U75" s="2">
        <v>0.7402777777777777</v>
      </c>
      <c r="V75">
        <v>496</v>
      </c>
      <c r="W75" t="s">
        <v>630</v>
      </c>
      <c r="X75" t="s">
        <v>4362</v>
      </c>
      <c r="Y75" t="s">
        <v>4359</v>
      </c>
    </row>
    <row r="76" spans="1:25" x14ac:dyDescent="0.75">
      <c r="A76" t="s">
        <v>79</v>
      </c>
      <c r="B76" t="str">
        <f t="shared" si="5"/>
        <v>dir "*PRES_ENDINGSPENDING_THIS_TIME*" /s &gt;&gt; search_videos.txt</v>
      </c>
      <c r="C76" t="str">
        <f t="shared" si="6"/>
        <v>txt</v>
      </c>
      <c r="E76" t="e">
        <f>VLOOKUP(A76,videos_transcribe!A:A,1,0)</f>
        <v>#N/A</v>
      </c>
      <c r="F76" t="str">
        <f t="shared" si="7"/>
        <v>move "PRES_ENDINGSPENDING_THIS_TIME.wmv" "send_to_tag_090622\PRES_ENDINGSPENDING_THIS_TIME.wmv"</v>
      </c>
      <c r="S76">
        <f t="shared" ref="S76:S139" si="8">S75+1</f>
        <v>75</v>
      </c>
      <c r="U76">
        <v>1</v>
      </c>
      <c r="V76" t="s">
        <v>4272</v>
      </c>
      <c r="W76">
        <v>496</v>
      </c>
      <c r="X76">
        <v>496</v>
      </c>
    </row>
    <row r="77" spans="1:25" hidden="1" x14ac:dyDescent="0.75">
      <c r="A77" t="s">
        <v>287</v>
      </c>
      <c r="B77" t="str">
        <f t="shared" si="5"/>
        <v>dir "*PRES_ROMNEY_CONSERVATIVE_AGENDA*" /s &gt;&gt; search_videos.txt</v>
      </c>
      <c r="C77" t="e">
        <f t="shared" si="6"/>
        <v>#N/A</v>
      </c>
      <c r="E77" t="str">
        <f>VLOOKUP(A77,videos_transcribe!A:A,1,0)</f>
        <v>PRES_ROMNEY_CONSERVATIVE_AGENDA</v>
      </c>
      <c r="F77" t="str">
        <f t="shared" si="7"/>
        <v/>
      </c>
      <c r="S77">
        <f t="shared" si="8"/>
        <v>76</v>
      </c>
    </row>
    <row r="78" spans="1:25" hidden="1" x14ac:dyDescent="0.75">
      <c r="A78" t="s">
        <v>288</v>
      </c>
      <c r="B78" t="str">
        <f t="shared" si="5"/>
        <v>dir "*PRES_CROSSROADSGPS_BUNCH_OF_CASH*" /s &gt;&gt; search_videos.txt</v>
      </c>
      <c r="C78" t="e">
        <f t="shared" si="6"/>
        <v>#N/A</v>
      </c>
      <c r="E78" t="e">
        <f>VLOOKUP(A78,videos_transcribe!A:A,1,0)</f>
        <v>#N/A</v>
      </c>
      <c r="F78" t="str">
        <f t="shared" si="7"/>
        <v/>
      </c>
      <c r="S78">
        <f t="shared" si="8"/>
        <v>77</v>
      </c>
      <c r="U78" t="s">
        <v>4273</v>
      </c>
      <c r="V78" t="s">
        <v>4274</v>
      </c>
      <c r="W78" t="s">
        <v>4275</v>
      </c>
      <c r="X78" t="s">
        <v>4275</v>
      </c>
    </row>
    <row r="79" spans="1:25" hidden="1" x14ac:dyDescent="0.75">
      <c r="A79" t="s">
        <v>289</v>
      </c>
      <c r="B79" t="str">
        <f t="shared" si="5"/>
        <v>dir "*PRES_UNITY2012_OBAMA_CARES_2*" /s &gt;&gt; search_videos.txt</v>
      </c>
      <c r="C79" t="e">
        <f t="shared" si="6"/>
        <v>#N/A</v>
      </c>
      <c r="E79" t="e">
        <f>VLOOKUP(A79,videos_transcribe!A:A,1,0)</f>
        <v>#N/A</v>
      </c>
      <c r="F79" t="str">
        <f t="shared" si="7"/>
        <v/>
      </c>
      <c r="S79">
        <f t="shared" si="8"/>
        <v>78</v>
      </c>
      <c r="U79">
        <v>3</v>
      </c>
      <c r="V79" t="s">
        <v>4272</v>
      </c>
      <c r="W79" s="3">
        <v>15007140</v>
      </c>
      <c r="X79" s="3">
        <v>15007140</v>
      </c>
    </row>
    <row r="80" spans="1:25" hidden="1" x14ac:dyDescent="0.75">
      <c r="A80" t="s">
        <v>290</v>
      </c>
      <c r="B80" t="str">
        <f t="shared" si="5"/>
        <v>dir "*PRES_RESTOREOURFUTURE_SMILING_60*" /s &gt;&gt; search_videos.txt</v>
      </c>
      <c r="C80" t="e">
        <f t="shared" si="6"/>
        <v>#N/A</v>
      </c>
      <c r="E80" t="str">
        <f>VLOOKUP(A80,videos_transcribe!A:A,1,0)</f>
        <v>PRES_RESTOREOURFUTURE_SMILING_60</v>
      </c>
      <c r="F80" t="str">
        <f t="shared" si="7"/>
        <v/>
      </c>
      <c r="S80">
        <f t="shared" si="8"/>
        <v>79</v>
      </c>
      <c r="U80">
        <v>0</v>
      </c>
      <c r="V80" t="s">
        <v>4276</v>
      </c>
      <c r="W80" s="3">
        <v>282878550016</v>
      </c>
      <c r="X80" s="3">
        <v>282878550016</v>
      </c>
    </row>
    <row r="81" spans="1:26" hidden="1" x14ac:dyDescent="0.75">
      <c r="A81" t="s">
        <v>148</v>
      </c>
      <c r="B81" t="str">
        <f t="shared" si="5"/>
        <v>dir "*PRES_RESTOREOURFUTURE_WHOOPS*" /s &gt;&gt; search_videos.txt</v>
      </c>
      <c r="C81" t="e">
        <f t="shared" si="6"/>
        <v>#N/A</v>
      </c>
      <c r="E81" t="str">
        <f>VLOOKUP(A81,videos_transcribe!A:A,1,0)</f>
        <v>PRES_RESTOREOURFUTURE_WHOOPS</v>
      </c>
      <c r="F81" t="str">
        <f t="shared" si="7"/>
        <v/>
      </c>
      <c r="S81">
        <f t="shared" si="8"/>
        <v>80</v>
      </c>
      <c r="U81" t="s">
        <v>4262</v>
      </c>
      <c r="V81" t="s">
        <v>4263</v>
      </c>
      <c r="W81" t="s">
        <v>4264</v>
      </c>
      <c r="X81" t="s">
        <v>4264</v>
      </c>
      <c r="Z81" t="s">
        <v>4265</v>
      </c>
    </row>
    <row r="82" spans="1:26" hidden="1" x14ac:dyDescent="0.75">
      <c r="A82" t="s">
        <v>291</v>
      </c>
      <c r="B82" t="str">
        <f t="shared" si="5"/>
        <v>dir "*PRES_KARGER_EXXON*" /s &gt;&gt; search_videos.txt</v>
      </c>
      <c r="C82" t="e">
        <f t="shared" si="6"/>
        <v>#N/A</v>
      </c>
      <c r="E82" t="e">
        <f>VLOOKUP(A82,videos_transcribe!A:A,1,0)</f>
        <v>#N/A</v>
      </c>
      <c r="F82" t="str">
        <f t="shared" si="7"/>
        <v/>
      </c>
      <c r="S82">
        <f t="shared" si="8"/>
        <v>81</v>
      </c>
      <c r="U82" t="s">
        <v>4262</v>
      </c>
      <c r="V82" t="s">
        <v>4266</v>
      </c>
      <c r="W82" t="s">
        <v>4267</v>
      </c>
      <c r="X82" t="s">
        <v>4267</v>
      </c>
    </row>
    <row r="83" spans="1:26" hidden="1" x14ac:dyDescent="0.75">
      <c r="A83" t="s">
        <v>292</v>
      </c>
      <c r="B83" t="str">
        <f t="shared" si="5"/>
        <v>dir "*PRES_PERRY_POLITICALLY_CORRECT*" /s &gt;&gt; search_videos.txt</v>
      </c>
      <c r="C83" t="e">
        <f t="shared" si="6"/>
        <v>#N/A</v>
      </c>
      <c r="E83" t="str">
        <f>VLOOKUP(A83,videos_transcribe!A:A,1,0)</f>
        <v>PRES_PERRY_POLITICALLY_CORRECT</v>
      </c>
      <c r="F83" t="str">
        <f t="shared" si="7"/>
        <v/>
      </c>
      <c r="S83">
        <f t="shared" si="8"/>
        <v>82</v>
      </c>
    </row>
    <row r="84" spans="1:26" hidden="1" x14ac:dyDescent="0.75">
      <c r="A84" t="s">
        <v>295</v>
      </c>
      <c r="B84" t="str">
        <f t="shared" si="5"/>
        <v>dir "*PRES_OBAMA_HE'S_GOT_IT_RIGHT*" /s &gt;&gt; search_videos.txt</v>
      </c>
      <c r="C84" t="e">
        <f t="shared" si="6"/>
        <v>#N/A</v>
      </c>
      <c r="E84" t="e">
        <f>VLOOKUP(A84,videos_transcribe!A:A,1,0)</f>
        <v>#N/A</v>
      </c>
      <c r="F84" t="str">
        <f t="shared" si="7"/>
        <v/>
      </c>
      <c r="S84">
        <f t="shared" si="8"/>
        <v>83</v>
      </c>
      <c r="U84" t="s">
        <v>4268</v>
      </c>
      <c r="V84" t="s">
        <v>4269</v>
      </c>
      <c r="W84" t="s">
        <v>4287</v>
      </c>
      <c r="X84" t="s">
        <v>4287</v>
      </c>
    </row>
    <row r="85" spans="1:26" hidden="1" x14ac:dyDescent="0.75">
      <c r="A85" t="s">
        <v>296</v>
      </c>
      <c r="B85" t="str">
        <f t="shared" si="5"/>
        <v>dir "*PRES_AFP_HAS_PRESIDENT_OBAMA_EARNED_YOUR_VOTE_60*" /s &gt;&gt; search_videos.txt</v>
      </c>
      <c r="C85" t="e">
        <f t="shared" si="6"/>
        <v>#N/A</v>
      </c>
      <c r="E85" t="e">
        <f>VLOOKUP(A85,videos_transcribe!A:A,1,0)</f>
        <v>#N/A</v>
      </c>
      <c r="F85" t="str">
        <f t="shared" si="7"/>
        <v/>
      </c>
      <c r="S85">
        <f t="shared" si="8"/>
        <v>84</v>
      </c>
    </row>
    <row r="86" spans="1:26" hidden="1" x14ac:dyDescent="0.75">
      <c r="A86" t="s">
        <v>297</v>
      </c>
      <c r="B86" t="str">
        <f t="shared" si="5"/>
        <v>dir "*PRES_OBAMA_TOUGH_LUCK*" /s &gt;&gt; search_videos.txt</v>
      </c>
      <c r="C86" t="e">
        <f t="shared" si="6"/>
        <v>#N/A</v>
      </c>
      <c r="E86" t="e">
        <f>VLOOKUP(A86,videos_transcribe!A:A,1,0)</f>
        <v>#N/A</v>
      </c>
      <c r="F86" t="str">
        <f t="shared" si="7"/>
        <v/>
      </c>
      <c r="S86">
        <f t="shared" si="8"/>
        <v>85</v>
      </c>
      <c r="T86" s="1">
        <v>44661</v>
      </c>
      <c r="U86" s="2">
        <v>0.79722222222222217</v>
      </c>
      <c r="V86" s="3">
        <v>1786833</v>
      </c>
      <c r="W86" t="s">
        <v>4294</v>
      </c>
      <c r="X86" t="s">
        <v>67</v>
      </c>
      <c r="Y86" t="s">
        <v>4357</v>
      </c>
    </row>
    <row r="87" spans="1:26" hidden="1" x14ac:dyDescent="0.75">
      <c r="A87" t="s">
        <v>298</v>
      </c>
      <c r="B87" t="str">
        <f t="shared" si="5"/>
        <v>dir "*PRES_OBAMA_OUR_VOICE*" /s &gt;&gt; search_videos.txt</v>
      </c>
      <c r="C87" t="e">
        <f t="shared" si="6"/>
        <v>#N/A</v>
      </c>
      <c r="E87" t="e">
        <f>VLOOKUP(A87,videos_transcribe!A:A,1,0)</f>
        <v>#N/A</v>
      </c>
      <c r="F87" t="str">
        <f t="shared" si="7"/>
        <v/>
      </c>
      <c r="S87">
        <f t="shared" si="8"/>
        <v>86</v>
      </c>
      <c r="U87">
        <v>1</v>
      </c>
      <c r="V87" t="s">
        <v>4272</v>
      </c>
      <c r="W87" s="3">
        <v>1786833</v>
      </c>
      <c r="X87" s="3">
        <v>1786833</v>
      </c>
    </row>
    <row r="88" spans="1:26" x14ac:dyDescent="0.75">
      <c r="A88" t="s">
        <v>169</v>
      </c>
      <c r="B88" t="str">
        <f t="shared" si="5"/>
        <v>dir "*PRES_RUBIO_LIFE*" /s &gt;&gt; search_videos.txt</v>
      </c>
      <c r="C88" t="str">
        <f t="shared" si="6"/>
        <v>txt</v>
      </c>
      <c r="E88" t="e">
        <f>VLOOKUP(A88,videos_transcribe!A:A,1,0)</f>
        <v>#N/A</v>
      </c>
      <c r="F88" t="str">
        <f t="shared" si="7"/>
        <v>move "PRES_RUBIO_LIFE.wmv" "send_to_tag_090622\PRES_RUBIO_LIFE.wmv"</v>
      </c>
      <c r="S88">
        <f t="shared" si="8"/>
        <v>87</v>
      </c>
    </row>
    <row r="89" spans="1:26" x14ac:dyDescent="0.75">
      <c r="A89" t="s">
        <v>173</v>
      </c>
      <c r="B89" t="str">
        <f t="shared" si="5"/>
        <v>dir "*PRES_SANDERS_AMERICAN_HORIZON_OK_60*" /s &gt;&gt; search_videos.txt</v>
      </c>
      <c r="C89" t="str">
        <f t="shared" si="6"/>
        <v>txt</v>
      </c>
      <c r="E89" t="e">
        <f>VLOOKUP(A89,videos_transcribe!A:A,1,0)</f>
        <v>#N/A</v>
      </c>
      <c r="F89" t="str">
        <f t="shared" si="7"/>
        <v>move "PRES_SANDERS_AMERICAN_HORIZON_OK_60.wmv" "send_to_tag_090622\PRES_SANDERS_AMERICAN_HORIZON_OK_60.wmv"</v>
      </c>
      <c r="S89">
        <f t="shared" si="8"/>
        <v>88</v>
      </c>
      <c r="U89" t="s">
        <v>4289</v>
      </c>
    </row>
    <row r="90" spans="1:26" x14ac:dyDescent="0.75">
      <c r="A90" t="s">
        <v>180</v>
      </c>
      <c r="B90" t="str">
        <f t="shared" si="5"/>
        <v>dir "*PRES_SANDERS_FAIRNESS*" /s &gt;&gt; search_videos.txt</v>
      </c>
      <c r="C90" t="str">
        <f t="shared" si="6"/>
        <v>txt</v>
      </c>
      <c r="E90" t="e">
        <f>VLOOKUP(A90,videos_transcribe!A:A,1,0)</f>
        <v>#N/A</v>
      </c>
      <c r="F90" t="str">
        <f t="shared" si="7"/>
        <v>move "PRES_SANDERS_FAIRNESS.wmv" "send_to_tag_090622\PRES_SANDERS_FAIRNESS.wmv"</v>
      </c>
      <c r="S90">
        <f t="shared" si="8"/>
        <v>89</v>
      </c>
    </row>
    <row r="91" spans="1:26" hidden="1" x14ac:dyDescent="0.75">
      <c r="A91" t="s">
        <v>270</v>
      </c>
      <c r="B91" t="str">
        <f t="shared" si="5"/>
        <v>dir "*PRES_SANTORUM_SAY_WHAT*" /s &gt;&gt; search_videos.txt</v>
      </c>
      <c r="C91" t="e">
        <f t="shared" si="6"/>
        <v>#N/A</v>
      </c>
      <c r="E91" t="e">
        <f>VLOOKUP(A91,videos_transcribe!A:A,1,0)</f>
        <v>#N/A</v>
      </c>
      <c r="F91" t="str">
        <f t="shared" si="7"/>
        <v/>
      </c>
      <c r="S91">
        <f t="shared" si="8"/>
        <v>90</v>
      </c>
      <c r="T91" s="1">
        <v>44695</v>
      </c>
      <c r="U91" s="2">
        <v>0.78402777777777777</v>
      </c>
      <c r="V91">
        <v>384</v>
      </c>
      <c r="W91" t="s">
        <v>649</v>
      </c>
      <c r="X91" t="s">
        <v>4363</v>
      </c>
      <c r="Y91" t="s">
        <v>4359</v>
      </c>
    </row>
    <row r="92" spans="1:26" hidden="1" x14ac:dyDescent="0.75">
      <c r="A92" t="s">
        <v>276</v>
      </c>
      <c r="B92" t="str">
        <f t="shared" si="5"/>
        <v>dir "*PRES_RESTOREOURFUTURE_DESPERATE*" /s &gt;&gt; search_videos.txt</v>
      </c>
      <c r="C92" t="e">
        <f t="shared" si="6"/>
        <v>#N/A</v>
      </c>
      <c r="E92" t="e">
        <f>VLOOKUP(A92,videos_transcribe!A:A,1,0)</f>
        <v>#N/A</v>
      </c>
      <c r="F92" t="str">
        <f t="shared" si="7"/>
        <v/>
      </c>
      <c r="S92">
        <f t="shared" si="8"/>
        <v>91</v>
      </c>
      <c r="U92">
        <v>1</v>
      </c>
      <c r="V92" t="s">
        <v>4272</v>
      </c>
      <c r="W92">
        <v>384</v>
      </c>
      <c r="X92">
        <v>384</v>
      </c>
    </row>
    <row r="93" spans="1:26" hidden="1" x14ac:dyDescent="0.75">
      <c r="A93" t="s">
        <v>278</v>
      </c>
      <c r="B93" t="str">
        <f t="shared" si="5"/>
        <v>dir "*PRES_OURDESTINY_SOMEONE*" /s &gt;&gt; search_videos.txt</v>
      </c>
      <c r="C93" t="e">
        <f t="shared" si="6"/>
        <v>#N/A</v>
      </c>
      <c r="E93" t="str">
        <f>VLOOKUP(A93,videos_transcribe!A:A,1,0)</f>
        <v>PRES_OURDESTINY_SOMEONE</v>
      </c>
      <c r="F93" t="str">
        <f t="shared" si="7"/>
        <v/>
      </c>
      <c r="S93">
        <f t="shared" si="8"/>
        <v>92</v>
      </c>
    </row>
    <row r="94" spans="1:26" hidden="1" x14ac:dyDescent="0.75">
      <c r="A94" t="s">
        <v>268</v>
      </c>
      <c r="B94" t="str">
        <f t="shared" si="5"/>
        <v>dir "*PRES_OBAMA_GET_REAL_MITT*" /s &gt;&gt; search_videos.txt</v>
      </c>
      <c r="C94" t="e">
        <f t="shared" si="6"/>
        <v>#N/A</v>
      </c>
      <c r="E94" t="e">
        <f>VLOOKUP(A94,videos_transcribe!A:A,1,0)</f>
        <v>#N/A</v>
      </c>
      <c r="F94" t="str">
        <f t="shared" si="7"/>
        <v/>
      </c>
      <c r="S94">
        <f t="shared" si="8"/>
        <v>93</v>
      </c>
      <c r="U94" t="s">
        <v>4273</v>
      </c>
      <c r="V94" t="s">
        <v>4274</v>
      </c>
      <c r="W94" t="s">
        <v>4275</v>
      </c>
      <c r="X94" t="s">
        <v>4275</v>
      </c>
    </row>
    <row r="95" spans="1:26" hidden="1" x14ac:dyDescent="0.75">
      <c r="A95" t="s">
        <v>273</v>
      </c>
      <c r="B95" t="str">
        <f t="shared" si="5"/>
        <v>dir "*PRES_RWBFUND_PRIDE*" /s &gt;&gt; search_videos.txt</v>
      </c>
      <c r="C95" t="e">
        <f t="shared" si="6"/>
        <v>#N/A</v>
      </c>
      <c r="E95" t="str">
        <f>VLOOKUP(A95,videos_transcribe!A:A,1,0)</f>
        <v>PRES_RWBFUND_PRIDE</v>
      </c>
      <c r="F95" t="str">
        <f t="shared" si="7"/>
        <v/>
      </c>
      <c r="S95">
        <f t="shared" si="8"/>
        <v>94</v>
      </c>
      <c r="U95">
        <v>2</v>
      </c>
      <c r="V95" t="s">
        <v>4272</v>
      </c>
      <c r="W95" s="3">
        <v>1787217</v>
      </c>
      <c r="X95" s="3">
        <v>1787217</v>
      </c>
    </row>
    <row r="96" spans="1:26" x14ac:dyDescent="0.75">
      <c r="A96" t="s">
        <v>198</v>
      </c>
      <c r="B96" t="str">
        <f t="shared" si="5"/>
        <v>dir "*PRES_WINNINGOURFUTURE_BLOOD_MONEY*" /s &gt;&gt; search_videos.txt</v>
      </c>
      <c r="C96" t="str">
        <f t="shared" si="6"/>
        <v>txt</v>
      </c>
      <c r="E96" t="e">
        <f>VLOOKUP(A96,videos_transcribe!A:A,1,0)</f>
        <v>#N/A</v>
      </c>
      <c r="F96" t="str">
        <f t="shared" si="7"/>
        <v>move "PRES_WINNINGOURFUTURE_BLOOD_MONEY.wmv" "send_to_tag_090622\PRES_WINNINGOURFUTURE_BLOOD_MONEY.wmv"</v>
      </c>
      <c r="S96">
        <f t="shared" si="8"/>
        <v>95</v>
      </c>
      <c r="U96">
        <v>0</v>
      </c>
      <c r="V96" t="s">
        <v>4276</v>
      </c>
      <c r="W96" s="3">
        <v>282878550016</v>
      </c>
      <c r="X96" s="3">
        <v>282878550016</v>
      </c>
    </row>
    <row r="97" spans="1:26" x14ac:dyDescent="0.75">
      <c r="A97" t="s">
        <v>39</v>
      </c>
      <c r="B97" t="str">
        <f t="shared" si="5"/>
        <v>dir "*PRES_CLINTON_EVERY_CHILD*" /s &gt;&gt; search_videos.txt</v>
      </c>
      <c r="C97" t="str">
        <f t="shared" si="6"/>
        <v>txt</v>
      </c>
      <c r="E97" t="e">
        <f>VLOOKUP(A97,videos_transcribe!A:A,1,0)</f>
        <v>#N/A</v>
      </c>
      <c r="F97" t="str">
        <f t="shared" si="7"/>
        <v>move "PRES_CLINTON_EVERY_CHILD.wmv" "send_to_tag_090622\PRES_CLINTON_EVERY_CHILD.wmv"</v>
      </c>
      <c r="S97">
        <f t="shared" si="8"/>
        <v>96</v>
      </c>
      <c r="U97" t="s">
        <v>4262</v>
      </c>
      <c r="V97" t="s">
        <v>4263</v>
      </c>
      <c r="W97" t="s">
        <v>4264</v>
      </c>
      <c r="X97" t="s">
        <v>4264</v>
      </c>
      <c r="Z97" t="s">
        <v>4265</v>
      </c>
    </row>
    <row r="98" spans="1:26" x14ac:dyDescent="0.75">
      <c r="A98" t="s">
        <v>99</v>
      </c>
      <c r="B98" t="str">
        <f t="shared" si="5"/>
        <v>dir "*PRES_NEWDAYFORAMERICA_NEWT*" /s &gt;&gt; search_videos.txt</v>
      </c>
      <c r="C98" t="str">
        <f t="shared" si="6"/>
        <v>txt</v>
      </c>
      <c r="E98" t="e">
        <f>VLOOKUP(A98,videos_transcribe!A:A,1,0)</f>
        <v>#N/A</v>
      </c>
      <c r="F98" t="str">
        <f t="shared" si="7"/>
        <v>move "PRES_NEWDAYFORAMERICA_NEWT.wmv" "send_to_tag_090622\PRES_NEWDAYFORAMERICA_NEWT.wmv"</v>
      </c>
      <c r="S98">
        <f t="shared" si="8"/>
        <v>97</v>
      </c>
      <c r="U98" t="s">
        <v>4262</v>
      </c>
      <c r="V98" t="s">
        <v>4266</v>
      </c>
      <c r="W98" t="s">
        <v>4267</v>
      </c>
      <c r="X98" t="s">
        <v>4267</v>
      </c>
    </row>
    <row r="99" spans="1:26" hidden="1" x14ac:dyDescent="0.75">
      <c r="A99" t="s">
        <v>124</v>
      </c>
      <c r="B99" t="str">
        <f t="shared" si="5"/>
        <v>dir "*PRES_OURDESTINY_SOMEONE_60*" /s &gt;&gt; search_videos.txt</v>
      </c>
      <c r="C99" t="e">
        <f t="shared" si="6"/>
        <v>#N/A</v>
      </c>
      <c r="E99" t="str">
        <f>VLOOKUP(A99,videos_transcribe!A:A,1,0)</f>
        <v>PRES_OURDESTINY_SOMEONE_60</v>
      </c>
      <c r="F99" t="str">
        <f t="shared" si="7"/>
        <v/>
      </c>
      <c r="S99">
        <f t="shared" si="8"/>
        <v>98</v>
      </c>
    </row>
    <row r="100" spans="1:26" x14ac:dyDescent="0.75">
      <c r="A100" t="s">
        <v>153</v>
      </c>
      <c r="B100" t="str">
        <f t="shared" si="5"/>
        <v>dir "*PRES_ROEMER_THE_CANDIDATE*" /s &gt;&gt; search_videos.txt</v>
      </c>
      <c r="C100" t="str">
        <f t="shared" si="6"/>
        <v>txt</v>
      </c>
      <c r="E100" t="e">
        <f>VLOOKUP(A100,videos_transcribe!A:A,1,0)</f>
        <v>#N/A</v>
      </c>
      <c r="F100" t="str">
        <f t="shared" si="7"/>
        <v>move "PRES_ROEMER_THE_CANDIDATE.wmv" "send_to_tag_090622\PRES_ROEMER_THE_CANDIDATE.wmv"</v>
      </c>
      <c r="S100">
        <f t="shared" si="8"/>
        <v>99</v>
      </c>
      <c r="U100" t="s">
        <v>4268</v>
      </c>
      <c r="V100" t="s">
        <v>4269</v>
      </c>
      <c r="W100" t="s">
        <v>4287</v>
      </c>
      <c r="X100" t="s">
        <v>4287</v>
      </c>
    </row>
    <row r="101" spans="1:26" hidden="1" x14ac:dyDescent="0.75">
      <c r="A101" t="s">
        <v>264</v>
      </c>
      <c r="B101" t="str">
        <f t="shared" si="5"/>
        <v>dir "*PRES_RESTOREOURFUTURE_OLYMPICS*" /s &gt;&gt; search_videos.txt</v>
      </c>
      <c r="C101" t="e">
        <f t="shared" si="6"/>
        <v>#N/A</v>
      </c>
      <c r="E101" t="e">
        <f>VLOOKUP(A101,videos_transcribe!A:A,1,0)</f>
        <v>#N/A</v>
      </c>
      <c r="F101" t="str">
        <f t="shared" si="7"/>
        <v/>
      </c>
      <c r="S101">
        <f t="shared" si="8"/>
        <v>100</v>
      </c>
    </row>
    <row r="102" spans="1:26" x14ac:dyDescent="0.75">
      <c r="S102">
        <f t="shared" si="8"/>
        <v>101</v>
      </c>
      <c r="T102" s="1">
        <v>44661</v>
      </c>
      <c r="U102" s="2">
        <v>0.79722222222222217</v>
      </c>
      <c r="V102" s="3">
        <v>1550033</v>
      </c>
      <c r="W102" t="s">
        <v>4295</v>
      </c>
      <c r="X102" t="s">
        <v>70</v>
      </c>
      <c r="Y102" t="s">
        <v>4357</v>
      </c>
    </row>
    <row r="103" spans="1:26" x14ac:dyDescent="0.75">
      <c r="S103">
        <f t="shared" si="8"/>
        <v>102</v>
      </c>
      <c r="U103">
        <v>1</v>
      </c>
      <c r="V103" t="s">
        <v>4272</v>
      </c>
      <c r="W103" s="3">
        <v>1550033</v>
      </c>
      <c r="X103" s="3">
        <v>1550033</v>
      </c>
    </row>
    <row r="104" spans="1:26" x14ac:dyDescent="0.75">
      <c r="S104">
        <f t="shared" si="8"/>
        <v>103</v>
      </c>
    </row>
    <row r="105" spans="1:26" x14ac:dyDescent="0.75">
      <c r="S105">
        <f t="shared" si="8"/>
        <v>104</v>
      </c>
      <c r="U105" t="s">
        <v>4289</v>
      </c>
    </row>
    <row r="106" spans="1:26" x14ac:dyDescent="0.75">
      <c r="S106">
        <f t="shared" si="8"/>
        <v>105</v>
      </c>
    </row>
    <row r="107" spans="1:26" x14ac:dyDescent="0.75">
      <c r="S107">
        <f t="shared" si="8"/>
        <v>106</v>
      </c>
      <c r="T107" s="1">
        <v>44695</v>
      </c>
      <c r="U107" s="2">
        <v>0.78402777777777777</v>
      </c>
      <c r="V107">
        <v>492</v>
      </c>
      <c r="W107" t="s">
        <v>668</v>
      </c>
      <c r="X107" t="s">
        <v>4364</v>
      </c>
      <c r="Y107" t="s">
        <v>4359</v>
      </c>
    </row>
    <row r="108" spans="1:26" x14ac:dyDescent="0.75">
      <c r="S108">
        <f t="shared" si="8"/>
        <v>107</v>
      </c>
      <c r="U108">
        <v>1</v>
      </c>
      <c r="V108" t="s">
        <v>4272</v>
      </c>
      <c r="W108">
        <v>492</v>
      </c>
      <c r="X108">
        <v>492</v>
      </c>
    </row>
    <row r="109" spans="1:26" x14ac:dyDescent="0.75">
      <c r="S109">
        <f t="shared" si="8"/>
        <v>108</v>
      </c>
    </row>
    <row r="110" spans="1:26" x14ac:dyDescent="0.75">
      <c r="S110">
        <f t="shared" si="8"/>
        <v>109</v>
      </c>
      <c r="U110" t="s">
        <v>4273</v>
      </c>
      <c r="V110" t="s">
        <v>4274</v>
      </c>
      <c r="W110" t="s">
        <v>4275</v>
      </c>
      <c r="X110" t="s">
        <v>4275</v>
      </c>
    </row>
    <row r="111" spans="1:26" x14ac:dyDescent="0.75">
      <c r="S111">
        <f t="shared" si="8"/>
        <v>110</v>
      </c>
      <c r="U111">
        <v>2</v>
      </c>
      <c r="V111" t="s">
        <v>4272</v>
      </c>
      <c r="W111" s="3">
        <v>1550525</v>
      </c>
      <c r="X111" s="3">
        <v>1550525</v>
      </c>
    </row>
    <row r="112" spans="1:26" x14ac:dyDescent="0.75">
      <c r="S112">
        <f t="shared" si="8"/>
        <v>111</v>
      </c>
      <c r="U112">
        <v>0</v>
      </c>
      <c r="V112" t="s">
        <v>4276</v>
      </c>
      <c r="W112" s="3">
        <v>282878545920</v>
      </c>
      <c r="X112" s="3">
        <v>282878545920</v>
      </c>
    </row>
    <row r="113" spans="19:27" x14ac:dyDescent="0.75">
      <c r="S113">
        <f t="shared" si="8"/>
        <v>112</v>
      </c>
      <c r="U113" t="s">
        <v>4262</v>
      </c>
      <c r="V113" t="s">
        <v>4263</v>
      </c>
      <c r="W113" t="s">
        <v>4264</v>
      </c>
      <c r="X113" t="s">
        <v>4264</v>
      </c>
      <c r="Z113" t="s">
        <v>4265</v>
      </c>
    </row>
    <row r="114" spans="19:27" x14ac:dyDescent="0.75">
      <c r="S114">
        <f t="shared" si="8"/>
        <v>113</v>
      </c>
      <c r="U114" t="s">
        <v>4262</v>
      </c>
      <c r="V114" t="s">
        <v>4266</v>
      </c>
      <c r="W114" t="s">
        <v>4267</v>
      </c>
      <c r="X114" t="s">
        <v>4267</v>
      </c>
    </row>
    <row r="115" spans="19:27" x14ac:dyDescent="0.75">
      <c r="S115">
        <f t="shared" si="8"/>
        <v>114</v>
      </c>
    </row>
    <row r="116" spans="19:27" x14ac:dyDescent="0.75">
      <c r="S116">
        <f t="shared" si="8"/>
        <v>115</v>
      </c>
      <c r="U116" t="s">
        <v>4268</v>
      </c>
      <c r="V116" t="s">
        <v>4269</v>
      </c>
      <c r="W116" t="s">
        <v>4287</v>
      </c>
      <c r="X116" t="s">
        <v>4287</v>
      </c>
    </row>
    <row r="117" spans="19:27" x14ac:dyDescent="0.75">
      <c r="S117">
        <f t="shared" si="8"/>
        <v>116</v>
      </c>
    </row>
    <row r="118" spans="19:27" x14ac:dyDescent="0.75">
      <c r="S118">
        <f t="shared" si="8"/>
        <v>117</v>
      </c>
      <c r="T118" s="1">
        <v>44661</v>
      </c>
      <c r="U118" s="2">
        <v>0.79722222222222217</v>
      </c>
      <c r="V118" s="3">
        <v>1729233</v>
      </c>
      <c r="W118" t="s">
        <v>4296</v>
      </c>
      <c r="X118" t="s">
        <v>87</v>
      </c>
      <c r="Y118" t="s">
        <v>4357</v>
      </c>
    </row>
    <row r="119" spans="19:27" x14ac:dyDescent="0.75">
      <c r="S119">
        <f t="shared" si="8"/>
        <v>118</v>
      </c>
      <c r="U119">
        <v>1</v>
      </c>
      <c r="V119" t="s">
        <v>4272</v>
      </c>
      <c r="W119" s="3">
        <v>1729233</v>
      </c>
      <c r="X119" s="3">
        <v>1729233</v>
      </c>
    </row>
    <row r="120" spans="19:27" x14ac:dyDescent="0.75">
      <c r="S120">
        <f t="shared" si="8"/>
        <v>119</v>
      </c>
    </row>
    <row r="121" spans="19:27" x14ac:dyDescent="0.75">
      <c r="S121">
        <f t="shared" si="8"/>
        <v>120</v>
      </c>
      <c r="U121" t="s">
        <v>4273</v>
      </c>
      <c r="V121" t="s">
        <v>4274</v>
      </c>
      <c r="W121" t="s">
        <v>4275</v>
      </c>
      <c r="X121" t="s">
        <v>4275</v>
      </c>
    </row>
    <row r="122" spans="19:27" x14ac:dyDescent="0.75">
      <c r="S122">
        <f t="shared" si="8"/>
        <v>121</v>
      </c>
      <c r="U122">
        <v>1</v>
      </c>
      <c r="V122" t="s">
        <v>4272</v>
      </c>
      <c r="W122" s="3">
        <v>1729233</v>
      </c>
      <c r="X122" s="3">
        <v>1729233</v>
      </c>
    </row>
    <row r="123" spans="19:27" x14ac:dyDescent="0.75">
      <c r="S123">
        <f t="shared" si="8"/>
        <v>122</v>
      </c>
      <c r="U123">
        <v>0</v>
      </c>
      <c r="V123" t="s">
        <v>4276</v>
      </c>
      <c r="W123" s="3">
        <v>282878545920</v>
      </c>
      <c r="X123" s="3">
        <v>282878545920</v>
      </c>
    </row>
    <row r="124" spans="19:27" x14ac:dyDescent="0.75">
      <c r="S124">
        <f t="shared" si="8"/>
        <v>123</v>
      </c>
      <c r="U124" t="s">
        <v>4262</v>
      </c>
      <c r="V124" t="s">
        <v>4263</v>
      </c>
      <c r="W124" t="s">
        <v>4264</v>
      </c>
      <c r="X124" t="s">
        <v>4264</v>
      </c>
      <c r="Z124" t="s">
        <v>4265</v>
      </c>
    </row>
    <row r="125" spans="19:27" x14ac:dyDescent="0.75">
      <c r="S125">
        <f t="shared" si="8"/>
        <v>124</v>
      </c>
      <c r="U125" t="s">
        <v>4262</v>
      </c>
      <c r="V125" t="s">
        <v>4266</v>
      </c>
      <c r="W125" t="s">
        <v>4267</v>
      </c>
      <c r="X125" t="s">
        <v>4267</v>
      </c>
    </row>
    <row r="126" spans="19:27" x14ac:dyDescent="0.75">
      <c r="S126">
        <f t="shared" si="8"/>
        <v>125</v>
      </c>
    </row>
    <row r="127" spans="19:27" x14ac:dyDescent="0.75">
      <c r="S127">
        <f t="shared" si="8"/>
        <v>126</v>
      </c>
      <c r="U127" t="s">
        <v>4277</v>
      </c>
      <c r="V127" t="s">
        <v>4278</v>
      </c>
      <c r="W127" t="s">
        <v>4279</v>
      </c>
      <c r="X127" t="s">
        <v>4279</v>
      </c>
      <c r="Z127" t="s">
        <v>4269</v>
      </c>
      <c r="AA127" t="s">
        <v>4287</v>
      </c>
    </row>
    <row r="128" spans="19:27" x14ac:dyDescent="0.75">
      <c r="S128">
        <f t="shared" si="8"/>
        <v>127</v>
      </c>
    </row>
    <row r="129" spans="19:25" x14ac:dyDescent="0.75">
      <c r="S129">
        <f t="shared" si="8"/>
        <v>128</v>
      </c>
      <c r="T129" s="1">
        <v>44689</v>
      </c>
      <c r="U129" s="2">
        <v>0.7104166666666667</v>
      </c>
      <c r="V129" s="3">
        <v>2869581</v>
      </c>
      <c r="W129" t="s">
        <v>3303</v>
      </c>
      <c r="X129" t="s">
        <v>96</v>
      </c>
      <c r="Y129" t="s">
        <v>4357</v>
      </c>
    </row>
    <row r="130" spans="19:25" x14ac:dyDescent="0.75">
      <c r="S130">
        <f t="shared" si="8"/>
        <v>129</v>
      </c>
      <c r="U130">
        <v>1</v>
      </c>
      <c r="V130" t="s">
        <v>4272</v>
      </c>
      <c r="W130" s="3">
        <v>2869581</v>
      </c>
      <c r="X130" s="3">
        <v>2869581</v>
      </c>
    </row>
    <row r="131" spans="19:25" x14ac:dyDescent="0.75">
      <c r="S131">
        <f t="shared" si="8"/>
        <v>130</v>
      </c>
    </row>
    <row r="132" spans="19:25" x14ac:dyDescent="0.75">
      <c r="S132">
        <f t="shared" si="8"/>
        <v>131</v>
      </c>
      <c r="U132" t="s">
        <v>4289</v>
      </c>
    </row>
    <row r="133" spans="19:25" x14ac:dyDescent="0.75">
      <c r="S133">
        <f t="shared" si="8"/>
        <v>132</v>
      </c>
    </row>
    <row r="134" spans="19:25" x14ac:dyDescent="0.75">
      <c r="S134">
        <f t="shared" si="8"/>
        <v>133</v>
      </c>
      <c r="T134" s="1">
        <v>44695</v>
      </c>
      <c r="U134" s="2">
        <v>0.78402777777777777</v>
      </c>
      <c r="V134">
        <v>388</v>
      </c>
      <c r="W134" t="s">
        <v>805</v>
      </c>
      <c r="X134" t="s">
        <v>4365</v>
      </c>
      <c r="Y134" t="s">
        <v>4359</v>
      </c>
    </row>
    <row r="135" spans="19:25" x14ac:dyDescent="0.75">
      <c r="S135">
        <f t="shared" si="8"/>
        <v>134</v>
      </c>
      <c r="U135">
        <v>1</v>
      </c>
      <c r="V135" t="s">
        <v>4272</v>
      </c>
      <c r="W135">
        <v>388</v>
      </c>
      <c r="X135">
        <v>388</v>
      </c>
    </row>
    <row r="136" spans="19:25" x14ac:dyDescent="0.75">
      <c r="S136">
        <f t="shared" si="8"/>
        <v>135</v>
      </c>
    </row>
    <row r="137" spans="19:25" x14ac:dyDescent="0.75">
      <c r="S137">
        <f t="shared" si="8"/>
        <v>136</v>
      </c>
      <c r="U137" t="s">
        <v>4292</v>
      </c>
      <c r="V137" t="s">
        <v>4293</v>
      </c>
    </row>
    <row r="138" spans="19:25" x14ac:dyDescent="0.75">
      <c r="S138">
        <f t="shared" si="8"/>
        <v>137</v>
      </c>
    </row>
    <row r="139" spans="19:25" x14ac:dyDescent="0.75">
      <c r="S139">
        <f t="shared" si="8"/>
        <v>138</v>
      </c>
      <c r="T139" s="1">
        <v>44709</v>
      </c>
      <c r="U139" s="2">
        <v>0.7402777777777777</v>
      </c>
      <c r="V139">
        <v>481</v>
      </c>
      <c r="W139" t="s">
        <v>805</v>
      </c>
      <c r="X139" t="s">
        <v>4365</v>
      </c>
      <c r="Y139" t="s">
        <v>4359</v>
      </c>
    </row>
    <row r="140" spans="19:25" x14ac:dyDescent="0.75">
      <c r="S140">
        <f t="shared" ref="S140:S203" si="9">S139+1</f>
        <v>139</v>
      </c>
      <c r="U140">
        <v>1</v>
      </c>
      <c r="V140" t="s">
        <v>4272</v>
      </c>
      <c r="W140">
        <v>481</v>
      </c>
      <c r="X140">
        <v>481</v>
      </c>
    </row>
    <row r="141" spans="19:25" x14ac:dyDescent="0.75">
      <c r="S141">
        <f t="shared" si="9"/>
        <v>140</v>
      </c>
    </row>
    <row r="142" spans="19:25" x14ac:dyDescent="0.75">
      <c r="S142">
        <f t="shared" si="9"/>
        <v>141</v>
      </c>
      <c r="U142" t="s">
        <v>4273</v>
      </c>
      <c r="V142" t="s">
        <v>4274</v>
      </c>
      <c r="W142" t="s">
        <v>4275</v>
      </c>
      <c r="X142" t="s">
        <v>4275</v>
      </c>
    </row>
    <row r="143" spans="19:25" x14ac:dyDescent="0.75">
      <c r="S143">
        <f t="shared" si="9"/>
        <v>142</v>
      </c>
      <c r="U143">
        <v>3</v>
      </c>
      <c r="V143" t="s">
        <v>4272</v>
      </c>
      <c r="W143" s="3">
        <v>2870450</v>
      </c>
      <c r="X143" s="3">
        <v>2870450</v>
      </c>
    </row>
    <row r="144" spans="19:25" x14ac:dyDescent="0.75">
      <c r="S144">
        <f t="shared" si="9"/>
        <v>143</v>
      </c>
      <c r="U144">
        <v>0</v>
      </c>
      <c r="V144" t="s">
        <v>4276</v>
      </c>
      <c r="W144" s="3">
        <v>282878545920</v>
      </c>
      <c r="X144" s="3">
        <v>282878545920</v>
      </c>
    </row>
    <row r="145" spans="19:27" x14ac:dyDescent="0.75">
      <c r="S145">
        <f t="shared" si="9"/>
        <v>144</v>
      </c>
      <c r="U145" t="s">
        <v>4262</v>
      </c>
      <c r="V145" t="s">
        <v>4263</v>
      </c>
      <c r="W145" t="s">
        <v>4264</v>
      </c>
      <c r="X145" t="s">
        <v>4264</v>
      </c>
      <c r="Z145" t="s">
        <v>4265</v>
      </c>
    </row>
    <row r="146" spans="19:27" x14ac:dyDescent="0.75">
      <c r="S146">
        <f t="shared" si="9"/>
        <v>145</v>
      </c>
      <c r="U146" t="s">
        <v>4262</v>
      </c>
      <c r="V146" t="s">
        <v>4266</v>
      </c>
      <c r="W146" t="s">
        <v>4267</v>
      </c>
      <c r="X146" t="s">
        <v>4267</v>
      </c>
    </row>
    <row r="147" spans="19:27" x14ac:dyDescent="0.75">
      <c r="S147">
        <f t="shared" si="9"/>
        <v>146</v>
      </c>
    </row>
    <row r="148" spans="19:27" x14ac:dyDescent="0.75">
      <c r="S148">
        <f t="shared" si="9"/>
        <v>147</v>
      </c>
      <c r="U148" t="s">
        <v>4277</v>
      </c>
      <c r="V148" t="s">
        <v>4278</v>
      </c>
      <c r="W148" t="s">
        <v>4279</v>
      </c>
      <c r="X148" t="s">
        <v>4279</v>
      </c>
      <c r="Z148" t="s">
        <v>4269</v>
      </c>
      <c r="AA148" t="s">
        <v>4280</v>
      </c>
    </row>
    <row r="149" spans="19:27" x14ac:dyDescent="0.75">
      <c r="S149">
        <f t="shared" si="9"/>
        <v>148</v>
      </c>
    </row>
    <row r="150" spans="19:27" x14ac:dyDescent="0.75">
      <c r="S150">
        <f t="shared" si="9"/>
        <v>149</v>
      </c>
      <c r="T150" s="1">
        <v>44689</v>
      </c>
      <c r="U150" s="2">
        <v>0.7104166666666667</v>
      </c>
      <c r="V150" s="3">
        <v>2557379</v>
      </c>
      <c r="W150" t="s">
        <v>3304</v>
      </c>
      <c r="X150" t="s">
        <v>97</v>
      </c>
      <c r="Y150" t="s">
        <v>4357</v>
      </c>
    </row>
    <row r="151" spans="19:27" x14ac:dyDescent="0.75">
      <c r="S151">
        <f t="shared" si="9"/>
        <v>150</v>
      </c>
      <c r="U151">
        <v>1</v>
      </c>
      <c r="V151" t="s">
        <v>4272</v>
      </c>
      <c r="W151" s="3">
        <v>2557379</v>
      </c>
      <c r="X151" s="3">
        <v>2557379</v>
      </c>
    </row>
    <row r="152" spans="19:27" x14ac:dyDescent="0.75">
      <c r="S152">
        <f t="shared" si="9"/>
        <v>151</v>
      </c>
    </row>
    <row r="153" spans="19:27" x14ac:dyDescent="0.75">
      <c r="S153">
        <f t="shared" si="9"/>
        <v>152</v>
      </c>
      <c r="U153" t="s">
        <v>4273</v>
      </c>
      <c r="V153" t="s">
        <v>4274</v>
      </c>
      <c r="W153" t="s">
        <v>4275</v>
      </c>
      <c r="X153" t="s">
        <v>4275</v>
      </c>
    </row>
    <row r="154" spans="19:27" x14ac:dyDescent="0.75">
      <c r="S154">
        <f t="shared" si="9"/>
        <v>153</v>
      </c>
      <c r="U154">
        <v>1</v>
      </c>
      <c r="V154" t="s">
        <v>4272</v>
      </c>
      <c r="W154" s="3">
        <v>2557379</v>
      </c>
      <c r="X154" s="3">
        <v>2557379</v>
      </c>
    </row>
    <row r="155" spans="19:27" x14ac:dyDescent="0.75">
      <c r="S155">
        <f t="shared" si="9"/>
        <v>154</v>
      </c>
      <c r="U155">
        <v>0</v>
      </c>
      <c r="V155" t="s">
        <v>4276</v>
      </c>
      <c r="W155" s="3">
        <v>282878541824</v>
      </c>
      <c r="X155" s="3">
        <v>282878541824</v>
      </c>
    </row>
    <row r="156" spans="19:27" x14ac:dyDescent="0.75">
      <c r="S156">
        <f t="shared" si="9"/>
        <v>155</v>
      </c>
      <c r="U156" t="s">
        <v>4262</v>
      </c>
      <c r="V156" t="s">
        <v>4263</v>
      </c>
      <c r="W156" t="s">
        <v>4264</v>
      </c>
      <c r="X156" t="s">
        <v>4264</v>
      </c>
      <c r="Z156" t="s">
        <v>4265</v>
      </c>
    </row>
    <row r="157" spans="19:27" x14ac:dyDescent="0.75">
      <c r="S157">
        <f t="shared" si="9"/>
        <v>156</v>
      </c>
      <c r="U157" t="s">
        <v>4262</v>
      </c>
      <c r="V157" t="s">
        <v>4266</v>
      </c>
      <c r="W157" t="s">
        <v>4267</v>
      </c>
      <c r="X157" t="s">
        <v>4267</v>
      </c>
    </row>
    <row r="158" spans="19:27" x14ac:dyDescent="0.75">
      <c r="S158">
        <f t="shared" si="9"/>
        <v>157</v>
      </c>
    </row>
    <row r="159" spans="19:27" x14ac:dyDescent="0.75">
      <c r="S159">
        <f t="shared" si="9"/>
        <v>158</v>
      </c>
      <c r="U159" t="s">
        <v>4277</v>
      </c>
      <c r="V159" t="s">
        <v>4278</v>
      </c>
      <c r="W159" t="s">
        <v>4279</v>
      </c>
      <c r="X159" t="s">
        <v>4279</v>
      </c>
      <c r="Z159" t="s">
        <v>4269</v>
      </c>
      <c r="AA159" t="s">
        <v>4287</v>
      </c>
    </row>
    <row r="160" spans="19:27" x14ac:dyDescent="0.75">
      <c r="S160">
        <f t="shared" si="9"/>
        <v>159</v>
      </c>
    </row>
    <row r="161" spans="19:25" x14ac:dyDescent="0.75">
      <c r="S161">
        <f t="shared" si="9"/>
        <v>160</v>
      </c>
      <c r="T161" s="1">
        <v>44689</v>
      </c>
      <c r="U161" s="2">
        <v>0.7104166666666667</v>
      </c>
      <c r="V161" s="3">
        <v>5156029</v>
      </c>
      <c r="W161" t="s">
        <v>3309</v>
      </c>
      <c r="X161" t="s">
        <v>107</v>
      </c>
      <c r="Y161" t="s">
        <v>4357</v>
      </c>
    </row>
    <row r="162" spans="19:25" x14ac:dyDescent="0.75">
      <c r="S162">
        <f t="shared" si="9"/>
        <v>161</v>
      </c>
      <c r="U162">
        <v>1</v>
      </c>
      <c r="V162" t="s">
        <v>4272</v>
      </c>
      <c r="W162" s="3">
        <v>5156029</v>
      </c>
      <c r="X162" s="3">
        <v>5156029</v>
      </c>
    </row>
    <row r="163" spans="19:25" x14ac:dyDescent="0.75">
      <c r="S163">
        <f t="shared" si="9"/>
        <v>162</v>
      </c>
    </row>
    <row r="164" spans="19:25" x14ac:dyDescent="0.75">
      <c r="S164">
        <f t="shared" si="9"/>
        <v>163</v>
      </c>
      <c r="U164" t="s">
        <v>4289</v>
      </c>
    </row>
    <row r="165" spans="19:25" x14ac:dyDescent="0.75">
      <c r="S165">
        <f t="shared" si="9"/>
        <v>164</v>
      </c>
    </row>
    <row r="166" spans="19:25" x14ac:dyDescent="0.75">
      <c r="S166">
        <f t="shared" si="9"/>
        <v>165</v>
      </c>
      <c r="T166" s="1">
        <v>44695</v>
      </c>
      <c r="U166" s="2">
        <v>0.78402777777777777</v>
      </c>
      <c r="V166">
        <v>396</v>
      </c>
      <c r="W166" t="s">
        <v>859</v>
      </c>
      <c r="X166" t="s">
        <v>4366</v>
      </c>
      <c r="Y166" t="s">
        <v>4359</v>
      </c>
    </row>
    <row r="167" spans="19:25" x14ac:dyDescent="0.75">
      <c r="S167">
        <f t="shared" si="9"/>
        <v>166</v>
      </c>
      <c r="U167">
        <v>1</v>
      </c>
      <c r="V167" t="s">
        <v>4272</v>
      </c>
      <c r="W167">
        <v>396</v>
      </c>
      <c r="X167">
        <v>396</v>
      </c>
    </row>
    <row r="168" spans="19:25" x14ac:dyDescent="0.75">
      <c r="S168">
        <f t="shared" si="9"/>
        <v>167</v>
      </c>
    </row>
    <row r="169" spans="19:25" x14ac:dyDescent="0.75">
      <c r="S169">
        <f t="shared" si="9"/>
        <v>168</v>
      </c>
      <c r="U169" t="s">
        <v>4292</v>
      </c>
      <c r="V169" t="s">
        <v>4293</v>
      </c>
    </row>
    <row r="170" spans="19:25" x14ac:dyDescent="0.75">
      <c r="S170">
        <f t="shared" si="9"/>
        <v>169</v>
      </c>
    </row>
    <row r="171" spans="19:25" x14ac:dyDescent="0.75">
      <c r="S171">
        <f t="shared" si="9"/>
        <v>170</v>
      </c>
      <c r="T171" s="1">
        <v>44709</v>
      </c>
      <c r="U171" s="2">
        <v>0.7402777777777777</v>
      </c>
      <c r="V171">
        <v>481</v>
      </c>
      <c r="W171" t="s">
        <v>859</v>
      </c>
      <c r="X171" t="s">
        <v>4366</v>
      </c>
      <c r="Y171" t="s">
        <v>4359</v>
      </c>
    </row>
    <row r="172" spans="19:25" x14ac:dyDescent="0.75">
      <c r="S172">
        <f t="shared" si="9"/>
        <v>171</v>
      </c>
      <c r="U172">
        <v>1</v>
      </c>
      <c r="V172" t="s">
        <v>4272</v>
      </c>
      <c r="W172">
        <v>481</v>
      </c>
      <c r="X172">
        <v>481</v>
      </c>
    </row>
    <row r="173" spans="19:25" x14ac:dyDescent="0.75">
      <c r="S173">
        <f t="shared" si="9"/>
        <v>172</v>
      </c>
    </row>
    <row r="174" spans="19:25" x14ac:dyDescent="0.75">
      <c r="S174">
        <f t="shared" si="9"/>
        <v>173</v>
      </c>
      <c r="U174" t="s">
        <v>4273</v>
      </c>
      <c r="V174" t="s">
        <v>4274</v>
      </c>
      <c r="W174" t="s">
        <v>4275</v>
      </c>
      <c r="X174" t="s">
        <v>4275</v>
      </c>
    </row>
    <row r="175" spans="19:25" x14ac:dyDescent="0.75">
      <c r="S175">
        <f t="shared" si="9"/>
        <v>174</v>
      </c>
      <c r="U175">
        <v>3</v>
      </c>
      <c r="V175" t="s">
        <v>4272</v>
      </c>
      <c r="W175" s="3">
        <v>5156906</v>
      </c>
      <c r="X175" s="3">
        <v>5156906</v>
      </c>
    </row>
    <row r="176" spans="19:25" x14ac:dyDescent="0.75">
      <c r="S176">
        <f t="shared" si="9"/>
        <v>175</v>
      </c>
      <c r="U176">
        <v>0</v>
      </c>
      <c r="V176" t="s">
        <v>4276</v>
      </c>
      <c r="W176" s="3">
        <v>282878541824</v>
      </c>
      <c r="X176" s="3">
        <v>282878541824</v>
      </c>
    </row>
    <row r="177" spans="19:27" x14ac:dyDescent="0.75">
      <c r="S177">
        <f t="shared" si="9"/>
        <v>176</v>
      </c>
      <c r="U177" t="s">
        <v>4262</v>
      </c>
      <c r="V177" t="s">
        <v>4263</v>
      </c>
      <c r="W177" t="s">
        <v>4264</v>
      </c>
      <c r="X177" t="s">
        <v>4264</v>
      </c>
      <c r="Z177" t="s">
        <v>4265</v>
      </c>
    </row>
    <row r="178" spans="19:27" x14ac:dyDescent="0.75">
      <c r="S178">
        <f t="shared" si="9"/>
        <v>177</v>
      </c>
      <c r="U178" t="s">
        <v>4262</v>
      </c>
      <c r="V178" t="s">
        <v>4266</v>
      </c>
      <c r="W178" t="s">
        <v>4267</v>
      </c>
      <c r="X178" t="s">
        <v>4267</v>
      </c>
    </row>
    <row r="179" spans="19:27" x14ac:dyDescent="0.75">
      <c r="S179">
        <f t="shared" si="9"/>
        <v>178</v>
      </c>
    </row>
    <row r="180" spans="19:27" x14ac:dyDescent="0.75">
      <c r="S180">
        <f t="shared" si="9"/>
        <v>179</v>
      </c>
      <c r="U180" t="s">
        <v>4277</v>
      </c>
      <c r="V180" t="s">
        <v>4278</v>
      </c>
      <c r="W180" t="s">
        <v>4279</v>
      </c>
      <c r="X180" t="s">
        <v>4279</v>
      </c>
      <c r="Z180" t="s">
        <v>4269</v>
      </c>
      <c r="AA180" t="s">
        <v>4287</v>
      </c>
    </row>
    <row r="181" spans="19:27" x14ac:dyDescent="0.75">
      <c r="S181">
        <f t="shared" si="9"/>
        <v>180</v>
      </c>
    </row>
    <row r="182" spans="19:27" x14ac:dyDescent="0.75">
      <c r="S182">
        <f t="shared" si="9"/>
        <v>181</v>
      </c>
      <c r="T182" s="1">
        <v>44689</v>
      </c>
      <c r="U182" s="2">
        <v>0.7104166666666667</v>
      </c>
      <c r="V182" s="3">
        <v>3584775</v>
      </c>
      <c r="W182" t="s">
        <v>3315</v>
      </c>
      <c r="X182" t="s">
        <v>113</v>
      </c>
      <c r="Y182" t="s">
        <v>4357</v>
      </c>
    </row>
    <row r="183" spans="19:27" x14ac:dyDescent="0.75">
      <c r="S183">
        <f t="shared" si="9"/>
        <v>182</v>
      </c>
      <c r="U183">
        <v>1</v>
      </c>
      <c r="V183" t="s">
        <v>4272</v>
      </c>
      <c r="W183" s="3">
        <v>3584775</v>
      </c>
      <c r="X183" s="3">
        <v>3584775</v>
      </c>
    </row>
    <row r="184" spans="19:27" x14ac:dyDescent="0.75">
      <c r="S184">
        <f t="shared" si="9"/>
        <v>183</v>
      </c>
    </row>
    <row r="185" spans="19:27" x14ac:dyDescent="0.75">
      <c r="S185">
        <f t="shared" si="9"/>
        <v>184</v>
      </c>
      <c r="U185" t="s">
        <v>4289</v>
      </c>
    </row>
    <row r="186" spans="19:27" x14ac:dyDescent="0.75">
      <c r="S186">
        <f t="shared" si="9"/>
        <v>185</v>
      </c>
    </row>
    <row r="187" spans="19:27" x14ac:dyDescent="0.75">
      <c r="S187">
        <f t="shared" si="9"/>
        <v>186</v>
      </c>
      <c r="T187" s="1">
        <v>44695</v>
      </c>
      <c r="U187" s="2">
        <v>0.78402777777777777</v>
      </c>
      <c r="V187">
        <v>297</v>
      </c>
      <c r="W187" t="s">
        <v>865</v>
      </c>
      <c r="X187" t="s">
        <v>4367</v>
      </c>
      <c r="Y187" t="s">
        <v>4359</v>
      </c>
    </row>
    <row r="188" spans="19:27" x14ac:dyDescent="0.75">
      <c r="S188">
        <f t="shared" si="9"/>
        <v>187</v>
      </c>
      <c r="U188">
        <v>1</v>
      </c>
      <c r="V188" t="s">
        <v>4272</v>
      </c>
      <c r="W188">
        <v>297</v>
      </c>
      <c r="X188">
        <v>297</v>
      </c>
    </row>
    <row r="189" spans="19:27" x14ac:dyDescent="0.75">
      <c r="S189">
        <f t="shared" si="9"/>
        <v>188</v>
      </c>
    </row>
    <row r="190" spans="19:27" x14ac:dyDescent="0.75">
      <c r="S190">
        <f t="shared" si="9"/>
        <v>189</v>
      </c>
      <c r="U190" t="s">
        <v>4292</v>
      </c>
      <c r="V190" t="s">
        <v>4293</v>
      </c>
    </row>
    <row r="191" spans="19:27" x14ac:dyDescent="0.75">
      <c r="S191">
        <f t="shared" si="9"/>
        <v>190</v>
      </c>
    </row>
    <row r="192" spans="19:27" x14ac:dyDescent="0.75">
      <c r="S192">
        <f t="shared" si="9"/>
        <v>191</v>
      </c>
      <c r="T192" s="1">
        <v>44709</v>
      </c>
      <c r="U192" s="2">
        <v>0.7402777777777777</v>
      </c>
      <c r="V192">
        <v>320</v>
      </c>
      <c r="W192" t="s">
        <v>865</v>
      </c>
      <c r="X192" t="s">
        <v>4367</v>
      </c>
      <c r="Y192" t="s">
        <v>4359</v>
      </c>
    </row>
    <row r="193" spans="19:27" x14ac:dyDescent="0.75">
      <c r="S193">
        <f t="shared" si="9"/>
        <v>192</v>
      </c>
      <c r="U193">
        <v>1</v>
      </c>
      <c r="V193" t="s">
        <v>4272</v>
      </c>
      <c r="W193">
        <v>320</v>
      </c>
      <c r="X193">
        <v>320</v>
      </c>
    </row>
    <row r="194" spans="19:27" x14ac:dyDescent="0.75">
      <c r="S194">
        <f t="shared" si="9"/>
        <v>193</v>
      </c>
    </row>
    <row r="195" spans="19:27" x14ac:dyDescent="0.75">
      <c r="S195">
        <f t="shared" si="9"/>
        <v>194</v>
      </c>
      <c r="U195" t="s">
        <v>4273</v>
      </c>
      <c r="V195" t="s">
        <v>4274</v>
      </c>
      <c r="W195" t="s">
        <v>4275</v>
      </c>
      <c r="X195" t="s">
        <v>4275</v>
      </c>
    </row>
    <row r="196" spans="19:27" x14ac:dyDescent="0.75">
      <c r="S196">
        <f t="shared" si="9"/>
        <v>195</v>
      </c>
      <c r="U196">
        <v>3</v>
      </c>
      <c r="V196" t="s">
        <v>4272</v>
      </c>
      <c r="W196" s="3">
        <v>3585392</v>
      </c>
      <c r="X196" s="3">
        <v>3585392</v>
      </c>
    </row>
    <row r="197" spans="19:27" x14ac:dyDescent="0.75">
      <c r="S197">
        <f t="shared" si="9"/>
        <v>196</v>
      </c>
      <c r="U197">
        <v>0</v>
      </c>
      <c r="V197" t="s">
        <v>4276</v>
      </c>
      <c r="W197" s="3">
        <v>282878541824</v>
      </c>
      <c r="X197" s="3">
        <v>282878541824</v>
      </c>
    </row>
    <row r="198" spans="19:27" x14ac:dyDescent="0.75">
      <c r="S198">
        <f t="shared" si="9"/>
        <v>197</v>
      </c>
      <c r="U198" t="s">
        <v>4262</v>
      </c>
      <c r="V198" t="s">
        <v>4263</v>
      </c>
      <c r="W198" t="s">
        <v>4264</v>
      </c>
      <c r="X198" t="s">
        <v>4264</v>
      </c>
      <c r="Z198" t="s">
        <v>4265</v>
      </c>
    </row>
    <row r="199" spans="19:27" x14ac:dyDescent="0.75">
      <c r="S199">
        <f t="shared" si="9"/>
        <v>198</v>
      </c>
      <c r="U199" t="s">
        <v>4262</v>
      </c>
      <c r="V199" t="s">
        <v>4266</v>
      </c>
      <c r="W199" t="s">
        <v>4267</v>
      </c>
      <c r="X199" t="s">
        <v>4267</v>
      </c>
    </row>
    <row r="200" spans="19:27" x14ac:dyDescent="0.75">
      <c r="S200">
        <f t="shared" si="9"/>
        <v>199</v>
      </c>
    </row>
    <row r="201" spans="19:27" x14ac:dyDescent="0.75">
      <c r="S201">
        <f t="shared" si="9"/>
        <v>200</v>
      </c>
      <c r="U201" t="s">
        <v>4277</v>
      </c>
      <c r="V201" t="s">
        <v>4278</v>
      </c>
      <c r="W201" t="s">
        <v>4279</v>
      </c>
      <c r="X201" t="s">
        <v>4279</v>
      </c>
      <c r="Z201" t="s">
        <v>4269</v>
      </c>
      <c r="AA201" t="s">
        <v>4287</v>
      </c>
    </row>
    <row r="202" spans="19:27" x14ac:dyDescent="0.75">
      <c r="S202">
        <f t="shared" si="9"/>
        <v>201</v>
      </c>
    </row>
    <row r="203" spans="19:27" x14ac:dyDescent="0.75">
      <c r="S203">
        <f t="shared" si="9"/>
        <v>202</v>
      </c>
      <c r="T203" s="1">
        <v>44689</v>
      </c>
      <c r="U203" s="2">
        <v>0.7104166666666667</v>
      </c>
      <c r="V203" s="3">
        <v>3421623</v>
      </c>
      <c r="W203" t="s">
        <v>3319</v>
      </c>
      <c r="X203" t="s">
        <v>117</v>
      </c>
      <c r="Y203" t="s">
        <v>4357</v>
      </c>
    </row>
    <row r="204" spans="19:27" x14ac:dyDescent="0.75">
      <c r="S204">
        <f t="shared" ref="S204:S267" si="10">S203+1</f>
        <v>203</v>
      </c>
      <c r="U204">
        <v>1</v>
      </c>
      <c r="V204" t="s">
        <v>4272</v>
      </c>
      <c r="W204" s="3">
        <v>3421623</v>
      </c>
      <c r="X204" s="3">
        <v>3421623</v>
      </c>
    </row>
    <row r="205" spans="19:27" x14ac:dyDescent="0.75">
      <c r="S205">
        <f t="shared" si="10"/>
        <v>204</v>
      </c>
    </row>
    <row r="206" spans="19:27" x14ac:dyDescent="0.75">
      <c r="S206">
        <f t="shared" si="10"/>
        <v>205</v>
      </c>
      <c r="U206" t="s">
        <v>4289</v>
      </c>
    </row>
    <row r="207" spans="19:27" x14ac:dyDescent="0.75">
      <c r="S207">
        <f t="shared" si="10"/>
        <v>206</v>
      </c>
    </row>
    <row r="208" spans="19:27" x14ac:dyDescent="0.75">
      <c r="S208">
        <f t="shared" si="10"/>
        <v>207</v>
      </c>
      <c r="T208" s="1">
        <v>44695</v>
      </c>
      <c r="U208" s="2">
        <v>0.78402777777777777</v>
      </c>
      <c r="V208">
        <v>0</v>
      </c>
      <c r="W208" t="s">
        <v>869</v>
      </c>
      <c r="X208" t="s">
        <v>4368</v>
      </c>
      <c r="Y208" t="s">
        <v>4359</v>
      </c>
    </row>
    <row r="209" spans="19:27" x14ac:dyDescent="0.75">
      <c r="S209">
        <f t="shared" si="10"/>
        <v>208</v>
      </c>
      <c r="U209">
        <v>1</v>
      </c>
      <c r="V209" t="s">
        <v>4272</v>
      </c>
      <c r="W209">
        <v>0</v>
      </c>
      <c r="X209">
        <v>0</v>
      </c>
    </row>
    <row r="210" spans="19:27" x14ac:dyDescent="0.75">
      <c r="S210">
        <f t="shared" si="10"/>
        <v>209</v>
      </c>
    </row>
    <row r="211" spans="19:27" x14ac:dyDescent="0.75">
      <c r="S211">
        <f t="shared" si="10"/>
        <v>210</v>
      </c>
      <c r="U211" t="s">
        <v>4292</v>
      </c>
      <c r="V211" t="s">
        <v>4293</v>
      </c>
    </row>
    <row r="212" spans="19:27" x14ac:dyDescent="0.75">
      <c r="S212">
        <f t="shared" si="10"/>
        <v>211</v>
      </c>
    </row>
    <row r="213" spans="19:27" x14ac:dyDescent="0.75">
      <c r="S213">
        <f t="shared" si="10"/>
        <v>212</v>
      </c>
      <c r="T213" s="1">
        <v>44709</v>
      </c>
      <c r="U213" s="2">
        <v>0.7402777777777777</v>
      </c>
      <c r="V213">
        <v>47</v>
      </c>
      <c r="W213" t="s">
        <v>869</v>
      </c>
      <c r="X213" t="s">
        <v>4368</v>
      </c>
      <c r="Y213" t="s">
        <v>4359</v>
      </c>
    </row>
    <row r="214" spans="19:27" x14ac:dyDescent="0.75">
      <c r="S214">
        <f t="shared" si="10"/>
        <v>213</v>
      </c>
      <c r="U214">
        <v>1</v>
      </c>
      <c r="V214" t="s">
        <v>4272</v>
      </c>
      <c r="W214">
        <v>47</v>
      </c>
      <c r="X214">
        <v>47</v>
      </c>
    </row>
    <row r="215" spans="19:27" x14ac:dyDescent="0.75">
      <c r="S215">
        <f t="shared" si="10"/>
        <v>214</v>
      </c>
    </row>
    <row r="216" spans="19:27" x14ac:dyDescent="0.75">
      <c r="S216">
        <f t="shared" si="10"/>
        <v>215</v>
      </c>
      <c r="U216" t="s">
        <v>4273</v>
      </c>
      <c r="V216" t="s">
        <v>4274</v>
      </c>
      <c r="W216" t="s">
        <v>4275</v>
      </c>
      <c r="X216" t="s">
        <v>4275</v>
      </c>
    </row>
    <row r="217" spans="19:27" x14ac:dyDescent="0.75">
      <c r="S217">
        <f t="shared" si="10"/>
        <v>216</v>
      </c>
      <c r="U217">
        <v>3</v>
      </c>
      <c r="V217" t="s">
        <v>4272</v>
      </c>
      <c r="W217" s="3">
        <v>3421670</v>
      </c>
      <c r="X217" s="3">
        <v>3421670</v>
      </c>
    </row>
    <row r="218" spans="19:27" x14ac:dyDescent="0.75">
      <c r="S218">
        <f t="shared" si="10"/>
        <v>217</v>
      </c>
      <c r="U218">
        <v>0</v>
      </c>
      <c r="V218" t="s">
        <v>4276</v>
      </c>
      <c r="W218" s="3">
        <v>282878537728</v>
      </c>
      <c r="X218" s="3">
        <v>282878537728</v>
      </c>
    </row>
    <row r="219" spans="19:27" x14ac:dyDescent="0.75">
      <c r="S219">
        <f t="shared" si="10"/>
        <v>218</v>
      </c>
      <c r="U219" t="s">
        <v>4262</v>
      </c>
      <c r="V219" t="s">
        <v>4263</v>
      </c>
      <c r="W219" t="s">
        <v>4264</v>
      </c>
      <c r="X219" t="s">
        <v>4264</v>
      </c>
      <c r="Z219" t="s">
        <v>4265</v>
      </c>
    </row>
    <row r="220" spans="19:27" x14ac:dyDescent="0.75">
      <c r="S220">
        <f t="shared" si="10"/>
        <v>219</v>
      </c>
      <c r="U220" t="s">
        <v>4262</v>
      </c>
      <c r="V220" t="s">
        <v>4266</v>
      </c>
      <c r="W220" t="s">
        <v>4267</v>
      </c>
      <c r="X220" t="s">
        <v>4267</v>
      </c>
    </row>
    <row r="221" spans="19:27" x14ac:dyDescent="0.75">
      <c r="S221">
        <f t="shared" si="10"/>
        <v>220</v>
      </c>
    </row>
    <row r="222" spans="19:27" x14ac:dyDescent="0.75">
      <c r="S222">
        <f t="shared" si="10"/>
        <v>221</v>
      </c>
      <c r="U222" t="s">
        <v>4277</v>
      </c>
      <c r="V222" t="s">
        <v>4278</v>
      </c>
      <c r="W222" t="s">
        <v>4279</v>
      </c>
      <c r="X222" t="s">
        <v>4279</v>
      </c>
      <c r="Z222" t="s">
        <v>4269</v>
      </c>
      <c r="AA222" t="s">
        <v>4280</v>
      </c>
    </row>
    <row r="223" spans="19:27" x14ac:dyDescent="0.75">
      <c r="S223">
        <f t="shared" si="10"/>
        <v>222</v>
      </c>
    </row>
    <row r="224" spans="19:27" x14ac:dyDescent="0.75">
      <c r="S224">
        <f t="shared" si="10"/>
        <v>223</v>
      </c>
      <c r="T224" s="1">
        <v>44689</v>
      </c>
      <c r="U224" s="2">
        <v>0.7104166666666667</v>
      </c>
      <c r="V224" s="3">
        <v>2531779</v>
      </c>
      <c r="W224" t="s">
        <v>3331</v>
      </c>
      <c r="X224" t="s">
        <v>131</v>
      </c>
      <c r="Y224" t="s">
        <v>4357</v>
      </c>
    </row>
    <row r="225" spans="19:26" x14ac:dyDescent="0.75">
      <c r="S225">
        <f t="shared" si="10"/>
        <v>224</v>
      </c>
      <c r="U225">
        <v>1</v>
      </c>
      <c r="V225" t="s">
        <v>4272</v>
      </c>
      <c r="W225" s="3">
        <v>2531779</v>
      </c>
      <c r="X225" s="3">
        <v>2531779</v>
      </c>
    </row>
    <row r="226" spans="19:26" x14ac:dyDescent="0.75">
      <c r="S226">
        <f t="shared" si="10"/>
        <v>225</v>
      </c>
    </row>
    <row r="227" spans="19:26" x14ac:dyDescent="0.75">
      <c r="S227">
        <f t="shared" si="10"/>
        <v>226</v>
      </c>
      <c r="U227" t="s">
        <v>4273</v>
      </c>
      <c r="V227" t="s">
        <v>4274</v>
      </c>
      <c r="W227" t="s">
        <v>4275</v>
      </c>
      <c r="X227" t="s">
        <v>4275</v>
      </c>
    </row>
    <row r="228" spans="19:26" x14ac:dyDescent="0.75">
      <c r="S228">
        <f t="shared" si="10"/>
        <v>227</v>
      </c>
      <c r="U228">
        <v>1</v>
      </c>
      <c r="V228" t="s">
        <v>4272</v>
      </c>
      <c r="W228" s="3">
        <v>2531779</v>
      </c>
      <c r="X228" s="3">
        <v>2531779</v>
      </c>
    </row>
    <row r="229" spans="19:26" x14ac:dyDescent="0.75">
      <c r="S229">
        <f t="shared" si="10"/>
        <v>228</v>
      </c>
      <c r="U229">
        <v>0</v>
      </c>
      <c r="V229" t="s">
        <v>4276</v>
      </c>
      <c r="W229" s="3">
        <v>282878537728</v>
      </c>
      <c r="X229" s="3">
        <v>282878537728</v>
      </c>
    </row>
    <row r="230" spans="19:26" x14ac:dyDescent="0.75">
      <c r="S230">
        <f t="shared" si="10"/>
        <v>229</v>
      </c>
      <c r="U230" t="s">
        <v>4262</v>
      </c>
      <c r="V230" t="s">
        <v>4263</v>
      </c>
      <c r="W230" t="s">
        <v>4264</v>
      </c>
      <c r="X230" t="s">
        <v>4264</v>
      </c>
      <c r="Z230" t="s">
        <v>4265</v>
      </c>
    </row>
    <row r="231" spans="19:26" x14ac:dyDescent="0.75">
      <c r="S231">
        <f t="shared" si="10"/>
        <v>230</v>
      </c>
      <c r="U231" t="s">
        <v>4262</v>
      </c>
      <c r="V231" t="s">
        <v>4266</v>
      </c>
      <c r="W231" t="s">
        <v>4267</v>
      </c>
      <c r="X231" t="s">
        <v>4267</v>
      </c>
    </row>
    <row r="232" spans="19:26" x14ac:dyDescent="0.75">
      <c r="S232">
        <f t="shared" si="10"/>
        <v>231</v>
      </c>
    </row>
    <row r="233" spans="19:26" x14ac:dyDescent="0.75">
      <c r="S233">
        <f t="shared" si="10"/>
        <v>232</v>
      </c>
      <c r="U233" t="s">
        <v>4281</v>
      </c>
    </row>
    <row r="234" spans="19:26" x14ac:dyDescent="0.75">
      <c r="S234">
        <f t="shared" si="10"/>
        <v>233</v>
      </c>
    </row>
    <row r="235" spans="19:26" x14ac:dyDescent="0.75">
      <c r="S235">
        <f t="shared" si="10"/>
        <v>234</v>
      </c>
      <c r="T235" s="1">
        <v>44689</v>
      </c>
      <c r="U235" s="2">
        <v>0.7104166666666667</v>
      </c>
      <c r="V235" s="3">
        <v>2973629</v>
      </c>
      <c r="W235" t="s">
        <v>2462</v>
      </c>
      <c r="X235" t="s">
        <v>152</v>
      </c>
      <c r="Y235" t="s">
        <v>4357</v>
      </c>
    </row>
    <row r="236" spans="19:26" x14ac:dyDescent="0.75">
      <c r="S236">
        <f t="shared" si="10"/>
        <v>235</v>
      </c>
      <c r="U236">
        <v>1</v>
      </c>
      <c r="V236" t="s">
        <v>4272</v>
      </c>
      <c r="W236" s="3">
        <v>2973629</v>
      </c>
      <c r="X236" s="3">
        <v>2973629</v>
      </c>
    </row>
    <row r="237" spans="19:26" x14ac:dyDescent="0.75">
      <c r="S237">
        <f t="shared" si="10"/>
        <v>236</v>
      </c>
    </row>
    <row r="238" spans="19:26" x14ac:dyDescent="0.75">
      <c r="S238">
        <f t="shared" si="10"/>
        <v>237</v>
      </c>
      <c r="U238" t="s">
        <v>4273</v>
      </c>
      <c r="V238" t="s">
        <v>4274</v>
      </c>
      <c r="W238" t="s">
        <v>4275</v>
      </c>
      <c r="X238" t="s">
        <v>4275</v>
      </c>
    </row>
    <row r="239" spans="19:26" x14ac:dyDescent="0.75">
      <c r="S239">
        <f t="shared" si="10"/>
        <v>238</v>
      </c>
      <c r="U239">
        <v>1</v>
      </c>
      <c r="V239" t="s">
        <v>4272</v>
      </c>
      <c r="W239" s="3">
        <v>2973629</v>
      </c>
      <c r="X239" s="3">
        <v>2973629</v>
      </c>
    </row>
    <row r="240" spans="19:26" x14ac:dyDescent="0.75">
      <c r="S240">
        <f t="shared" si="10"/>
        <v>239</v>
      </c>
      <c r="U240">
        <v>0</v>
      </c>
      <c r="V240" t="s">
        <v>4276</v>
      </c>
      <c r="W240" s="3">
        <v>282878537728</v>
      </c>
      <c r="X240" s="3">
        <v>282878537728</v>
      </c>
    </row>
    <row r="241" spans="19:27" x14ac:dyDescent="0.75">
      <c r="S241">
        <f t="shared" si="10"/>
        <v>240</v>
      </c>
      <c r="U241" t="s">
        <v>4262</v>
      </c>
      <c r="V241" t="s">
        <v>4263</v>
      </c>
      <c r="W241" t="s">
        <v>4264</v>
      </c>
      <c r="X241" t="s">
        <v>4264</v>
      </c>
      <c r="Z241" t="s">
        <v>4265</v>
      </c>
    </row>
    <row r="242" spans="19:27" x14ac:dyDescent="0.75">
      <c r="S242">
        <f t="shared" si="10"/>
        <v>241</v>
      </c>
      <c r="U242" t="s">
        <v>4262</v>
      </c>
      <c r="V242" t="s">
        <v>4266</v>
      </c>
      <c r="W242" t="s">
        <v>4267</v>
      </c>
      <c r="X242" t="s">
        <v>4267</v>
      </c>
    </row>
    <row r="243" spans="19:27" x14ac:dyDescent="0.75">
      <c r="S243">
        <f t="shared" si="10"/>
        <v>242</v>
      </c>
    </row>
    <row r="244" spans="19:27" x14ac:dyDescent="0.75">
      <c r="S244">
        <f t="shared" si="10"/>
        <v>243</v>
      </c>
      <c r="U244" t="s">
        <v>4277</v>
      </c>
      <c r="V244" t="s">
        <v>4278</v>
      </c>
      <c r="W244" t="s">
        <v>4279</v>
      </c>
      <c r="X244" t="s">
        <v>4279</v>
      </c>
      <c r="Z244" t="s">
        <v>4269</v>
      </c>
      <c r="AA244" t="s">
        <v>4287</v>
      </c>
    </row>
    <row r="245" spans="19:27" x14ac:dyDescent="0.75">
      <c r="S245">
        <f t="shared" si="10"/>
        <v>244</v>
      </c>
    </row>
    <row r="246" spans="19:27" x14ac:dyDescent="0.75">
      <c r="S246">
        <f t="shared" si="10"/>
        <v>245</v>
      </c>
      <c r="T246" s="1">
        <v>44689</v>
      </c>
      <c r="U246" s="2">
        <v>0.7104166666666667</v>
      </c>
      <c r="V246" s="3">
        <v>5773755</v>
      </c>
      <c r="W246" t="s">
        <v>3343</v>
      </c>
      <c r="X246" t="s">
        <v>156</v>
      </c>
      <c r="Y246" t="s">
        <v>4357</v>
      </c>
    </row>
    <row r="247" spans="19:27" x14ac:dyDescent="0.75">
      <c r="S247">
        <f t="shared" si="10"/>
        <v>246</v>
      </c>
      <c r="U247">
        <v>1</v>
      </c>
      <c r="V247" t="s">
        <v>4272</v>
      </c>
      <c r="W247" s="3">
        <v>5773755</v>
      </c>
      <c r="X247" s="3">
        <v>5773755</v>
      </c>
    </row>
    <row r="248" spans="19:27" x14ac:dyDescent="0.75">
      <c r="S248">
        <f t="shared" si="10"/>
        <v>247</v>
      </c>
    </row>
    <row r="249" spans="19:27" x14ac:dyDescent="0.75">
      <c r="S249">
        <f t="shared" si="10"/>
        <v>248</v>
      </c>
      <c r="U249" t="s">
        <v>4289</v>
      </c>
    </row>
    <row r="250" spans="19:27" x14ac:dyDescent="0.75">
      <c r="S250">
        <f t="shared" si="10"/>
        <v>249</v>
      </c>
    </row>
    <row r="251" spans="19:27" x14ac:dyDescent="0.75">
      <c r="S251">
        <f t="shared" si="10"/>
        <v>250</v>
      </c>
      <c r="T251" s="1">
        <v>44695</v>
      </c>
      <c r="U251" s="2">
        <v>0.78402777777777777</v>
      </c>
      <c r="V251">
        <v>573</v>
      </c>
      <c r="W251" t="s">
        <v>969</v>
      </c>
      <c r="X251" t="s">
        <v>4369</v>
      </c>
      <c r="Y251" t="s">
        <v>4359</v>
      </c>
    </row>
    <row r="252" spans="19:27" x14ac:dyDescent="0.75">
      <c r="S252">
        <f t="shared" si="10"/>
        <v>251</v>
      </c>
      <c r="U252">
        <v>1</v>
      </c>
      <c r="V252" t="s">
        <v>4272</v>
      </c>
      <c r="W252">
        <v>573</v>
      </c>
      <c r="X252">
        <v>573</v>
      </c>
    </row>
    <row r="253" spans="19:27" x14ac:dyDescent="0.75">
      <c r="S253">
        <f t="shared" si="10"/>
        <v>252</v>
      </c>
    </row>
    <row r="254" spans="19:27" x14ac:dyDescent="0.75">
      <c r="S254">
        <f t="shared" si="10"/>
        <v>253</v>
      </c>
      <c r="U254" t="s">
        <v>4292</v>
      </c>
      <c r="V254" t="s">
        <v>4293</v>
      </c>
    </row>
    <row r="255" spans="19:27" x14ac:dyDescent="0.75">
      <c r="S255">
        <f t="shared" si="10"/>
        <v>254</v>
      </c>
    </row>
    <row r="256" spans="19:27" x14ac:dyDescent="0.75">
      <c r="S256">
        <f t="shared" si="10"/>
        <v>255</v>
      </c>
      <c r="T256" s="1">
        <v>44709</v>
      </c>
      <c r="U256" s="2">
        <v>0.7402777777777777</v>
      </c>
      <c r="V256">
        <v>603</v>
      </c>
      <c r="W256" t="s">
        <v>969</v>
      </c>
      <c r="X256" t="s">
        <v>4369</v>
      </c>
      <c r="Y256" t="s">
        <v>4359</v>
      </c>
    </row>
    <row r="257" spans="19:27" x14ac:dyDescent="0.75">
      <c r="S257">
        <f t="shared" si="10"/>
        <v>256</v>
      </c>
      <c r="U257">
        <v>1</v>
      </c>
      <c r="V257" t="s">
        <v>4272</v>
      </c>
      <c r="W257">
        <v>603</v>
      </c>
      <c r="X257">
        <v>603</v>
      </c>
    </row>
    <row r="258" spans="19:27" x14ac:dyDescent="0.75">
      <c r="S258">
        <f t="shared" si="10"/>
        <v>257</v>
      </c>
    </row>
    <row r="259" spans="19:27" x14ac:dyDescent="0.75">
      <c r="S259">
        <f t="shared" si="10"/>
        <v>258</v>
      </c>
      <c r="U259" t="s">
        <v>4273</v>
      </c>
      <c r="V259" t="s">
        <v>4274</v>
      </c>
      <c r="W259" t="s">
        <v>4275</v>
      </c>
      <c r="X259" t="s">
        <v>4275</v>
      </c>
    </row>
    <row r="260" spans="19:27" x14ac:dyDescent="0.75">
      <c r="S260">
        <f t="shared" si="10"/>
        <v>259</v>
      </c>
      <c r="U260">
        <v>3</v>
      </c>
      <c r="V260" t="s">
        <v>4272</v>
      </c>
      <c r="W260" s="3">
        <v>5774931</v>
      </c>
      <c r="X260" s="3">
        <v>5774931</v>
      </c>
    </row>
    <row r="261" spans="19:27" x14ac:dyDescent="0.75">
      <c r="S261">
        <f t="shared" si="10"/>
        <v>260</v>
      </c>
      <c r="U261">
        <v>0</v>
      </c>
      <c r="V261" t="s">
        <v>4276</v>
      </c>
      <c r="W261" s="3">
        <v>282878537728</v>
      </c>
      <c r="X261" s="3">
        <v>282878537728</v>
      </c>
    </row>
    <row r="262" spans="19:27" x14ac:dyDescent="0.75">
      <c r="S262">
        <f t="shared" si="10"/>
        <v>261</v>
      </c>
      <c r="U262" t="s">
        <v>4262</v>
      </c>
      <c r="V262" t="s">
        <v>4263</v>
      </c>
      <c r="W262" t="s">
        <v>4264</v>
      </c>
      <c r="X262" t="s">
        <v>4264</v>
      </c>
      <c r="Z262" t="s">
        <v>4265</v>
      </c>
    </row>
    <row r="263" spans="19:27" x14ac:dyDescent="0.75">
      <c r="S263">
        <f t="shared" si="10"/>
        <v>262</v>
      </c>
      <c r="U263" t="s">
        <v>4262</v>
      </c>
      <c r="V263" t="s">
        <v>4266</v>
      </c>
      <c r="W263" t="s">
        <v>4267</v>
      </c>
      <c r="X263" t="s">
        <v>4267</v>
      </c>
    </row>
    <row r="264" spans="19:27" x14ac:dyDescent="0.75">
      <c r="S264">
        <f t="shared" si="10"/>
        <v>263</v>
      </c>
    </row>
    <row r="265" spans="19:27" x14ac:dyDescent="0.75">
      <c r="S265">
        <f t="shared" si="10"/>
        <v>264</v>
      </c>
      <c r="U265" t="s">
        <v>4277</v>
      </c>
      <c r="V265" t="s">
        <v>4278</v>
      </c>
      <c r="W265" t="s">
        <v>4279</v>
      </c>
      <c r="X265" t="s">
        <v>4279</v>
      </c>
      <c r="Z265" t="s">
        <v>4269</v>
      </c>
      <c r="AA265" t="s">
        <v>4287</v>
      </c>
    </row>
    <row r="266" spans="19:27" x14ac:dyDescent="0.75">
      <c r="S266">
        <f t="shared" si="10"/>
        <v>265</v>
      </c>
    </row>
    <row r="267" spans="19:27" x14ac:dyDescent="0.75">
      <c r="S267">
        <f t="shared" si="10"/>
        <v>266</v>
      </c>
      <c r="T267" s="1">
        <v>44689</v>
      </c>
      <c r="U267" s="2">
        <v>0.7104166666666667</v>
      </c>
      <c r="V267" s="3">
        <v>4717635</v>
      </c>
      <c r="W267" t="s">
        <v>3346</v>
      </c>
      <c r="X267" t="s">
        <v>159</v>
      </c>
      <c r="Y267" t="s">
        <v>4357</v>
      </c>
    </row>
    <row r="268" spans="19:27" x14ac:dyDescent="0.75">
      <c r="S268">
        <f t="shared" ref="S268:S331" si="11">S267+1</f>
        <v>267</v>
      </c>
      <c r="U268">
        <v>1</v>
      </c>
      <c r="V268" t="s">
        <v>4272</v>
      </c>
      <c r="W268" s="3">
        <v>4717635</v>
      </c>
      <c r="X268" s="3">
        <v>4717635</v>
      </c>
    </row>
    <row r="269" spans="19:27" x14ac:dyDescent="0.75">
      <c r="S269">
        <f t="shared" si="11"/>
        <v>268</v>
      </c>
    </row>
    <row r="270" spans="19:27" x14ac:dyDescent="0.75">
      <c r="S270">
        <f t="shared" si="11"/>
        <v>269</v>
      </c>
      <c r="U270" t="s">
        <v>4289</v>
      </c>
    </row>
    <row r="271" spans="19:27" x14ac:dyDescent="0.75">
      <c r="S271">
        <f t="shared" si="11"/>
        <v>270</v>
      </c>
    </row>
    <row r="272" spans="19:27" x14ac:dyDescent="0.75">
      <c r="S272">
        <f t="shared" si="11"/>
        <v>271</v>
      </c>
      <c r="T272" s="1">
        <v>44695</v>
      </c>
      <c r="U272" s="2">
        <v>0.78402777777777777</v>
      </c>
      <c r="V272">
        <v>485</v>
      </c>
      <c r="W272" t="s">
        <v>972</v>
      </c>
      <c r="X272" t="s">
        <v>4370</v>
      </c>
      <c r="Y272" t="s">
        <v>4359</v>
      </c>
    </row>
    <row r="273" spans="19:26" x14ac:dyDescent="0.75">
      <c r="S273">
        <f t="shared" si="11"/>
        <v>272</v>
      </c>
      <c r="U273">
        <v>1</v>
      </c>
      <c r="V273" t="s">
        <v>4272</v>
      </c>
      <c r="W273">
        <v>485</v>
      </c>
      <c r="X273">
        <v>485</v>
      </c>
    </row>
    <row r="274" spans="19:26" x14ac:dyDescent="0.75">
      <c r="S274">
        <f t="shared" si="11"/>
        <v>273</v>
      </c>
    </row>
    <row r="275" spans="19:26" x14ac:dyDescent="0.75">
      <c r="S275">
        <f t="shared" si="11"/>
        <v>274</v>
      </c>
      <c r="U275" t="s">
        <v>4292</v>
      </c>
      <c r="V275" t="s">
        <v>4293</v>
      </c>
    </row>
    <row r="276" spans="19:26" x14ac:dyDescent="0.75">
      <c r="S276">
        <f t="shared" si="11"/>
        <v>275</v>
      </c>
    </row>
    <row r="277" spans="19:26" x14ac:dyDescent="0.75">
      <c r="S277">
        <f t="shared" si="11"/>
        <v>276</v>
      </c>
      <c r="T277" s="1">
        <v>44709</v>
      </c>
      <c r="U277" s="2">
        <v>0.7402777777777777</v>
      </c>
      <c r="V277">
        <v>515</v>
      </c>
      <c r="W277" t="s">
        <v>972</v>
      </c>
      <c r="X277" t="s">
        <v>4370</v>
      </c>
      <c r="Y277" t="s">
        <v>4359</v>
      </c>
    </row>
    <row r="278" spans="19:26" x14ac:dyDescent="0.75">
      <c r="S278">
        <f t="shared" si="11"/>
        <v>277</v>
      </c>
      <c r="U278">
        <v>1</v>
      </c>
      <c r="V278" t="s">
        <v>4272</v>
      </c>
      <c r="W278">
        <v>515</v>
      </c>
      <c r="X278">
        <v>515</v>
      </c>
    </row>
    <row r="279" spans="19:26" x14ac:dyDescent="0.75">
      <c r="S279">
        <f t="shared" si="11"/>
        <v>278</v>
      </c>
    </row>
    <row r="280" spans="19:26" x14ac:dyDescent="0.75">
      <c r="S280">
        <f t="shared" si="11"/>
        <v>279</v>
      </c>
      <c r="U280" t="s">
        <v>4273</v>
      </c>
      <c r="V280" t="s">
        <v>4274</v>
      </c>
      <c r="W280" t="s">
        <v>4275</v>
      </c>
      <c r="X280" t="s">
        <v>4275</v>
      </c>
    </row>
    <row r="281" spans="19:26" x14ac:dyDescent="0.75">
      <c r="S281">
        <f t="shared" si="11"/>
        <v>280</v>
      </c>
      <c r="U281">
        <v>3</v>
      </c>
      <c r="V281" t="s">
        <v>4272</v>
      </c>
      <c r="W281" s="3">
        <v>4718635</v>
      </c>
      <c r="X281" s="3">
        <v>4718635</v>
      </c>
    </row>
    <row r="282" spans="19:26" x14ac:dyDescent="0.75">
      <c r="S282">
        <f t="shared" si="11"/>
        <v>281</v>
      </c>
      <c r="U282">
        <v>0</v>
      </c>
      <c r="V282" t="s">
        <v>4276</v>
      </c>
      <c r="W282" s="3">
        <v>282878537728</v>
      </c>
      <c r="X282" s="3">
        <v>282878537728</v>
      </c>
    </row>
    <row r="283" spans="19:26" x14ac:dyDescent="0.75">
      <c r="S283">
        <f t="shared" si="11"/>
        <v>282</v>
      </c>
      <c r="U283" t="s">
        <v>4262</v>
      </c>
      <c r="V283" t="s">
        <v>4263</v>
      </c>
      <c r="W283" t="s">
        <v>4264</v>
      </c>
      <c r="X283" t="s">
        <v>4264</v>
      </c>
      <c r="Z283" t="s">
        <v>4265</v>
      </c>
    </row>
    <row r="284" spans="19:26" x14ac:dyDescent="0.75">
      <c r="S284">
        <f t="shared" si="11"/>
        <v>283</v>
      </c>
      <c r="U284" t="s">
        <v>4262</v>
      </c>
      <c r="V284" t="s">
        <v>4266</v>
      </c>
      <c r="W284" t="s">
        <v>4267</v>
      </c>
      <c r="X284" t="s">
        <v>4267</v>
      </c>
    </row>
    <row r="285" spans="19:26" x14ac:dyDescent="0.75">
      <c r="S285">
        <f t="shared" si="11"/>
        <v>284</v>
      </c>
    </row>
    <row r="286" spans="19:26" x14ac:dyDescent="0.75">
      <c r="S286">
        <f t="shared" si="11"/>
        <v>285</v>
      </c>
      <c r="U286" t="s">
        <v>4268</v>
      </c>
      <c r="V286" t="s">
        <v>4269</v>
      </c>
      <c r="W286" t="s">
        <v>4287</v>
      </c>
      <c r="X286" t="s">
        <v>4287</v>
      </c>
    </row>
    <row r="287" spans="19:26" x14ac:dyDescent="0.75">
      <c r="S287">
        <f t="shared" si="11"/>
        <v>286</v>
      </c>
    </row>
    <row r="288" spans="19:26" x14ac:dyDescent="0.75">
      <c r="S288">
        <f t="shared" si="11"/>
        <v>287</v>
      </c>
      <c r="T288" s="1">
        <v>44661</v>
      </c>
      <c r="U288" s="2">
        <v>0.79791666666666661</v>
      </c>
      <c r="V288" s="3">
        <v>2026833</v>
      </c>
      <c r="W288" t="s">
        <v>4297</v>
      </c>
      <c r="X288" t="s">
        <v>171</v>
      </c>
      <c r="Y288" t="s">
        <v>4357</v>
      </c>
    </row>
    <row r="289" spans="19:26" x14ac:dyDescent="0.75">
      <c r="S289">
        <f t="shared" si="11"/>
        <v>288</v>
      </c>
      <c r="U289">
        <v>1</v>
      </c>
      <c r="V289" t="s">
        <v>4272</v>
      </c>
      <c r="W289" s="3">
        <v>2026833</v>
      </c>
      <c r="X289" s="3">
        <v>2026833</v>
      </c>
    </row>
    <row r="290" spans="19:26" x14ac:dyDescent="0.75">
      <c r="S290">
        <f t="shared" si="11"/>
        <v>289</v>
      </c>
    </row>
    <row r="291" spans="19:26" x14ac:dyDescent="0.75">
      <c r="S291">
        <f t="shared" si="11"/>
        <v>290</v>
      </c>
      <c r="U291" t="s">
        <v>4289</v>
      </c>
    </row>
    <row r="292" spans="19:26" x14ac:dyDescent="0.75">
      <c r="S292">
        <f t="shared" si="11"/>
        <v>291</v>
      </c>
    </row>
    <row r="293" spans="19:26" x14ac:dyDescent="0.75">
      <c r="S293">
        <f t="shared" si="11"/>
        <v>292</v>
      </c>
      <c r="T293" s="1">
        <v>44695</v>
      </c>
      <c r="U293" s="2">
        <v>0.78402777777777777</v>
      </c>
      <c r="V293">
        <v>484</v>
      </c>
      <c r="W293" t="s">
        <v>1036</v>
      </c>
      <c r="X293" t="s">
        <v>4371</v>
      </c>
      <c r="Y293" t="s">
        <v>4359</v>
      </c>
    </row>
    <row r="294" spans="19:26" x14ac:dyDescent="0.75">
      <c r="S294">
        <f t="shared" si="11"/>
        <v>293</v>
      </c>
      <c r="U294">
        <v>1</v>
      </c>
      <c r="V294" t="s">
        <v>4272</v>
      </c>
      <c r="W294">
        <v>484</v>
      </c>
      <c r="X294">
        <v>484</v>
      </c>
    </row>
    <row r="295" spans="19:26" x14ac:dyDescent="0.75">
      <c r="S295">
        <f t="shared" si="11"/>
        <v>294</v>
      </c>
    </row>
    <row r="296" spans="19:26" x14ac:dyDescent="0.75">
      <c r="S296">
        <f t="shared" si="11"/>
        <v>295</v>
      </c>
      <c r="U296" t="s">
        <v>4273</v>
      </c>
      <c r="V296" t="s">
        <v>4274</v>
      </c>
      <c r="W296" t="s">
        <v>4275</v>
      </c>
      <c r="X296" t="s">
        <v>4275</v>
      </c>
    </row>
    <row r="297" spans="19:26" x14ac:dyDescent="0.75">
      <c r="S297">
        <f t="shared" si="11"/>
        <v>296</v>
      </c>
      <c r="U297">
        <v>2</v>
      </c>
      <c r="V297" t="s">
        <v>4272</v>
      </c>
      <c r="W297" s="3">
        <v>2027317</v>
      </c>
      <c r="X297" s="3">
        <v>2027317</v>
      </c>
    </row>
    <row r="298" spans="19:26" x14ac:dyDescent="0.75">
      <c r="S298">
        <f t="shared" si="11"/>
        <v>297</v>
      </c>
      <c r="U298">
        <v>0</v>
      </c>
      <c r="V298" t="s">
        <v>4276</v>
      </c>
      <c r="W298" s="3">
        <v>282878537728</v>
      </c>
      <c r="X298" s="3">
        <v>282878537728</v>
      </c>
    </row>
    <row r="299" spans="19:26" x14ac:dyDescent="0.75">
      <c r="S299">
        <f t="shared" si="11"/>
        <v>298</v>
      </c>
      <c r="U299" t="s">
        <v>4262</v>
      </c>
      <c r="V299" t="s">
        <v>4263</v>
      </c>
      <c r="W299" t="s">
        <v>4264</v>
      </c>
      <c r="X299" t="s">
        <v>4264</v>
      </c>
      <c r="Z299" t="s">
        <v>4265</v>
      </c>
    </row>
    <row r="300" spans="19:26" x14ac:dyDescent="0.75">
      <c r="S300">
        <f t="shared" si="11"/>
        <v>299</v>
      </c>
      <c r="U300" t="s">
        <v>4262</v>
      </c>
      <c r="V300" t="s">
        <v>4266</v>
      </c>
      <c r="W300" t="s">
        <v>4267</v>
      </c>
      <c r="X300" t="s">
        <v>4267</v>
      </c>
    </row>
    <row r="301" spans="19:26" x14ac:dyDescent="0.75">
      <c r="S301">
        <f t="shared" si="11"/>
        <v>300</v>
      </c>
    </row>
    <row r="302" spans="19:26" x14ac:dyDescent="0.75">
      <c r="S302">
        <f t="shared" si="11"/>
        <v>301</v>
      </c>
      <c r="U302" t="s">
        <v>4268</v>
      </c>
      <c r="V302" t="s">
        <v>4269</v>
      </c>
      <c r="W302" t="s">
        <v>4287</v>
      </c>
      <c r="X302" t="s">
        <v>4287</v>
      </c>
    </row>
    <row r="303" spans="19:26" x14ac:dyDescent="0.75">
      <c r="S303">
        <f t="shared" si="11"/>
        <v>302</v>
      </c>
    </row>
    <row r="304" spans="19:26" x14ac:dyDescent="0.75">
      <c r="S304">
        <f t="shared" si="11"/>
        <v>303</v>
      </c>
      <c r="T304" s="1">
        <v>44661</v>
      </c>
      <c r="U304" s="2">
        <v>0.79791666666666661</v>
      </c>
      <c r="V304" s="3">
        <v>1287633</v>
      </c>
      <c r="W304" t="s">
        <v>4298</v>
      </c>
      <c r="X304" t="s">
        <v>172</v>
      </c>
      <c r="Y304" t="s">
        <v>4357</v>
      </c>
    </row>
    <row r="305" spans="19:26" x14ac:dyDescent="0.75">
      <c r="S305">
        <f t="shared" si="11"/>
        <v>304</v>
      </c>
      <c r="U305">
        <v>1</v>
      </c>
      <c r="V305" t="s">
        <v>4272</v>
      </c>
      <c r="W305" s="3">
        <v>1287633</v>
      </c>
      <c r="X305" s="3">
        <v>1287633</v>
      </c>
    </row>
    <row r="306" spans="19:26" x14ac:dyDescent="0.75">
      <c r="S306">
        <f t="shared" si="11"/>
        <v>305</v>
      </c>
    </row>
    <row r="307" spans="19:26" x14ac:dyDescent="0.75">
      <c r="S307">
        <f t="shared" si="11"/>
        <v>306</v>
      </c>
      <c r="U307" t="s">
        <v>4289</v>
      </c>
    </row>
    <row r="308" spans="19:26" x14ac:dyDescent="0.75">
      <c r="S308">
        <f t="shared" si="11"/>
        <v>307</v>
      </c>
    </row>
    <row r="309" spans="19:26" x14ac:dyDescent="0.75">
      <c r="S309">
        <f t="shared" si="11"/>
        <v>308</v>
      </c>
      <c r="T309" s="1">
        <v>44695</v>
      </c>
      <c r="U309" s="2">
        <v>0.78402777777777777</v>
      </c>
      <c r="V309">
        <v>441</v>
      </c>
      <c r="W309" t="s">
        <v>1041</v>
      </c>
      <c r="X309" t="s">
        <v>4372</v>
      </c>
      <c r="Y309" t="s">
        <v>4359</v>
      </c>
    </row>
    <row r="310" spans="19:26" x14ac:dyDescent="0.75">
      <c r="S310">
        <f t="shared" si="11"/>
        <v>309</v>
      </c>
      <c r="U310">
        <v>1</v>
      </c>
      <c r="V310" t="s">
        <v>4272</v>
      </c>
      <c r="W310">
        <v>441</v>
      </c>
      <c r="X310">
        <v>441</v>
      </c>
    </row>
    <row r="311" spans="19:26" x14ac:dyDescent="0.75">
      <c r="S311">
        <f t="shared" si="11"/>
        <v>310</v>
      </c>
    </row>
    <row r="312" spans="19:26" x14ac:dyDescent="0.75">
      <c r="S312">
        <f t="shared" si="11"/>
        <v>311</v>
      </c>
      <c r="U312" t="s">
        <v>4273</v>
      </c>
      <c r="V312" t="s">
        <v>4274</v>
      </c>
      <c r="W312" t="s">
        <v>4275</v>
      </c>
      <c r="X312" t="s">
        <v>4275</v>
      </c>
    </row>
    <row r="313" spans="19:26" x14ac:dyDescent="0.75">
      <c r="S313">
        <f t="shared" si="11"/>
        <v>312</v>
      </c>
      <c r="U313">
        <v>2</v>
      </c>
      <c r="V313" t="s">
        <v>4272</v>
      </c>
      <c r="W313" s="3">
        <v>1288074</v>
      </c>
      <c r="X313" s="3">
        <v>1288074</v>
      </c>
    </row>
    <row r="314" spans="19:26" x14ac:dyDescent="0.75">
      <c r="S314">
        <f t="shared" si="11"/>
        <v>313</v>
      </c>
      <c r="U314">
        <v>0</v>
      </c>
      <c r="V314" t="s">
        <v>4276</v>
      </c>
      <c r="W314" s="3">
        <v>282878533632</v>
      </c>
      <c r="X314" s="3">
        <v>282878533632</v>
      </c>
    </row>
    <row r="315" spans="19:26" x14ac:dyDescent="0.75">
      <c r="S315">
        <f t="shared" si="11"/>
        <v>314</v>
      </c>
      <c r="U315" t="s">
        <v>4262</v>
      </c>
      <c r="V315" t="s">
        <v>4263</v>
      </c>
      <c r="W315" t="s">
        <v>4264</v>
      </c>
      <c r="X315" t="s">
        <v>4264</v>
      </c>
      <c r="Z315" t="s">
        <v>4265</v>
      </c>
    </row>
    <row r="316" spans="19:26" x14ac:dyDescent="0.75">
      <c r="S316">
        <f t="shared" si="11"/>
        <v>315</v>
      </c>
      <c r="U316" t="s">
        <v>4262</v>
      </c>
      <c r="V316" t="s">
        <v>4266</v>
      </c>
      <c r="W316" t="s">
        <v>4267</v>
      </c>
      <c r="X316" t="s">
        <v>4267</v>
      </c>
    </row>
    <row r="317" spans="19:26" x14ac:dyDescent="0.75">
      <c r="S317">
        <f t="shared" si="11"/>
        <v>316</v>
      </c>
    </row>
    <row r="318" spans="19:26" x14ac:dyDescent="0.75">
      <c r="S318">
        <f t="shared" si="11"/>
        <v>317</v>
      </c>
      <c r="U318" t="s">
        <v>4268</v>
      </c>
      <c r="V318" t="s">
        <v>4269</v>
      </c>
      <c r="W318" t="s">
        <v>4287</v>
      </c>
      <c r="X318" t="s">
        <v>4287</v>
      </c>
    </row>
    <row r="319" spans="19:26" x14ac:dyDescent="0.75">
      <c r="S319">
        <f t="shared" si="11"/>
        <v>318</v>
      </c>
    </row>
    <row r="320" spans="19:26" x14ac:dyDescent="0.75">
      <c r="S320">
        <f t="shared" si="11"/>
        <v>319</v>
      </c>
      <c r="T320" s="1">
        <v>44661</v>
      </c>
      <c r="U320" s="2">
        <v>0.79791666666666661</v>
      </c>
      <c r="V320" s="3">
        <v>2935633</v>
      </c>
      <c r="W320" t="s">
        <v>4299</v>
      </c>
      <c r="X320" t="s">
        <v>175</v>
      </c>
      <c r="Y320" t="s">
        <v>4357</v>
      </c>
    </row>
    <row r="321" spans="19:25" x14ac:dyDescent="0.75">
      <c r="S321">
        <f t="shared" si="11"/>
        <v>320</v>
      </c>
      <c r="T321" s="1">
        <v>44661</v>
      </c>
      <c r="U321" s="2">
        <v>0.79791666666666661</v>
      </c>
      <c r="V321" s="3">
        <v>2356427</v>
      </c>
      <c r="W321" t="s">
        <v>4300</v>
      </c>
      <c r="X321" t="s">
        <v>1855</v>
      </c>
      <c r="Y321" t="s">
        <v>4357</v>
      </c>
    </row>
    <row r="322" spans="19:25" x14ac:dyDescent="0.75">
      <c r="S322">
        <f t="shared" si="11"/>
        <v>321</v>
      </c>
      <c r="T322" s="1">
        <v>44661</v>
      </c>
      <c r="U322" s="2">
        <v>0.79791666666666661</v>
      </c>
      <c r="V322" s="3">
        <v>2097233</v>
      </c>
      <c r="W322" t="s">
        <v>4301</v>
      </c>
      <c r="X322" t="s">
        <v>1854</v>
      </c>
      <c r="Y322" t="s">
        <v>4357</v>
      </c>
    </row>
    <row r="323" spans="19:25" x14ac:dyDescent="0.75">
      <c r="S323">
        <f t="shared" si="11"/>
        <v>322</v>
      </c>
      <c r="T323" s="1">
        <v>44661</v>
      </c>
      <c r="U323" s="2">
        <v>0.79791666666666661</v>
      </c>
      <c r="V323" s="3">
        <v>1934033</v>
      </c>
      <c r="W323" t="s">
        <v>4302</v>
      </c>
      <c r="X323" t="s">
        <v>1856</v>
      </c>
      <c r="Y323" t="s">
        <v>4357</v>
      </c>
    </row>
    <row r="324" spans="19:25" x14ac:dyDescent="0.75">
      <c r="S324">
        <f t="shared" si="11"/>
        <v>323</v>
      </c>
      <c r="U324">
        <v>4</v>
      </c>
      <c r="V324" t="s">
        <v>4272</v>
      </c>
      <c r="W324" s="3">
        <v>9323326</v>
      </c>
      <c r="X324" s="3">
        <v>9323326</v>
      </c>
    </row>
    <row r="325" spans="19:25" x14ac:dyDescent="0.75">
      <c r="S325">
        <f t="shared" si="11"/>
        <v>324</v>
      </c>
    </row>
    <row r="326" spans="19:25" x14ac:dyDescent="0.75">
      <c r="S326">
        <f t="shared" si="11"/>
        <v>325</v>
      </c>
      <c r="U326" t="s">
        <v>4289</v>
      </c>
    </row>
    <row r="327" spans="19:25" x14ac:dyDescent="0.75">
      <c r="S327">
        <f t="shared" si="11"/>
        <v>326</v>
      </c>
    </row>
    <row r="328" spans="19:25" x14ac:dyDescent="0.75">
      <c r="S328">
        <f t="shared" si="11"/>
        <v>327</v>
      </c>
      <c r="T328" s="1">
        <v>44695</v>
      </c>
      <c r="U328" s="2">
        <v>0.78333333333333333</v>
      </c>
      <c r="V328">
        <v>116</v>
      </c>
      <c r="W328" t="s">
        <v>1063</v>
      </c>
      <c r="X328" t="s">
        <v>4373</v>
      </c>
      <c r="Y328" t="s">
        <v>4359</v>
      </c>
    </row>
    <row r="329" spans="19:25" x14ac:dyDescent="0.75">
      <c r="S329">
        <f t="shared" si="11"/>
        <v>328</v>
      </c>
      <c r="T329" s="1">
        <v>44695</v>
      </c>
      <c r="U329" s="2">
        <v>0.78333333333333333</v>
      </c>
      <c r="V329">
        <v>334</v>
      </c>
      <c r="W329" t="s">
        <v>1064</v>
      </c>
      <c r="X329" t="s">
        <v>4374</v>
      </c>
      <c r="Y329" t="s">
        <v>4359</v>
      </c>
    </row>
    <row r="330" spans="19:25" x14ac:dyDescent="0.75">
      <c r="S330">
        <f t="shared" si="11"/>
        <v>329</v>
      </c>
      <c r="T330" s="1">
        <v>44695</v>
      </c>
      <c r="U330" s="2">
        <v>0.78333333333333333</v>
      </c>
      <c r="V330">
        <v>441</v>
      </c>
      <c r="W330" t="s">
        <v>1065</v>
      </c>
      <c r="X330" t="s">
        <v>4375</v>
      </c>
      <c r="Y330" t="s">
        <v>4359</v>
      </c>
    </row>
    <row r="331" spans="19:25" x14ac:dyDescent="0.75">
      <c r="S331">
        <f t="shared" si="11"/>
        <v>330</v>
      </c>
      <c r="T331" s="1">
        <v>44695</v>
      </c>
      <c r="U331" s="2">
        <v>0.78402777777777777</v>
      </c>
      <c r="V331">
        <v>494</v>
      </c>
      <c r="W331" t="s">
        <v>1066</v>
      </c>
      <c r="X331" t="s">
        <v>4376</v>
      </c>
      <c r="Y331" t="s">
        <v>4359</v>
      </c>
    </row>
    <row r="332" spans="19:25" x14ac:dyDescent="0.75">
      <c r="S332">
        <f t="shared" ref="S332:S395" si="12">S331+1</f>
        <v>331</v>
      </c>
      <c r="U332">
        <v>4</v>
      </c>
      <c r="V332" t="s">
        <v>4272</v>
      </c>
      <c r="W332" s="3">
        <v>1385</v>
      </c>
      <c r="X332" s="3">
        <v>1385</v>
      </c>
    </row>
    <row r="333" spans="19:25" x14ac:dyDescent="0.75">
      <c r="S333">
        <f t="shared" si="12"/>
        <v>332</v>
      </c>
    </row>
    <row r="334" spans="19:25" x14ac:dyDescent="0.75">
      <c r="S334">
        <f t="shared" si="12"/>
        <v>333</v>
      </c>
      <c r="U334" t="s">
        <v>4273</v>
      </c>
      <c r="V334" t="s">
        <v>4274</v>
      </c>
      <c r="W334" t="s">
        <v>4275</v>
      </c>
      <c r="X334" t="s">
        <v>4275</v>
      </c>
    </row>
    <row r="335" spans="19:25" x14ac:dyDescent="0.75">
      <c r="S335">
        <f t="shared" si="12"/>
        <v>334</v>
      </c>
      <c r="U335">
        <v>8</v>
      </c>
      <c r="V335" t="s">
        <v>4272</v>
      </c>
      <c r="W335" s="3">
        <v>9324711</v>
      </c>
      <c r="X335" s="3">
        <v>9324711</v>
      </c>
    </row>
    <row r="336" spans="19:25" x14ac:dyDescent="0.75">
      <c r="S336">
        <f t="shared" si="12"/>
        <v>335</v>
      </c>
      <c r="U336">
        <v>0</v>
      </c>
      <c r="V336" t="s">
        <v>4276</v>
      </c>
      <c r="W336" s="3">
        <v>282878533632</v>
      </c>
      <c r="X336" s="3">
        <v>282878533632</v>
      </c>
    </row>
    <row r="337" spans="19:27" x14ac:dyDescent="0.75">
      <c r="S337">
        <f t="shared" si="12"/>
        <v>336</v>
      </c>
      <c r="U337" t="s">
        <v>4262</v>
      </c>
      <c r="V337" t="s">
        <v>4263</v>
      </c>
      <c r="W337" t="s">
        <v>4264</v>
      </c>
      <c r="X337" t="s">
        <v>4264</v>
      </c>
      <c r="Z337" t="s">
        <v>4265</v>
      </c>
    </row>
    <row r="338" spans="19:27" x14ac:dyDescent="0.75">
      <c r="S338">
        <f t="shared" si="12"/>
        <v>337</v>
      </c>
      <c r="U338" t="s">
        <v>4262</v>
      </c>
      <c r="V338" t="s">
        <v>4266</v>
      </c>
      <c r="W338" t="s">
        <v>4267</v>
      </c>
      <c r="X338" t="s">
        <v>4267</v>
      </c>
    </row>
    <row r="339" spans="19:27" x14ac:dyDescent="0.75">
      <c r="S339">
        <f t="shared" si="12"/>
        <v>338</v>
      </c>
    </row>
    <row r="340" spans="19:27" x14ac:dyDescent="0.75">
      <c r="S340">
        <f t="shared" si="12"/>
        <v>339</v>
      </c>
      <c r="U340" t="s">
        <v>4277</v>
      </c>
      <c r="V340" t="s">
        <v>4278</v>
      </c>
      <c r="W340" t="s">
        <v>4279</v>
      </c>
      <c r="X340" t="s">
        <v>4279</v>
      </c>
      <c r="Z340" t="s">
        <v>4269</v>
      </c>
      <c r="AA340" t="s">
        <v>4287</v>
      </c>
    </row>
    <row r="341" spans="19:27" x14ac:dyDescent="0.75">
      <c r="S341">
        <f t="shared" si="12"/>
        <v>340</v>
      </c>
    </row>
    <row r="342" spans="19:27" x14ac:dyDescent="0.75">
      <c r="S342">
        <f t="shared" si="12"/>
        <v>341</v>
      </c>
      <c r="T342" s="1">
        <v>44689</v>
      </c>
      <c r="U342" s="2">
        <v>0.71111111111111114</v>
      </c>
      <c r="V342" s="3">
        <v>2741575</v>
      </c>
      <c r="W342" t="s">
        <v>3356</v>
      </c>
      <c r="X342" t="s">
        <v>186</v>
      </c>
      <c r="Y342" t="s">
        <v>4357</v>
      </c>
    </row>
    <row r="343" spans="19:27" x14ac:dyDescent="0.75">
      <c r="S343">
        <f t="shared" si="12"/>
        <v>342</v>
      </c>
      <c r="U343">
        <v>1</v>
      </c>
      <c r="V343" t="s">
        <v>4272</v>
      </c>
      <c r="W343" s="3">
        <v>2741575</v>
      </c>
      <c r="X343" s="3">
        <v>2741575</v>
      </c>
    </row>
    <row r="344" spans="19:27" x14ac:dyDescent="0.75">
      <c r="S344">
        <f t="shared" si="12"/>
        <v>343</v>
      </c>
    </row>
    <row r="345" spans="19:27" x14ac:dyDescent="0.75">
      <c r="S345">
        <f t="shared" si="12"/>
        <v>344</v>
      </c>
      <c r="U345" t="s">
        <v>4289</v>
      </c>
    </row>
    <row r="346" spans="19:27" x14ac:dyDescent="0.75">
      <c r="S346">
        <f t="shared" si="12"/>
        <v>345</v>
      </c>
    </row>
    <row r="347" spans="19:27" x14ac:dyDescent="0.75">
      <c r="S347">
        <f t="shared" si="12"/>
        <v>346</v>
      </c>
      <c r="T347" s="1">
        <v>44695</v>
      </c>
      <c r="U347" s="2">
        <v>0.78402777777777777</v>
      </c>
      <c r="V347">
        <v>407</v>
      </c>
      <c r="W347" t="s">
        <v>1147</v>
      </c>
      <c r="X347" t="s">
        <v>4377</v>
      </c>
      <c r="Y347" t="s">
        <v>4359</v>
      </c>
    </row>
    <row r="348" spans="19:27" x14ac:dyDescent="0.75">
      <c r="S348">
        <f t="shared" si="12"/>
        <v>347</v>
      </c>
      <c r="U348">
        <v>1</v>
      </c>
      <c r="V348" t="s">
        <v>4272</v>
      </c>
      <c r="W348">
        <v>407</v>
      </c>
      <c r="X348">
        <v>407</v>
      </c>
    </row>
    <row r="349" spans="19:27" x14ac:dyDescent="0.75">
      <c r="S349">
        <f t="shared" si="12"/>
        <v>348</v>
      </c>
    </row>
    <row r="350" spans="19:27" x14ac:dyDescent="0.75">
      <c r="S350">
        <f t="shared" si="12"/>
        <v>349</v>
      </c>
      <c r="U350" t="s">
        <v>4292</v>
      </c>
      <c r="V350" t="s">
        <v>4293</v>
      </c>
    </row>
    <row r="351" spans="19:27" x14ac:dyDescent="0.75">
      <c r="S351">
        <f t="shared" si="12"/>
        <v>350</v>
      </c>
    </row>
    <row r="352" spans="19:27" x14ac:dyDescent="0.75">
      <c r="S352">
        <f t="shared" si="12"/>
        <v>351</v>
      </c>
      <c r="T352" s="1">
        <v>44709</v>
      </c>
      <c r="U352" s="2">
        <v>0.7402777777777777</v>
      </c>
      <c r="V352">
        <v>447</v>
      </c>
      <c r="W352" t="s">
        <v>1147</v>
      </c>
      <c r="X352" t="s">
        <v>4377</v>
      </c>
      <c r="Y352" t="s">
        <v>4359</v>
      </c>
    </row>
    <row r="353" spans="19:27" x14ac:dyDescent="0.75">
      <c r="S353">
        <f t="shared" si="12"/>
        <v>352</v>
      </c>
      <c r="U353">
        <v>1</v>
      </c>
      <c r="V353" t="s">
        <v>4272</v>
      </c>
      <c r="W353">
        <v>447</v>
      </c>
      <c r="X353">
        <v>447</v>
      </c>
    </row>
    <row r="354" spans="19:27" x14ac:dyDescent="0.75">
      <c r="S354">
        <f t="shared" si="12"/>
        <v>353</v>
      </c>
    </row>
    <row r="355" spans="19:27" x14ac:dyDescent="0.75">
      <c r="S355">
        <f t="shared" si="12"/>
        <v>354</v>
      </c>
      <c r="U355" t="s">
        <v>4273</v>
      </c>
      <c r="V355" t="s">
        <v>4274</v>
      </c>
      <c r="W355" t="s">
        <v>4275</v>
      </c>
      <c r="X355" t="s">
        <v>4275</v>
      </c>
    </row>
    <row r="356" spans="19:27" x14ac:dyDescent="0.75">
      <c r="S356">
        <f t="shared" si="12"/>
        <v>355</v>
      </c>
      <c r="U356">
        <v>3</v>
      </c>
      <c r="V356" t="s">
        <v>4272</v>
      </c>
      <c r="W356" s="3">
        <v>2742429</v>
      </c>
      <c r="X356" s="3">
        <v>2742429</v>
      </c>
    </row>
    <row r="357" spans="19:27" x14ac:dyDescent="0.75">
      <c r="S357">
        <f t="shared" si="12"/>
        <v>356</v>
      </c>
      <c r="U357">
        <v>0</v>
      </c>
      <c r="V357" t="s">
        <v>4276</v>
      </c>
      <c r="W357" s="3">
        <v>282878533632</v>
      </c>
      <c r="X357" s="3">
        <v>282878533632</v>
      </c>
    </row>
    <row r="358" spans="19:27" x14ac:dyDescent="0.75">
      <c r="S358">
        <f t="shared" si="12"/>
        <v>357</v>
      </c>
      <c r="U358" t="s">
        <v>4262</v>
      </c>
      <c r="V358" t="s">
        <v>4263</v>
      </c>
      <c r="W358" t="s">
        <v>4264</v>
      </c>
      <c r="X358" t="s">
        <v>4264</v>
      </c>
      <c r="Z358" t="s">
        <v>4265</v>
      </c>
    </row>
    <row r="359" spans="19:27" x14ac:dyDescent="0.75">
      <c r="S359">
        <f t="shared" si="12"/>
        <v>358</v>
      </c>
      <c r="U359" t="s">
        <v>4262</v>
      </c>
      <c r="V359" t="s">
        <v>4266</v>
      </c>
      <c r="W359" t="s">
        <v>4267</v>
      </c>
      <c r="X359" t="s">
        <v>4267</v>
      </c>
    </row>
    <row r="360" spans="19:27" x14ac:dyDescent="0.75">
      <c r="S360">
        <f t="shared" si="12"/>
        <v>359</v>
      </c>
    </row>
    <row r="361" spans="19:27" x14ac:dyDescent="0.75">
      <c r="S361">
        <f t="shared" si="12"/>
        <v>360</v>
      </c>
      <c r="U361" t="s">
        <v>4277</v>
      </c>
      <c r="V361" t="s">
        <v>4278</v>
      </c>
      <c r="W361" t="s">
        <v>4279</v>
      </c>
      <c r="X361" t="s">
        <v>4279</v>
      </c>
      <c r="Z361" t="s">
        <v>4269</v>
      </c>
      <c r="AA361" t="s">
        <v>4287</v>
      </c>
    </row>
    <row r="362" spans="19:27" x14ac:dyDescent="0.75">
      <c r="S362">
        <f t="shared" si="12"/>
        <v>361</v>
      </c>
    </row>
    <row r="363" spans="19:27" x14ac:dyDescent="0.75">
      <c r="S363">
        <f t="shared" si="12"/>
        <v>362</v>
      </c>
      <c r="T363" s="1">
        <v>44689</v>
      </c>
      <c r="U363" s="2">
        <v>0.71111111111111114</v>
      </c>
      <c r="V363" s="3">
        <v>4205755</v>
      </c>
      <c r="W363" t="s">
        <v>3357</v>
      </c>
      <c r="X363" t="s">
        <v>188</v>
      </c>
      <c r="Y363" t="s">
        <v>4357</v>
      </c>
    </row>
    <row r="364" spans="19:27" x14ac:dyDescent="0.75">
      <c r="S364">
        <f t="shared" si="12"/>
        <v>363</v>
      </c>
      <c r="U364">
        <v>1</v>
      </c>
      <c r="V364" t="s">
        <v>4272</v>
      </c>
      <c r="W364" s="3">
        <v>4205755</v>
      </c>
      <c r="X364" s="3">
        <v>4205755</v>
      </c>
    </row>
    <row r="365" spans="19:27" x14ac:dyDescent="0.75">
      <c r="S365">
        <f t="shared" si="12"/>
        <v>364</v>
      </c>
    </row>
    <row r="366" spans="19:27" x14ac:dyDescent="0.75">
      <c r="S366">
        <f t="shared" si="12"/>
        <v>365</v>
      </c>
      <c r="U366" t="s">
        <v>4289</v>
      </c>
    </row>
    <row r="367" spans="19:27" x14ac:dyDescent="0.75">
      <c r="S367">
        <f t="shared" si="12"/>
        <v>366</v>
      </c>
    </row>
    <row r="368" spans="19:27" x14ac:dyDescent="0.75">
      <c r="S368">
        <f t="shared" si="12"/>
        <v>367</v>
      </c>
      <c r="T368" s="1">
        <v>44695</v>
      </c>
      <c r="U368" s="2">
        <v>0.78402777777777777</v>
      </c>
      <c r="V368">
        <v>864</v>
      </c>
      <c r="W368" t="s">
        <v>1161</v>
      </c>
      <c r="X368" t="s">
        <v>4378</v>
      </c>
      <c r="Y368" t="s">
        <v>4359</v>
      </c>
    </row>
    <row r="369" spans="19:27" x14ac:dyDescent="0.75">
      <c r="S369">
        <f t="shared" si="12"/>
        <v>368</v>
      </c>
      <c r="U369">
        <v>1</v>
      </c>
      <c r="V369" t="s">
        <v>4272</v>
      </c>
      <c r="W369">
        <v>864</v>
      </c>
      <c r="X369">
        <v>864</v>
      </c>
    </row>
    <row r="370" spans="19:27" x14ac:dyDescent="0.75">
      <c r="S370">
        <f t="shared" si="12"/>
        <v>369</v>
      </c>
    </row>
    <row r="371" spans="19:27" x14ac:dyDescent="0.75">
      <c r="S371">
        <f t="shared" si="12"/>
        <v>370</v>
      </c>
      <c r="U371" t="s">
        <v>4292</v>
      </c>
      <c r="V371" t="s">
        <v>4293</v>
      </c>
    </row>
    <row r="372" spans="19:27" x14ac:dyDescent="0.75">
      <c r="S372">
        <f t="shared" si="12"/>
        <v>371</v>
      </c>
    </row>
    <row r="373" spans="19:27" x14ac:dyDescent="0.75">
      <c r="S373">
        <f t="shared" si="12"/>
        <v>372</v>
      </c>
      <c r="T373" s="1">
        <v>44709</v>
      </c>
      <c r="U373" s="2">
        <v>0.7402777777777777</v>
      </c>
      <c r="V373">
        <v>870</v>
      </c>
      <c r="W373" t="s">
        <v>1161</v>
      </c>
      <c r="X373" t="s">
        <v>4378</v>
      </c>
      <c r="Y373" t="s">
        <v>4359</v>
      </c>
    </row>
    <row r="374" spans="19:27" x14ac:dyDescent="0.75">
      <c r="S374">
        <f t="shared" si="12"/>
        <v>373</v>
      </c>
      <c r="U374">
        <v>1</v>
      </c>
      <c r="V374" t="s">
        <v>4272</v>
      </c>
      <c r="W374">
        <v>870</v>
      </c>
      <c r="X374">
        <v>870</v>
      </c>
    </row>
    <row r="375" spans="19:27" x14ac:dyDescent="0.75">
      <c r="S375">
        <f t="shared" si="12"/>
        <v>374</v>
      </c>
    </row>
    <row r="376" spans="19:27" x14ac:dyDescent="0.75">
      <c r="S376">
        <f t="shared" si="12"/>
        <v>375</v>
      </c>
      <c r="U376" t="s">
        <v>4273</v>
      </c>
      <c r="V376" t="s">
        <v>4274</v>
      </c>
      <c r="W376" t="s">
        <v>4275</v>
      </c>
      <c r="X376" t="s">
        <v>4275</v>
      </c>
    </row>
    <row r="377" spans="19:27" x14ac:dyDescent="0.75">
      <c r="S377">
        <f t="shared" si="12"/>
        <v>376</v>
      </c>
      <c r="U377">
        <v>3</v>
      </c>
      <c r="V377" t="s">
        <v>4272</v>
      </c>
      <c r="W377" s="3">
        <v>4207489</v>
      </c>
      <c r="X377" s="3">
        <v>4207489</v>
      </c>
    </row>
    <row r="378" spans="19:27" x14ac:dyDescent="0.75">
      <c r="S378">
        <f t="shared" si="12"/>
        <v>377</v>
      </c>
      <c r="U378">
        <v>0</v>
      </c>
      <c r="V378" t="s">
        <v>4276</v>
      </c>
      <c r="W378" s="3">
        <v>282878533632</v>
      </c>
      <c r="X378" s="3">
        <v>282878533632</v>
      </c>
    </row>
    <row r="379" spans="19:27" x14ac:dyDescent="0.75">
      <c r="S379">
        <f t="shared" si="12"/>
        <v>378</v>
      </c>
      <c r="U379" t="s">
        <v>4262</v>
      </c>
      <c r="V379" t="s">
        <v>4263</v>
      </c>
      <c r="W379" t="s">
        <v>4264</v>
      </c>
      <c r="X379" t="s">
        <v>4264</v>
      </c>
      <c r="Z379" t="s">
        <v>4265</v>
      </c>
    </row>
    <row r="380" spans="19:27" x14ac:dyDescent="0.75">
      <c r="S380">
        <f t="shared" si="12"/>
        <v>379</v>
      </c>
      <c r="U380" t="s">
        <v>4262</v>
      </c>
      <c r="V380" t="s">
        <v>4266</v>
      </c>
      <c r="W380" t="s">
        <v>4267</v>
      </c>
      <c r="X380" t="s">
        <v>4267</v>
      </c>
    </row>
    <row r="381" spans="19:27" x14ac:dyDescent="0.75">
      <c r="S381">
        <f t="shared" si="12"/>
        <v>380</v>
      </c>
    </row>
    <row r="382" spans="19:27" x14ac:dyDescent="0.75">
      <c r="S382">
        <f t="shared" si="12"/>
        <v>381</v>
      </c>
      <c r="U382" t="s">
        <v>4277</v>
      </c>
      <c r="V382" t="s">
        <v>4278</v>
      </c>
      <c r="W382" t="s">
        <v>4279</v>
      </c>
      <c r="X382" t="s">
        <v>4279</v>
      </c>
      <c r="Z382" t="s">
        <v>4269</v>
      </c>
      <c r="AA382" t="s">
        <v>4303</v>
      </c>
    </row>
    <row r="383" spans="19:27" x14ac:dyDescent="0.75">
      <c r="S383">
        <f t="shared" si="12"/>
        <v>382</v>
      </c>
    </row>
    <row r="384" spans="19:27" x14ac:dyDescent="0.75">
      <c r="S384">
        <f t="shared" si="12"/>
        <v>383</v>
      </c>
      <c r="T384" s="1">
        <v>44689</v>
      </c>
      <c r="U384" s="2">
        <v>0.71111111111111114</v>
      </c>
      <c r="V384" s="3">
        <v>2058429</v>
      </c>
      <c r="W384" t="s">
        <v>3360</v>
      </c>
      <c r="X384" t="s">
        <v>191</v>
      </c>
      <c r="Y384" t="s">
        <v>4357</v>
      </c>
    </row>
    <row r="385" spans="19:26" x14ac:dyDescent="0.75">
      <c r="S385">
        <f t="shared" si="12"/>
        <v>384</v>
      </c>
      <c r="U385">
        <v>1</v>
      </c>
      <c r="V385" t="s">
        <v>4272</v>
      </c>
      <c r="W385" s="3">
        <v>2058429</v>
      </c>
      <c r="X385" s="3">
        <v>2058429</v>
      </c>
    </row>
    <row r="386" spans="19:26" x14ac:dyDescent="0.75">
      <c r="S386">
        <f t="shared" si="12"/>
        <v>385</v>
      </c>
    </row>
    <row r="387" spans="19:26" x14ac:dyDescent="0.75">
      <c r="S387">
        <f t="shared" si="12"/>
        <v>386</v>
      </c>
      <c r="U387" t="s">
        <v>4273</v>
      </c>
      <c r="V387" t="s">
        <v>4274</v>
      </c>
      <c r="W387" t="s">
        <v>4275</v>
      </c>
      <c r="X387" t="s">
        <v>4275</v>
      </c>
    </row>
    <row r="388" spans="19:26" x14ac:dyDescent="0.75">
      <c r="S388">
        <f t="shared" si="12"/>
        <v>387</v>
      </c>
      <c r="U388">
        <v>1</v>
      </c>
      <c r="V388" t="s">
        <v>4272</v>
      </c>
      <c r="W388" s="3">
        <v>2058429</v>
      </c>
      <c r="X388" s="3">
        <v>2058429</v>
      </c>
    </row>
    <row r="389" spans="19:26" x14ac:dyDescent="0.75">
      <c r="S389">
        <f t="shared" si="12"/>
        <v>388</v>
      </c>
      <c r="U389">
        <v>0</v>
      </c>
      <c r="V389" t="s">
        <v>4276</v>
      </c>
      <c r="W389" s="3">
        <v>282878533632</v>
      </c>
      <c r="X389" s="3">
        <v>282878533632</v>
      </c>
    </row>
    <row r="390" spans="19:26" x14ac:dyDescent="0.75">
      <c r="S390">
        <f t="shared" si="12"/>
        <v>389</v>
      </c>
      <c r="U390" t="s">
        <v>4262</v>
      </c>
      <c r="V390" t="s">
        <v>4263</v>
      </c>
      <c r="W390" t="s">
        <v>4264</v>
      </c>
      <c r="X390" t="s">
        <v>4264</v>
      </c>
      <c r="Z390" t="s">
        <v>4265</v>
      </c>
    </row>
    <row r="391" spans="19:26" x14ac:dyDescent="0.75">
      <c r="S391">
        <f t="shared" si="12"/>
        <v>390</v>
      </c>
      <c r="U391" t="s">
        <v>4262</v>
      </c>
      <c r="V391" t="s">
        <v>4266</v>
      </c>
      <c r="W391" t="s">
        <v>4267</v>
      </c>
      <c r="X391" t="s">
        <v>4267</v>
      </c>
    </row>
    <row r="392" spans="19:26" x14ac:dyDescent="0.75">
      <c r="S392">
        <f t="shared" si="12"/>
        <v>391</v>
      </c>
    </row>
    <row r="393" spans="19:26" x14ac:dyDescent="0.75">
      <c r="S393">
        <f t="shared" si="12"/>
        <v>392</v>
      </c>
      <c r="U393" t="s">
        <v>4268</v>
      </c>
      <c r="V393" t="s">
        <v>4269</v>
      </c>
      <c r="W393" t="s">
        <v>4287</v>
      </c>
      <c r="X393" t="s">
        <v>4287</v>
      </c>
    </row>
    <row r="394" spans="19:26" x14ac:dyDescent="0.75">
      <c r="S394">
        <f t="shared" si="12"/>
        <v>393</v>
      </c>
    </row>
    <row r="395" spans="19:26" x14ac:dyDescent="0.75">
      <c r="S395">
        <f t="shared" si="12"/>
        <v>394</v>
      </c>
      <c r="T395" s="1">
        <v>44661</v>
      </c>
      <c r="U395" s="2">
        <v>0.79791666666666661</v>
      </c>
      <c r="V395" s="3">
        <v>1790033</v>
      </c>
      <c r="W395" t="s">
        <v>4304</v>
      </c>
      <c r="X395" t="s">
        <v>192</v>
      </c>
      <c r="Y395" t="s">
        <v>4357</v>
      </c>
    </row>
    <row r="396" spans="19:26" x14ac:dyDescent="0.75">
      <c r="S396">
        <f t="shared" ref="S396:S459" si="13">S395+1</f>
        <v>395</v>
      </c>
      <c r="U396">
        <v>1</v>
      </c>
      <c r="V396" t="s">
        <v>4272</v>
      </c>
      <c r="W396" s="3">
        <v>1790033</v>
      </c>
      <c r="X396" s="3">
        <v>1790033</v>
      </c>
    </row>
    <row r="397" spans="19:26" x14ac:dyDescent="0.75">
      <c r="S397">
        <f t="shared" si="13"/>
        <v>396</v>
      </c>
    </row>
    <row r="398" spans="19:26" x14ac:dyDescent="0.75">
      <c r="S398">
        <f t="shared" si="13"/>
        <v>397</v>
      </c>
      <c r="U398" t="s">
        <v>4289</v>
      </c>
    </row>
    <row r="399" spans="19:26" x14ac:dyDescent="0.75">
      <c r="S399">
        <f t="shared" si="13"/>
        <v>398</v>
      </c>
    </row>
    <row r="400" spans="19:26" x14ac:dyDescent="0.75">
      <c r="S400">
        <f t="shared" si="13"/>
        <v>399</v>
      </c>
      <c r="T400" s="1">
        <v>44695</v>
      </c>
      <c r="U400" s="2">
        <v>0.78402777777777777</v>
      </c>
      <c r="V400">
        <v>477</v>
      </c>
      <c r="W400" t="s">
        <v>1173</v>
      </c>
      <c r="X400" t="s">
        <v>4379</v>
      </c>
      <c r="Y400" t="s">
        <v>4359</v>
      </c>
    </row>
    <row r="401" spans="19:27" x14ac:dyDescent="0.75">
      <c r="S401">
        <f t="shared" si="13"/>
        <v>400</v>
      </c>
      <c r="U401">
        <v>1</v>
      </c>
      <c r="V401" t="s">
        <v>4272</v>
      </c>
      <c r="W401">
        <v>477</v>
      </c>
      <c r="X401">
        <v>477</v>
      </c>
    </row>
    <row r="402" spans="19:27" x14ac:dyDescent="0.75">
      <c r="S402">
        <f t="shared" si="13"/>
        <v>401</v>
      </c>
    </row>
    <row r="403" spans="19:27" x14ac:dyDescent="0.75">
      <c r="S403">
        <f t="shared" si="13"/>
        <v>402</v>
      </c>
      <c r="U403" t="s">
        <v>4273</v>
      </c>
      <c r="V403" t="s">
        <v>4274</v>
      </c>
      <c r="W403" t="s">
        <v>4275</v>
      </c>
      <c r="X403" t="s">
        <v>4275</v>
      </c>
    </row>
    <row r="404" spans="19:27" x14ac:dyDescent="0.75">
      <c r="S404">
        <f t="shared" si="13"/>
        <v>403</v>
      </c>
      <c r="U404">
        <v>2</v>
      </c>
      <c r="V404" t="s">
        <v>4272</v>
      </c>
      <c r="W404" s="3">
        <v>1790510</v>
      </c>
      <c r="X404" s="3">
        <v>1790510</v>
      </c>
    </row>
    <row r="405" spans="19:27" x14ac:dyDescent="0.75">
      <c r="S405">
        <f t="shared" si="13"/>
        <v>404</v>
      </c>
      <c r="U405">
        <v>0</v>
      </c>
      <c r="V405" t="s">
        <v>4276</v>
      </c>
      <c r="W405" s="3">
        <v>282878533632</v>
      </c>
      <c r="X405" s="3">
        <v>282878533632</v>
      </c>
    </row>
    <row r="406" spans="19:27" x14ac:dyDescent="0.75">
      <c r="S406">
        <f t="shared" si="13"/>
        <v>405</v>
      </c>
      <c r="U406" t="s">
        <v>4262</v>
      </c>
      <c r="V406" t="s">
        <v>4263</v>
      </c>
      <c r="W406" t="s">
        <v>4264</v>
      </c>
      <c r="X406" t="s">
        <v>4264</v>
      </c>
      <c r="Z406" t="s">
        <v>4265</v>
      </c>
    </row>
    <row r="407" spans="19:27" x14ac:dyDescent="0.75">
      <c r="S407">
        <f t="shared" si="13"/>
        <v>406</v>
      </c>
      <c r="U407" t="s">
        <v>4262</v>
      </c>
      <c r="V407" t="s">
        <v>4266</v>
      </c>
      <c r="W407" t="s">
        <v>4267</v>
      </c>
      <c r="X407" t="s">
        <v>4267</v>
      </c>
    </row>
    <row r="408" spans="19:27" x14ac:dyDescent="0.75">
      <c r="S408">
        <f t="shared" si="13"/>
        <v>407</v>
      </c>
    </row>
    <row r="409" spans="19:27" x14ac:dyDescent="0.75">
      <c r="S409">
        <f t="shared" si="13"/>
        <v>408</v>
      </c>
      <c r="U409" t="s">
        <v>4277</v>
      </c>
      <c r="V409" t="s">
        <v>4278</v>
      </c>
      <c r="W409" t="s">
        <v>4279</v>
      </c>
      <c r="X409" t="s">
        <v>4279</v>
      </c>
      <c r="Z409" t="s">
        <v>4269</v>
      </c>
      <c r="AA409" t="s">
        <v>4287</v>
      </c>
    </row>
    <row r="410" spans="19:27" x14ac:dyDescent="0.75">
      <c r="S410">
        <f t="shared" si="13"/>
        <v>409</v>
      </c>
    </row>
    <row r="411" spans="19:27" x14ac:dyDescent="0.75">
      <c r="S411">
        <f t="shared" si="13"/>
        <v>410</v>
      </c>
      <c r="T411" s="1">
        <v>44689</v>
      </c>
      <c r="U411" s="2">
        <v>0.71111111111111114</v>
      </c>
      <c r="V411" s="3">
        <v>5002609</v>
      </c>
      <c r="W411" t="s">
        <v>3364</v>
      </c>
      <c r="X411" t="s">
        <v>200</v>
      </c>
      <c r="Y411" t="s">
        <v>4357</v>
      </c>
    </row>
    <row r="412" spans="19:27" x14ac:dyDescent="0.75">
      <c r="S412">
        <f t="shared" si="13"/>
        <v>411</v>
      </c>
      <c r="U412">
        <v>1</v>
      </c>
      <c r="V412" t="s">
        <v>4272</v>
      </c>
      <c r="W412" s="3">
        <v>5002609</v>
      </c>
      <c r="X412" s="3">
        <v>5002609</v>
      </c>
    </row>
    <row r="413" spans="19:27" x14ac:dyDescent="0.75">
      <c r="S413">
        <f t="shared" si="13"/>
        <v>412</v>
      </c>
    </row>
    <row r="414" spans="19:27" x14ac:dyDescent="0.75">
      <c r="S414">
        <f t="shared" si="13"/>
        <v>413</v>
      </c>
      <c r="U414" t="s">
        <v>4289</v>
      </c>
    </row>
    <row r="415" spans="19:27" x14ac:dyDescent="0.75">
      <c r="S415">
        <f t="shared" si="13"/>
        <v>414</v>
      </c>
    </row>
    <row r="416" spans="19:27" x14ac:dyDescent="0.75">
      <c r="S416">
        <f t="shared" si="13"/>
        <v>415</v>
      </c>
      <c r="T416" s="1">
        <v>44695</v>
      </c>
      <c r="U416" s="2">
        <v>0.78402777777777777</v>
      </c>
      <c r="V416">
        <v>896</v>
      </c>
      <c r="W416" t="s">
        <v>1266</v>
      </c>
      <c r="X416" t="s">
        <v>4380</v>
      </c>
      <c r="Y416" t="s">
        <v>4359</v>
      </c>
    </row>
    <row r="417" spans="19:26" x14ac:dyDescent="0.75">
      <c r="S417">
        <f t="shared" si="13"/>
        <v>416</v>
      </c>
      <c r="U417">
        <v>1</v>
      </c>
      <c r="V417" t="s">
        <v>4272</v>
      </c>
      <c r="W417">
        <v>896</v>
      </c>
      <c r="X417">
        <v>896</v>
      </c>
    </row>
    <row r="418" spans="19:26" x14ac:dyDescent="0.75">
      <c r="S418">
        <f t="shared" si="13"/>
        <v>417</v>
      </c>
    </row>
    <row r="419" spans="19:26" x14ac:dyDescent="0.75">
      <c r="S419">
        <f t="shared" si="13"/>
        <v>418</v>
      </c>
      <c r="U419" t="s">
        <v>4292</v>
      </c>
      <c r="V419" t="s">
        <v>4293</v>
      </c>
    </row>
    <row r="420" spans="19:26" x14ac:dyDescent="0.75">
      <c r="S420">
        <f t="shared" si="13"/>
        <v>419</v>
      </c>
    </row>
    <row r="421" spans="19:26" x14ac:dyDescent="0.75">
      <c r="S421">
        <f t="shared" si="13"/>
        <v>420</v>
      </c>
      <c r="T421" s="1">
        <v>44709</v>
      </c>
      <c r="U421" s="2">
        <v>0.7402777777777777</v>
      </c>
      <c r="V421">
        <v>966</v>
      </c>
      <c r="W421" t="s">
        <v>1266</v>
      </c>
      <c r="X421" t="s">
        <v>4380</v>
      </c>
      <c r="Y421" t="s">
        <v>4359</v>
      </c>
    </row>
    <row r="422" spans="19:26" x14ac:dyDescent="0.75">
      <c r="S422">
        <f t="shared" si="13"/>
        <v>421</v>
      </c>
      <c r="U422">
        <v>1</v>
      </c>
      <c r="V422" t="s">
        <v>4272</v>
      </c>
      <c r="W422">
        <v>966</v>
      </c>
      <c r="X422">
        <v>966</v>
      </c>
    </row>
    <row r="423" spans="19:26" x14ac:dyDescent="0.75">
      <c r="S423">
        <f t="shared" si="13"/>
        <v>422</v>
      </c>
    </row>
    <row r="424" spans="19:26" x14ac:dyDescent="0.75">
      <c r="S424">
        <f t="shared" si="13"/>
        <v>423</v>
      </c>
      <c r="U424" t="s">
        <v>4273</v>
      </c>
      <c r="V424" t="s">
        <v>4274</v>
      </c>
      <c r="W424" t="s">
        <v>4275</v>
      </c>
      <c r="X424" t="s">
        <v>4275</v>
      </c>
    </row>
    <row r="425" spans="19:26" x14ac:dyDescent="0.75">
      <c r="S425">
        <f t="shared" si="13"/>
        <v>424</v>
      </c>
      <c r="U425">
        <v>3</v>
      </c>
      <c r="V425" t="s">
        <v>4272</v>
      </c>
      <c r="W425" s="3">
        <v>5004471</v>
      </c>
      <c r="X425" s="3">
        <v>5004471</v>
      </c>
    </row>
    <row r="426" spans="19:26" x14ac:dyDescent="0.75">
      <c r="S426">
        <f t="shared" si="13"/>
        <v>425</v>
      </c>
      <c r="U426">
        <v>0</v>
      </c>
      <c r="V426" t="s">
        <v>4276</v>
      </c>
      <c r="W426" s="3">
        <v>282878529536</v>
      </c>
      <c r="X426" s="3">
        <v>282878529536</v>
      </c>
    </row>
    <row r="427" spans="19:26" x14ac:dyDescent="0.75">
      <c r="S427">
        <f t="shared" si="13"/>
        <v>426</v>
      </c>
      <c r="U427" t="s">
        <v>4262</v>
      </c>
      <c r="V427" t="s">
        <v>4263</v>
      </c>
      <c r="W427" t="s">
        <v>4264</v>
      </c>
      <c r="X427" t="s">
        <v>4264</v>
      </c>
      <c r="Z427" t="s">
        <v>4265</v>
      </c>
    </row>
    <row r="428" spans="19:26" x14ac:dyDescent="0.75">
      <c r="S428">
        <f t="shared" si="13"/>
        <v>427</v>
      </c>
      <c r="U428" t="s">
        <v>4262</v>
      </c>
      <c r="V428" t="s">
        <v>4266</v>
      </c>
      <c r="W428" t="s">
        <v>4267</v>
      </c>
      <c r="X428" t="s">
        <v>4267</v>
      </c>
    </row>
    <row r="429" spans="19:26" x14ac:dyDescent="0.75">
      <c r="S429">
        <f t="shared" si="13"/>
        <v>428</v>
      </c>
    </row>
    <row r="430" spans="19:26" x14ac:dyDescent="0.75">
      <c r="S430">
        <f t="shared" si="13"/>
        <v>429</v>
      </c>
      <c r="U430" t="s">
        <v>4268</v>
      </c>
      <c r="V430" t="s">
        <v>4269</v>
      </c>
      <c r="W430" t="s">
        <v>4287</v>
      </c>
      <c r="X430" t="s">
        <v>4287</v>
      </c>
    </row>
    <row r="431" spans="19:26" x14ac:dyDescent="0.75">
      <c r="S431">
        <f t="shared" si="13"/>
        <v>430</v>
      </c>
    </row>
    <row r="432" spans="19:26" x14ac:dyDescent="0.75">
      <c r="S432">
        <f t="shared" si="13"/>
        <v>431</v>
      </c>
      <c r="T432" s="1">
        <v>44661</v>
      </c>
      <c r="U432" s="2">
        <v>0.79722222222222217</v>
      </c>
      <c r="V432" s="3">
        <v>2922833</v>
      </c>
      <c r="W432" t="s">
        <v>4305</v>
      </c>
      <c r="X432" t="s">
        <v>45</v>
      </c>
      <c r="Y432" t="s">
        <v>4357</v>
      </c>
    </row>
    <row r="433" spans="19:26" x14ac:dyDescent="0.75">
      <c r="S433">
        <f t="shared" si="13"/>
        <v>432</v>
      </c>
      <c r="U433">
        <v>1</v>
      </c>
      <c r="V433" t="s">
        <v>4272</v>
      </c>
      <c r="W433" s="3">
        <v>2922833</v>
      </c>
      <c r="X433" s="3">
        <v>2922833</v>
      </c>
    </row>
    <row r="434" spans="19:26" x14ac:dyDescent="0.75">
      <c r="S434">
        <f t="shared" si="13"/>
        <v>433</v>
      </c>
    </row>
    <row r="435" spans="19:26" x14ac:dyDescent="0.75">
      <c r="S435">
        <f t="shared" si="13"/>
        <v>434</v>
      </c>
      <c r="U435" t="s">
        <v>4289</v>
      </c>
    </row>
    <row r="436" spans="19:26" x14ac:dyDescent="0.75">
      <c r="S436">
        <f t="shared" si="13"/>
        <v>435</v>
      </c>
    </row>
    <row r="437" spans="19:26" x14ac:dyDescent="0.75">
      <c r="S437">
        <f t="shared" si="13"/>
        <v>436</v>
      </c>
      <c r="T437" s="1">
        <v>44695</v>
      </c>
      <c r="U437" s="2">
        <v>0.78402777777777777</v>
      </c>
      <c r="V437">
        <v>290</v>
      </c>
      <c r="W437" t="s">
        <v>501</v>
      </c>
      <c r="X437" t="s">
        <v>4381</v>
      </c>
      <c r="Y437" t="s">
        <v>4359</v>
      </c>
    </row>
    <row r="438" spans="19:26" x14ac:dyDescent="0.75">
      <c r="S438">
        <f t="shared" si="13"/>
        <v>437</v>
      </c>
      <c r="U438">
        <v>1</v>
      </c>
      <c r="V438" t="s">
        <v>4272</v>
      </c>
      <c r="W438">
        <v>290</v>
      </c>
      <c r="X438">
        <v>290</v>
      </c>
    </row>
    <row r="439" spans="19:26" x14ac:dyDescent="0.75">
      <c r="S439">
        <f t="shared" si="13"/>
        <v>438</v>
      </c>
    </row>
    <row r="440" spans="19:26" x14ac:dyDescent="0.75">
      <c r="S440">
        <f t="shared" si="13"/>
        <v>439</v>
      </c>
      <c r="U440" t="s">
        <v>4273</v>
      </c>
      <c r="V440" t="s">
        <v>4274</v>
      </c>
      <c r="W440" t="s">
        <v>4275</v>
      </c>
      <c r="X440" t="s">
        <v>4275</v>
      </c>
    </row>
    <row r="441" spans="19:26" x14ac:dyDescent="0.75">
      <c r="S441">
        <f t="shared" si="13"/>
        <v>440</v>
      </c>
      <c r="U441">
        <v>2</v>
      </c>
      <c r="V441" t="s">
        <v>4272</v>
      </c>
      <c r="W441" s="3">
        <v>2923123</v>
      </c>
      <c r="X441" s="3">
        <v>2923123</v>
      </c>
    </row>
    <row r="442" spans="19:26" x14ac:dyDescent="0.75">
      <c r="S442">
        <f t="shared" si="13"/>
        <v>441</v>
      </c>
      <c r="U442">
        <v>0</v>
      </c>
      <c r="V442" t="s">
        <v>4276</v>
      </c>
      <c r="W442" s="3">
        <v>282878529536</v>
      </c>
      <c r="X442" s="3">
        <v>282878529536</v>
      </c>
    </row>
    <row r="443" spans="19:26" x14ac:dyDescent="0.75">
      <c r="S443">
        <f t="shared" si="13"/>
        <v>442</v>
      </c>
      <c r="U443" t="s">
        <v>4262</v>
      </c>
      <c r="V443" t="s">
        <v>4263</v>
      </c>
      <c r="W443" t="s">
        <v>4264</v>
      </c>
      <c r="X443" t="s">
        <v>4264</v>
      </c>
      <c r="Z443" t="s">
        <v>4265</v>
      </c>
    </row>
    <row r="444" spans="19:26" x14ac:dyDescent="0.75">
      <c r="S444">
        <f t="shared" si="13"/>
        <v>443</v>
      </c>
      <c r="U444" t="s">
        <v>4262</v>
      </c>
      <c r="V444" t="s">
        <v>4266</v>
      </c>
      <c r="W444" t="s">
        <v>4267</v>
      </c>
      <c r="X444" t="s">
        <v>4267</v>
      </c>
    </row>
    <row r="445" spans="19:26" x14ac:dyDescent="0.75">
      <c r="S445">
        <f t="shared" si="13"/>
        <v>444</v>
      </c>
    </row>
    <row r="446" spans="19:26" x14ac:dyDescent="0.75">
      <c r="S446">
        <f t="shared" si="13"/>
        <v>445</v>
      </c>
      <c r="U446" t="s">
        <v>4268</v>
      </c>
      <c r="V446" t="s">
        <v>4269</v>
      </c>
      <c r="W446" t="s">
        <v>4287</v>
      </c>
      <c r="X446" t="s">
        <v>4287</v>
      </c>
    </row>
    <row r="447" spans="19:26" x14ac:dyDescent="0.75">
      <c r="S447">
        <f t="shared" si="13"/>
        <v>446</v>
      </c>
    </row>
    <row r="448" spans="19:26" x14ac:dyDescent="0.75">
      <c r="S448">
        <f t="shared" si="13"/>
        <v>447</v>
      </c>
      <c r="T448" s="1">
        <v>44661</v>
      </c>
      <c r="U448" s="2">
        <v>0.79722222222222217</v>
      </c>
      <c r="V448" s="3">
        <v>458743</v>
      </c>
      <c r="W448" t="s">
        <v>4306</v>
      </c>
      <c r="X448" t="s">
        <v>73</v>
      </c>
      <c r="Y448" t="s">
        <v>4357</v>
      </c>
    </row>
    <row r="449" spans="19:26" x14ac:dyDescent="0.75">
      <c r="S449">
        <f t="shared" si="13"/>
        <v>448</v>
      </c>
      <c r="U449">
        <v>1</v>
      </c>
      <c r="V449" t="s">
        <v>4272</v>
      </c>
      <c r="W449" s="3">
        <v>458743</v>
      </c>
      <c r="X449" s="3">
        <v>458743</v>
      </c>
    </row>
    <row r="450" spans="19:26" x14ac:dyDescent="0.75">
      <c r="S450">
        <f t="shared" si="13"/>
        <v>449</v>
      </c>
    </row>
    <row r="451" spans="19:26" x14ac:dyDescent="0.75">
      <c r="S451">
        <f t="shared" si="13"/>
        <v>450</v>
      </c>
      <c r="U451" t="s">
        <v>4289</v>
      </c>
    </row>
    <row r="452" spans="19:26" x14ac:dyDescent="0.75">
      <c r="S452">
        <f t="shared" si="13"/>
        <v>451</v>
      </c>
    </row>
    <row r="453" spans="19:26" x14ac:dyDescent="0.75">
      <c r="S453">
        <f t="shared" si="13"/>
        <v>452</v>
      </c>
      <c r="T453" s="1">
        <v>44695</v>
      </c>
      <c r="U453" s="2">
        <v>0.78402777777777777</v>
      </c>
      <c r="V453">
        <v>201</v>
      </c>
      <c r="W453" t="s">
        <v>680</v>
      </c>
      <c r="X453" t="s">
        <v>4382</v>
      </c>
      <c r="Y453" t="s">
        <v>4359</v>
      </c>
    </row>
    <row r="454" spans="19:26" x14ac:dyDescent="0.75">
      <c r="S454">
        <f t="shared" si="13"/>
        <v>453</v>
      </c>
      <c r="U454">
        <v>1</v>
      </c>
      <c r="V454" t="s">
        <v>4272</v>
      </c>
      <c r="W454">
        <v>201</v>
      </c>
      <c r="X454">
        <v>201</v>
      </c>
    </row>
    <row r="455" spans="19:26" x14ac:dyDescent="0.75">
      <c r="S455">
        <f t="shared" si="13"/>
        <v>454</v>
      </c>
    </row>
    <row r="456" spans="19:26" x14ac:dyDescent="0.75">
      <c r="S456">
        <f t="shared" si="13"/>
        <v>455</v>
      </c>
      <c r="U456" t="s">
        <v>4273</v>
      </c>
      <c r="V456" t="s">
        <v>4274</v>
      </c>
      <c r="W456" t="s">
        <v>4275</v>
      </c>
      <c r="X456" t="s">
        <v>4275</v>
      </c>
    </row>
    <row r="457" spans="19:26" x14ac:dyDescent="0.75">
      <c r="S457">
        <f t="shared" si="13"/>
        <v>456</v>
      </c>
      <c r="U457">
        <v>2</v>
      </c>
      <c r="V457" t="s">
        <v>4272</v>
      </c>
      <c r="W457" s="3">
        <v>458944</v>
      </c>
      <c r="X457" s="3">
        <v>458944</v>
      </c>
    </row>
    <row r="458" spans="19:26" x14ac:dyDescent="0.75">
      <c r="S458">
        <f t="shared" si="13"/>
        <v>457</v>
      </c>
      <c r="U458">
        <v>0</v>
      </c>
      <c r="V458" t="s">
        <v>4276</v>
      </c>
      <c r="W458" s="3">
        <v>282878455808</v>
      </c>
      <c r="X458" s="3">
        <v>282878455808</v>
      </c>
    </row>
    <row r="459" spans="19:26" x14ac:dyDescent="0.75">
      <c r="S459">
        <f t="shared" si="13"/>
        <v>458</v>
      </c>
      <c r="U459" t="s">
        <v>4262</v>
      </c>
      <c r="V459" t="s">
        <v>4263</v>
      </c>
      <c r="W459" t="s">
        <v>4264</v>
      </c>
      <c r="X459" t="s">
        <v>4264</v>
      </c>
      <c r="Z459" t="s">
        <v>4265</v>
      </c>
    </row>
    <row r="460" spans="19:26" x14ac:dyDescent="0.75">
      <c r="S460">
        <f t="shared" ref="S460:S523" si="14">S459+1</f>
        <v>459</v>
      </c>
      <c r="U460" t="s">
        <v>4262</v>
      </c>
      <c r="V460" t="s">
        <v>4266</v>
      </c>
      <c r="W460" t="s">
        <v>4267</v>
      </c>
      <c r="X460" t="s">
        <v>4267</v>
      </c>
    </row>
    <row r="461" spans="19:26" x14ac:dyDescent="0.75">
      <c r="S461">
        <f t="shared" si="14"/>
        <v>460</v>
      </c>
    </row>
    <row r="462" spans="19:26" x14ac:dyDescent="0.75">
      <c r="S462">
        <f t="shared" si="14"/>
        <v>461</v>
      </c>
      <c r="U462" t="s">
        <v>4268</v>
      </c>
      <c r="V462" t="s">
        <v>4269</v>
      </c>
      <c r="W462" t="s">
        <v>4287</v>
      </c>
      <c r="X462" t="s">
        <v>4287</v>
      </c>
    </row>
    <row r="463" spans="19:26" x14ac:dyDescent="0.75">
      <c r="S463">
        <f t="shared" si="14"/>
        <v>462</v>
      </c>
    </row>
    <row r="464" spans="19:26" x14ac:dyDescent="0.75">
      <c r="S464">
        <f t="shared" si="14"/>
        <v>463</v>
      </c>
      <c r="T464" s="1">
        <v>44661</v>
      </c>
      <c r="U464" s="2">
        <v>0.79722222222222217</v>
      </c>
      <c r="V464" s="3">
        <v>1681227</v>
      </c>
      <c r="W464" t="s">
        <v>4307</v>
      </c>
      <c r="X464" t="s">
        <v>100</v>
      </c>
      <c r="Y464" t="s">
        <v>4357</v>
      </c>
    </row>
    <row r="465" spans="19:26" x14ac:dyDescent="0.75">
      <c r="S465">
        <f t="shared" si="14"/>
        <v>464</v>
      </c>
      <c r="U465">
        <v>1</v>
      </c>
      <c r="V465" t="s">
        <v>4272</v>
      </c>
      <c r="W465" s="3">
        <v>1681227</v>
      </c>
      <c r="X465" s="3">
        <v>1681227</v>
      </c>
    </row>
    <row r="466" spans="19:26" x14ac:dyDescent="0.75">
      <c r="S466">
        <f t="shared" si="14"/>
        <v>465</v>
      </c>
    </row>
    <row r="467" spans="19:26" x14ac:dyDescent="0.75">
      <c r="S467">
        <f t="shared" si="14"/>
        <v>466</v>
      </c>
      <c r="U467" t="s">
        <v>4289</v>
      </c>
    </row>
    <row r="468" spans="19:26" x14ac:dyDescent="0.75">
      <c r="S468">
        <f t="shared" si="14"/>
        <v>467</v>
      </c>
    </row>
    <row r="469" spans="19:26" x14ac:dyDescent="0.75">
      <c r="S469">
        <f t="shared" si="14"/>
        <v>468</v>
      </c>
      <c r="T469" s="1">
        <v>44695</v>
      </c>
      <c r="U469" s="2">
        <v>0.78402777777777777</v>
      </c>
      <c r="V469">
        <v>297</v>
      </c>
      <c r="W469" t="s">
        <v>822</v>
      </c>
      <c r="X469" t="s">
        <v>4383</v>
      </c>
      <c r="Y469" t="s">
        <v>4359</v>
      </c>
    </row>
    <row r="470" spans="19:26" x14ac:dyDescent="0.75">
      <c r="S470">
        <f t="shared" si="14"/>
        <v>469</v>
      </c>
      <c r="U470">
        <v>1</v>
      </c>
      <c r="V470" t="s">
        <v>4272</v>
      </c>
      <c r="W470">
        <v>297</v>
      </c>
      <c r="X470">
        <v>297</v>
      </c>
    </row>
    <row r="471" spans="19:26" x14ac:dyDescent="0.75">
      <c r="S471">
        <f t="shared" si="14"/>
        <v>470</v>
      </c>
    </row>
    <row r="472" spans="19:26" x14ac:dyDescent="0.75">
      <c r="S472">
        <f t="shared" si="14"/>
        <v>471</v>
      </c>
      <c r="U472" t="s">
        <v>4273</v>
      </c>
      <c r="V472" t="s">
        <v>4274</v>
      </c>
      <c r="W472" t="s">
        <v>4275</v>
      </c>
      <c r="X472" t="s">
        <v>4275</v>
      </c>
    </row>
    <row r="473" spans="19:26" x14ac:dyDescent="0.75">
      <c r="S473">
        <f t="shared" si="14"/>
        <v>472</v>
      </c>
      <c r="U473">
        <v>2</v>
      </c>
      <c r="V473" t="s">
        <v>4272</v>
      </c>
      <c r="W473" s="3">
        <v>1681524</v>
      </c>
      <c r="X473" s="3">
        <v>1681524</v>
      </c>
    </row>
    <row r="474" spans="19:26" x14ac:dyDescent="0.75">
      <c r="S474">
        <f t="shared" si="14"/>
        <v>473</v>
      </c>
      <c r="U474">
        <v>0</v>
      </c>
      <c r="V474" t="s">
        <v>4276</v>
      </c>
      <c r="W474" s="3">
        <v>282878455808</v>
      </c>
      <c r="X474" s="3">
        <v>282878455808</v>
      </c>
    </row>
    <row r="475" spans="19:26" x14ac:dyDescent="0.75">
      <c r="S475">
        <f t="shared" si="14"/>
        <v>474</v>
      </c>
      <c r="U475" t="s">
        <v>4262</v>
      </c>
      <c r="V475" t="s">
        <v>4263</v>
      </c>
      <c r="W475" t="s">
        <v>4264</v>
      </c>
      <c r="X475" t="s">
        <v>4264</v>
      </c>
      <c r="Z475" t="s">
        <v>4265</v>
      </c>
    </row>
    <row r="476" spans="19:26" x14ac:dyDescent="0.75">
      <c r="S476">
        <f t="shared" si="14"/>
        <v>475</v>
      </c>
      <c r="U476" t="s">
        <v>4262</v>
      </c>
      <c r="V476" t="s">
        <v>4266</v>
      </c>
      <c r="W476" t="s">
        <v>4267</v>
      </c>
      <c r="X476" t="s">
        <v>4267</v>
      </c>
    </row>
    <row r="477" spans="19:26" x14ac:dyDescent="0.75">
      <c r="S477">
        <f t="shared" si="14"/>
        <v>476</v>
      </c>
    </row>
    <row r="478" spans="19:26" x14ac:dyDescent="0.75">
      <c r="S478">
        <f t="shared" si="14"/>
        <v>477</v>
      </c>
      <c r="U478" t="s">
        <v>4268</v>
      </c>
      <c r="V478" t="s">
        <v>4269</v>
      </c>
      <c r="W478" t="s">
        <v>4287</v>
      </c>
      <c r="X478" t="s">
        <v>4287</v>
      </c>
    </row>
    <row r="479" spans="19:26" x14ac:dyDescent="0.75">
      <c r="S479">
        <f t="shared" si="14"/>
        <v>478</v>
      </c>
    </row>
    <row r="480" spans="19:26" x14ac:dyDescent="0.75">
      <c r="S480">
        <f t="shared" si="14"/>
        <v>479</v>
      </c>
      <c r="T480" s="1">
        <v>44661</v>
      </c>
      <c r="U480" s="2">
        <v>0.79791666666666661</v>
      </c>
      <c r="V480" s="3">
        <v>1412433</v>
      </c>
      <c r="W480" t="s">
        <v>4308</v>
      </c>
      <c r="X480" t="s">
        <v>142</v>
      </c>
      <c r="Y480" t="s">
        <v>4357</v>
      </c>
    </row>
    <row r="481" spans="19:26" x14ac:dyDescent="0.75">
      <c r="S481">
        <f t="shared" si="14"/>
        <v>480</v>
      </c>
      <c r="U481">
        <v>1</v>
      </c>
      <c r="V481" t="s">
        <v>4272</v>
      </c>
      <c r="W481" s="3">
        <v>1412433</v>
      </c>
      <c r="X481" s="3">
        <v>1412433</v>
      </c>
    </row>
    <row r="482" spans="19:26" x14ac:dyDescent="0.75">
      <c r="S482">
        <f t="shared" si="14"/>
        <v>481</v>
      </c>
    </row>
    <row r="483" spans="19:26" x14ac:dyDescent="0.75">
      <c r="S483">
        <f t="shared" si="14"/>
        <v>482</v>
      </c>
      <c r="U483" t="s">
        <v>4289</v>
      </c>
    </row>
    <row r="484" spans="19:26" x14ac:dyDescent="0.75">
      <c r="S484">
        <f t="shared" si="14"/>
        <v>483</v>
      </c>
    </row>
    <row r="485" spans="19:26" x14ac:dyDescent="0.75">
      <c r="S485">
        <f t="shared" si="14"/>
        <v>484</v>
      </c>
      <c r="T485" s="1">
        <v>44695</v>
      </c>
      <c r="U485" s="2">
        <v>0.78402777777777777</v>
      </c>
      <c r="V485">
        <v>369</v>
      </c>
      <c r="W485" t="s">
        <v>950</v>
      </c>
      <c r="X485" t="s">
        <v>4384</v>
      </c>
      <c r="Y485" t="s">
        <v>4359</v>
      </c>
    </row>
    <row r="486" spans="19:26" x14ac:dyDescent="0.75">
      <c r="S486">
        <f t="shared" si="14"/>
        <v>485</v>
      </c>
      <c r="U486">
        <v>1</v>
      </c>
      <c r="V486" t="s">
        <v>4272</v>
      </c>
      <c r="W486">
        <v>369</v>
      </c>
      <c r="X486">
        <v>369</v>
      </c>
    </row>
    <row r="487" spans="19:26" x14ac:dyDescent="0.75">
      <c r="S487">
        <f t="shared" si="14"/>
        <v>486</v>
      </c>
    </row>
    <row r="488" spans="19:26" x14ac:dyDescent="0.75">
      <c r="S488">
        <f t="shared" si="14"/>
        <v>487</v>
      </c>
      <c r="U488" t="s">
        <v>4273</v>
      </c>
      <c r="V488" t="s">
        <v>4274</v>
      </c>
      <c r="W488" t="s">
        <v>4275</v>
      </c>
      <c r="X488" t="s">
        <v>4275</v>
      </c>
    </row>
    <row r="489" spans="19:26" x14ac:dyDescent="0.75">
      <c r="S489">
        <f t="shared" si="14"/>
        <v>488</v>
      </c>
      <c r="U489">
        <v>2</v>
      </c>
      <c r="V489" t="s">
        <v>4272</v>
      </c>
      <c r="W489" s="3">
        <v>1412802</v>
      </c>
      <c r="X489" s="3">
        <v>1412802</v>
      </c>
    </row>
    <row r="490" spans="19:26" x14ac:dyDescent="0.75">
      <c r="S490">
        <f t="shared" si="14"/>
        <v>489</v>
      </c>
      <c r="U490">
        <v>0</v>
      </c>
      <c r="V490" t="s">
        <v>4276</v>
      </c>
      <c r="W490" s="3">
        <v>282878455808</v>
      </c>
      <c r="X490" s="3">
        <v>282878455808</v>
      </c>
    </row>
    <row r="491" spans="19:26" x14ac:dyDescent="0.75">
      <c r="S491">
        <f t="shared" si="14"/>
        <v>490</v>
      </c>
      <c r="U491" t="s">
        <v>4262</v>
      </c>
      <c r="V491" t="s">
        <v>4263</v>
      </c>
      <c r="W491" t="s">
        <v>4264</v>
      </c>
      <c r="X491" t="s">
        <v>4264</v>
      </c>
      <c r="Z491" t="s">
        <v>4265</v>
      </c>
    </row>
    <row r="492" spans="19:26" x14ac:dyDescent="0.75">
      <c r="S492">
        <f t="shared" si="14"/>
        <v>491</v>
      </c>
      <c r="U492" t="s">
        <v>4262</v>
      </c>
      <c r="V492" t="s">
        <v>4266</v>
      </c>
      <c r="W492" t="s">
        <v>4267</v>
      </c>
      <c r="X492" t="s">
        <v>4267</v>
      </c>
    </row>
    <row r="493" spans="19:26" x14ac:dyDescent="0.75">
      <c r="S493">
        <f t="shared" si="14"/>
        <v>492</v>
      </c>
    </row>
    <row r="494" spans="19:26" x14ac:dyDescent="0.75">
      <c r="S494">
        <f t="shared" si="14"/>
        <v>493</v>
      </c>
      <c r="U494" t="s">
        <v>4268</v>
      </c>
      <c r="V494" t="s">
        <v>4269</v>
      </c>
      <c r="W494" t="s">
        <v>4287</v>
      </c>
      <c r="X494" t="s">
        <v>4287</v>
      </c>
    </row>
    <row r="495" spans="19:26" x14ac:dyDescent="0.75">
      <c r="S495">
        <f t="shared" si="14"/>
        <v>494</v>
      </c>
    </row>
    <row r="496" spans="19:26" x14ac:dyDescent="0.75">
      <c r="S496">
        <f t="shared" si="14"/>
        <v>495</v>
      </c>
      <c r="T496" s="1">
        <v>44661</v>
      </c>
      <c r="U496" s="2">
        <v>0.79791666666666661</v>
      </c>
      <c r="V496" s="3">
        <v>2311627</v>
      </c>
      <c r="W496" t="s">
        <v>4309</v>
      </c>
      <c r="X496" t="s">
        <v>187</v>
      </c>
      <c r="Y496" t="s">
        <v>4357</v>
      </c>
    </row>
    <row r="497" spans="19:26" x14ac:dyDescent="0.75">
      <c r="S497">
        <f t="shared" si="14"/>
        <v>496</v>
      </c>
      <c r="U497">
        <v>1</v>
      </c>
      <c r="V497" t="s">
        <v>4272</v>
      </c>
      <c r="W497" s="3">
        <v>2311627</v>
      </c>
      <c r="X497" s="3">
        <v>2311627</v>
      </c>
    </row>
    <row r="498" spans="19:26" x14ac:dyDescent="0.75">
      <c r="S498">
        <f t="shared" si="14"/>
        <v>497</v>
      </c>
    </row>
    <row r="499" spans="19:26" x14ac:dyDescent="0.75">
      <c r="S499">
        <f t="shared" si="14"/>
        <v>498</v>
      </c>
      <c r="U499" t="s">
        <v>4289</v>
      </c>
    </row>
    <row r="500" spans="19:26" x14ac:dyDescent="0.75">
      <c r="S500">
        <f t="shared" si="14"/>
        <v>499</v>
      </c>
    </row>
    <row r="501" spans="19:26" x14ac:dyDescent="0.75">
      <c r="S501">
        <f t="shared" si="14"/>
        <v>500</v>
      </c>
      <c r="T501" s="1">
        <v>44695</v>
      </c>
      <c r="U501" s="2">
        <v>0.78402777777777777</v>
      </c>
      <c r="V501">
        <v>496</v>
      </c>
      <c r="W501" t="s">
        <v>1157</v>
      </c>
      <c r="X501" t="s">
        <v>4385</v>
      </c>
      <c r="Y501" t="s">
        <v>4359</v>
      </c>
    </row>
    <row r="502" spans="19:26" x14ac:dyDescent="0.75">
      <c r="S502">
        <f t="shared" si="14"/>
        <v>501</v>
      </c>
      <c r="U502">
        <v>1</v>
      </c>
      <c r="V502" t="s">
        <v>4272</v>
      </c>
      <c r="W502">
        <v>496</v>
      </c>
      <c r="X502">
        <v>496</v>
      </c>
    </row>
    <row r="503" spans="19:26" x14ac:dyDescent="0.75">
      <c r="S503">
        <f t="shared" si="14"/>
        <v>502</v>
      </c>
    </row>
    <row r="504" spans="19:26" x14ac:dyDescent="0.75">
      <c r="S504">
        <f t="shared" si="14"/>
        <v>503</v>
      </c>
      <c r="U504" t="s">
        <v>4273</v>
      </c>
      <c r="V504" t="s">
        <v>4274</v>
      </c>
      <c r="W504" t="s">
        <v>4275</v>
      </c>
      <c r="X504" t="s">
        <v>4275</v>
      </c>
    </row>
    <row r="505" spans="19:26" x14ac:dyDescent="0.75">
      <c r="S505">
        <f t="shared" si="14"/>
        <v>504</v>
      </c>
      <c r="U505">
        <v>2</v>
      </c>
      <c r="V505" t="s">
        <v>4272</v>
      </c>
      <c r="W505" s="3">
        <v>2312123</v>
      </c>
      <c r="X505" s="3">
        <v>2312123</v>
      </c>
    </row>
    <row r="506" spans="19:26" x14ac:dyDescent="0.75">
      <c r="S506">
        <f t="shared" si="14"/>
        <v>505</v>
      </c>
      <c r="U506">
        <v>0</v>
      </c>
      <c r="V506" t="s">
        <v>4276</v>
      </c>
      <c r="W506" s="3">
        <v>282878455808</v>
      </c>
      <c r="X506" s="3">
        <v>282878455808</v>
      </c>
    </row>
    <row r="507" spans="19:26" x14ac:dyDescent="0.75">
      <c r="S507">
        <f t="shared" si="14"/>
        <v>506</v>
      </c>
      <c r="U507" t="s">
        <v>4262</v>
      </c>
      <c r="V507" t="s">
        <v>4263</v>
      </c>
      <c r="W507" t="s">
        <v>4264</v>
      </c>
      <c r="X507" t="s">
        <v>4264</v>
      </c>
      <c r="Z507" t="s">
        <v>4265</v>
      </c>
    </row>
    <row r="508" spans="19:26" x14ac:dyDescent="0.75">
      <c r="S508">
        <f t="shared" si="14"/>
        <v>507</v>
      </c>
      <c r="U508" t="s">
        <v>4262</v>
      </c>
      <c r="V508" t="s">
        <v>4266</v>
      </c>
      <c r="W508" t="s">
        <v>4267</v>
      </c>
      <c r="X508" t="s">
        <v>4267</v>
      </c>
    </row>
    <row r="509" spans="19:26" x14ac:dyDescent="0.75">
      <c r="S509">
        <f t="shared" si="14"/>
        <v>508</v>
      </c>
    </row>
    <row r="510" spans="19:26" x14ac:dyDescent="0.75">
      <c r="S510">
        <f t="shared" si="14"/>
        <v>509</v>
      </c>
      <c r="U510" t="s">
        <v>4268</v>
      </c>
      <c r="V510" t="s">
        <v>4269</v>
      </c>
      <c r="W510" t="s">
        <v>4287</v>
      </c>
      <c r="X510" t="s">
        <v>4287</v>
      </c>
    </row>
    <row r="511" spans="19:26" x14ac:dyDescent="0.75">
      <c r="S511">
        <f t="shared" si="14"/>
        <v>510</v>
      </c>
    </row>
    <row r="512" spans="19:26" x14ac:dyDescent="0.75">
      <c r="S512">
        <f t="shared" si="14"/>
        <v>511</v>
      </c>
      <c r="T512" s="1">
        <v>44661</v>
      </c>
      <c r="U512" s="2">
        <v>0.79791666666666661</v>
      </c>
      <c r="V512" s="3">
        <v>2510033</v>
      </c>
      <c r="W512" t="s">
        <v>4310</v>
      </c>
      <c r="X512" t="s">
        <v>195</v>
      </c>
      <c r="Y512" t="s">
        <v>4357</v>
      </c>
    </row>
    <row r="513" spans="19:26" x14ac:dyDescent="0.75">
      <c r="S513">
        <f t="shared" si="14"/>
        <v>512</v>
      </c>
      <c r="T513" s="1">
        <v>44661</v>
      </c>
      <c r="U513" s="2">
        <v>0.79791666666666661</v>
      </c>
      <c r="V513" s="3">
        <v>2078033</v>
      </c>
      <c r="W513" t="s">
        <v>4311</v>
      </c>
      <c r="X513" t="s">
        <v>1982</v>
      </c>
      <c r="Y513" t="s">
        <v>4357</v>
      </c>
    </row>
    <row r="514" spans="19:26" x14ac:dyDescent="0.75">
      <c r="S514">
        <f t="shared" si="14"/>
        <v>513</v>
      </c>
      <c r="U514">
        <v>2</v>
      </c>
      <c r="V514" t="s">
        <v>4272</v>
      </c>
      <c r="W514" s="3">
        <v>4588066</v>
      </c>
      <c r="X514" s="3">
        <v>4588066</v>
      </c>
    </row>
    <row r="515" spans="19:26" x14ac:dyDescent="0.75">
      <c r="S515">
        <f t="shared" si="14"/>
        <v>514</v>
      </c>
    </row>
    <row r="516" spans="19:26" x14ac:dyDescent="0.75">
      <c r="S516">
        <f t="shared" si="14"/>
        <v>515</v>
      </c>
      <c r="U516" t="s">
        <v>4289</v>
      </c>
    </row>
    <row r="517" spans="19:26" x14ac:dyDescent="0.75">
      <c r="S517">
        <f t="shared" si="14"/>
        <v>516</v>
      </c>
    </row>
    <row r="518" spans="19:26" x14ac:dyDescent="0.75">
      <c r="S518">
        <f t="shared" si="14"/>
        <v>517</v>
      </c>
      <c r="T518" s="1">
        <v>44695</v>
      </c>
      <c r="U518" s="2">
        <v>0.78333333333333333</v>
      </c>
      <c r="V518">
        <v>490</v>
      </c>
      <c r="W518" t="s">
        <v>1213</v>
      </c>
      <c r="X518" t="s">
        <v>4386</v>
      </c>
      <c r="Y518" t="s">
        <v>4359</v>
      </c>
    </row>
    <row r="519" spans="19:26" x14ac:dyDescent="0.75">
      <c r="S519">
        <f t="shared" si="14"/>
        <v>518</v>
      </c>
      <c r="T519" s="1">
        <v>44695</v>
      </c>
      <c r="U519" s="2">
        <v>0.78402777777777777</v>
      </c>
      <c r="V519">
        <v>476</v>
      </c>
      <c r="W519" t="s">
        <v>1214</v>
      </c>
      <c r="X519" t="s">
        <v>4387</v>
      </c>
      <c r="Y519" t="s">
        <v>4359</v>
      </c>
    </row>
    <row r="520" spans="19:26" x14ac:dyDescent="0.75">
      <c r="S520">
        <f t="shared" si="14"/>
        <v>519</v>
      </c>
      <c r="U520">
        <v>2</v>
      </c>
      <c r="V520" t="s">
        <v>4272</v>
      </c>
      <c r="W520">
        <v>966</v>
      </c>
      <c r="X520">
        <v>966</v>
      </c>
    </row>
    <row r="521" spans="19:26" x14ac:dyDescent="0.75">
      <c r="S521">
        <f t="shared" si="14"/>
        <v>520</v>
      </c>
    </row>
    <row r="522" spans="19:26" x14ac:dyDescent="0.75">
      <c r="S522">
        <f t="shared" si="14"/>
        <v>521</v>
      </c>
      <c r="U522" t="s">
        <v>4273</v>
      </c>
      <c r="V522" t="s">
        <v>4274</v>
      </c>
      <c r="W522" t="s">
        <v>4275</v>
      </c>
      <c r="X522" t="s">
        <v>4275</v>
      </c>
    </row>
    <row r="523" spans="19:26" x14ac:dyDescent="0.75">
      <c r="S523">
        <f t="shared" si="14"/>
        <v>522</v>
      </c>
      <c r="U523">
        <v>4</v>
      </c>
      <c r="V523" t="s">
        <v>4272</v>
      </c>
      <c r="W523" s="3">
        <v>4589032</v>
      </c>
      <c r="X523" s="3">
        <v>4589032</v>
      </c>
    </row>
    <row r="524" spans="19:26" x14ac:dyDescent="0.75">
      <c r="S524">
        <f t="shared" ref="S524:S587" si="15">S523+1</f>
        <v>523</v>
      </c>
      <c r="U524">
        <v>0</v>
      </c>
      <c r="V524" t="s">
        <v>4276</v>
      </c>
      <c r="W524" s="3">
        <v>282878451712</v>
      </c>
      <c r="X524" s="3">
        <v>282878451712</v>
      </c>
    </row>
    <row r="525" spans="19:26" x14ac:dyDescent="0.75">
      <c r="S525">
        <f t="shared" si="15"/>
        <v>524</v>
      </c>
      <c r="U525" t="s">
        <v>4262</v>
      </c>
      <c r="V525" t="s">
        <v>4263</v>
      </c>
      <c r="W525" t="s">
        <v>4264</v>
      </c>
      <c r="X525" t="s">
        <v>4264</v>
      </c>
      <c r="Z525" t="s">
        <v>4265</v>
      </c>
    </row>
    <row r="526" spans="19:26" x14ac:dyDescent="0.75">
      <c r="S526">
        <f t="shared" si="15"/>
        <v>525</v>
      </c>
      <c r="U526" t="s">
        <v>4262</v>
      </c>
      <c r="V526" t="s">
        <v>4266</v>
      </c>
      <c r="W526" t="s">
        <v>4267</v>
      </c>
      <c r="X526" t="s">
        <v>4267</v>
      </c>
    </row>
    <row r="527" spans="19:26" x14ac:dyDescent="0.75">
      <c r="S527">
        <f t="shared" si="15"/>
        <v>526</v>
      </c>
    </row>
    <row r="528" spans="19:26" x14ac:dyDescent="0.75">
      <c r="S528">
        <f t="shared" si="15"/>
        <v>527</v>
      </c>
      <c r="U528" t="s">
        <v>4268</v>
      </c>
      <c r="V528" t="s">
        <v>4269</v>
      </c>
      <c r="W528" t="s">
        <v>4287</v>
      </c>
      <c r="X528" t="s">
        <v>4287</v>
      </c>
    </row>
    <row r="529" spans="19:26" x14ac:dyDescent="0.75">
      <c r="S529">
        <f t="shared" si="15"/>
        <v>528</v>
      </c>
    </row>
    <row r="530" spans="19:26" x14ac:dyDescent="0.75">
      <c r="S530">
        <f t="shared" si="15"/>
        <v>529</v>
      </c>
      <c r="T530" s="1">
        <v>44661</v>
      </c>
      <c r="U530" s="2">
        <v>0.79722222222222217</v>
      </c>
      <c r="V530" s="3">
        <v>1882827</v>
      </c>
      <c r="W530" t="s">
        <v>4312</v>
      </c>
      <c r="X530" t="s">
        <v>204</v>
      </c>
      <c r="Y530" t="s">
        <v>4357</v>
      </c>
    </row>
    <row r="531" spans="19:26" x14ac:dyDescent="0.75">
      <c r="S531">
        <f t="shared" si="15"/>
        <v>530</v>
      </c>
      <c r="U531">
        <v>1</v>
      </c>
      <c r="V531" t="s">
        <v>4272</v>
      </c>
      <c r="W531" s="3">
        <v>1882827</v>
      </c>
      <c r="X531" s="3">
        <v>1882827</v>
      </c>
    </row>
    <row r="532" spans="19:26" x14ac:dyDescent="0.75">
      <c r="S532">
        <f t="shared" si="15"/>
        <v>531</v>
      </c>
    </row>
    <row r="533" spans="19:26" x14ac:dyDescent="0.75">
      <c r="S533">
        <f t="shared" si="15"/>
        <v>532</v>
      </c>
      <c r="U533" t="s">
        <v>4289</v>
      </c>
    </row>
    <row r="534" spans="19:26" x14ac:dyDescent="0.75">
      <c r="S534">
        <f t="shared" si="15"/>
        <v>533</v>
      </c>
    </row>
    <row r="535" spans="19:26" x14ac:dyDescent="0.75">
      <c r="S535">
        <f t="shared" si="15"/>
        <v>534</v>
      </c>
      <c r="T535" s="1">
        <v>44695</v>
      </c>
      <c r="U535" s="2">
        <v>0.78402777777777777</v>
      </c>
      <c r="V535">
        <v>565</v>
      </c>
      <c r="W535" t="s">
        <v>779</v>
      </c>
      <c r="X535" t="s">
        <v>4388</v>
      </c>
      <c r="Y535" t="s">
        <v>4359</v>
      </c>
    </row>
    <row r="536" spans="19:26" x14ac:dyDescent="0.75">
      <c r="S536">
        <f t="shared" si="15"/>
        <v>535</v>
      </c>
      <c r="U536">
        <v>1</v>
      </c>
      <c r="V536" t="s">
        <v>4272</v>
      </c>
      <c r="W536">
        <v>565</v>
      </c>
      <c r="X536">
        <v>565</v>
      </c>
    </row>
    <row r="537" spans="19:26" x14ac:dyDescent="0.75">
      <c r="S537">
        <f t="shared" si="15"/>
        <v>536</v>
      </c>
    </row>
    <row r="538" spans="19:26" x14ac:dyDescent="0.75">
      <c r="S538">
        <f t="shared" si="15"/>
        <v>537</v>
      </c>
      <c r="U538" t="s">
        <v>4273</v>
      </c>
      <c r="V538" t="s">
        <v>4274</v>
      </c>
      <c r="W538" t="s">
        <v>4275</v>
      </c>
      <c r="X538" t="s">
        <v>4275</v>
      </c>
    </row>
    <row r="539" spans="19:26" x14ac:dyDescent="0.75">
      <c r="S539">
        <f t="shared" si="15"/>
        <v>538</v>
      </c>
      <c r="U539">
        <v>2</v>
      </c>
      <c r="V539" t="s">
        <v>4272</v>
      </c>
      <c r="W539" s="3">
        <v>1883392</v>
      </c>
      <c r="X539" s="3">
        <v>1883392</v>
      </c>
    </row>
    <row r="540" spans="19:26" x14ac:dyDescent="0.75">
      <c r="S540">
        <f t="shared" si="15"/>
        <v>539</v>
      </c>
      <c r="U540">
        <v>0</v>
      </c>
      <c r="V540" t="s">
        <v>4276</v>
      </c>
      <c r="W540" s="3">
        <v>282878451712</v>
      </c>
      <c r="X540" s="3">
        <v>282878451712</v>
      </c>
    </row>
    <row r="541" spans="19:26" x14ac:dyDescent="0.75">
      <c r="S541">
        <f t="shared" si="15"/>
        <v>540</v>
      </c>
      <c r="U541" t="s">
        <v>4262</v>
      </c>
      <c r="V541" t="s">
        <v>4263</v>
      </c>
      <c r="W541" t="s">
        <v>4264</v>
      </c>
      <c r="X541" t="s">
        <v>4264</v>
      </c>
      <c r="Z541" t="s">
        <v>4265</v>
      </c>
    </row>
    <row r="542" spans="19:26" x14ac:dyDescent="0.75">
      <c r="S542">
        <f t="shared" si="15"/>
        <v>541</v>
      </c>
      <c r="U542" t="s">
        <v>4262</v>
      </c>
      <c r="V542" t="s">
        <v>4266</v>
      </c>
      <c r="W542" t="s">
        <v>4267</v>
      </c>
      <c r="X542" t="s">
        <v>4267</v>
      </c>
    </row>
    <row r="543" spans="19:26" x14ac:dyDescent="0.75">
      <c r="S543">
        <f t="shared" si="15"/>
        <v>542</v>
      </c>
    </row>
    <row r="544" spans="19:26" x14ac:dyDescent="0.75">
      <c r="S544">
        <f t="shared" si="15"/>
        <v>543</v>
      </c>
      <c r="U544" t="s">
        <v>4268</v>
      </c>
      <c r="V544" t="s">
        <v>4269</v>
      </c>
      <c r="W544" t="s">
        <v>4287</v>
      </c>
      <c r="X544" t="s">
        <v>4287</v>
      </c>
    </row>
    <row r="545" spans="19:26" x14ac:dyDescent="0.75">
      <c r="S545">
        <f t="shared" si="15"/>
        <v>544</v>
      </c>
    </row>
    <row r="546" spans="19:26" x14ac:dyDescent="0.75">
      <c r="S546">
        <f t="shared" si="15"/>
        <v>545</v>
      </c>
      <c r="T546" s="1">
        <v>44661</v>
      </c>
      <c r="U546" s="2">
        <v>0.79722222222222217</v>
      </c>
      <c r="V546" s="3">
        <v>1796433</v>
      </c>
      <c r="W546" t="s">
        <v>4313</v>
      </c>
      <c r="X546" t="s">
        <v>207</v>
      </c>
      <c r="Y546" t="s">
        <v>4357</v>
      </c>
    </row>
    <row r="547" spans="19:26" x14ac:dyDescent="0.75">
      <c r="S547">
        <f t="shared" si="15"/>
        <v>546</v>
      </c>
      <c r="U547">
        <v>1</v>
      </c>
      <c r="V547" t="s">
        <v>4272</v>
      </c>
      <c r="W547" s="3">
        <v>1796433</v>
      </c>
      <c r="X547" s="3">
        <v>1796433</v>
      </c>
    </row>
    <row r="548" spans="19:26" x14ac:dyDescent="0.75">
      <c r="S548">
        <f t="shared" si="15"/>
        <v>547</v>
      </c>
    </row>
    <row r="549" spans="19:26" x14ac:dyDescent="0.75">
      <c r="S549">
        <f t="shared" si="15"/>
        <v>548</v>
      </c>
      <c r="U549" t="s">
        <v>4289</v>
      </c>
    </row>
    <row r="550" spans="19:26" x14ac:dyDescent="0.75">
      <c r="S550">
        <f t="shared" si="15"/>
        <v>549</v>
      </c>
    </row>
    <row r="551" spans="19:26" x14ac:dyDescent="0.75">
      <c r="S551">
        <f t="shared" si="15"/>
        <v>550</v>
      </c>
      <c r="T551" s="1">
        <v>44695</v>
      </c>
      <c r="U551" s="2">
        <v>0.78402777777777777</v>
      </c>
      <c r="V551">
        <v>576</v>
      </c>
      <c r="W551" t="s">
        <v>348</v>
      </c>
      <c r="X551" t="s">
        <v>4389</v>
      </c>
      <c r="Y551" t="s">
        <v>4359</v>
      </c>
    </row>
    <row r="552" spans="19:26" x14ac:dyDescent="0.75">
      <c r="S552">
        <f t="shared" si="15"/>
        <v>551</v>
      </c>
      <c r="U552">
        <v>1</v>
      </c>
      <c r="V552" t="s">
        <v>4272</v>
      </c>
      <c r="W552">
        <v>576</v>
      </c>
      <c r="X552">
        <v>576</v>
      </c>
    </row>
    <row r="553" spans="19:26" x14ac:dyDescent="0.75">
      <c r="S553">
        <f t="shared" si="15"/>
        <v>552</v>
      </c>
    </row>
    <row r="554" spans="19:26" x14ac:dyDescent="0.75">
      <c r="S554">
        <f t="shared" si="15"/>
        <v>553</v>
      </c>
      <c r="U554" t="s">
        <v>4273</v>
      </c>
      <c r="V554" t="s">
        <v>4274</v>
      </c>
      <c r="W554" t="s">
        <v>4275</v>
      </c>
      <c r="X554" t="s">
        <v>4275</v>
      </c>
    </row>
    <row r="555" spans="19:26" x14ac:dyDescent="0.75">
      <c r="S555">
        <f t="shared" si="15"/>
        <v>554</v>
      </c>
      <c r="U555">
        <v>2</v>
      </c>
      <c r="V555" t="s">
        <v>4272</v>
      </c>
      <c r="W555" s="3">
        <v>1797009</v>
      </c>
      <c r="X555" s="3">
        <v>1797009</v>
      </c>
    </row>
    <row r="556" spans="19:26" x14ac:dyDescent="0.75">
      <c r="S556">
        <f t="shared" si="15"/>
        <v>555</v>
      </c>
      <c r="U556">
        <v>0</v>
      </c>
      <c r="V556" t="s">
        <v>4276</v>
      </c>
      <c r="W556" s="3">
        <v>282878451712</v>
      </c>
      <c r="X556" s="3">
        <v>282878451712</v>
      </c>
    </row>
    <row r="557" spans="19:26" x14ac:dyDescent="0.75">
      <c r="S557">
        <f t="shared" si="15"/>
        <v>556</v>
      </c>
      <c r="U557" t="s">
        <v>4262</v>
      </c>
      <c r="V557" t="s">
        <v>4263</v>
      </c>
      <c r="W557" t="s">
        <v>4264</v>
      </c>
      <c r="X557" t="s">
        <v>4264</v>
      </c>
      <c r="Z557" t="s">
        <v>4265</v>
      </c>
    </row>
    <row r="558" spans="19:26" x14ac:dyDescent="0.75">
      <c r="S558">
        <f t="shared" si="15"/>
        <v>557</v>
      </c>
      <c r="U558" t="s">
        <v>4262</v>
      </c>
      <c r="V558" t="s">
        <v>4266</v>
      </c>
      <c r="W558" t="s">
        <v>4267</v>
      </c>
      <c r="X558" t="s">
        <v>4267</v>
      </c>
    </row>
    <row r="559" spans="19:26" x14ac:dyDescent="0.75">
      <c r="S559">
        <f t="shared" si="15"/>
        <v>558</v>
      </c>
    </row>
    <row r="560" spans="19:26" x14ac:dyDescent="0.75">
      <c r="S560">
        <f t="shared" si="15"/>
        <v>559</v>
      </c>
      <c r="U560" t="s">
        <v>4268</v>
      </c>
      <c r="V560" t="s">
        <v>4269</v>
      </c>
      <c r="W560" t="s">
        <v>4287</v>
      </c>
      <c r="X560" t="s">
        <v>4287</v>
      </c>
    </row>
    <row r="561" spans="19:25" x14ac:dyDescent="0.75">
      <c r="S561">
        <f t="shared" si="15"/>
        <v>560</v>
      </c>
    </row>
    <row r="562" spans="19:25" x14ac:dyDescent="0.75">
      <c r="S562">
        <f t="shared" si="15"/>
        <v>561</v>
      </c>
      <c r="T562" s="1">
        <v>44661</v>
      </c>
      <c r="U562" s="2">
        <v>0.79722222222222217</v>
      </c>
      <c r="V562" s="3">
        <v>3345233</v>
      </c>
      <c r="W562" t="s">
        <v>4314</v>
      </c>
      <c r="X562" t="s">
        <v>212</v>
      </c>
      <c r="Y562" t="s">
        <v>4357</v>
      </c>
    </row>
    <row r="563" spans="19:25" x14ac:dyDescent="0.75">
      <c r="S563">
        <f t="shared" si="15"/>
        <v>562</v>
      </c>
      <c r="U563">
        <v>1</v>
      </c>
      <c r="V563" t="s">
        <v>4272</v>
      </c>
      <c r="W563" s="3">
        <v>3345233</v>
      </c>
      <c r="X563" s="3">
        <v>3345233</v>
      </c>
    </row>
    <row r="564" spans="19:25" x14ac:dyDescent="0.75">
      <c r="S564">
        <f t="shared" si="15"/>
        <v>563</v>
      </c>
    </row>
    <row r="565" spans="19:25" x14ac:dyDescent="0.75">
      <c r="S565">
        <f t="shared" si="15"/>
        <v>564</v>
      </c>
      <c r="U565" t="s">
        <v>4289</v>
      </c>
    </row>
    <row r="566" spans="19:25" x14ac:dyDescent="0.75">
      <c r="S566">
        <f t="shared" si="15"/>
        <v>565</v>
      </c>
    </row>
    <row r="567" spans="19:25" x14ac:dyDescent="0.75">
      <c r="S567">
        <f t="shared" si="15"/>
        <v>566</v>
      </c>
      <c r="T567" s="1">
        <v>44695</v>
      </c>
      <c r="U567" s="2">
        <v>0.78402777777777777</v>
      </c>
      <c r="V567">
        <v>442</v>
      </c>
      <c r="W567" t="s">
        <v>549</v>
      </c>
      <c r="X567" t="s">
        <v>4390</v>
      </c>
      <c r="Y567" t="s">
        <v>4359</v>
      </c>
    </row>
    <row r="568" spans="19:25" x14ac:dyDescent="0.75">
      <c r="S568">
        <f t="shared" si="15"/>
        <v>567</v>
      </c>
      <c r="U568">
        <v>1</v>
      </c>
      <c r="V568" t="s">
        <v>4272</v>
      </c>
      <c r="W568">
        <v>442</v>
      </c>
      <c r="X568">
        <v>442</v>
      </c>
    </row>
    <row r="569" spans="19:25" x14ac:dyDescent="0.75">
      <c r="S569">
        <f t="shared" si="15"/>
        <v>568</v>
      </c>
    </row>
    <row r="570" spans="19:25" x14ac:dyDescent="0.75">
      <c r="S570">
        <f t="shared" si="15"/>
        <v>569</v>
      </c>
      <c r="U570" t="s">
        <v>4292</v>
      </c>
      <c r="V570" t="s">
        <v>4315</v>
      </c>
    </row>
    <row r="571" spans="19:25" x14ac:dyDescent="0.75">
      <c r="S571">
        <f t="shared" si="15"/>
        <v>570</v>
      </c>
    </row>
    <row r="572" spans="19:25" x14ac:dyDescent="0.75">
      <c r="S572">
        <f t="shared" si="15"/>
        <v>571</v>
      </c>
      <c r="T572" s="1">
        <v>44709</v>
      </c>
      <c r="U572" s="2">
        <v>0.74513888888888891</v>
      </c>
      <c r="V572">
        <v>442</v>
      </c>
      <c r="W572" t="s">
        <v>549</v>
      </c>
      <c r="X572" t="s">
        <v>4390</v>
      </c>
      <c r="Y572" t="s">
        <v>4359</v>
      </c>
    </row>
    <row r="573" spans="19:25" x14ac:dyDescent="0.75">
      <c r="S573">
        <f t="shared" si="15"/>
        <v>572</v>
      </c>
      <c r="U573">
        <v>1</v>
      </c>
      <c r="V573" t="s">
        <v>4272</v>
      </c>
      <c r="W573">
        <v>442</v>
      </c>
      <c r="X573">
        <v>442</v>
      </c>
    </row>
    <row r="574" spans="19:25" x14ac:dyDescent="0.75">
      <c r="S574">
        <f t="shared" si="15"/>
        <v>573</v>
      </c>
    </row>
    <row r="575" spans="19:25" x14ac:dyDescent="0.75">
      <c r="S575">
        <f t="shared" si="15"/>
        <v>574</v>
      </c>
      <c r="U575" t="s">
        <v>4273</v>
      </c>
      <c r="V575" t="s">
        <v>4274</v>
      </c>
      <c r="W575" t="s">
        <v>4275</v>
      </c>
      <c r="X575" t="s">
        <v>4275</v>
      </c>
    </row>
    <row r="576" spans="19:25" x14ac:dyDescent="0.75">
      <c r="S576">
        <f t="shared" si="15"/>
        <v>575</v>
      </c>
      <c r="U576">
        <v>3</v>
      </c>
      <c r="V576" t="s">
        <v>4272</v>
      </c>
      <c r="W576" s="3">
        <v>3346117</v>
      </c>
      <c r="X576" s="3">
        <v>3346117</v>
      </c>
    </row>
    <row r="577" spans="19:26" x14ac:dyDescent="0.75">
      <c r="S577">
        <f t="shared" si="15"/>
        <v>576</v>
      </c>
      <c r="U577">
        <v>0</v>
      </c>
      <c r="V577" t="s">
        <v>4276</v>
      </c>
      <c r="W577" s="3">
        <v>282878451712</v>
      </c>
      <c r="X577" s="3">
        <v>282878451712</v>
      </c>
    </row>
    <row r="578" spans="19:26" x14ac:dyDescent="0.75">
      <c r="S578">
        <f t="shared" si="15"/>
        <v>577</v>
      </c>
      <c r="U578" t="s">
        <v>4262</v>
      </c>
      <c r="V578" t="s">
        <v>4263</v>
      </c>
      <c r="W578" t="s">
        <v>4264</v>
      </c>
      <c r="X578" t="s">
        <v>4264</v>
      </c>
      <c r="Z578" t="s">
        <v>4265</v>
      </c>
    </row>
    <row r="579" spans="19:26" x14ac:dyDescent="0.75">
      <c r="S579">
        <f t="shared" si="15"/>
        <v>578</v>
      </c>
      <c r="U579" t="s">
        <v>4262</v>
      </c>
      <c r="V579" t="s">
        <v>4266</v>
      </c>
      <c r="W579" t="s">
        <v>4267</v>
      </c>
      <c r="X579" t="s">
        <v>4267</v>
      </c>
    </row>
    <row r="580" spans="19:26" x14ac:dyDescent="0.75">
      <c r="S580">
        <f t="shared" si="15"/>
        <v>579</v>
      </c>
    </row>
    <row r="581" spans="19:26" x14ac:dyDescent="0.75">
      <c r="S581">
        <f t="shared" si="15"/>
        <v>580</v>
      </c>
      <c r="U581" t="s">
        <v>4268</v>
      </c>
      <c r="V581" t="s">
        <v>4269</v>
      </c>
      <c r="W581" t="s">
        <v>4287</v>
      </c>
      <c r="X581" t="s">
        <v>4287</v>
      </c>
    </row>
    <row r="582" spans="19:26" x14ac:dyDescent="0.75">
      <c r="S582">
        <f t="shared" si="15"/>
        <v>581</v>
      </c>
    </row>
    <row r="583" spans="19:26" x14ac:dyDescent="0.75">
      <c r="S583">
        <f t="shared" si="15"/>
        <v>582</v>
      </c>
      <c r="T583" s="1">
        <v>44661</v>
      </c>
      <c r="U583" s="2">
        <v>0.79791666666666661</v>
      </c>
      <c r="V583" s="3">
        <v>1921233</v>
      </c>
      <c r="W583" t="s">
        <v>4316</v>
      </c>
      <c r="X583" t="s">
        <v>220</v>
      </c>
      <c r="Y583" t="s">
        <v>4357</v>
      </c>
    </row>
    <row r="584" spans="19:26" x14ac:dyDescent="0.75">
      <c r="S584">
        <f t="shared" si="15"/>
        <v>583</v>
      </c>
      <c r="U584">
        <v>1</v>
      </c>
      <c r="V584" t="s">
        <v>4272</v>
      </c>
      <c r="W584" s="3">
        <v>1921233</v>
      </c>
      <c r="X584" s="3">
        <v>1921233</v>
      </c>
    </row>
    <row r="585" spans="19:26" x14ac:dyDescent="0.75">
      <c r="S585">
        <f t="shared" si="15"/>
        <v>584</v>
      </c>
    </row>
    <row r="586" spans="19:26" x14ac:dyDescent="0.75">
      <c r="S586">
        <f t="shared" si="15"/>
        <v>585</v>
      </c>
      <c r="U586" t="s">
        <v>4289</v>
      </c>
    </row>
    <row r="587" spans="19:26" x14ac:dyDescent="0.75">
      <c r="S587">
        <f t="shared" si="15"/>
        <v>586</v>
      </c>
    </row>
    <row r="588" spans="19:26" x14ac:dyDescent="0.75">
      <c r="S588">
        <f t="shared" ref="S588:S651" si="16">S587+1</f>
        <v>587</v>
      </c>
      <c r="T588" s="1">
        <v>44695</v>
      </c>
      <c r="U588" s="2">
        <v>0.78333333333333333</v>
      </c>
      <c r="V588">
        <v>480</v>
      </c>
      <c r="W588" t="s">
        <v>980</v>
      </c>
      <c r="X588" t="s">
        <v>4391</v>
      </c>
      <c r="Y588" t="s">
        <v>4359</v>
      </c>
    </row>
    <row r="589" spans="19:26" x14ac:dyDescent="0.75">
      <c r="S589">
        <f t="shared" si="16"/>
        <v>588</v>
      </c>
      <c r="U589">
        <v>1</v>
      </c>
      <c r="V589" t="s">
        <v>4272</v>
      </c>
      <c r="W589">
        <v>480</v>
      </c>
      <c r="X589">
        <v>480</v>
      </c>
    </row>
    <row r="590" spans="19:26" x14ac:dyDescent="0.75">
      <c r="S590">
        <f t="shared" si="16"/>
        <v>589</v>
      </c>
    </row>
    <row r="591" spans="19:26" x14ac:dyDescent="0.75">
      <c r="S591">
        <f t="shared" si="16"/>
        <v>590</v>
      </c>
      <c r="U591" t="s">
        <v>4273</v>
      </c>
      <c r="V591" t="s">
        <v>4274</v>
      </c>
      <c r="W591" t="s">
        <v>4275</v>
      </c>
      <c r="X591" t="s">
        <v>4275</v>
      </c>
    </row>
    <row r="592" spans="19:26" x14ac:dyDescent="0.75">
      <c r="S592">
        <f t="shared" si="16"/>
        <v>591</v>
      </c>
      <c r="U592">
        <v>2</v>
      </c>
      <c r="V592" t="s">
        <v>4272</v>
      </c>
      <c r="W592" s="3">
        <v>1921713</v>
      </c>
      <c r="X592" s="3">
        <v>1921713</v>
      </c>
    </row>
    <row r="593" spans="19:26" x14ac:dyDescent="0.75">
      <c r="S593">
        <f t="shared" si="16"/>
        <v>592</v>
      </c>
      <c r="U593">
        <v>0</v>
      </c>
      <c r="V593" t="s">
        <v>4276</v>
      </c>
      <c r="W593" s="3">
        <v>282878451712</v>
      </c>
      <c r="X593" s="3">
        <v>282878451712</v>
      </c>
    </row>
    <row r="594" spans="19:26" x14ac:dyDescent="0.75">
      <c r="S594">
        <f t="shared" si="16"/>
        <v>593</v>
      </c>
      <c r="U594" t="s">
        <v>4262</v>
      </c>
      <c r="V594" t="s">
        <v>4263</v>
      </c>
      <c r="W594" t="s">
        <v>4264</v>
      </c>
      <c r="X594" t="s">
        <v>4264</v>
      </c>
      <c r="Z594" t="s">
        <v>4265</v>
      </c>
    </row>
    <row r="595" spans="19:26" x14ac:dyDescent="0.75">
      <c r="S595">
        <f t="shared" si="16"/>
        <v>594</v>
      </c>
      <c r="U595" t="s">
        <v>4262</v>
      </c>
      <c r="V595" t="s">
        <v>4266</v>
      </c>
      <c r="W595" t="s">
        <v>4267</v>
      </c>
      <c r="X595" t="s">
        <v>4267</v>
      </c>
    </row>
    <row r="596" spans="19:26" x14ac:dyDescent="0.75">
      <c r="S596">
        <f t="shared" si="16"/>
        <v>595</v>
      </c>
    </row>
    <row r="597" spans="19:26" x14ac:dyDescent="0.75">
      <c r="S597">
        <f t="shared" si="16"/>
        <v>596</v>
      </c>
      <c r="U597" t="s">
        <v>4268</v>
      </c>
      <c r="V597" t="s">
        <v>4269</v>
      </c>
      <c r="W597" t="s">
        <v>4287</v>
      </c>
      <c r="X597" t="s">
        <v>4287</v>
      </c>
    </row>
    <row r="598" spans="19:26" x14ac:dyDescent="0.75">
      <c r="S598">
        <f t="shared" si="16"/>
        <v>597</v>
      </c>
    </row>
    <row r="599" spans="19:26" x14ac:dyDescent="0.75">
      <c r="S599">
        <f t="shared" si="16"/>
        <v>598</v>
      </c>
      <c r="T599" s="1">
        <v>44661</v>
      </c>
      <c r="U599" s="2">
        <v>0.79722222222222217</v>
      </c>
      <c r="V599" s="3">
        <v>4030213</v>
      </c>
      <c r="W599" t="s">
        <v>4317</v>
      </c>
      <c r="X599" t="s">
        <v>221</v>
      </c>
      <c r="Y599" t="s">
        <v>4357</v>
      </c>
    </row>
    <row r="600" spans="19:26" x14ac:dyDescent="0.75">
      <c r="S600">
        <f t="shared" si="16"/>
        <v>599</v>
      </c>
      <c r="U600">
        <v>1</v>
      </c>
      <c r="V600" t="s">
        <v>4272</v>
      </c>
      <c r="W600" s="3">
        <v>4030213</v>
      </c>
      <c r="X600" s="3">
        <v>4030213</v>
      </c>
    </row>
    <row r="601" spans="19:26" x14ac:dyDescent="0.75">
      <c r="S601">
        <f t="shared" si="16"/>
        <v>600</v>
      </c>
    </row>
    <row r="602" spans="19:26" x14ac:dyDescent="0.75">
      <c r="S602">
        <f t="shared" si="16"/>
        <v>601</v>
      </c>
      <c r="U602" t="s">
        <v>4289</v>
      </c>
    </row>
    <row r="603" spans="19:26" x14ac:dyDescent="0.75">
      <c r="S603">
        <f t="shared" si="16"/>
        <v>602</v>
      </c>
    </row>
    <row r="604" spans="19:26" x14ac:dyDescent="0.75">
      <c r="S604">
        <f t="shared" si="16"/>
        <v>603</v>
      </c>
      <c r="T604" s="1">
        <v>44695</v>
      </c>
      <c r="U604" s="2">
        <v>0.78402777777777777</v>
      </c>
      <c r="V604">
        <v>871</v>
      </c>
      <c r="W604" t="s">
        <v>569</v>
      </c>
      <c r="X604" t="s">
        <v>4392</v>
      </c>
      <c r="Y604" t="s">
        <v>4359</v>
      </c>
    </row>
    <row r="605" spans="19:26" x14ac:dyDescent="0.75">
      <c r="S605">
        <f t="shared" si="16"/>
        <v>604</v>
      </c>
      <c r="U605">
        <v>1</v>
      </c>
      <c r="V605" t="s">
        <v>4272</v>
      </c>
      <c r="W605">
        <v>871</v>
      </c>
      <c r="X605">
        <v>871</v>
      </c>
    </row>
    <row r="606" spans="19:26" x14ac:dyDescent="0.75">
      <c r="S606">
        <f t="shared" si="16"/>
        <v>605</v>
      </c>
    </row>
    <row r="607" spans="19:26" x14ac:dyDescent="0.75">
      <c r="S607">
        <f t="shared" si="16"/>
        <v>606</v>
      </c>
      <c r="U607" t="s">
        <v>4292</v>
      </c>
      <c r="V607" t="s">
        <v>4315</v>
      </c>
    </row>
    <row r="608" spans="19:26" x14ac:dyDescent="0.75">
      <c r="S608">
        <f t="shared" si="16"/>
        <v>607</v>
      </c>
    </row>
    <row r="609" spans="19:26" x14ac:dyDescent="0.75">
      <c r="S609">
        <f t="shared" si="16"/>
        <v>608</v>
      </c>
      <c r="T609" s="1">
        <v>44709</v>
      </c>
      <c r="U609" s="2">
        <v>0.74513888888888891</v>
      </c>
      <c r="V609">
        <v>871</v>
      </c>
      <c r="W609" t="s">
        <v>569</v>
      </c>
      <c r="X609" t="s">
        <v>4392</v>
      </c>
      <c r="Y609" t="s">
        <v>4359</v>
      </c>
    </row>
    <row r="610" spans="19:26" x14ac:dyDescent="0.75">
      <c r="S610">
        <f t="shared" si="16"/>
        <v>609</v>
      </c>
      <c r="U610">
        <v>1</v>
      </c>
      <c r="V610" t="s">
        <v>4272</v>
      </c>
      <c r="W610">
        <v>871</v>
      </c>
      <c r="X610">
        <v>871</v>
      </c>
    </row>
    <row r="611" spans="19:26" x14ac:dyDescent="0.75">
      <c r="S611">
        <f t="shared" si="16"/>
        <v>610</v>
      </c>
    </row>
    <row r="612" spans="19:26" x14ac:dyDescent="0.75">
      <c r="S612">
        <f t="shared" si="16"/>
        <v>611</v>
      </c>
      <c r="U612" t="s">
        <v>4273</v>
      </c>
      <c r="V612" t="s">
        <v>4274</v>
      </c>
      <c r="W612" t="s">
        <v>4275</v>
      </c>
      <c r="X612" t="s">
        <v>4275</v>
      </c>
    </row>
    <row r="613" spans="19:26" x14ac:dyDescent="0.75">
      <c r="S613">
        <f t="shared" si="16"/>
        <v>612</v>
      </c>
      <c r="U613">
        <v>3</v>
      </c>
      <c r="V613" t="s">
        <v>4272</v>
      </c>
      <c r="W613" s="3">
        <v>4031955</v>
      </c>
      <c r="X613" s="3">
        <v>4031955</v>
      </c>
    </row>
    <row r="614" spans="19:26" x14ac:dyDescent="0.75">
      <c r="S614">
        <f t="shared" si="16"/>
        <v>613</v>
      </c>
      <c r="U614">
        <v>0</v>
      </c>
      <c r="V614" t="s">
        <v>4276</v>
      </c>
      <c r="W614" s="3">
        <v>282878451712</v>
      </c>
      <c r="X614" s="3">
        <v>282878451712</v>
      </c>
    </row>
    <row r="615" spans="19:26" x14ac:dyDescent="0.75">
      <c r="S615">
        <f t="shared" si="16"/>
        <v>614</v>
      </c>
      <c r="U615" t="s">
        <v>4262</v>
      </c>
      <c r="V615" t="s">
        <v>4263</v>
      </c>
      <c r="W615" t="s">
        <v>4264</v>
      </c>
      <c r="X615" t="s">
        <v>4264</v>
      </c>
      <c r="Z615" t="s">
        <v>4265</v>
      </c>
    </row>
    <row r="616" spans="19:26" x14ac:dyDescent="0.75">
      <c r="S616">
        <f t="shared" si="16"/>
        <v>615</v>
      </c>
      <c r="U616" t="s">
        <v>4262</v>
      </c>
      <c r="V616" t="s">
        <v>4266</v>
      </c>
      <c r="W616" t="s">
        <v>4267</v>
      </c>
      <c r="X616" t="s">
        <v>4267</v>
      </c>
    </row>
    <row r="617" spans="19:26" x14ac:dyDescent="0.75">
      <c r="S617">
        <f t="shared" si="16"/>
        <v>616</v>
      </c>
    </row>
    <row r="618" spans="19:26" x14ac:dyDescent="0.75">
      <c r="S618">
        <f t="shared" si="16"/>
        <v>617</v>
      </c>
      <c r="U618" t="s">
        <v>4268</v>
      </c>
      <c r="V618" t="s">
        <v>4269</v>
      </c>
      <c r="W618" t="s">
        <v>4287</v>
      </c>
      <c r="X618" t="s">
        <v>4287</v>
      </c>
    </row>
    <row r="619" spans="19:26" x14ac:dyDescent="0.75">
      <c r="S619">
        <f t="shared" si="16"/>
        <v>618</v>
      </c>
    </row>
    <row r="620" spans="19:26" x14ac:dyDescent="0.75">
      <c r="S620">
        <f t="shared" si="16"/>
        <v>619</v>
      </c>
      <c r="T620" s="1">
        <v>44661</v>
      </c>
      <c r="U620" s="2">
        <v>0.79722222222222217</v>
      </c>
      <c r="V620" s="3">
        <v>3393233</v>
      </c>
      <c r="W620" t="s">
        <v>4318</v>
      </c>
      <c r="X620" t="s">
        <v>222</v>
      </c>
      <c r="Y620" t="s">
        <v>4357</v>
      </c>
    </row>
    <row r="621" spans="19:26" x14ac:dyDescent="0.75">
      <c r="S621">
        <f t="shared" si="16"/>
        <v>620</v>
      </c>
      <c r="U621">
        <v>1</v>
      </c>
      <c r="V621" t="s">
        <v>4272</v>
      </c>
      <c r="W621" s="3">
        <v>3393233</v>
      </c>
      <c r="X621" s="3">
        <v>3393233</v>
      </c>
    </row>
    <row r="622" spans="19:26" x14ac:dyDescent="0.75">
      <c r="S622">
        <f t="shared" si="16"/>
        <v>621</v>
      </c>
    </row>
    <row r="623" spans="19:26" x14ac:dyDescent="0.75">
      <c r="S623">
        <f t="shared" si="16"/>
        <v>622</v>
      </c>
      <c r="U623" t="s">
        <v>4289</v>
      </c>
    </row>
    <row r="624" spans="19:26" x14ac:dyDescent="0.75">
      <c r="S624">
        <f t="shared" si="16"/>
        <v>623</v>
      </c>
    </row>
    <row r="625" spans="19:26" x14ac:dyDescent="0.75">
      <c r="S625">
        <f t="shared" si="16"/>
        <v>624</v>
      </c>
      <c r="T625" s="1">
        <v>44695</v>
      </c>
      <c r="U625" s="2">
        <v>0.78402777777777777</v>
      </c>
      <c r="V625">
        <v>528</v>
      </c>
      <c r="W625" t="s">
        <v>754</v>
      </c>
      <c r="X625" t="s">
        <v>4393</v>
      </c>
      <c r="Y625" t="s">
        <v>4359</v>
      </c>
    </row>
    <row r="626" spans="19:26" x14ac:dyDescent="0.75">
      <c r="S626">
        <f t="shared" si="16"/>
        <v>625</v>
      </c>
      <c r="U626">
        <v>1</v>
      </c>
      <c r="V626" t="s">
        <v>4272</v>
      </c>
      <c r="W626">
        <v>528</v>
      </c>
      <c r="X626">
        <v>528</v>
      </c>
    </row>
    <row r="627" spans="19:26" x14ac:dyDescent="0.75">
      <c r="S627">
        <f t="shared" si="16"/>
        <v>626</v>
      </c>
    </row>
    <row r="628" spans="19:26" x14ac:dyDescent="0.75">
      <c r="S628">
        <f t="shared" si="16"/>
        <v>627</v>
      </c>
      <c r="U628" t="s">
        <v>4273</v>
      </c>
      <c r="V628" t="s">
        <v>4274</v>
      </c>
      <c r="W628" t="s">
        <v>4275</v>
      </c>
      <c r="X628" t="s">
        <v>4275</v>
      </c>
    </row>
    <row r="629" spans="19:26" x14ac:dyDescent="0.75">
      <c r="S629">
        <f t="shared" si="16"/>
        <v>628</v>
      </c>
      <c r="U629">
        <v>2</v>
      </c>
      <c r="V629" t="s">
        <v>4272</v>
      </c>
      <c r="W629" s="3">
        <v>3393761</v>
      </c>
      <c r="X629" s="3">
        <v>3393761</v>
      </c>
    </row>
    <row r="630" spans="19:26" x14ac:dyDescent="0.75">
      <c r="S630">
        <f t="shared" si="16"/>
        <v>629</v>
      </c>
      <c r="U630">
        <v>0</v>
      </c>
      <c r="V630" t="s">
        <v>4276</v>
      </c>
      <c r="W630" s="3">
        <v>282878447616</v>
      </c>
      <c r="X630" s="3">
        <v>282878447616</v>
      </c>
    </row>
    <row r="631" spans="19:26" x14ac:dyDescent="0.75">
      <c r="S631">
        <f t="shared" si="16"/>
        <v>630</v>
      </c>
      <c r="U631" t="s">
        <v>4262</v>
      </c>
      <c r="V631" t="s">
        <v>4263</v>
      </c>
      <c r="W631" t="s">
        <v>4264</v>
      </c>
      <c r="X631" t="s">
        <v>4264</v>
      </c>
      <c r="Z631" t="s">
        <v>4265</v>
      </c>
    </row>
    <row r="632" spans="19:26" x14ac:dyDescent="0.75">
      <c r="S632">
        <f t="shared" si="16"/>
        <v>631</v>
      </c>
      <c r="U632" t="s">
        <v>4262</v>
      </c>
      <c r="V632" t="s">
        <v>4266</v>
      </c>
      <c r="W632" t="s">
        <v>4267</v>
      </c>
      <c r="X632" t="s">
        <v>4267</v>
      </c>
    </row>
    <row r="633" spans="19:26" x14ac:dyDescent="0.75">
      <c r="S633">
        <f t="shared" si="16"/>
        <v>632</v>
      </c>
    </row>
    <row r="634" spans="19:26" x14ac:dyDescent="0.75">
      <c r="S634">
        <f t="shared" si="16"/>
        <v>633</v>
      </c>
      <c r="U634" t="s">
        <v>4268</v>
      </c>
      <c r="V634" t="s">
        <v>4269</v>
      </c>
      <c r="W634" t="s">
        <v>4287</v>
      </c>
      <c r="X634" t="s">
        <v>4287</v>
      </c>
    </row>
    <row r="635" spans="19:26" x14ac:dyDescent="0.75">
      <c r="S635">
        <f t="shared" si="16"/>
        <v>634</v>
      </c>
    </row>
    <row r="636" spans="19:26" x14ac:dyDescent="0.75">
      <c r="S636">
        <f t="shared" si="16"/>
        <v>635</v>
      </c>
      <c r="T636" s="1">
        <v>44661</v>
      </c>
      <c r="U636" s="2">
        <v>0.79722222222222217</v>
      </c>
      <c r="V636" s="3">
        <v>2513239</v>
      </c>
      <c r="W636" t="s">
        <v>4319</v>
      </c>
      <c r="X636" t="s">
        <v>223</v>
      </c>
      <c r="Y636" t="s">
        <v>4357</v>
      </c>
    </row>
    <row r="637" spans="19:26" x14ac:dyDescent="0.75">
      <c r="S637">
        <f t="shared" si="16"/>
        <v>636</v>
      </c>
      <c r="U637">
        <v>1</v>
      </c>
      <c r="V637" t="s">
        <v>4272</v>
      </c>
      <c r="W637" s="3">
        <v>2513239</v>
      </c>
      <c r="X637" s="3">
        <v>2513239</v>
      </c>
    </row>
    <row r="638" spans="19:26" x14ac:dyDescent="0.75">
      <c r="S638">
        <f t="shared" si="16"/>
        <v>637</v>
      </c>
    </row>
    <row r="639" spans="19:26" x14ac:dyDescent="0.75">
      <c r="S639">
        <f t="shared" si="16"/>
        <v>638</v>
      </c>
      <c r="U639" t="s">
        <v>4289</v>
      </c>
    </row>
    <row r="640" spans="19:26" x14ac:dyDescent="0.75">
      <c r="S640">
        <f t="shared" si="16"/>
        <v>639</v>
      </c>
    </row>
    <row r="641" spans="19:26" x14ac:dyDescent="0.75">
      <c r="S641">
        <f t="shared" si="16"/>
        <v>640</v>
      </c>
      <c r="T641" s="1">
        <v>44695</v>
      </c>
      <c r="U641" s="2">
        <v>0.78402777777777777</v>
      </c>
      <c r="V641">
        <v>519</v>
      </c>
      <c r="W641" t="s">
        <v>469</v>
      </c>
      <c r="X641" t="s">
        <v>4394</v>
      </c>
      <c r="Y641" t="s">
        <v>4359</v>
      </c>
    </row>
    <row r="642" spans="19:26" x14ac:dyDescent="0.75">
      <c r="S642">
        <f t="shared" si="16"/>
        <v>641</v>
      </c>
      <c r="U642">
        <v>1</v>
      </c>
      <c r="V642" t="s">
        <v>4272</v>
      </c>
      <c r="W642">
        <v>519</v>
      </c>
      <c r="X642">
        <v>519</v>
      </c>
    </row>
    <row r="643" spans="19:26" x14ac:dyDescent="0.75">
      <c r="S643">
        <f t="shared" si="16"/>
        <v>642</v>
      </c>
    </row>
    <row r="644" spans="19:26" x14ac:dyDescent="0.75">
      <c r="S644">
        <f t="shared" si="16"/>
        <v>643</v>
      </c>
      <c r="U644" t="s">
        <v>4292</v>
      </c>
      <c r="V644" t="s">
        <v>4315</v>
      </c>
    </row>
    <row r="645" spans="19:26" x14ac:dyDescent="0.75">
      <c r="S645">
        <f t="shared" si="16"/>
        <v>644</v>
      </c>
    </row>
    <row r="646" spans="19:26" x14ac:dyDescent="0.75">
      <c r="S646">
        <f t="shared" si="16"/>
        <v>645</v>
      </c>
      <c r="T646" s="1">
        <v>44709</v>
      </c>
      <c r="U646" s="2">
        <v>0.74513888888888891</v>
      </c>
      <c r="V646">
        <v>519</v>
      </c>
      <c r="W646" t="s">
        <v>469</v>
      </c>
      <c r="X646" t="s">
        <v>4394</v>
      </c>
      <c r="Y646" t="s">
        <v>4359</v>
      </c>
    </row>
    <row r="647" spans="19:26" x14ac:dyDescent="0.75">
      <c r="S647">
        <f t="shared" si="16"/>
        <v>646</v>
      </c>
      <c r="U647">
        <v>1</v>
      </c>
      <c r="V647" t="s">
        <v>4272</v>
      </c>
      <c r="W647">
        <v>519</v>
      </c>
      <c r="X647">
        <v>519</v>
      </c>
    </row>
    <row r="648" spans="19:26" x14ac:dyDescent="0.75">
      <c r="S648">
        <f t="shared" si="16"/>
        <v>647</v>
      </c>
    </row>
    <row r="649" spans="19:26" x14ac:dyDescent="0.75">
      <c r="S649">
        <f t="shared" si="16"/>
        <v>648</v>
      </c>
      <c r="U649" t="s">
        <v>4273</v>
      </c>
      <c r="V649" t="s">
        <v>4274</v>
      </c>
      <c r="W649" t="s">
        <v>4275</v>
      </c>
      <c r="X649" t="s">
        <v>4275</v>
      </c>
    </row>
    <row r="650" spans="19:26" x14ac:dyDescent="0.75">
      <c r="S650">
        <f t="shared" si="16"/>
        <v>649</v>
      </c>
      <c r="U650">
        <v>3</v>
      </c>
      <c r="V650" t="s">
        <v>4272</v>
      </c>
      <c r="W650" s="3">
        <v>2514277</v>
      </c>
      <c r="X650" s="3">
        <v>2514277</v>
      </c>
    </row>
    <row r="651" spans="19:26" x14ac:dyDescent="0.75">
      <c r="S651">
        <f t="shared" si="16"/>
        <v>650</v>
      </c>
      <c r="U651">
        <v>0</v>
      </c>
      <c r="V651" t="s">
        <v>4276</v>
      </c>
      <c r="W651" s="3">
        <v>282878447616</v>
      </c>
      <c r="X651" s="3">
        <v>282878447616</v>
      </c>
    </row>
    <row r="652" spans="19:26" x14ac:dyDescent="0.75">
      <c r="S652">
        <f t="shared" ref="S652:S715" si="17">S651+1</f>
        <v>651</v>
      </c>
      <c r="U652" t="s">
        <v>4262</v>
      </c>
      <c r="V652" t="s">
        <v>4263</v>
      </c>
      <c r="W652" t="s">
        <v>4264</v>
      </c>
      <c r="X652" t="s">
        <v>4264</v>
      </c>
      <c r="Z652" t="s">
        <v>4265</v>
      </c>
    </row>
    <row r="653" spans="19:26" x14ac:dyDescent="0.75">
      <c r="S653">
        <f t="shared" si="17"/>
        <v>652</v>
      </c>
      <c r="U653" t="s">
        <v>4262</v>
      </c>
      <c r="V653" t="s">
        <v>4266</v>
      </c>
      <c r="W653" t="s">
        <v>4267</v>
      </c>
      <c r="X653" t="s">
        <v>4267</v>
      </c>
    </row>
    <row r="654" spans="19:26" x14ac:dyDescent="0.75">
      <c r="S654">
        <f t="shared" si="17"/>
        <v>653</v>
      </c>
    </row>
    <row r="655" spans="19:26" x14ac:dyDescent="0.75">
      <c r="S655">
        <f t="shared" si="17"/>
        <v>654</v>
      </c>
      <c r="U655" t="s">
        <v>4268</v>
      </c>
      <c r="V655" t="s">
        <v>4269</v>
      </c>
      <c r="W655" t="s">
        <v>4287</v>
      </c>
      <c r="X655" t="s">
        <v>4287</v>
      </c>
    </row>
    <row r="656" spans="19:26" x14ac:dyDescent="0.75">
      <c r="S656">
        <f t="shared" si="17"/>
        <v>655</v>
      </c>
    </row>
    <row r="657" spans="19:26" x14ac:dyDescent="0.75">
      <c r="S657">
        <f t="shared" si="17"/>
        <v>656</v>
      </c>
      <c r="T657" s="1">
        <v>44661</v>
      </c>
      <c r="U657" s="2">
        <v>0.79722222222222217</v>
      </c>
      <c r="V657" s="3">
        <v>2695633</v>
      </c>
      <c r="W657" t="s">
        <v>4320</v>
      </c>
      <c r="X657" t="s">
        <v>226</v>
      </c>
      <c r="Y657" t="s">
        <v>4357</v>
      </c>
    </row>
    <row r="658" spans="19:26" x14ac:dyDescent="0.75">
      <c r="S658">
        <f t="shared" si="17"/>
        <v>657</v>
      </c>
      <c r="U658">
        <v>1</v>
      </c>
      <c r="V658" t="s">
        <v>4272</v>
      </c>
      <c r="W658" s="3">
        <v>2695633</v>
      </c>
      <c r="X658" s="3">
        <v>2695633</v>
      </c>
    </row>
    <row r="659" spans="19:26" x14ac:dyDescent="0.75">
      <c r="S659">
        <f t="shared" si="17"/>
        <v>658</v>
      </c>
    </row>
    <row r="660" spans="19:26" x14ac:dyDescent="0.75">
      <c r="S660">
        <f t="shared" si="17"/>
        <v>659</v>
      </c>
      <c r="U660" t="s">
        <v>4289</v>
      </c>
    </row>
    <row r="661" spans="19:26" x14ac:dyDescent="0.75">
      <c r="S661">
        <f t="shared" si="17"/>
        <v>660</v>
      </c>
    </row>
    <row r="662" spans="19:26" x14ac:dyDescent="0.75">
      <c r="S662">
        <f t="shared" si="17"/>
        <v>661</v>
      </c>
      <c r="T662" s="1">
        <v>44695</v>
      </c>
      <c r="U662" s="2">
        <v>0.78402777777777777</v>
      </c>
      <c r="V662">
        <v>571</v>
      </c>
      <c r="W662" t="s">
        <v>353</v>
      </c>
      <c r="X662" t="s">
        <v>4395</v>
      </c>
      <c r="Y662" t="s">
        <v>4359</v>
      </c>
    </row>
    <row r="663" spans="19:26" x14ac:dyDescent="0.75">
      <c r="S663">
        <f t="shared" si="17"/>
        <v>662</v>
      </c>
      <c r="U663">
        <v>1</v>
      </c>
      <c r="V663" t="s">
        <v>4272</v>
      </c>
      <c r="W663">
        <v>571</v>
      </c>
      <c r="X663">
        <v>571</v>
      </c>
    </row>
    <row r="664" spans="19:26" x14ac:dyDescent="0.75">
      <c r="S664">
        <f t="shared" si="17"/>
        <v>663</v>
      </c>
    </row>
    <row r="665" spans="19:26" x14ac:dyDescent="0.75">
      <c r="S665">
        <f t="shared" si="17"/>
        <v>664</v>
      </c>
      <c r="U665" t="s">
        <v>4273</v>
      </c>
      <c r="V665" t="s">
        <v>4274</v>
      </c>
      <c r="W665" t="s">
        <v>4275</v>
      </c>
      <c r="X665" t="s">
        <v>4275</v>
      </c>
    </row>
    <row r="666" spans="19:26" x14ac:dyDescent="0.75">
      <c r="S666">
        <f t="shared" si="17"/>
        <v>665</v>
      </c>
      <c r="U666">
        <v>2</v>
      </c>
      <c r="V666" t="s">
        <v>4272</v>
      </c>
      <c r="W666" s="3">
        <v>2696204</v>
      </c>
      <c r="X666" s="3">
        <v>2696204</v>
      </c>
    </row>
    <row r="667" spans="19:26" x14ac:dyDescent="0.75">
      <c r="S667">
        <f t="shared" si="17"/>
        <v>666</v>
      </c>
      <c r="U667">
        <v>0</v>
      </c>
      <c r="V667" t="s">
        <v>4276</v>
      </c>
      <c r="W667" s="3">
        <v>282878447616</v>
      </c>
      <c r="X667" s="3">
        <v>282878447616</v>
      </c>
    </row>
    <row r="668" spans="19:26" x14ac:dyDescent="0.75">
      <c r="S668">
        <f t="shared" si="17"/>
        <v>667</v>
      </c>
      <c r="U668" t="s">
        <v>4262</v>
      </c>
      <c r="V668" t="s">
        <v>4263</v>
      </c>
      <c r="W668" t="s">
        <v>4264</v>
      </c>
      <c r="X668" t="s">
        <v>4264</v>
      </c>
      <c r="Z668" t="s">
        <v>4265</v>
      </c>
    </row>
    <row r="669" spans="19:26" x14ac:dyDescent="0.75">
      <c r="S669">
        <f t="shared" si="17"/>
        <v>668</v>
      </c>
      <c r="U669" t="s">
        <v>4262</v>
      </c>
      <c r="V669" t="s">
        <v>4266</v>
      </c>
      <c r="W669" t="s">
        <v>4267</v>
      </c>
      <c r="X669" t="s">
        <v>4267</v>
      </c>
    </row>
    <row r="670" spans="19:26" x14ac:dyDescent="0.75">
      <c r="S670">
        <f t="shared" si="17"/>
        <v>669</v>
      </c>
    </row>
    <row r="671" spans="19:26" x14ac:dyDescent="0.75">
      <c r="S671">
        <f t="shared" si="17"/>
        <v>670</v>
      </c>
      <c r="U671" t="s">
        <v>4268</v>
      </c>
      <c r="V671" t="s">
        <v>4269</v>
      </c>
      <c r="W671" t="s">
        <v>4287</v>
      </c>
      <c r="X671" t="s">
        <v>4287</v>
      </c>
    </row>
    <row r="672" spans="19:26" x14ac:dyDescent="0.75">
      <c r="S672">
        <f t="shared" si="17"/>
        <v>671</v>
      </c>
    </row>
    <row r="673" spans="19:26" x14ac:dyDescent="0.75">
      <c r="S673">
        <f t="shared" si="17"/>
        <v>672</v>
      </c>
      <c r="T673" s="1">
        <v>44661</v>
      </c>
      <c r="U673" s="2">
        <v>0.79722222222222217</v>
      </c>
      <c r="V673" s="3">
        <v>1815633</v>
      </c>
      <c r="W673" t="s">
        <v>4321</v>
      </c>
      <c r="X673" t="s">
        <v>227</v>
      </c>
      <c r="Y673" t="s">
        <v>4357</v>
      </c>
    </row>
    <row r="674" spans="19:26" x14ac:dyDescent="0.75">
      <c r="S674">
        <f t="shared" si="17"/>
        <v>673</v>
      </c>
      <c r="U674">
        <v>1</v>
      </c>
      <c r="V674" t="s">
        <v>4272</v>
      </c>
      <c r="W674" s="3">
        <v>1815633</v>
      </c>
      <c r="X674" s="3">
        <v>1815633</v>
      </c>
    </row>
    <row r="675" spans="19:26" x14ac:dyDescent="0.75">
      <c r="S675">
        <f t="shared" si="17"/>
        <v>674</v>
      </c>
    </row>
    <row r="676" spans="19:26" x14ac:dyDescent="0.75">
      <c r="S676">
        <f t="shared" si="17"/>
        <v>675</v>
      </c>
      <c r="U676" t="s">
        <v>4289</v>
      </c>
    </row>
    <row r="677" spans="19:26" x14ac:dyDescent="0.75">
      <c r="S677">
        <f t="shared" si="17"/>
        <v>676</v>
      </c>
    </row>
    <row r="678" spans="19:26" x14ac:dyDescent="0.75">
      <c r="S678">
        <f t="shared" si="17"/>
        <v>677</v>
      </c>
      <c r="T678" s="1">
        <v>44695</v>
      </c>
      <c r="U678" s="2">
        <v>0.78402777777777777</v>
      </c>
      <c r="V678">
        <v>450</v>
      </c>
      <c r="W678" t="s">
        <v>684</v>
      </c>
      <c r="X678" t="s">
        <v>4396</v>
      </c>
      <c r="Y678" t="s">
        <v>4359</v>
      </c>
    </row>
    <row r="679" spans="19:26" x14ac:dyDescent="0.75">
      <c r="S679">
        <f t="shared" si="17"/>
        <v>678</v>
      </c>
      <c r="U679">
        <v>1</v>
      </c>
      <c r="V679" t="s">
        <v>4272</v>
      </c>
      <c r="W679">
        <v>450</v>
      </c>
      <c r="X679">
        <v>450</v>
      </c>
    </row>
    <row r="680" spans="19:26" x14ac:dyDescent="0.75">
      <c r="S680">
        <f t="shared" si="17"/>
        <v>679</v>
      </c>
    </row>
    <row r="681" spans="19:26" x14ac:dyDescent="0.75">
      <c r="S681">
        <f t="shared" si="17"/>
        <v>680</v>
      </c>
      <c r="U681" t="s">
        <v>4273</v>
      </c>
      <c r="V681" t="s">
        <v>4274</v>
      </c>
      <c r="W681" t="s">
        <v>4275</v>
      </c>
      <c r="X681" t="s">
        <v>4275</v>
      </c>
    </row>
    <row r="682" spans="19:26" x14ac:dyDescent="0.75">
      <c r="S682">
        <f t="shared" si="17"/>
        <v>681</v>
      </c>
      <c r="U682">
        <v>2</v>
      </c>
      <c r="V682" t="s">
        <v>4272</v>
      </c>
      <c r="W682" s="3">
        <v>1816083</v>
      </c>
      <c r="X682" s="3">
        <v>1816083</v>
      </c>
    </row>
    <row r="683" spans="19:26" x14ac:dyDescent="0.75">
      <c r="S683">
        <f t="shared" si="17"/>
        <v>682</v>
      </c>
      <c r="U683">
        <v>0</v>
      </c>
      <c r="V683" t="s">
        <v>4276</v>
      </c>
      <c r="W683" s="3">
        <v>282878447616</v>
      </c>
      <c r="X683" s="3">
        <v>282878447616</v>
      </c>
    </row>
    <row r="684" spans="19:26" x14ac:dyDescent="0.75">
      <c r="S684">
        <f t="shared" si="17"/>
        <v>683</v>
      </c>
      <c r="U684" t="s">
        <v>4262</v>
      </c>
      <c r="V684" t="s">
        <v>4263</v>
      </c>
      <c r="W684" t="s">
        <v>4264</v>
      </c>
      <c r="X684" t="s">
        <v>4264</v>
      </c>
      <c r="Z684" t="s">
        <v>4265</v>
      </c>
    </row>
    <row r="685" spans="19:26" x14ac:dyDescent="0.75">
      <c r="S685">
        <f t="shared" si="17"/>
        <v>684</v>
      </c>
      <c r="U685" t="s">
        <v>4262</v>
      </c>
      <c r="V685" t="s">
        <v>4266</v>
      </c>
      <c r="W685" t="s">
        <v>4267</v>
      </c>
      <c r="X685" t="s">
        <v>4267</v>
      </c>
    </row>
    <row r="686" spans="19:26" x14ac:dyDescent="0.75">
      <c r="S686">
        <f t="shared" si="17"/>
        <v>685</v>
      </c>
    </row>
    <row r="687" spans="19:26" x14ac:dyDescent="0.75">
      <c r="S687">
        <f t="shared" si="17"/>
        <v>686</v>
      </c>
      <c r="U687" t="s">
        <v>4268</v>
      </c>
      <c r="V687" t="s">
        <v>4269</v>
      </c>
      <c r="W687" t="s">
        <v>4287</v>
      </c>
      <c r="X687" t="s">
        <v>4287</v>
      </c>
    </row>
    <row r="688" spans="19:26" x14ac:dyDescent="0.75">
      <c r="S688">
        <f t="shared" si="17"/>
        <v>687</v>
      </c>
    </row>
    <row r="689" spans="19:26" x14ac:dyDescent="0.75">
      <c r="S689">
        <f t="shared" si="17"/>
        <v>688</v>
      </c>
      <c r="T689" s="1">
        <v>44661</v>
      </c>
      <c r="U689" s="2">
        <v>0.79722222222222217</v>
      </c>
      <c r="V689" s="3">
        <v>1303633</v>
      </c>
      <c r="W689" t="s">
        <v>4322</v>
      </c>
      <c r="X689" t="s">
        <v>228</v>
      </c>
      <c r="Y689" t="s">
        <v>4357</v>
      </c>
    </row>
    <row r="690" spans="19:26" x14ac:dyDescent="0.75">
      <c r="S690">
        <f t="shared" si="17"/>
        <v>689</v>
      </c>
      <c r="U690">
        <v>1</v>
      </c>
      <c r="V690" t="s">
        <v>4272</v>
      </c>
      <c r="W690" s="3">
        <v>1303633</v>
      </c>
      <c r="X690" s="3">
        <v>1303633</v>
      </c>
    </row>
    <row r="691" spans="19:26" x14ac:dyDescent="0.75">
      <c r="S691">
        <f t="shared" si="17"/>
        <v>690</v>
      </c>
    </row>
    <row r="692" spans="19:26" x14ac:dyDescent="0.75">
      <c r="S692">
        <f t="shared" si="17"/>
        <v>691</v>
      </c>
      <c r="U692" t="s">
        <v>4289</v>
      </c>
    </row>
    <row r="693" spans="19:26" x14ac:dyDescent="0.75">
      <c r="S693">
        <f t="shared" si="17"/>
        <v>692</v>
      </c>
    </row>
    <row r="694" spans="19:26" x14ac:dyDescent="0.75">
      <c r="S694">
        <f t="shared" si="17"/>
        <v>693</v>
      </c>
      <c r="T694" s="1">
        <v>44695</v>
      </c>
      <c r="U694" s="2">
        <v>0.78333333333333333</v>
      </c>
      <c r="V694">
        <v>440</v>
      </c>
      <c r="W694" t="s">
        <v>878</v>
      </c>
      <c r="X694" t="s">
        <v>4397</v>
      </c>
      <c r="Y694" t="s">
        <v>4359</v>
      </c>
    </row>
    <row r="695" spans="19:26" x14ac:dyDescent="0.75">
      <c r="S695">
        <f t="shared" si="17"/>
        <v>694</v>
      </c>
      <c r="U695">
        <v>1</v>
      </c>
      <c r="V695" t="s">
        <v>4272</v>
      </c>
      <c r="W695">
        <v>440</v>
      </c>
      <c r="X695">
        <v>440</v>
      </c>
    </row>
    <row r="696" spans="19:26" x14ac:dyDescent="0.75">
      <c r="S696">
        <f t="shared" si="17"/>
        <v>695</v>
      </c>
    </row>
    <row r="697" spans="19:26" x14ac:dyDescent="0.75">
      <c r="S697">
        <f t="shared" si="17"/>
        <v>696</v>
      </c>
      <c r="U697" t="s">
        <v>4273</v>
      </c>
      <c r="V697" t="s">
        <v>4274</v>
      </c>
      <c r="W697" t="s">
        <v>4275</v>
      </c>
      <c r="X697" t="s">
        <v>4275</v>
      </c>
    </row>
    <row r="698" spans="19:26" x14ac:dyDescent="0.75">
      <c r="S698">
        <f t="shared" si="17"/>
        <v>697</v>
      </c>
      <c r="U698">
        <v>2</v>
      </c>
      <c r="V698" t="s">
        <v>4272</v>
      </c>
      <c r="W698" s="3">
        <v>1304073</v>
      </c>
      <c r="X698" s="3">
        <v>1304073</v>
      </c>
    </row>
    <row r="699" spans="19:26" x14ac:dyDescent="0.75">
      <c r="S699">
        <f t="shared" si="17"/>
        <v>698</v>
      </c>
      <c r="U699">
        <v>0</v>
      </c>
      <c r="V699" t="s">
        <v>4276</v>
      </c>
      <c r="W699" s="3">
        <v>282878447616</v>
      </c>
      <c r="X699" s="3">
        <v>282878447616</v>
      </c>
    </row>
    <row r="700" spans="19:26" x14ac:dyDescent="0.75">
      <c r="S700">
        <f t="shared" si="17"/>
        <v>699</v>
      </c>
      <c r="U700" t="s">
        <v>4262</v>
      </c>
      <c r="V700" t="s">
        <v>4263</v>
      </c>
      <c r="W700" t="s">
        <v>4264</v>
      </c>
      <c r="X700" t="s">
        <v>4264</v>
      </c>
      <c r="Z700" t="s">
        <v>4265</v>
      </c>
    </row>
    <row r="701" spans="19:26" x14ac:dyDescent="0.75">
      <c r="S701">
        <f t="shared" si="17"/>
        <v>700</v>
      </c>
      <c r="U701" t="s">
        <v>4262</v>
      </c>
      <c r="V701" t="s">
        <v>4266</v>
      </c>
      <c r="W701" t="s">
        <v>4267</v>
      </c>
      <c r="X701" t="s">
        <v>4267</v>
      </c>
    </row>
    <row r="702" spans="19:26" x14ac:dyDescent="0.75">
      <c r="S702">
        <f t="shared" si="17"/>
        <v>701</v>
      </c>
    </row>
    <row r="703" spans="19:26" x14ac:dyDescent="0.75">
      <c r="S703">
        <f t="shared" si="17"/>
        <v>702</v>
      </c>
      <c r="U703" t="s">
        <v>4268</v>
      </c>
      <c r="V703" t="s">
        <v>4269</v>
      </c>
      <c r="W703" t="s">
        <v>4287</v>
      </c>
      <c r="X703" t="s">
        <v>4287</v>
      </c>
    </row>
    <row r="704" spans="19:26" x14ac:dyDescent="0.75">
      <c r="S704">
        <f t="shared" si="17"/>
        <v>703</v>
      </c>
    </row>
    <row r="705" spans="19:26" x14ac:dyDescent="0.75">
      <c r="S705">
        <f t="shared" si="17"/>
        <v>704</v>
      </c>
      <c r="T705" s="1">
        <v>44661</v>
      </c>
      <c r="U705" s="2">
        <v>0.79722222222222217</v>
      </c>
      <c r="V705" s="3">
        <v>1732433</v>
      </c>
      <c r="W705" t="s">
        <v>4323</v>
      </c>
      <c r="X705" t="s">
        <v>229</v>
      </c>
      <c r="Y705" t="s">
        <v>4357</v>
      </c>
    </row>
    <row r="706" spans="19:26" x14ac:dyDescent="0.75">
      <c r="S706">
        <f t="shared" si="17"/>
        <v>705</v>
      </c>
      <c r="T706" s="1">
        <v>44661</v>
      </c>
      <c r="U706" s="2">
        <v>0.79722222222222217</v>
      </c>
      <c r="V706" s="3">
        <v>954743</v>
      </c>
      <c r="W706" t="s">
        <v>4324</v>
      </c>
      <c r="X706" t="s">
        <v>1503</v>
      </c>
      <c r="Y706" t="s">
        <v>4357</v>
      </c>
    </row>
    <row r="707" spans="19:26" x14ac:dyDescent="0.75">
      <c r="S707">
        <f t="shared" si="17"/>
        <v>706</v>
      </c>
      <c r="U707">
        <v>2</v>
      </c>
      <c r="V707" t="s">
        <v>4272</v>
      </c>
      <c r="W707" s="3">
        <v>2687176</v>
      </c>
      <c r="X707" s="3">
        <v>2687176</v>
      </c>
    </row>
    <row r="708" spans="19:26" x14ac:dyDescent="0.75">
      <c r="S708">
        <f t="shared" si="17"/>
        <v>707</v>
      </c>
    </row>
    <row r="709" spans="19:26" x14ac:dyDescent="0.75">
      <c r="S709">
        <f t="shared" si="17"/>
        <v>708</v>
      </c>
      <c r="U709" t="s">
        <v>4289</v>
      </c>
    </row>
    <row r="710" spans="19:26" x14ac:dyDescent="0.75">
      <c r="S710">
        <f t="shared" si="17"/>
        <v>709</v>
      </c>
    </row>
    <row r="711" spans="19:26" x14ac:dyDescent="0.75">
      <c r="S711">
        <f t="shared" si="17"/>
        <v>710</v>
      </c>
      <c r="T711" s="1">
        <v>44695</v>
      </c>
      <c r="U711" s="2">
        <v>0.78402777777777777</v>
      </c>
      <c r="V711">
        <v>263</v>
      </c>
      <c r="W711" t="s">
        <v>597</v>
      </c>
      <c r="X711" t="s">
        <v>4398</v>
      </c>
      <c r="Y711" t="s">
        <v>4359</v>
      </c>
    </row>
    <row r="712" spans="19:26" x14ac:dyDescent="0.75">
      <c r="S712">
        <f t="shared" si="17"/>
        <v>711</v>
      </c>
      <c r="T712" s="1">
        <v>44695</v>
      </c>
      <c r="U712" s="2">
        <v>0.78402777777777777</v>
      </c>
      <c r="V712">
        <v>435</v>
      </c>
      <c r="W712" t="s">
        <v>598</v>
      </c>
      <c r="X712" t="s">
        <v>4399</v>
      </c>
      <c r="Y712" t="s">
        <v>4359</v>
      </c>
    </row>
    <row r="713" spans="19:26" x14ac:dyDescent="0.75">
      <c r="S713">
        <f t="shared" si="17"/>
        <v>712</v>
      </c>
      <c r="U713">
        <v>2</v>
      </c>
      <c r="V713" t="s">
        <v>4272</v>
      </c>
      <c r="W713">
        <v>698</v>
      </c>
      <c r="X713">
        <v>698</v>
      </c>
    </row>
    <row r="714" spans="19:26" x14ac:dyDescent="0.75">
      <c r="S714">
        <f t="shared" si="17"/>
        <v>713</v>
      </c>
    </row>
    <row r="715" spans="19:26" x14ac:dyDescent="0.75">
      <c r="S715">
        <f t="shared" si="17"/>
        <v>714</v>
      </c>
      <c r="U715" t="s">
        <v>4273</v>
      </c>
      <c r="V715" t="s">
        <v>4274</v>
      </c>
      <c r="W715" t="s">
        <v>4275</v>
      </c>
      <c r="X715" t="s">
        <v>4275</v>
      </c>
    </row>
    <row r="716" spans="19:26" x14ac:dyDescent="0.75">
      <c r="S716">
        <f t="shared" ref="S716:S779" si="18">S715+1</f>
        <v>715</v>
      </c>
      <c r="U716">
        <v>4</v>
      </c>
      <c r="V716" t="s">
        <v>4272</v>
      </c>
      <c r="W716" s="3">
        <v>2687874</v>
      </c>
      <c r="X716" s="3">
        <v>2687874</v>
      </c>
    </row>
    <row r="717" spans="19:26" x14ac:dyDescent="0.75">
      <c r="S717">
        <f t="shared" si="18"/>
        <v>716</v>
      </c>
      <c r="U717">
        <v>0</v>
      </c>
      <c r="V717" t="s">
        <v>4276</v>
      </c>
      <c r="W717" s="3">
        <v>282878447616</v>
      </c>
      <c r="X717" s="3">
        <v>282878447616</v>
      </c>
    </row>
    <row r="718" spans="19:26" x14ac:dyDescent="0.75">
      <c r="S718">
        <f t="shared" si="18"/>
        <v>717</v>
      </c>
      <c r="U718" t="s">
        <v>4262</v>
      </c>
      <c r="V718" t="s">
        <v>4263</v>
      </c>
      <c r="W718" t="s">
        <v>4264</v>
      </c>
      <c r="X718" t="s">
        <v>4264</v>
      </c>
      <c r="Z718" t="s">
        <v>4265</v>
      </c>
    </row>
    <row r="719" spans="19:26" x14ac:dyDescent="0.75">
      <c r="S719">
        <f t="shared" si="18"/>
        <v>718</v>
      </c>
      <c r="U719" t="s">
        <v>4262</v>
      </c>
      <c r="V719" t="s">
        <v>4266</v>
      </c>
      <c r="W719" t="s">
        <v>4267</v>
      </c>
      <c r="X719" t="s">
        <v>4267</v>
      </c>
    </row>
    <row r="720" spans="19:26" x14ac:dyDescent="0.75">
      <c r="S720">
        <f t="shared" si="18"/>
        <v>719</v>
      </c>
    </row>
    <row r="721" spans="19:26" x14ac:dyDescent="0.75">
      <c r="S721">
        <f t="shared" si="18"/>
        <v>720</v>
      </c>
      <c r="U721" t="s">
        <v>4268</v>
      </c>
      <c r="V721" t="s">
        <v>4269</v>
      </c>
      <c r="W721" t="s">
        <v>4287</v>
      </c>
      <c r="X721" t="s">
        <v>4287</v>
      </c>
    </row>
    <row r="722" spans="19:26" x14ac:dyDescent="0.75">
      <c r="S722">
        <f t="shared" si="18"/>
        <v>721</v>
      </c>
    </row>
    <row r="723" spans="19:26" x14ac:dyDescent="0.75">
      <c r="S723">
        <f t="shared" si="18"/>
        <v>722</v>
      </c>
      <c r="T723" s="1">
        <v>44661</v>
      </c>
      <c r="U723" s="2">
        <v>0.79791666666666661</v>
      </c>
      <c r="V723" s="3">
        <v>2385233</v>
      </c>
      <c r="W723" t="s">
        <v>4325</v>
      </c>
      <c r="X723" t="s">
        <v>230</v>
      </c>
      <c r="Y723" t="s">
        <v>4357</v>
      </c>
    </row>
    <row r="724" spans="19:26" x14ac:dyDescent="0.75">
      <c r="S724">
        <f t="shared" si="18"/>
        <v>723</v>
      </c>
      <c r="U724">
        <v>1</v>
      </c>
      <c r="V724" t="s">
        <v>4272</v>
      </c>
      <c r="W724" s="3">
        <v>2385233</v>
      </c>
      <c r="X724" s="3">
        <v>2385233</v>
      </c>
    </row>
    <row r="725" spans="19:26" x14ac:dyDescent="0.75">
      <c r="S725">
        <f t="shared" si="18"/>
        <v>724</v>
      </c>
    </row>
    <row r="726" spans="19:26" x14ac:dyDescent="0.75">
      <c r="S726">
        <f t="shared" si="18"/>
        <v>725</v>
      </c>
      <c r="U726" t="s">
        <v>4273</v>
      </c>
      <c r="V726" t="s">
        <v>4274</v>
      </c>
      <c r="W726" t="s">
        <v>4275</v>
      </c>
      <c r="X726" t="s">
        <v>4275</v>
      </c>
    </row>
    <row r="727" spans="19:26" x14ac:dyDescent="0.75">
      <c r="S727">
        <f t="shared" si="18"/>
        <v>726</v>
      </c>
      <c r="U727">
        <v>1</v>
      </c>
      <c r="V727" t="s">
        <v>4272</v>
      </c>
      <c r="W727" s="3">
        <v>2385233</v>
      </c>
      <c r="X727" s="3">
        <v>2385233</v>
      </c>
    </row>
    <row r="728" spans="19:26" x14ac:dyDescent="0.75">
      <c r="S728">
        <f t="shared" si="18"/>
        <v>727</v>
      </c>
      <c r="U728">
        <v>0</v>
      </c>
      <c r="V728" t="s">
        <v>4276</v>
      </c>
      <c r="W728" s="3">
        <v>282878443520</v>
      </c>
      <c r="X728" s="3">
        <v>282878443520</v>
      </c>
    </row>
    <row r="729" spans="19:26" x14ac:dyDescent="0.75">
      <c r="S729">
        <f t="shared" si="18"/>
        <v>728</v>
      </c>
      <c r="U729" t="s">
        <v>4262</v>
      </c>
      <c r="V729" t="s">
        <v>4263</v>
      </c>
      <c r="W729" t="s">
        <v>4264</v>
      </c>
      <c r="X729" t="s">
        <v>4264</v>
      </c>
      <c r="Z729" t="s">
        <v>4265</v>
      </c>
    </row>
    <row r="730" spans="19:26" x14ac:dyDescent="0.75">
      <c r="S730">
        <f t="shared" si="18"/>
        <v>729</v>
      </c>
      <c r="U730" t="s">
        <v>4262</v>
      </c>
      <c r="V730" t="s">
        <v>4266</v>
      </c>
      <c r="W730" t="s">
        <v>4267</v>
      </c>
      <c r="X730" t="s">
        <v>4267</v>
      </c>
    </row>
    <row r="731" spans="19:26" x14ac:dyDescent="0.75">
      <c r="S731">
        <f t="shared" si="18"/>
        <v>730</v>
      </c>
    </row>
    <row r="732" spans="19:26" x14ac:dyDescent="0.75">
      <c r="S732">
        <f t="shared" si="18"/>
        <v>731</v>
      </c>
      <c r="U732" t="s">
        <v>4268</v>
      </c>
      <c r="V732" t="s">
        <v>4269</v>
      </c>
      <c r="W732" t="s">
        <v>4287</v>
      </c>
      <c r="X732" t="s">
        <v>4287</v>
      </c>
    </row>
    <row r="733" spans="19:26" x14ac:dyDescent="0.75">
      <c r="S733">
        <f t="shared" si="18"/>
        <v>732</v>
      </c>
    </row>
    <row r="734" spans="19:26" x14ac:dyDescent="0.75">
      <c r="S734">
        <f t="shared" si="18"/>
        <v>733</v>
      </c>
      <c r="T734" s="1">
        <v>44661</v>
      </c>
      <c r="U734" s="2">
        <v>0.79791666666666661</v>
      </c>
      <c r="V734" s="3">
        <v>1790033</v>
      </c>
      <c r="W734" t="s">
        <v>4326</v>
      </c>
      <c r="X734" t="s">
        <v>231</v>
      </c>
      <c r="Y734" t="s">
        <v>4357</v>
      </c>
    </row>
    <row r="735" spans="19:26" x14ac:dyDescent="0.75">
      <c r="S735">
        <f t="shared" si="18"/>
        <v>734</v>
      </c>
      <c r="T735" s="1">
        <v>44661</v>
      </c>
      <c r="U735" s="2">
        <v>0.79791666666666661</v>
      </c>
      <c r="V735" s="3">
        <v>3307007</v>
      </c>
      <c r="W735" t="s">
        <v>4327</v>
      </c>
      <c r="X735" t="s">
        <v>1789</v>
      </c>
      <c r="Y735" t="s">
        <v>4357</v>
      </c>
    </row>
    <row r="736" spans="19:26" x14ac:dyDescent="0.75">
      <c r="S736">
        <f t="shared" si="18"/>
        <v>735</v>
      </c>
      <c r="U736">
        <v>2</v>
      </c>
      <c r="V736" t="s">
        <v>4272</v>
      </c>
      <c r="W736" s="3">
        <v>5097040</v>
      </c>
      <c r="X736" s="3">
        <v>5097040</v>
      </c>
    </row>
    <row r="737" spans="19:26" x14ac:dyDescent="0.75">
      <c r="S737">
        <f t="shared" si="18"/>
        <v>736</v>
      </c>
    </row>
    <row r="738" spans="19:26" x14ac:dyDescent="0.75">
      <c r="S738">
        <f t="shared" si="18"/>
        <v>737</v>
      </c>
      <c r="U738" t="s">
        <v>4289</v>
      </c>
    </row>
    <row r="739" spans="19:26" x14ac:dyDescent="0.75">
      <c r="S739">
        <f t="shared" si="18"/>
        <v>738</v>
      </c>
    </row>
    <row r="740" spans="19:26" x14ac:dyDescent="0.75">
      <c r="S740">
        <f t="shared" si="18"/>
        <v>739</v>
      </c>
      <c r="T740" s="1">
        <v>44695</v>
      </c>
      <c r="U740" s="2">
        <v>0.78333333333333333</v>
      </c>
      <c r="V740">
        <v>653</v>
      </c>
      <c r="W740" t="s">
        <v>987</v>
      </c>
      <c r="X740" t="s">
        <v>4400</v>
      </c>
      <c r="Y740" t="s">
        <v>4359</v>
      </c>
    </row>
    <row r="741" spans="19:26" x14ac:dyDescent="0.75">
      <c r="S741">
        <f t="shared" si="18"/>
        <v>740</v>
      </c>
      <c r="T741" s="1">
        <v>44695</v>
      </c>
      <c r="U741" s="2">
        <v>0.78333333333333333</v>
      </c>
      <c r="V741">
        <v>446</v>
      </c>
      <c r="W741" t="s">
        <v>988</v>
      </c>
      <c r="X741" t="s">
        <v>4401</v>
      </c>
      <c r="Y741" t="s">
        <v>4359</v>
      </c>
    </row>
    <row r="742" spans="19:26" x14ac:dyDescent="0.75">
      <c r="S742">
        <f t="shared" si="18"/>
        <v>741</v>
      </c>
      <c r="U742">
        <v>2</v>
      </c>
      <c r="V742" t="s">
        <v>4272</v>
      </c>
      <c r="W742" s="3">
        <v>1099</v>
      </c>
      <c r="X742" s="3">
        <v>1099</v>
      </c>
    </row>
    <row r="743" spans="19:26" x14ac:dyDescent="0.75">
      <c r="S743">
        <f t="shared" si="18"/>
        <v>742</v>
      </c>
    </row>
    <row r="744" spans="19:26" x14ac:dyDescent="0.75">
      <c r="S744">
        <f t="shared" si="18"/>
        <v>743</v>
      </c>
      <c r="U744" t="s">
        <v>4273</v>
      </c>
      <c r="V744" t="s">
        <v>4274</v>
      </c>
      <c r="W744" t="s">
        <v>4275</v>
      </c>
      <c r="X744" t="s">
        <v>4275</v>
      </c>
    </row>
    <row r="745" spans="19:26" x14ac:dyDescent="0.75">
      <c r="S745">
        <f t="shared" si="18"/>
        <v>744</v>
      </c>
      <c r="U745">
        <v>4</v>
      </c>
      <c r="V745" t="s">
        <v>4272</v>
      </c>
      <c r="W745" s="3">
        <v>5098139</v>
      </c>
      <c r="X745" s="3">
        <v>5098139</v>
      </c>
    </row>
    <row r="746" spans="19:26" x14ac:dyDescent="0.75">
      <c r="S746">
        <f t="shared" si="18"/>
        <v>745</v>
      </c>
      <c r="U746">
        <v>0</v>
      </c>
      <c r="V746" t="s">
        <v>4276</v>
      </c>
      <c r="W746" s="3">
        <v>282878443520</v>
      </c>
      <c r="X746" s="3">
        <v>282878443520</v>
      </c>
    </row>
    <row r="747" spans="19:26" x14ac:dyDescent="0.75">
      <c r="S747">
        <f t="shared" si="18"/>
        <v>746</v>
      </c>
      <c r="U747" t="s">
        <v>4262</v>
      </c>
      <c r="V747" t="s">
        <v>4263</v>
      </c>
      <c r="W747" t="s">
        <v>4264</v>
      </c>
      <c r="X747" t="s">
        <v>4264</v>
      </c>
      <c r="Z747" t="s">
        <v>4265</v>
      </c>
    </row>
    <row r="748" spans="19:26" x14ac:dyDescent="0.75">
      <c r="S748">
        <f t="shared" si="18"/>
        <v>747</v>
      </c>
      <c r="U748" t="s">
        <v>4262</v>
      </c>
      <c r="V748" t="s">
        <v>4266</v>
      </c>
      <c r="W748" t="s">
        <v>4267</v>
      </c>
      <c r="X748" t="s">
        <v>4267</v>
      </c>
    </row>
    <row r="749" spans="19:26" x14ac:dyDescent="0.75">
      <c r="S749">
        <f t="shared" si="18"/>
        <v>748</v>
      </c>
    </row>
    <row r="750" spans="19:26" x14ac:dyDescent="0.75">
      <c r="S750">
        <f t="shared" si="18"/>
        <v>749</v>
      </c>
      <c r="U750" t="s">
        <v>4268</v>
      </c>
      <c r="V750" t="s">
        <v>4269</v>
      </c>
      <c r="W750" t="s">
        <v>4287</v>
      </c>
      <c r="X750" t="s">
        <v>4287</v>
      </c>
    </row>
    <row r="751" spans="19:26" x14ac:dyDescent="0.75">
      <c r="S751">
        <f t="shared" si="18"/>
        <v>750</v>
      </c>
    </row>
    <row r="752" spans="19:26" x14ac:dyDescent="0.75">
      <c r="S752">
        <f t="shared" si="18"/>
        <v>751</v>
      </c>
      <c r="T752" s="1">
        <v>44661</v>
      </c>
      <c r="U752" s="2">
        <v>0.79722222222222217</v>
      </c>
      <c r="V752" s="3">
        <v>1793233</v>
      </c>
      <c r="W752" t="s">
        <v>4328</v>
      </c>
      <c r="X752" t="s">
        <v>232</v>
      </c>
      <c r="Y752" t="s">
        <v>4357</v>
      </c>
    </row>
    <row r="753" spans="19:26" x14ac:dyDescent="0.75">
      <c r="S753">
        <f t="shared" si="18"/>
        <v>752</v>
      </c>
      <c r="U753">
        <v>1</v>
      </c>
      <c r="V753" t="s">
        <v>4272</v>
      </c>
      <c r="W753" s="3">
        <v>1793233</v>
      </c>
      <c r="X753" s="3">
        <v>1793233</v>
      </c>
    </row>
    <row r="754" spans="19:26" x14ac:dyDescent="0.75">
      <c r="S754">
        <f t="shared" si="18"/>
        <v>753</v>
      </c>
    </row>
    <row r="755" spans="19:26" x14ac:dyDescent="0.75">
      <c r="S755">
        <f t="shared" si="18"/>
        <v>754</v>
      </c>
      <c r="U755" t="s">
        <v>4289</v>
      </c>
    </row>
    <row r="756" spans="19:26" x14ac:dyDescent="0.75">
      <c r="S756">
        <f t="shared" si="18"/>
        <v>755</v>
      </c>
    </row>
    <row r="757" spans="19:26" x14ac:dyDescent="0.75">
      <c r="S757">
        <f t="shared" si="18"/>
        <v>756</v>
      </c>
      <c r="T757" s="1">
        <v>44695</v>
      </c>
      <c r="U757" s="2">
        <v>0.78402777777777777</v>
      </c>
      <c r="V757">
        <v>415</v>
      </c>
      <c r="W757" t="s">
        <v>317</v>
      </c>
      <c r="X757" t="s">
        <v>4402</v>
      </c>
      <c r="Y757" t="s">
        <v>4359</v>
      </c>
    </row>
    <row r="758" spans="19:26" x14ac:dyDescent="0.75">
      <c r="S758">
        <f t="shared" si="18"/>
        <v>757</v>
      </c>
      <c r="U758">
        <v>1</v>
      </c>
      <c r="V758" t="s">
        <v>4272</v>
      </c>
      <c r="W758">
        <v>415</v>
      </c>
      <c r="X758">
        <v>415</v>
      </c>
    </row>
    <row r="759" spans="19:26" x14ac:dyDescent="0.75">
      <c r="S759">
        <f t="shared" si="18"/>
        <v>758</v>
      </c>
    </row>
    <row r="760" spans="19:26" x14ac:dyDescent="0.75">
      <c r="S760">
        <f t="shared" si="18"/>
        <v>759</v>
      </c>
      <c r="U760" t="s">
        <v>4273</v>
      </c>
      <c r="V760" t="s">
        <v>4274</v>
      </c>
      <c r="W760" t="s">
        <v>4275</v>
      </c>
      <c r="X760" t="s">
        <v>4275</v>
      </c>
    </row>
    <row r="761" spans="19:26" x14ac:dyDescent="0.75">
      <c r="S761">
        <f t="shared" si="18"/>
        <v>760</v>
      </c>
      <c r="U761">
        <v>2</v>
      </c>
      <c r="V761" t="s">
        <v>4272</v>
      </c>
      <c r="W761" s="3">
        <v>1793648</v>
      </c>
      <c r="X761" s="3">
        <v>1793648</v>
      </c>
    </row>
    <row r="762" spans="19:26" x14ac:dyDescent="0.75">
      <c r="S762">
        <f t="shared" si="18"/>
        <v>761</v>
      </c>
      <c r="U762">
        <v>0</v>
      </c>
      <c r="V762" t="s">
        <v>4276</v>
      </c>
      <c r="W762" s="3">
        <v>282878443520</v>
      </c>
      <c r="X762" s="3">
        <v>282878443520</v>
      </c>
    </row>
    <row r="763" spans="19:26" x14ac:dyDescent="0.75">
      <c r="S763">
        <f t="shared" si="18"/>
        <v>762</v>
      </c>
      <c r="U763" t="s">
        <v>4262</v>
      </c>
      <c r="V763" t="s">
        <v>4263</v>
      </c>
      <c r="W763" t="s">
        <v>4264</v>
      </c>
      <c r="X763" t="s">
        <v>4264</v>
      </c>
      <c r="Z763" t="s">
        <v>4265</v>
      </c>
    </row>
    <row r="764" spans="19:26" x14ac:dyDescent="0.75">
      <c r="S764">
        <f t="shared" si="18"/>
        <v>763</v>
      </c>
      <c r="U764" t="s">
        <v>4262</v>
      </c>
      <c r="V764" t="s">
        <v>4266</v>
      </c>
      <c r="W764" t="s">
        <v>4267</v>
      </c>
      <c r="X764" t="s">
        <v>4267</v>
      </c>
    </row>
    <row r="765" spans="19:26" x14ac:dyDescent="0.75">
      <c r="S765">
        <f t="shared" si="18"/>
        <v>764</v>
      </c>
    </row>
    <row r="766" spans="19:26" x14ac:dyDescent="0.75">
      <c r="S766">
        <f t="shared" si="18"/>
        <v>765</v>
      </c>
      <c r="U766" t="s">
        <v>4268</v>
      </c>
      <c r="V766" t="s">
        <v>4269</v>
      </c>
      <c r="W766" t="s">
        <v>4287</v>
      </c>
      <c r="X766" t="s">
        <v>4287</v>
      </c>
    </row>
    <row r="767" spans="19:26" x14ac:dyDescent="0.75">
      <c r="S767">
        <f t="shared" si="18"/>
        <v>766</v>
      </c>
    </row>
    <row r="768" spans="19:26" x14ac:dyDescent="0.75">
      <c r="S768">
        <f t="shared" si="18"/>
        <v>767</v>
      </c>
      <c r="T768" s="1">
        <v>44661</v>
      </c>
      <c r="U768" s="2">
        <v>0.79722222222222217</v>
      </c>
      <c r="V768" s="3">
        <v>2017227</v>
      </c>
      <c r="W768" t="s">
        <v>4329</v>
      </c>
      <c r="X768" t="s">
        <v>233</v>
      </c>
      <c r="Y768" t="s">
        <v>4357</v>
      </c>
    </row>
    <row r="769" spans="19:26" x14ac:dyDescent="0.75">
      <c r="S769">
        <f t="shared" si="18"/>
        <v>768</v>
      </c>
      <c r="U769">
        <v>1</v>
      </c>
      <c r="V769" t="s">
        <v>4272</v>
      </c>
      <c r="W769" s="3">
        <v>2017227</v>
      </c>
      <c r="X769" s="3">
        <v>2017227</v>
      </c>
    </row>
    <row r="770" spans="19:26" x14ac:dyDescent="0.75">
      <c r="S770">
        <f t="shared" si="18"/>
        <v>769</v>
      </c>
    </row>
    <row r="771" spans="19:26" x14ac:dyDescent="0.75">
      <c r="S771">
        <f t="shared" si="18"/>
        <v>770</v>
      </c>
      <c r="U771" t="s">
        <v>4289</v>
      </c>
    </row>
    <row r="772" spans="19:26" x14ac:dyDescent="0.75">
      <c r="S772">
        <f t="shared" si="18"/>
        <v>771</v>
      </c>
    </row>
    <row r="773" spans="19:26" x14ac:dyDescent="0.75">
      <c r="S773">
        <f t="shared" si="18"/>
        <v>772</v>
      </c>
      <c r="T773" s="1">
        <v>44695</v>
      </c>
      <c r="U773" s="2">
        <v>0.78402777777777777</v>
      </c>
      <c r="V773">
        <v>384</v>
      </c>
      <c r="W773" t="s">
        <v>503</v>
      </c>
      <c r="X773" t="s">
        <v>4403</v>
      </c>
      <c r="Y773" t="s">
        <v>4359</v>
      </c>
    </row>
    <row r="774" spans="19:26" x14ac:dyDescent="0.75">
      <c r="S774">
        <f t="shared" si="18"/>
        <v>773</v>
      </c>
      <c r="U774">
        <v>1</v>
      </c>
      <c r="V774" t="s">
        <v>4272</v>
      </c>
      <c r="W774">
        <v>384</v>
      </c>
      <c r="X774">
        <v>384</v>
      </c>
    </row>
    <row r="775" spans="19:26" x14ac:dyDescent="0.75">
      <c r="S775">
        <f t="shared" si="18"/>
        <v>774</v>
      </c>
    </row>
    <row r="776" spans="19:26" x14ac:dyDescent="0.75">
      <c r="S776">
        <f t="shared" si="18"/>
        <v>775</v>
      </c>
      <c r="U776" t="s">
        <v>4292</v>
      </c>
      <c r="V776" t="s">
        <v>4315</v>
      </c>
    </row>
    <row r="777" spans="19:26" x14ac:dyDescent="0.75">
      <c r="S777">
        <f t="shared" si="18"/>
        <v>776</v>
      </c>
    </row>
    <row r="778" spans="19:26" x14ac:dyDescent="0.75">
      <c r="S778">
        <f t="shared" si="18"/>
        <v>777</v>
      </c>
      <c r="T778" s="1">
        <v>44709</v>
      </c>
      <c r="U778" s="2">
        <v>0.74513888888888891</v>
      </c>
      <c r="V778">
        <v>384</v>
      </c>
      <c r="W778" t="s">
        <v>503</v>
      </c>
      <c r="X778" t="s">
        <v>4403</v>
      </c>
      <c r="Y778" t="s">
        <v>4359</v>
      </c>
    </row>
    <row r="779" spans="19:26" x14ac:dyDescent="0.75">
      <c r="S779">
        <f t="shared" si="18"/>
        <v>778</v>
      </c>
      <c r="U779">
        <v>1</v>
      </c>
      <c r="V779" t="s">
        <v>4272</v>
      </c>
      <c r="W779">
        <v>384</v>
      </c>
      <c r="X779">
        <v>384</v>
      </c>
    </row>
    <row r="780" spans="19:26" x14ac:dyDescent="0.75">
      <c r="S780">
        <f t="shared" ref="S780:S843" si="19">S779+1</f>
        <v>779</v>
      </c>
    </row>
    <row r="781" spans="19:26" x14ac:dyDescent="0.75">
      <c r="S781">
        <f t="shared" si="19"/>
        <v>780</v>
      </c>
      <c r="U781" t="s">
        <v>4273</v>
      </c>
      <c r="V781" t="s">
        <v>4274</v>
      </c>
      <c r="W781" t="s">
        <v>4275</v>
      </c>
      <c r="X781" t="s">
        <v>4275</v>
      </c>
    </row>
    <row r="782" spans="19:26" x14ac:dyDescent="0.75">
      <c r="S782">
        <f t="shared" si="19"/>
        <v>781</v>
      </c>
      <c r="U782">
        <v>3</v>
      </c>
      <c r="V782" t="s">
        <v>4272</v>
      </c>
      <c r="W782" s="3">
        <v>2017995</v>
      </c>
      <c r="X782" s="3">
        <v>2017995</v>
      </c>
    </row>
    <row r="783" spans="19:26" x14ac:dyDescent="0.75">
      <c r="S783">
        <f t="shared" si="19"/>
        <v>782</v>
      </c>
      <c r="U783">
        <v>0</v>
      </c>
      <c r="V783" t="s">
        <v>4276</v>
      </c>
      <c r="W783" s="3">
        <v>282878443520</v>
      </c>
      <c r="X783" s="3">
        <v>282878443520</v>
      </c>
    </row>
    <row r="784" spans="19:26" x14ac:dyDescent="0.75">
      <c r="S784">
        <f t="shared" si="19"/>
        <v>783</v>
      </c>
      <c r="U784" t="s">
        <v>4262</v>
      </c>
      <c r="V784" t="s">
        <v>4263</v>
      </c>
      <c r="W784" t="s">
        <v>4264</v>
      </c>
      <c r="X784" t="s">
        <v>4264</v>
      </c>
      <c r="Z784" t="s">
        <v>4265</v>
      </c>
    </row>
    <row r="785" spans="19:26" x14ac:dyDescent="0.75">
      <c r="S785">
        <f t="shared" si="19"/>
        <v>784</v>
      </c>
      <c r="U785" t="s">
        <v>4262</v>
      </c>
      <c r="V785" t="s">
        <v>4266</v>
      </c>
      <c r="W785" t="s">
        <v>4267</v>
      </c>
      <c r="X785" t="s">
        <v>4267</v>
      </c>
    </row>
    <row r="786" spans="19:26" x14ac:dyDescent="0.75">
      <c r="S786">
        <f t="shared" si="19"/>
        <v>785</v>
      </c>
    </row>
    <row r="787" spans="19:26" x14ac:dyDescent="0.75">
      <c r="S787">
        <f t="shared" si="19"/>
        <v>786</v>
      </c>
      <c r="U787" t="s">
        <v>4268</v>
      </c>
      <c r="V787" t="s">
        <v>4269</v>
      </c>
      <c r="W787" t="s">
        <v>4287</v>
      </c>
      <c r="X787" t="s">
        <v>4287</v>
      </c>
    </row>
    <row r="788" spans="19:26" x14ac:dyDescent="0.75">
      <c r="S788">
        <f t="shared" si="19"/>
        <v>787</v>
      </c>
    </row>
    <row r="789" spans="19:26" x14ac:dyDescent="0.75">
      <c r="S789">
        <f t="shared" si="19"/>
        <v>788</v>
      </c>
      <c r="T789" s="1">
        <v>44661</v>
      </c>
      <c r="U789" s="2">
        <v>0.79722222222222217</v>
      </c>
      <c r="V789" s="3">
        <v>2039633</v>
      </c>
      <c r="W789" t="s">
        <v>4330</v>
      </c>
      <c r="X789" t="s">
        <v>234</v>
      </c>
      <c r="Y789" t="s">
        <v>4357</v>
      </c>
    </row>
    <row r="790" spans="19:26" x14ac:dyDescent="0.75">
      <c r="S790">
        <f t="shared" si="19"/>
        <v>789</v>
      </c>
      <c r="U790">
        <v>1</v>
      </c>
      <c r="V790" t="s">
        <v>4272</v>
      </c>
      <c r="W790" s="3">
        <v>2039633</v>
      </c>
      <c r="X790" s="3">
        <v>2039633</v>
      </c>
    </row>
    <row r="791" spans="19:26" x14ac:dyDescent="0.75">
      <c r="S791">
        <f t="shared" si="19"/>
        <v>790</v>
      </c>
    </row>
    <row r="792" spans="19:26" x14ac:dyDescent="0.75">
      <c r="S792">
        <f t="shared" si="19"/>
        <v>791</v>
      </c>
      <c r="U792" t="s">
        <v>4289</v>
      </c>
    </row>
    <row r="793" spans="19:26" x14ac:dyDescent="0.75">
      <c r="S793">
        <f t="shared" si="19"/>
        <v>792</v>
      </c>
    </row>
    <row r="794" spans="19:26" x14ac:dyDescent="0.75">
      <c r="S794">
        <f t="shared" si="19"/>
        <v>793</v>
      </c>
      <c r="T794" s="1">
        <v>44695</v>
      </c>
      <c r="U794" s="2">
        <v>0.78402777777777777</v>
      </c>
      <c r="V794">
        <v>512</v>
      </c>
      <c r="W794" t="s">
        <v>643</v>
      </c>
      <c r="X794" t="s">
        <v>4404</v>
      </c>
      <c r="Y794" t="s">
        <v>4359</v>
      </c>
    </row>
    <row r="795" spans="19:26" x14ac:dyDescent="0.75">
      <c r="S795">
        <f t="shared" si="19"/>
        <v>794</v>
      </c>
      <c r="U795">
        <v>1</v>
      </c>
      <c r="V795" t="s">
        <v>4272</v>
      </c>
      <c r="W795">
        <v>512</v>
      </c>
      <c r="X795">
        <v>512</v>
      </c>
    </row>
    <row r="796" spans="19:26" x14ac:dyDescent="0.75">
      <c r="S796">
        <f t="shared" si="19"/>
        <v>795</v>
      </c>
    </row>
    <row r="797" spans="19:26" x14ac:dyDescent="0.75">
      <c r="S797">
        <f t="shared" si="19"/>
        <v>796</v>
      </c>
      <c r="U797" t="s">
        <v>4273</v>
      </c>
      <c r="V797" t="s">
        <v>4274</v>
      </c>
      <c r="W797" t="s">
        <v>4275</v>
      </c>
      <c r="X797" t="s">
        <v>4275</v>
      </c>
    </row>
    <row r="798" spans="19:26" x14ac:dyDescent="0.75">
      <c r="S798">
        <f t="shared" si="19"/>
        <v>797</v>
      </c>
      <c r="U798">
        <v>2</v>
      </c>
      <c r="V798" t="s">
        <v>4272</v>
      </c>
      <c r="W798" s="3">
        <v>2040145</v>
      </c>
      <c r="X798" s="3">
        <v>2040145</v>
      </c>
    </row>
    <row r="799" spans="19:26" x14ac:dyDescent="0.75">
      <c r="S799">
        <f t="shared" si="19"/>
        <v>798</v>
      </c>
      <c r="U799">
        <v>0</v>
      </c>
      <c r="V799" t="s">
        <v>4276</v>
      </c>
      <c r="W799" s="3">
        <v>282878443520</v>
      </c>
      <c r="X799" s="3">
        <v>282878443520</v>
      </c>
    </row>
    <row r="800" spans="19:26" x14ac:dyDescent="0.75">
      <c r="S800">
        <f t="shared" si="19"/>
        <v>799</v>
      </c>
      <c r="U800" t="s">
        <v>4262</v>
      </c>
      <c r="V800" t="s">
        <v>4263</v>
      </c>
      <c r="W800" t="s">
        <v>4264</v>
      </c>
      <c r="X800" t="s">
        <v>4264</v>
      </c>
      <c r="Z800" t="s">
        <v>4265</v>
      </c>
    </row>
    <row r="801" spans="19:25" x14ac:dyDescent="0.75">
      <c r="S801">
        <f t="shared" si="19"/>
        <v>800</v>
      </c>
      <c r="U801" t="s">
        <v>4262</v>
      </c>
      <c r="V801" t="s">
        <v>4266</v>
      </c>
      <c r="W801" t="s">
        <v>4267</v>
      </c>
      <c r="X801" t="s">
        <v>4267</v>
      </c>
    </row>
    <row r="802" spans="19:25" x14ac:dyDescent="0.75">
      <c r="S802">
        <f t="shared" si="19"/>
        <v>801</v>
      </c>
    </row>
    <row r="803" spans="19:25" x14ac:dyDescent="0.75">
      <c r="S803">
        <f t="shared" si="19"/>
        <v>802</v>
      </c>
      <c r="U803" t="s">
        <v>4268</v>
      </c>
      <c r="V803" t="s">
        <v>4269</v>
      </c>
      <c r="W803" t="s">
        <v>4287</v>
      </c>
      <c r="X803" t="s">
        <v>4287</v>
      </c>
    </row>
    <row r="804" spans="19:25" x14ac:dyDescent="0.75">
      <c r="S804">
        <f t="shared" si="19"/>
        <v>803</v>
      </c>
    </row>
    <row r="805" spans="19:25" x14ac:dyDescent="0.75">
      <c r="S805">
        <f t="shared" si="19"/>
        <v>804</v>
      </c>
      <c r="T805" s="1">
        <v>44661</v>
      </c>
      <c r="U805" s="2">
        <v>0.79722222222222217</v>
      </c>
      <c r="V805" s="3">
        <v>1687633</v>
      </c>
      <c r="W805" t="s">
        <v>4331</v>
      </c>
      <c r="X805" t="s">
        <v>235</v>
      </c>
      <c r="Y805" t="s">
        <v>4357</v>
      </c>
    </row>
    <row r="806" spans="19:25" x14ac:dyDescent="0.75">
      <c r="S806">
        <f t="shared" si="19"/>
        <v>805</v>
      </c>
      <c r="T806" s="1">
        <v>44661</v>
      </c>
      <c r="U806" s="2">
        <v>0.79722222222222217</v>
      </c>
      <c r="V806" s="3">
        <v>3319813</v>
      </c>
      <c r="W806" t="s">
        <v>4332</v>
      </c>
      <c r="X806" t="s">
        <v>54</v>
      </c>
      <c r="Y806" t="s">
        <v>4357</v>
      </c>
    </row>
    <row r="807" spans="19:25" x14ac:dyDescent="0.75">
      <c r="S807">
        <f t="shared" si="19"/>
        <v>806</v>
      </c>
      <c r="U807">
        <v>2</v>
      </c>
      <c r="V807" t="s">
        <v>4272</v>
      </c>
      <c r="W807" s="3">
        <v>5007446</v>
      </c>
      <c r="X807" s="3">
        <v>5007446</v>
      </c>
    </row>
    <row r="808" spans="19:25" x14ac:dyDescent="0.75">
      <c r="S808">
        <f t="shared" si="19"/>
        <v>807</v>
      </c>
    </row>
    <row r="809" spans="19:25" x14ac:dyDescent="0.75">
      <c r="S809">
        <f t="shared" si="19"/>
        <v>808</v>
      </c>
      <c r="U809" t="s">
        <v>4289</v>
      </c>
    </row>
    <row r="810" spans="19:25" x14ac:dyDescent="0.75">
      <c r="S810">
        <f t="shared" si="19"/>
        <v>809</v>
      </c>
    </row>
    <row r="811" spans="19:25" x14ac:dyDescent="0.75">
      <c r="S811">
        <f t="shared" si="19"/>
        <v>810</v>
      </c>
      <c r="T811" s="1">
        <v>44695</v>
      </c>
      <c r="U811" s="2">
        <v>0.78402777777777777</v>
      </c>
      <c r="V811">
        <v>649</v>
      </c>
      <c r="W811" t="s">
        <v>562</v>
      </c>
      <c r="X811" t="s">
        <v>4405</v>
      </c>
      <c r="Y811" t="s">
        <v>4359</v>
      </c>
    </row>
    <row r="812" spans="19:25" x14ac:dyDescent="0.75">
      <c r="S812">
        <f t="shared" si="19"/>
        <v>811</v>
      </c>
      <c r="T812" s="1">
        <v>44695</v>
      </c>
      <c r="U812" s="2">
        <v>0.78402777777777777</v>
      </c>
      <c r="V812">
        <v>458</v>
      </c>
      <c r="W812" t="s">
        <v>563</v>
      </c>
      <c r="X812" t="s">
        <v>4406</v>
      </c>
      <c r="Y812" t="s">
        <v>4359</v>
      </c>
    </row>
    <row r="813" spans="19:25" x14ac:dyDescent="0.75">
      <c r="S813">
        <f t="shared" si="19"/>
        <v>812</v>
      </c>
      <c r="U813">
        <v>2</v>
      </c>
      <c r="V813" t="s">
        <v>4272</v>
      </c>
      <c r="W813" s="3">
        <v>1107</v>
      </c>
      <c r="X813" s="3">
        <v>1107</v>
      </c>
    </row>
    <row r="814" spans="19:25" x14ac:dyDescent="0.75">
      <c r="S814">
        <f t="shared" si="19"/>
        <v>813</v>
      </c>
    </row>
    <row r="815" spans="19:25" x14ac:dyDescent="0.75">
      <c r="S815">
        <f t="shared" si="19"/>
        <v>814</v>
      </c>
      <c r="U815" t="s">
        <v>4292</v>
      </c>
      <c r="V815" t="s">
        <v>4315</v>
      </c>
    </row>
    <row r="816" spans="19:25" x14ac:dyDescent="0.75">
      <c r="S816">
        <f t="shared" si="19"/>
        <v>815</v>
      </c>
    </row>
    <row r="817" spans="19:26" x14ac:dyDescent="0.75">
      <c r="S817">
        <f t="shared" si="19"/>
        <v>816</v>
      </c>
      <c r="T817" s="1">
        <v>44709</v>
      </c>
      <c r="U817" s="2">
        <v>0.74513888888888891</v>
      </c>
      <c r="V817">
        <v>458</v>
      </c>
      <c r="W817" t="s">
        <v>563</v>
      </c>
      <c r="X817" t="s">
        <v>4406</v>
      </c>
      <c r="Y817" t="s">
        <v>4359</v>
      </c>
    </row>
    <row r="818" spans="19:26" x14ac:dyDescent="0.75">
      <c r="S818">
        <f t="shared" si="19"/>
        <v>817</v>
      </c>
      <c r="U818">
        <v>1</v>
      </c>
      <c r="V818" t="s">
        <v>4272</v>
      </c>
      <c r="W818">
        <v>458</v>
      </c>
      <c r="X818">
        <v>458</v>
      </c>
    </row>
    <row r="819" spans="19:26" x14ac:dyDescent="0.75">
      <c r="S819">
        <f t="shared" si="19"/>
        <v>818</v>
      </c>
    </row>
    <row r="820" spans="19:26" x14ac:dyDescent="0.75">
      <c r="S820">
        <f t="shared" si="19"/>
        <v>819</v>
      </c>
      <c r="U820" t="s">
        <v>4273</v>
      </c>
      <c r="V820" t="s">
        <v>4274</v>
      </c>
      <c r="W820" t="s">
        <v>4275</v>
      </c>
      <c r="X820" t="s">
        <v>4275</v>
      </c>
    </row>
    <row r="821" spans="19:26" x14ac:dyDescent="0.75">
      <c r="S821">
        <f t="shared" si="19"/>
        <v>820</v>
      </c>
      <c r="U821">
        <v>5</v>
      </c>
      <c r="V821" t="s">
        <v>4272</v>
      </c>
      <c r="W821" s="3">
        <v>5009011</v>
      </c>
      <c r="X821" s="3">
        <v>5009011</v>
      </c>
    </row>
    <row r="822" spans="19:26" x14ac:dyDescent="0.75">
      <c r="S822">
        <f t="shared" si="19"/>
        <v>821</v>
      </c>
      <c r="U822">
        <v>0</v>
      </c>
      <c r="V822" t="s">
        <v>4276</v>
      </c>
      <c r="W822" s="3">
        <v>282878443520</v>
      </c>
      <c r="X822" s="3">
        <v>282878443520</v>
      </c>
    </row>
    <row r="823" spans="19:26" x14ac:dyDescent="0.75">
      <c r="S823">
        <f t="shared" si="19"/>
        <v>822</v>
      </c>
      <c r="U823" t="s">
        <v>4262</v>
      </c>
      <c r="V823" t="s">
        <v>4263</v>
      </c>
      <c r="W823" t="s">
        <v>4264</v>
      </c>
      <c r="X823" t="s">
        <v>4264</v>
      </c>
      <c r="Z823" t="s">
        <v>4265</v>
      </c>
    </row>
    <row r="824" spans="19:26" x14ac:dyDescent="0.75">
      <c r="S824">
        <f t="shared" si="19"/>
        <v>823</v>
      </c>
      <c r="U824" t="s">
        <v>4262</v>
      </c>
      <c r="V824" t="s">
        <v>4266</v>
      </c>
      <c r="W824" t="s">
        <v>4267</v>
      </c>
      <c r="X824" t="s">
        <v>4267</v>
      </c>
    </row>
    <row r="825" spans="19:26" x14ac:dyDescent="0.75">
      <c r="S825">
        <f t="shared" si="19"/>
        <v>824</v>
      </c>
    </row>
    <row r="826" spans="19:26" x14ac:dyDescent="0.75">
      <c r="S826">
        <f t="shared" si="19"/>
        <v>825</v>
      </c>
      <c r="U826" t="s">
        <v>4268</v>
      </c>
      <c r="V826" t="s">
        <v>4269</v>
      </c>
      <c r="W826" t="s">
        <v>4287</v>
      </c>
      <c r="X826" t="s">
        <v>4287</v>
      </c>
    </row>
    <row r="827" spans="19:26" x14ac:dyDescent="0.75">
      <c r="S827">
        <f t="shared" si="19"/>
        <v>826</v>
      </c>
    </row>
    <row r="828" spans="19:26" x14ac:dyDescent="0.75">
      <c r="S828">
        <f t="shared" si="19"/>
        <v>827</v>
      </c>
      <c r="T828" s="1">
        <v>44661</v>
      </c>
      <c r="U828" s="2">
        <v>0.79722222222222217</v>
      </c>
      <c r="V828" s="3">
        <v>1514827</v>
      </c>
      <c r="W828" t="s">
        <v>4333</v>
      </c>
      <c r="X828" t="s">
        <v>237</v>
      </c>
      <c r="Y828" t="s">
        <v>4357</v>
      </c>
    </row>
    <row r="829" spans="19:26" x14ac:dyDescent="0.75">
      <c r="S829">
        <f t="shared" si="19"/>
        <v>828</v>
      </c>
      <c r="U829">
        <v>1</v>
      </c>
      <c r="V829" t="s">
        <v>4272</v>
      </c>
      <c r="W829" s="3">
        <v>1514827</v>
      </c>
      <c r="X829" s="3">
        <v>1514827</v>
      </c>
    </row>
    <row r="830" spans="19:26" x14ac:dyDescent="0.75">
      <c r="S830">
        <f t="shared" si="19"/>
        <v>829</v>
      </c>
    </row>
    <row r="831" spans="19:26" x14ac:dyDescent="0.75">
      <c r="S831">
        <f t="shared" si="19"/>
        <v>830</v>
      </c>
      <c r="U831" t="s">
        <v>4289</v>
      </c>
    </row>
    <row r="832" spans="19:26" x14ac:dyDescent="0.75">
      <c r="S832">
        <f t="shared" si="19"/>
        <v>831</v>
      </c>
    </row>
    <row r="833" spans="19:26" x14ac:dyDescent="0.75">
      <c r="S833">
        <f t="shared" si="19"/>
        <v>832</v>
      </c>
      <c r="T833" s="1">
        <v>44695</v>
      </c>
      <c r="U833" s="2">
        <v>0.78333333333333333</v>
      </c>
      <c r="V833">
        <v>373</v>
      </c>
      <c r="W833" t="s">
        <v>854</v>
      </c>
      <c r="X833" t="s">
        <v>4407</v>
      </c>
      <c r="Y833" t="s">
        <v>4359</v>
      </c>
    </row>
    <row r="834" spans="19:26" x14ac:dyDescent="0.75">
      <c r="S834">
        <f t="shared" si="19"/>
        <v>833</v>
      </c>
      <c r="U834">
        <v>1</v>
      </c>
      <c r="V834" t="s">
        <v>4272</v>
      </c>
      <c r="W834">
        <v>373</v>
      </c>
      <c r="X834">
        <v>373</v>
      </c>
    </row>
    <row r="835" spans="19:26" x14ac:dyDescent="0.75">
      <c r="S835">
        <f t="shared" si="19"/>
        <v>834</v>
      </c>
    </row>
    <row r="836" spans="19:26" x14ac:dyDescent="0.75">
      <c r="S836">
        <f t="shared" si="19"/>
        <v>835</v>
      </c>
      <c r="U836" t="s">
        <v>4273</v>
      </c>
      <c r="V836" t="s">
        <v>4274</v>
      </c>
      <c r="W836" t="s">
        <v>4275</v>
      </c>
      <c r="X836" t="s">
        <v>4275</v>
      </c>
    </row>
    <row r="837" spans="19:26" x14ac:dyDescent="0.75">
      <c r="S837">
        <f t="shared" si="19"/>
        <v>836</v>
      </c>
      <c r="U837">
        <v>2</v>
      </c>
      <c r="V837" t="s">
        <v>4272</v>
      </c>
      <c r="W837" s="3">
        <v>1515200</v>
      </c>
      <c r="X837" s="3">
        <v>1515200</v>
      </c>
    </row>
    <row r="838" spans="19:26" x14ac:dyDescent="0.75">
      <c r="S838">
        <f t="shared" si="19"/>
        <v>837</v>
      </c>
      <c r="U838">
        <v>0</v>
      </c>
      <c r="V838" t="s">
        <v>4276</v>
      </c>
      <c r="W838" s="3">
        <v>282878439424</v>
      </c>
      <c r="X838" s="3">
        <v>282878439424</v>
      </c>
    </row>
    <row r="839" spans="19:26" x14ac:dyDescent="0.75">
      <c r="S839">
        <f t="shared" si="19"/>
        <v>838</v>
      </c>
      <c r="U839" t="s">
        <v>4262</v>
      </c>
      <c r="V839" t="s">
        <v>4263</v>
      </c>
      <c r="W839" t="s">
        <v>4264</v>
      </c>
      <c r="X839" t="s">
        <v>4264</v>
      </c>
      <c r="Z839" t="s">
        <v>4265</v>
      </c>
    </row>
    <row r="840" spans="19:26" x14ac:dyDescent="0.75">
      <c r="S840">
        <f t="shared" si="19"/>
        <v>839</v>
      </c>
      <c r="U840" t="s">
        <v>4262</v>
      </c>
      <c r="V840" t="s">
        <v>4266</v>
      </c>
      <c r="W840" t="s">
        <v>4267</v>
      </c>
      <c r="X840" t="s">
        <v>4267</v>
      </c>
    </row>
    <row r="841" spans="19:26" x14ac:dyDescent="0.75">
      <c r="S841">
        <f t="shared" si="19"/>
        <v>840</v>
      </c>
    </row>
    <row r="842" spans="19:26" x14ac:dyDescent="0.75">
      <c r="S842">
        <f t="shared" si="19"/>
        <v>841</v>
      </c>
      <c r="U842" t="s">
        <v>4268</v>
      </c>
      <c r="V842" t="s">
        <v>4269</v>
      </c>
      <c r="W842" t="s">
        <v>4287</v>
      </c>
      <c r="X842" t="s">
        <v>4287</v>
      </c>
    </row>
    <row r="843" spans="19:26" x14ac:dyDescent="0.75">
      <c r="S843">
        <f t="shared" si="19"/>
        <v>842</v>
      </c>
    </row>
    <row r="844" spans="19:26" x14ac:dyDescent="0.75">
      <c r="S844">
        <f t="shared" ref="S844:S907" si="20">S843+1</f>
        <v>843</v>
      </c>
      <c r="T844" s="1">
        <v>44661</v>
      </c>
      <c r="U844" s="2">
        <v>0.79791666666666661</v>
      </c>
      <c r="V844" s="3">
        <v>1019013</v>
      </c>
      <c r="W844" t="s">
        <v>4334</v>
      </c>
      <c r="X844" t="s">
        <v>240</v>
      </c>
      <c r="Y844" t="s">
        <v>4357</v>
      </c>
    </row>
    <row r="845" spans="19:26" x14ac:dyDescent="0.75">
      <c r="S845">
        <f t="shared" si="20"/>
        <v>844</v>
      </c>
      <c r="U845">
        <v>1</v>
      </c>
      <c r="V845" t="s">
        <v>4272</v>
      </c>
      <c r="W845" s="3">
        <v>1019013</v>
      </c>
      <c r="X845" s="3">
        <v>1019013</v>
      </c>
    </row>
    <row r="846" spans="19:26" x14ac:dyDescent="0.75">
      <c r="S846">
        <f t="shared" si="20"/>
        <v>845</v>
      </c>
    </row>
    <row r="847" spans="19:26" x14ac:dyDescent="0.75">
      <c r="S847">
        <f t="shared" si="20"/>
        <v>846</v>
      </c>
      <c r="U847" t="s">
        <v>4289</v>
      </c>
    </row>
    <row r="848" spans="19:26" x14ac:dyDescent="0.75">
      <c r="S848">
        <f t="shared" si="20"/>
        <v>847</v>
      </c>
    </row>
    <row r="849" spans="19:26" x14ac:dyDescent="0.75">
      <c r="S849">
        <f t="shared" si="20"/>
        <v>848</v>
      </c>
      <c r="T849" s="1">
        <v>44695</v>
      </c>
      <c r="U849" s="2">
        <v>0.78333333333333333</v>
      </c>
      <c r="V849">
        <v>930</v>
      </c>
      <c r="W849" t="s">
        <v>921</v>
      </c>
      <c r="X849" t="s">
        <v>4408</v>
      </c>
      <c r="Y849" t="s">
        <v>4359</v>
      </c>
    </row>
    <row r="850" spans="19:26" x14ac:dyDescent="0.75">
      <c r="S850">
        <f t="shared" si="20"/>
        <v>849</v>
      </c>
      <c r="U850">
        <v>1</v>
      </c>
      <c r="V850" t="s">
        <v>4272</v>
      </c>
      <c r="W850">
        <v>930</v>
      </c>
      <c r="X850">
        <v>930</v>
      </c>
    </row>
    <row r="851" spans="19:26" x14ac:dyDescent="0.75">
      <c r="S851">
        <f t="shared" si="20"/>
        <v>850</v>
      </c>
    </row>
    <row r="852" spans="19:26" x14ac:dyDescent="0.75">
      <c r="S852">
        <f t="shared" si="20"/>
        <v>851</v>
      </c>
      <c r="U852" t="s">
        <v>4273</v>
      </c>
      <c r="V852" t="s">
        <v>4274</v>
      </c>
      <c r="W852" t="s">
        <v>4275</v>
      </c>
      <c r="X852" t="s">
        <v>4275</v>
      </c>
    </row>
    <row r="853" spans="19:26" x14ac:dyDescent="0.75">
      <c r="S853">
        <f t="shared" si="20"/>
        <v>852</v>
      </c>
      <c r="U853">
        <v>2</v>
      </c>
      <c r="V853" t="s">
        <v>4272</v>
      </c>
      <c r="W853" s="3">
        <v>1019943</v>
      </c>
      <c r="X853" s="3">
        <v>1019943</v>
      </c>
    </row>
    <row r="854" spans="19:26" x14ac:dyDescent="0.75">
      <c r="S854">
        <f t="shared" si="20"/>
        <v>853</v>
      </c>
      <c r="U854">
        <v>0</v>
      </c>
      <c r="V854" t="s">
        <v>4276</v>
      </c>
      <c r="W854" s="3">
        <v>282878439424</v>
      </c>
      <c r="X854" s="3">
        <v>282878439424</v>
      </c>
    </row>
    <row r="855" spans="19:26" x14ac:dyDescent="0.75">
      <c r="S855">
        <f t="shared" si="20"/>
        <v>854</v>
      </c>
      <c r="U855" t="s">
        <v>4262</v>
      </c>
      <c r="V855" t="s">
        <v>4263</v>
      </c>
      <c r="W855" t="s">
        <v>4264</v>
      </c>
      <c r="X855" t="s">
        <v>4264</v>
      </c>
      <c r="Z855" t="s">
        <v>4265</v>
      </c>
    </row>
    <row r="856" spans="19:26" x14ac:dyDescent="0.75">
      <c r="S856">
        <f t="shared" si="20"/>
        <v>855</v>
      </c>
      <c r="U856" t="s">
        <v>4262</v>
      </c>
      <c r="V856" t="s">
        <v>4266</v>
      </c>
      <c r="W856" t="s">
        <v>4267</v>
      </c>
      <c r="X856" t="s">
        <v>4267</v>
      </c>
    </row>
    <row r="857" spans="19:26" x14ac:dyDescent="0.75">
      <c r="S857">
        <f t="shared" si="20"/>
        <v>856</v>
      </c>
    </row>
    <row r="858" spans="19:26" x14ac:dyDescent="0.75">
      <c r="S858">
        <f t="shared" si="20"/>
        <v>857</v>
      </c>
      <c r="U858" t="s">
        <v>4268</v>
      </c>
      <c r="V858" t="s">
        <v>4269</v>
      </c>
      <c r="W858" t="s">
        <v>4287</v>
      </c>
      <c r="X858" t="s">
        <v>4287</v>
      </c>
    </row>
    <row r="859" spans="19:26" x14ac:dyDescent="0.75">
      <c r="S859">
        <f t="shared" si="20"/>
        <v>858</v>
      </c>
    </row>
    <row r="860" spans="19:26" x14ac:dyDescent="0.75">
      <c r="S860">
        <f t="shared" si="20"/>
        <v>859</v>
      </c>
      <c r="T860" s="1">
        <v>44661</v>
      </c>
      <c r="U860" s="2">
        <v>0.79722222222222217</v>
      </c>
      <c r="V860" s="3">
        <v>1934033</v>
      </c>
      <c r="W860" t="s">
        <v>4335</v>
      </c>
      <c r="X860" t="s">
        <v>241</v>
      </c>
      <c r="Y860" t="s">
        <v>4357</v>
      </c>
    </row>
    <row r="861" spans="19:26" x14ac:dyDescent="0.75">
      <c r="S861">
        <f t="shared" si="20"/>
        <v>860</v>
      </c>
      <c r="T861" s="1">
        <v>44661</v>
      </c>
      <c r="U861" s="2">
        <v>0.79722222222222217</v>
      </c>
      <c r="V861" s="3">
        <v>1246033</v>
      </c>
      <c r="W861" t="s">
        <v>4336</v>
      </c>
      <c r="X861" t="s">
        <v>1581</v>
      </c>
      <c r="Y861" t="s">
        <v>4357</v>
      </c>
    </row>
    <row r="862" spans="19:26" x14ac:dyDescent="0.75">
      <c r="S862">
        <f t="shared" si="20"/>
        <v>861</v>
      </c>
      <c r="U862">
        <v>2</v>
      </c>
      <c r="V862" t="s">
        <v>4272</v>
      </c>
      <c r="W862" s="3">
        <v>3180066</v>
      </c>
      <c r="X862" s="3">
        <v>3180066</v>
      </c>
    </row>
    <row r="863" spans="19:26" x14ac:dyDescent="0.75">
      <c r="S863">
        <f t="shared" si="20"/>
        <v>862</v>
      </c>
    </row>
    <row r="864" spans="19:26" x14ac:dyDescent="0.75">
      <c r="S864">
        <f t="shared" si="20"/>
        <v>863</v>
      </c>
      <c r="U864" t="s">
        <v>4289</v>
      </c>
    </row>
    <row r="865" spans="19:26" x14ac:dyDescent="0.75">
      <c r="S865">
        <f t="shared" si="20"/>
        <v>864</v>
      </c>
    </row>
    <row r="866" spans="19:26" x14ac:dyDescent="0.75">
      <c r="S866">
        <f t="shared" si="20"/>
        <v>865</v>
      </c>
      <c r="T866" s="1">
        <v>44695</v>
      </c>
      <c r="U866" s="2">
        <v>0.78402777777777777</v>
      </c>
      <c r="V866">
        <v>320</v>
      </c>
      <c r="W866" t="s">
        <v>692</v>
      </c>
      <c r="X866" t="s">
        <v>4409</v>
      </c>
      <c r="Y866" t="s">
        <v>4359</v>
      </c>
    </row>
    <row r="867" spans="19:26" x14ac:dyDescent="0.75">
      <c r="S867">
        <f t="shared" si="20"/>
        <v>866</v>
      </c>
      <c r="T867" s="1">
        <v>44695</v>
      </c>
      <c r="U867" s="2">
        <v>0.78402777777777777</v>
      </c>
      <c r="V867">
        <v>329</v>
      </c>
      <c r="W867" t="s">
        <v>693</v>
      </c>
      <c r="X867" t="s">
        <v>4410</v>
      </c>
      <c r="Y867" t="s">
        <v>4359</v>
      </c>
    </row>
    <row r="868" spans="19:26" x14ac:dyDescent="0.75">
      <c r="S868">
        <f t="shared" si="20"/>
        <v>867</v>
      </c>
      <c r="U868">
        <v>2</v>
      </c>
      <c r="V868" t="s">
        <v>4272</v>
      </c>
      <c r="W868">
        <v>649</v>
      </c>
      <c r="X868">
        <v>649</v>
      </c>
    </row>
    <row r="869" spans="19:26" x14ac:dyDescent="0.75">
      <c r="S869">
        <f t="shared" si="20"/>
        <v>868</v>
      </c>
    </row>
    <row r="870" spans="19:26" x14ac:dyDescent="0.75">
      <c r="S870">
        <f t="shared" si="20"/>
        <v>869</v>
      </c>
      <c r="U870" t="s">
        <v>4273</v>
      </c>
      <c r="V870" t="s">
        <v>4274</v>
      </c>
      <c r="W870" t="s">
        <v>4275</v>
      </c>
      <c r="X870" t="s">
        <v>4275</v>
      </c>
    </row>
    <row r="871" spans="19:26" x14ac:dyDescent="0.75">
      <c r="S871">
        <f t="shared" si="20"/>
        <v>870</v>
      </c>
      <c r="U871">
        <v>4</v>
      </c>
      <c r="V871" t="s">
        <v>4272</v>
      </c>
      <c r="W871" s="3">
        <v>3180715</v>
      </c>
      <c r="X871" s="3">
        <v>3180715</v>
      </c>
    </row>
    <row r="872" spans="19:26" x14ac:dyDescent="0.75">
      <c r="S872">
        <f t="shared" si="20"/>
        <v>871</v>
      </c>
      <c r="U872">
        <v>0</v>
      </c>
      <c r="V872" t="s">
        <v>4276</v>
      </c>
      <c r="W872" s="3">
        <v>282878439424</v>
      </c>
      <c r="X872" s="3">
        <v>282878439424</v>
      </c>
    </row>
    <row r="873" spans="19:26" x14ac:dyDescent="0.75">
      <c r="S873">
        <f t="shared" si="20"/>
        <v>872</v>
      </c>
      <c r="U873" t="s">
        <v>4262</v>
      </c>
      <c r="V873" t="s">
        <v>4263</v>
      </c>
      <c r="W873" t="s">
        <v>4264</v>
      </c>
      <c r="X873" t="s">
        <v>4264</v>
      </c>
      <c r="Z873" t="s">
        <v>4265</v>
      </c>
    </row>
    <row r="874" spans="19:26" x14ac:dyDescent="0.75">
      <c r="S874">
        <f t="shared" si="20"/>
        <v>873</v>
      </c>
      <c r="U874" t="s">
        <v>4262</v>
      </c>
      <c r="V874" t="s">
        <v>4266</v>
      </c>
      <c r="W874" t="s">
        <v>4267</v>
      </c>
      <c r="X874" t="s">
        <v>4267</v>
      </c>
    </row>
    <row r="875" spans="19:26" x14ac:dyDescent="0.75">
      <c r="S875">
        <f t="shared" si="20"/>
        <v>874</v>
      </c>
    </row>
    <row r="876" spans="19:26" x14ac:dyDescent="0.75">
      <c r="S876">
        <f t="shared" si="20"/>
        <v>875</v>
      </c>
      <c r="U876" t="s">
        <v>4268</v>
      </c>
      <c r="V876" t="s">
        <v>4269</v>
      </c>
      <c r="W876" t="s">
        <v>4287</v>
      </c>
      <c r="X876" t="s">
        <v>4287</v>
      </c>
    </row>
    <row r="877" spans="19:26" x14ac:dyDescent="0.75">
      <c r="S877">
        <f t="shared" si="20"/>
        <v>876</v>
      </c>
    </row>
    <row r="878" spans="19:26" x14ac:dyDescent="0.75">
      <c r="S878">
        <f t="shared" si="20"/>
        <v>877</v>
      </c>
      <c r="T878" s="1">
        <v>44661</v>
      </c>
      <c r="U878" s="2">
        <v>0.79791666666666661</v>
      </c>
      <c r="V878" s="3">
        <v>1249233</v>
      </c>
      <c r="W878" t="s">
        <v>4337</v>
      </c>
      <c r="X878" t="s">
        <v>242</v>
      </c>
      <c r="Y878" t="s">
        <v>4357</v>
      </c>
    </row>
    <row r="879" spans="19:26" x14ac:dyDescent="0.75">
      <c r="S879">
        <f t="shared" si="20"/>
        <v>878</v>
      </c>
      <c r="U879">
        <v>1</v>
      </c>
      <c r="V879" t="s">
        <v>4272</v>
      </c>
      <c r="W879" s="3">
        <v>1249233</v>
      </c>
      <c r="X879" s="3">
        <v>1249233</v>
      </c>
    </row>
    <row r="880" spans="19:26" x14ac:dyDescent="0.75">
      <c r="S880">
        <f t="shared" si="20"/>
        <v>879</v>
      </c>
    </row>
    <row r="881" spans="19:26" x14ac:dyDescent="0.75">
      <c r="S881">
        <f t="shared" si="20"/>
        <v>880</v>
      </c>
      <c r="U881" t="s">
        <v>4289</v>
      </c>
    </row>
    <row r="882" spans="19:26" x14ac:dyDescent="0.75">
      <c r="S882">
        <f t="shared" si="20"/>
        <v>881</v>
      </c>
    </row>
    <row r="883" spans="19:26" x14ac:dyDescent="0.75">
      <c r="S883">
        <f t="shared" si="20"/>
        <v>882</v>
      </c>
      <c r="T883" s="1">
        <v>44695</v>
      </c>
      <c r="U883" s="2">
        <v>0.78333333333333333</v>
      </c>
      <c r="V883">
        <v>406</v>
      </c>
      <c r="W883" t="s">
        <v>1243</v>
      </c>
      <c r="X883" t="s">
        <v>4411</v>
      </c>
      <c r="Y883" t="s">
        <v>4359</v>
      </c>
    </row>
    <row r="884" spans="19:26" x14ac:dyDescent="0.75">
      <c r="S884">
        <f t="shared" si="20"/>
        <v>883</v>
      </c>
      <c r="U884">
        <v>1</v>
      </c>
      <c r="V884" t="s">
        <v>4272</v>
      </c>
      <c r="W884">
        <v>406</v>
      </c>
      <c r="X884">
        <v>406</v>
      </c>
    </row>
    <row r="885" spans="19:26" x14ac:dyDescent="0.75">
      <c r="S885">
        <f t="shared" si="20"/>
        <v>884</v>
      </c>
    </row>
    <row r="886" spans="19:26" x14ac:dyDescent="0.75">
      <c r="S886">
        <f t="shared" si="20"/>
        <v>885</v>
      </c>
      <c r="U886" t="s">
        <v>4273</v>
      </c>
      <c r="V886" t="s">
        <v>4274</v>
      </c>
      <c r="W886" t="s">
        <v>4275</v>
      </c>
      <c r="X886" t="s">
        <v>4275</v>
      </c>
    </row>
    <row r="887" spans="19:26" x14ac:dyDescent="0.75">
      <c r="S887">
        <f t="shared" si="20"/>
        <v>886</v>
      </c>
      <c r="U887">
        <v>2</v>
      </c>
      <c r="V887" t="s">
        <v>4272</v>
      </c>
      <c r="W887" s="3">
        <v>1249639</v>
      </c>
      <c r="X887" s="3">
        <v>1249639</v>
      </c>
    </row>
    <row r="888" spans="19:26" x14ac:dyDescent="0.75">
      <c r="S888">
        <f t="shared" si="20"/>
        <v>887</v>
      </c>
      <c r="U888">
        <v>0</v>
      </c>
      <c r="V888" t="s">
        <v>4276</v>
      </c>
      <c r="W888" s="3">
        <v>282878439424</v>
      </c>
      <c r="X888" s="3">
        <v>282878439424</v>
      </c>
    </row>
    <row r="889" spans="19:26" x14ac:dyDescent="0.75">
      <c r="S889">
        <f t="shared" si="20"/>
        <v>888</v>
      </c>
      <c r="U889" t="s">
        <v>4262</v>
      </c>
      <c r="V889" t="s">
        <v>4263</v>
      </c>
      <c r="W889" t="s">
        <v>4264</v>
      </c>
      <c r="X889" t="s">
        <v>4264</v>
      </c>
      <c r="Z889" t="s">
        <v>4265</v>
      </c>
    </row>
    <row r="890" spans="19:26" x14ac:dyDescent="0.75">
      <c r="S890">
        <f t="shared" si="20"/>
        <v>889</v>
      </c>
      <c r="U890" t="s">
        <v>4262</v>
      </c>
      <c r="V890" t="s">
        <v>4266</v>
      </c>
      <c r="W890" t="s">
        <v>4267</v>
      </c>
      <c r="X890" t="s">
        <v>4267</v>
      </c>
    </row>
    <row r="891" spans="19:26" x14ac:dyDescent="0.75">
      <c r="S891">
        <f t="shared" si="20"/>
        <v>890</v>
      </c>
    </row>
    <row r="892" spans="19:26" x14ac:dyDescent="0.75">
      <c r="S892">
        <f t="shared" si="20"/>
        <v>891</v>
      </c>
      <c r="U892" t="s">
        <v>4268</v>
      </c>
      <c r="V892" t="s">
        <v>4269</v>
      </c>
      <c r="W892" t="s">
        <v>4287</v>
      </c>
      <c r="X892" t="s">
        <v>4287</v>
      </c>
    </row>
    <row r="893" spans="19:26" x14ac:dyDescent="0.75">
      <c r="S893">
        <f t="shared" si="20"/>
        <v>892</v>
      </c>
    </row>
    <row r="894" spans="19:26" x14ac:dyDescent="0.75">
      <c r="S894">
        <f t="shared" si="20"/>
        <v>893</v>
      </c>
      <c r="T894" s="1">
        <v>44661</v>
      </c>
      <c r="U894" s="2">
        <v>0.79791666666666661</v>
      </c>
      <c r="V894" s="3">
        <v>6215813</v>
      </c>
      <c r="W894" t="s">
        <v>4338</v>
      </c>
      <c r="X894" t="s">
        <v>244</v>
      </c>
      <c r="Y894" t="s">
        <v>4357</v>
      </c>
    </row>
    <row r="895" spans="19:26" x14ac:dyDescent="0.75">
      <c r="S895">
        <f t="shared" si="20"/>
        <v>894</v>
      </c>
      <c r="U895">
        <v>1</v>
      </c>
      <c r="V895" t="s">
        <v>4272</v>
      </c>
      <c r="W895" s="3">
        <v>6215813</v>
      </c>
      <c r="X895" s="3">
        <v>6215813</v>
      </c>
    </row>
    <row r="896" spans="19:26" x14ac:dyDescent="0.75">
      <c r="S896">
        <f t="shared" si="20"/>
        <v>895</v>
      </c>
    </row>
    <row r="897" spans="19:26" x14ac:dyDescent="0.75">
      <c r="S897">
        <f t="shared" si="20"/>
        <v>896</v>
      </c>
      <c r="U897" t="s">
        <v>4289</v>
      </c>
    </row>
    <row r="898" spans="19:26" x14ac:dyDescent="0.75">
      <c r="S898">
        <f t="shared" si="20"/>
        <v>897</v>
      </c>
    </row>
    <row r="899" spans="19:26" x14ac:dyDescent="0.75">
      <c r="S899">
        <f t="shared" si="20"/>
        <v>898</v>
      </c>
      <c r="T899" s="1">
        <v>44695</v>
      </c>
      <c r="U899" s="2">
        <v>0.78333333333333333</v>
      </c>
      <c r="V899">
        <v>761</v>
      </c>
      <c r="W899" t="s">
        <v>1226</v>
      </c>
      <c r="X899" t="s">
        <v>4412</v>
      </c>
      <c r="Y899" t="s">
        <v>4359</v>
      </c>
    </row>
    <row r="900" spans="19:26" x14ac:dyDescent="0.75">
      <c r="S900">
        <f t="shared" si="20"/>
        <v>899</v>
      </c>
      <c r="U900">
        <v>1</v>
      </c>
      <c r="V900" t="s">
        <v>4272</v>
      </c>
      <c r="W900">
        <v>761</v>
      </c>
      <c r="X900">
        <v>761</v>
      </c>
    </row>
    <row r="901" spans="19:26" x14ac:dyDescent="0.75">
      <c r="S901">
        <f t="shared" si="20"/>
        <v>900</v>
      </c>
    </row>
    <row r="902" spans="19:26" x14ac:dyDescent="0.75">
      <c r="S902">
        <f t="shared" si="20"/>
        <v>901</v>
      </c>
      <c r="U902" t="s">
        <v>4273</v>
      </c>
      <c r="V902" t="s">
        <v>4274</v>
      </c>
      <c r="W902" t="s">
        <v>4275</v>
      </c>
      <c r="X902" t="s">
        <v>4275</v>
      </c>
    </row>
    <row r="903" spans="19:26" x14ac:dyDescent="0.75">
      <c r="S903">
        <f t="shared" si="20"/>
        <v>902</v>
      </c>
      <c r="U903">
        <v>2</v>
      </c>
      <c r="V903" t="s">
        <v>4272</v>
      </c>
      <c r="W903" s="3">
        <v>6216574</v>
      </c>
      <c r="X903" s="3">
        <v>6216574</v>
      </c>
    </row>
    <row r="904" spans="19:26" x14ac:dyDescent="0.75">
      <c r="S904">
        <f t="shared" si="20"/>
        <v>903</v>
      </c>
      <c r="U904">
        <v>0</v>
      </c>
      <c r="V904" t="s">
        <v>4276</v>
      </c>
      <c r="W904" s="3">
        <v>282878439424</v>
      </c>
      <c r="X904" s="3">
        <v>282878439424</v>
      </c>
    </row>
    <row r="905" spans="19:26" x14ac:dyDescent="0.75">
      <c r="S905">
        <f t="shared" si="20"/>
        <v>904</v>
      </c>
      <c r="U905" t="s">
        <v>4262</v>
      </c>
      <c r="V905" t="s">
        <v>4263</v>
      </c>
      <c r="W905" t="s">
        <v>4264</v>
      </c>
      <c r="X905" t="s">
        <v>4264</v>
      </c>
      <c r="Z905" t="s">
        <v>4265</v>
      </c>
    </row>
    <row r="906" spans="19:26" x14ac:dyDescent="0.75">
      <c r="S906">
        <f t="shared" si="20"/>
        <v>905</v>
      </c>
      <c r="U906" t="s">
        <v>4262</v>
      </c>
      <c r="V906" t="s">
        <v>4266</v>
      </c>
      <c r="W906" t="s">
        <v>4267</v>
      </c>
      <c r="X906" t="s">
        <v>4267</v>
      </c>
    </row>
    <row r="907" spans="19:26" x14ac:dyDescent="0.75">
      <c r="S907">
        <f t="shared" si="20"/>
        <v>906</v>
      </c>
    </row>
    <row r="908" spans="19:26" x14ac:dyDescent="0.75">
      <c r="S908">
        <f t="shared" ref="S908:S971" si="21">S907+1</f>
        <v>907</v>
      </c>
      <c r="U908" t="s">
        <v>4268</v>
      </c>
      <c r="V908" t="s">
        <v>4269</v>
      </c>
      <c r="W908" t="s">
        <v>4287</v>
      </c>
      <c r="X908" t="s">
        <v>4287</v>
      </c>
    </row>
    <row r="909" spans="19:26" x14ac:dyDescent="0.75">
      <c r="S909">
        <f t="shared" si="21"/>
        <v>908</v>
      </c>
    </row>
    <row r="910" spans="19:26" x14ac:dyDescent="0.75">
      <c r="S910">
        <f t="shared" si="21"/>
        <v>909</v>
      </c>
      <c r="T910" s="1">
        <v>44661</v>
      </c>
      <c r="U910" s="2">
        <v>0.79722222222222217</v>
      </c>
      <c r="V910" s="3">
        <v>1806027</v>
      </c>
      <c r="W910" t="s">
        <v>4339</v>
      </c>
      <c r="X910" t="s">
        <v>245</v>
      </c>
      <c r="Y910" t="s">
        <v>4357</v>
      </c>
    </row>
    <row r="911" spans="19:26" x14ac:dyDescent="0.75">
      <c r="S911">
        <f t="shared" si="21"/>
        <v>910</v>
      </c>
      <c r="U911">
        <v>1</v>
      </c>
      <c r="V911" t="s">
        <v>4272</v>
      </c>
      <c r="W911" s="3">
        <v>1806027</v>
      </c>
      <c r="X911" s="3">
        <v>1806027</v>
      </c>
    </row>
    <row r="912" spans="19:26" x14ac:dyDescent="0.75">
      <c r="S912">
        <f t="shared" si="21"/>
        <v>911</v>
      </c>
    </row>
    <row r="913" spans="19:26" x14ac:dyDescent="0.75">
      <c r="S913">
        <f t="shared" si="21"/>
        <v>912</v>
      </c>
      <c r="U913" t="s">
        <v>4289</v>
      </c>
    </row>
    <row r="914" spans="19:26" x14ac:dyDescent="0.75">
      <c r="S914">
        <f t="shared" si="21"/>
        <v>913</v>
      </c>
    </row>
    <row r="915" spans="19:26" x14ac:dyDescent="0.75">
      <c r="S915">
        <f t="shared" si="21"/>
        <v>914</v>
      </c>
      <c r="T915" s="1">
        <v>44695</v>
      </c>
      <c r="U915" s="2">
        <v>0.78402777777777777</v>
      </c>
      <c r="V915">
        <v>379</v>
      </c>
      <c r="W915" t="s">
        <v>385</v>
      </c>
      <c r="X915" t="s">
        <v>4413</v>
      </c>
      <c r="Y915" t="s">
        <v>4359</v>
      </c>
    </row>
    <row r="916" spans="19:26" x14ac:dyDescent="0.75">
      <c r="S916">
        <f t="shared" si="21"/>
        <v>915</v>
      </c>
      <c r="U916">
        <v>1</v>
      </c>
      <c r="V916" t="s">
        <v>4272</v>
      </c>
      <c r="W916">
        <v>379</v>
      </c>
      <c r="X916">
        <v>379</v>
      </c>
    </row>
    <row r="917" spans="19:26" x14ac:dyDescent="0.75">
      <c r="S917">
        <f t="shared" si="21"/>
        <v>916</v>
      </c>
    </row>
    <row r="918" spans="19:26" x14ac:dyDescent="0.75">
      <c r="S918">
        <f t="shared" si="21"/>
        <v>917</v>
      </c>
      <c r="U918" t="s">
        <v>4273</v>
      </c>
      <c r="V918" t="s">
        <v>4274</v>
      </c>
      <c r="W918" t="s">
        <v>4275</v>
      </c>
      <c r="X918" t="s">
        <v>4275</v>
      </c>
    </row>
    <row r="919" spans="19:26" x14ac:dyDescent="0.75">
      <c r="S919">
        <f t="shared" si="21"/>
        <v>918</v>
      </c>
      <c r="U919">
        <v>2</v>
      </c>
      <c r="V919" t="s">
        <v>4272</v>
      </c>
      <c r="W919" s="3">
        <v>1806406</v>
      </c>
      <c r="X919" s="3">
        <v>1806406</v>
      </c>
    </row>
    <row r="920" spans="19:26" x14ac:dyDescent="0.75">
      <c r="S920">
        <f t="shared" si="21"/>
        <v>919</v>
      </c>
      <c r="U920">
        <v>0</v>
      </c>
      <c r="V920" t="s">
        <v>4276</v>
      </c>
      <c r="W920" s="3">
        <v>282878439424</v>
      </c>
      <c r="X920" s="3">
        <v>282878439424</v>
      </c>
    </row>
    <row r="921" spans="19:26" x14ac:dyDescent="0.75">
      <c r="S921">
        <f t="shared" si="21"/>
        <v>920</v>
      </c>
      <c r="U921" t="s">
        <v>4262</v>
      </c>
      <c r="V921" t="s">
        <v>4263</v>
      </c>
      <c r="W921" t="s">
        <v>4264</v>
      </c>
      <c r="X921" t="s">
        <v>4264</v>
      </c>
      <c r="Z921" t="s">
        <v>4265</v>
      </c>
    </row>
    <row r="922" spans="19:26" x14ac:dyDescent="0.75">
      <c r="S922">
        <f t="shared" si="21"/>
        <v>921</v>
      </c>
      <c r="U922" t="s">
        <v>4262</v>
      </c>
      <c r="V922" t="s">
        <v>4266</v>
      </c>
      <c r="W922" t="s">
        <v>4267</v>
      </c>
      <c r="X922" t="s">
        <v>4267</v>
      </c>
    </row>
    <row r="923" spans="19:26" x14ac:dyDescent="0.75">
      <c r="S923">
        <f t="shared" si="21"/>
        <v>922</v>
      </c>
    </row>
    <row r="924" spans="19:26" x14ac:dyDescent="0.75">
      <c r="S924">
        <f t="shared" si="21"/>
        <v>923</v>
      </c>
      <c r="U924" t="s">
        <v>4268</v>
      </c>
      <c r="V924" t="s">
        <v>4269</v>
      </c>
      <c r="W924" t="s">
        <v>4287</v>
      </c>
      <c r="X924" t="s">
        <v>4287</v>
      </c>
    </row>
    <row r="925" spans="19:26" x14ac:dyDescent="0.75">
      <c r="S925">
        <f t="shared" si="21"/>
        <v>924</v>
      </c>
    </row>
    <row r="926" spans="19:26" x14ac:dyDescent="0.75">
      <c r="S926">
        <f t="shared" si="21"/>
        <v>925</v>
      </c>
      <c r="T926" s="1">
        <v>44661</v>
      </c>
      <c r="U926" s="2">
        <v>0.79722222222222217</v>
      </c>
      <c r="V926" s="3">
        <v>1204433</v>
      </c>
      <c r="W926" t="s">
        <v>4340</v>
      </c>
      <c r="X926" t="s">
        <v>246</v>
      </c>
      <c r="Y926" t="s">
        <v>4357</v>
      </c>
    </row>
    <row r="927" spans="19:26" x14ac:dyDescent="0.75">
      <c r="S927">
        <f t="shared" si="21"/>
        <v>926</v>
      </c>
      <c r="U927">
        <v>1</v>
      </c>
      <c r="V927" t="s">
        <v>4272</v>
      </c>
      <c r="W927" s="3">
        <v>1204433</v>
      </c>
      <c r="X927" s="3">
        <v>1204433</v>
      </c>
    </row>
    <row r="928" spans="19:26" x14ac:dyDescent="0.75">
      <c r="S928">
        <f t="shared" si="21"/>
        <v>927</v>
      </c>
    </row>
    <row r="929" spans="19:26" x14ac:dyDescent="0.75">
      <c r="S929">
        <f t="shared" si="21"/>
        <v>928</v>
      </c>
      <c r="U929" t="s">
        <v>4273</v>
      </c>
      <c r="V929" t="s">
        <v>4274</v>
      </c>
      <c r="W929" t="s">
        <v>4275</v>
      </c>
      <c r="X929" t="s">
        <v>4275</v>
      </c>
    </row>
    <row r="930" spans="19:26" x14ac:dyDescent="0.75">
      <c r="S930">
        <f t="shared" si="21"/>
        <v>929</v>
      </c>
      <c r="U930">
        <v>1</v>
      </c>
      <c r="V930" t="s">
        <v>4272</v>
      </c>
      <c r="W930" s="3">
        <v>1204433</v>
      </c>
      <c r="X930" s="3">
        <v>1204433</v>
      </c>
    </row>
    <row r="931" spans="19:26" x14ac:dyDescent="0.75">
      <c r="S931">
        <f t="shared" si="21"/>
        <v>930</v>
      </c>
      <c r="U931">
        <v>0</v>
      </c>
      <c r="V931" t="s">
        <v>4276</v>
      </c>
      <c r="W931" s="3">
        <v>282878435328</v>
      </c>
      <c r="X931" s="3">
        <v>282878435328</v>
      </c>
    </row>
    <row r="932" spans="19:26" x14ac:dyDescent="0.75">
      <c r="S932">
        <f t="shared" si="21"/>
        <v>931</v>
      </c>
      <c r="U932" t="s">
        <v>4262</v>
      </c>
      <c r="V932" t="s">
        <v>4263</v>
      </c>
      <c r="W932" t="s">
        <v>4264</v>
      </c>
      <c r="X932" t="s">
        <v>4264</v>
      </c>
      <c r="Z932" t="s">
        <v>4265</v>
      </c>
    </row>
    <row r="933" spans="19:26" x14ac:dyDescent="0.75">
      <c r="S933">
        <f t="shared" si="21"/>
        <v>932</v>
      </c>
      <c r="U933" t="s">
        <v>4262</v>
      </c>
      <c r="V933" t="s">
        <v>4266</v>
      </c>
      <c r="W933" t="s">
        <v>4267</v>
      </c>
      <c r="X933" t="s">
        <v>4267</v>
      </c>
    </row>
    <row r="934" spans="19:26" x14ac:dyDescent="0.75">
      <c r="S934">
        <f t="shared" si="21"/>
        <v>933</v>
      </c>
    </row>
    <row r="935" spans="19:26" x14ac:dyDescent="0.75">
      <c r="S935">
        <f t="shared" si="21"/>
        <v>934</v>
      </c>
      <c r="U935" t="s">
        <v>4268</v>
      </c>
      <c r="V935" t="s">
        <v>4269</v>
      </c>
      <c r="W935" t="s">
        <v>4287</v>
      </c>
      <c r="X935" t="s">
        <v>4287</v>
      </c>
    </row>
    <row r="936" spans="19:26" x14ac:dyDescent="0.75">
      <c r="S936">
        <f t="shared" si="21"/>
        <v>935</v>
      </c>
    </row>
    <row r="937" spans="19:26" x14ac:dyDescent="0.75">
      <c r="S937">
        <f t="shared" si="21"/>
        <v>936</v>
      </c>
      <c r="T937" s="1">
        <v>44661</v>
      </c>
      <c r="U937" s="2">
        <v>0.79722222222222217</v>
      </c>
      <c r="V937" s="3">
        <v>1594827</v>
      </c>
      <c r="W937" t="s">
        <v>4341</v>
      </c>
      <c r="X937" t="s">
        <v>247</v>
      </c>
      <c r="Y937" t="s">
        <v>4357</v>
      </c>
    </row>
    <row r="938" spans="19:26" x14ac:dyDescent="0.75">
      <c r="S938">
        <f t="shared" si="21"/>
        <v>937</v>
      </c>
      <c r="U938">
        <v>1</v>
      </c>
      <c r="V938" t="s">
        <v>4272</v>
      </c>
      <c r="W938" s="3">
        <v>1594827</v>
      </c>
      <c r="X938" s="3">
        <v>1594827</v>
      </c>
    </row>
    <row r="939" spans="19:26" x14ac:dyDescent="0.75">
      <c r="S939">
        <f t="shared" si="21"/>
        <v>938</v>
      </c>
    </row>
    <row r="940" spans="19:26" x14ac:dyDescent="0.75">
      <c r="S940">
        <f t="shared" si="21"/>
        <v>939</v>
      </c>
      <c r="U940" t="s">
        <v>4289</v>
      </c>
    </row>
    <row r="941" spans="19:26" x14ac:dyDescent="0.75">
      <c r="S941">
        <f t="shared" si="21"/>
        <v>940</v>
      </c>
    </row>
    <row r="942" spans="19:26" x14ac:dyDescent="0.75">
      <c r="S942">
        <f t="shared" si="21"/>
        <v>941</v>
      </c>
      <c r="T942" s="1">
        <v>44695</v>
      </c>
      <c r="U942" s="2">
        <v>0.78402777777777777</v>
      </c>
      <c r="V942">
        <v>441</v>
      </c>
      <c r="W942" t="s">
        <v>486</v>
      </c>
      <c r="X942" t="s">
        <v>4414</v>
      </c>
      <c r="Y942" t="s">
        <v>4359</v>
      </c>
    </row>
    <row r="943" spans="19:26" x14ac:dyDescent="0.75">
      <c r="S943">
        <f t="shared" si="21"/>
        <v>942</v>
      </c>
      <c r="U943">
        <v>1</v>
      </c>
      <c r="V943" t="s">
        <v>4272</v>
      </c>
      <c r="W943">
        <v>441</v>
      </c>
      <c r="X943">
        <v>441</v>
      </c>
    </row>
    <row r="944" spans="19:26" x14ac:dyDescent="0.75">
      <c r="S944">
        <f t="shared" si="21"/>
        <v>943</v>
      </c>
    </row>
    <row r="945" spans="19:26" x14ac:dyDescent="0.75">
      <c r="S945">
        <f t="shared" si="21"/>
        <v>944</v>
      </c>
      <c r="U945" t="s">
        <v>4292</v>
      </c>
      <c r="V945" t="s">
        <v>4315</v>
      </c>
    </row>
    <row r="946" spans="19:26" x14ac:dyDescent="0.75">
      <c r="S946">
        <f t="shared" si="21"/>
        <v>945</v>
      </c>
    </row>
    <row r="947" spans="19:26" x14ac:dyDescent="0.75">
      <c r="S947">
        <f t="shared" si="21"/>
        <v>946</v>
      </c>
      <c r="T947" s="1">
        <v>44709</v>
      </c>
      <c r="U947" s="2">
        <v>0.74513888888888891</v>
      </c>
      <c r="V947">
        <v>441</v>
      </c>
      <c r="W947" t="s">
        <v>486</v>
      </c>
      <c r="X947" t="s">
        <v>4414</v>
      </c>
      <c r="Y947" t="s">
        <v>4359</v>
      </c>
    </row>
    <row r="948" spans="19:26" x14ac:dyDescent="0.75">
      <c r="S948">
        <f t="shared" si="21"/>
        <v>947</v>
      </c>
      <c r="U948">
        <v>1</v>
      </c>
      <c r="V948" t="s">
        <v>4272</v>
      </c>
      <c r="W948">
        <v>441</v>
      </c>
      <c r="X948">
        <v>441</v>
      </c>
    </row>
    <row r="949" spans="19:26" x14ac:dyDescent="0.75">
      <c r="S949">
        <f t="shared" si="21"/>
        <v>948</v>
      </c>
    </row>
    <row r="950" spans="19:26" x14ac:dyDescent="0.75">
      <c r="S950">
        <f t="shared" si="21"/>
        <v>949</v>
      </c>
      <c r="U950" t="s">
        <v>4273</v>
      </c>
      <c r="V950" t="s">
        <v>4274</v>
      </c>
      <c r="W950" t="s">
        <v>4275</v>
      </c>
      <c r="X950" t="s">
        <v>4275</v>
      </c>
    </row>
    <row r="951" spans="19:26" x14ac:dyDescent="0.75">
      <c r="S951">
        <f t="shared" si="21"/>
        <v>950</v>
      </c>
      <c r="U951">
        <v>3</v>
      </c>
      <c r="V951" t="s">
        <v>4272</v>
      </c>
      <c r="W951" s="3">
        <v>1595709</v>
      </c>
      <c r="X951" s="3">
        <v>1595709</v>
      </c>
    </row>
    <row r="952" spans="19:26" x14ac:dyDescent="0.75">
      <c r="S952">
        <f t="shared" si="21"/>
        <v>951</v>
      </c>
      <c r="U952">
        <v>0</v>
      </c>
      <c r="V952" t="s">
        <v>4276</v>
      </c>
      <c r="W952" s="3">
        <v>282878435328</v>
      </c>
      <c r="X952" s="3">
        <v>282878435328</v>
      </c>
    </row>
    <row r="953" spans="19:26" x14ac:dyDescent="0.75">
      <c r="S953">
        <f t="shared" si="21"/>
        <v>952</v>
      </c>
      <c r="U953" t="s">
        <v>4262</v>
      </c>
      <c r="V953" t="s">
        <v>4263</v>
      </c>
      <c r="W953" t="s">
        <v>4264</v>
      </c>
      <c r="X953" t="s">
        <v>4264</v>
      </c>
      <c r="Z953" t="s">
        <v>4265</v>
      </c>
    </row>
    <row r="954" spans="19:26" x14ac:dyDescent="0.75">
      <c r="S954">
        <f t="shared" si="21"/>
        <v>953</v>
      </c>
      <c r="U954" t="s">
        <v>4262</v>
      </c>
      <c r="V954" t="s">
        <v>4266</v>
      </c>
      <c r="W954" t="s">
        <v>4267</v>
      </c>
      <c r="X954" t="s">
        <v>4267</v>
      </c>
    </row>
    <row r="955" spans="19:26" x14ac:dyDescent="0.75">
      <c r="S955">
        <f t="shared" si="21"/>
        <v>954</v>
      </c>
    </row>
    <row r="956" spans="19:26" x14ac:dyDescent="0.75">
      <c r="S956">
        <f t="shared" si="21"/>
        <v>955</v>
      </c>
      <c r="U956" t="s">
        <v>4268</v>
      </c>
      <c r="V956" t="s">
        <v>4269</v>
      </c>
      <c r="W956" t="s">
        <v>4287</v>
      </c>
      <c r="X956" t="s">
        <v>4287</v>
      </c>
    </row>
    <row r="957" spans="19:26" x14ac:dyDescent="0.75">
      <c r="S957">
        <f t="shared" si="21"/>
        <v>956</v>
      </c>
    </row>
    <row r="958" spans="19:26" x14ac:dyDescent="0.75">
      <c r="S958">
        <f t="shared" si="21"/>
        <v>957</v>
      </c>
      <c r="T958" s="1">
        <v>44661</v>
      </c>
      <c r="U958" s="2">
        <v>0.79722222222222217</v>
      </c>
      <c r="V958" s="3">
        <v>2209227</v>
      </c>
      <c r="W958" t="s">
        <v>4342</v>
      </c>
      <c r="X958" t="s">
        <v>248</v>
      </c>
      <c r="Y958" t="s">
        <v>4357</v>
      </c>
    </row>
    <row r="959" spans="19:26" x14ac:dyDescent="0.75">
      <c r="S959">
        <f t="shared" si="21"/>
        <v>958</v>
      </c>
      <c r="U959">
        <v>1</v>
      </c>
      <c r="V959" t="s">
        <v>4272</v>
      </c>
      <c r="W959" s="3">
        <v>2209227</v>
      </c>
      <c r="X959" s="3">
        <v>2209227</v>
      </c>
    </row>
    <row r="960" spans="19:26" x14ac:dyDescent="0.75">
      <c r="S960">
        <f t="shared" si="21"/>
        <v>959</v>
      </c>
    </row>
    <row r="961" spans="19:26" x14ac:dyDescent="0.75">
      <c r="S961">
        <f t="shared" si="21"/>
        <v>960</v>
      </c>
      <c r="U961" t="s">
        <v>4289</v>
      </c>
    </row>
    <row r="962" spans="19:26" x14ac:dyDescent="0.75">
      <c r="S962">
        <f t="shared" si="21"/>
        <v>961</v>
      </c>
    </row>
    <row r="963" spans="19:26" x14ac:dyDescent="0.75">
      <c r="S963">
        <f t="shared" si="21"/>
        <v>962</v>
      </c>
      <c r="T963" s="1">
        <v>44695</v>
      </c>
      <c r="U963" s="2">
        <v>0.78402777777777777</v>
      </c>
      <c r="V963">
        <v>469</v>
      </c>
      <c r="W963" t="s">
        <v>299</v>
      </c>
      <c r="X963" t="s">
        <v>4415</v>
      </c>
      <c r="Y963" t="s">
        <v>4359</v>
      </c>
    </row>
    <row r="964" spans="19:26" x14ac:dyDescent="0.75">
      <c r="S964">
        <f t="shared" si="21"/>
        <v>963</v>
      </c>
      <c r="U964">
        <v>1</v>
      </c>
      <c r="V964" t="s">
        <v>4272</v>
      </c>
      <c r="W964">
        <v>469</v>
      </c>
      <c r="X964">
        <v>469</v>
      </c>
    </row>
    <row r="965" spans="19:26" x14ac:dyDescent="0.75">
      <c r="S965">
        <f t="shared" si="21"/>
        <v>964</v>
      </c>
    </row>
    <row r="966" spans="19:26" x14ac:dyDescent="0.75">
      <c r="S966">
        <f t="shared" si="21"/>
        <v>965</v>
      </c>
      <c r="U966" t="s">
        <v>4273</v>
      </c>
      <c r="V966" t="s">
        <v>4274</v>
      </c>
      <c r="W966" t="s">
        <v>4275</v>
      </c>
      <c r="X966" t="s">
        <v>4275</v>
      </c>
    </row>
    <row r="967" spans="19:26" x14ac:dyDescent="0.75">
      <c r="S967">
        <f t="shared" si="21"/>
        <v>966</v>
      </c>
      <c r="U967">
        <v>2</v>
      </c>
      <c r="V967" t="s">
        <v>4272</v>
      </c>
      <c r="W967" s="3">
        <v>2209696</v>
      </c>
      <c r="X967" s="3">
        <v>2209696</v>
      </c>
    </row>
    <row r="968" spans="19:26" x14ac:dyDescent="0.75">
      <c r="S968">
        <f t="shared" si="21"/>
        <v>967</v>
      </c>
      <c r="U968">
        <v>0</v>
      </c>
      <c r="V968" t="s">
        <v>4276</v>
      </c>
      <c r="W968" s="3">
        <v>282878435328</v>
      </c>
      <c r="X968" s="3">
        <v>282878435328</v>
      </c>
    </row>
    <row r="969" spans="19:26" x14ac:dyDescent="0.75">
      <c r="S969">
        <f t="shared" si="21"/>
        <v>968</v>
      </c>
      <c r="U969" t="s">
        <v>4262</v>
      </c>
      <c r="V969" t="s">
        <v>4263</v>
      </c>
      <c r="W969" t="s">
        <v>4264</v>
      </c>
      <c r="X969" t="s">
        <v>4264</v>
      </c>
      <c r="Z969" t="s">
        <v>4265</v>
      </c>
    </row>
    <row r="970" spans="19:26" x14ac:dyDescent="0.75">
      <c r="S970">
        <f t="shared" si="21"/>
        <v>969</v>
      </c>
      <c r="U970" t="s">
        <v>4262</v>
      </c>
      <c r="V970" t="s">
        <v>4266</v>
      </c>
      <c r="W970" t="s">
        <v>4267</v>
      </c>
      <c r="X970" t="s">
        <v>4267</v>
      </c>
    </row>
    <row r="971" spans="19:26" x14ac:dyDescent="0.75">
      <c r="S971">
        <f t="shared" si="21"/>
        <v>970</v>
      </c>
    </row>
    <row r="972" spans="19:26" x14ac:dyDescent="0.75">
      <c r="S972">
        <f t="shared" ref="S972:S1035" si="22">S971+1</f>
        <v>971</v>
      </c>
      <c r="U972" t="s">
        <v>4268</v>
      </c>
      <c r="V972" t="s">
        <v>4269</v>
      </c>
      <c r="W972" t="s">
        <v>4287</v>
      </c>
      <c r="X972" t="s">
        <v>4287</v>
      </c>
    </row>
    <row r="973" spans="19:26" x14ac:dyDescent="0.75">
      <c r="S973">
        <f t="shared" si="22"/>
        <v>972</v>
      </c>
    </row>
    <row r="974" spans="19:26" x14ac:dyDescent="0.75">
      <c r="S974">
        <f t="shared" si="22"/>
        <v>973</v>
      </c>
      <c r="T974" s="1">
        <v>44661</v>
      </c>
      <c r="U974" s="2">
        <v>0.79722222222222217</v>
      </c>
      <c r="V974" s="3">
        <v>1828433</v>
      </c>
      <c r="W974" t="s">
        <v>4343</v>
      </c>
      <c r="X974" t="s">
        <v>249</v>
      </c>
      <c r="Y974" t="s">
        <v>4357</v>
      </c>
    </row>
    <row r="975" spans="19:26" x14ac:dyDescent="0.75">
      <c r="S975">
        <f t="shared" si="22"/>
        <v>974</v>
      </c>
      <c r="U975">
        <v>1</v>
      </c>
      <c r="V975" t="s">
        <v>4272</v>
      </c>
      <c r="W975" s="3">
        <v>1828433</v>
      </c>
      <c r="X975" s="3">
        <v>1828433</v>
      </c>
    </row>
    <row r="976" spans="19:26" x14ac:dyDescent="0.75">
      <c r="S976">
        <f t="shared" si="22"/>
        <v>975</v>
      </c>
    </row>
    <row r="977" spans="19:26" x14ac:dyDescent="0.75">
      <c r="S977">
        <f t="shared" si="22"/>
        <v>976</v>
      </c>
      <c r="U977" t="s">
        <v>4273</v>
      </c>
      <c r="V977" t="s">
        <v>4274</v>
      </c>
      <c r="W977" t="s">
        <v>4275</v>
      </c>
      <c r="X977" t="s">
        <v>4275</v>
      </c>
    </row>
    <row r="978" spans="19:26" x14ac:dyDescent="0.75">
      <c r="S978">
        <f t="shared" si="22"/>
        <v>977</v>
      </c>
      <c r="U978">
        <v>1</v>
      </c>
      <c r="V978" t="s">
        <v>4272</v>
      </c>
      <c r="W978" s="3">
        <v>1828433</v>
      </c>
      <c r="X978" s="3">
        <v>1828433</v>
      </c>
    </row>
    <row r="979" spans="19:26" x14ac:dyDescent="0.75">
      <c r="S979">
        <f t="shared" si="22"/>
        <v>978</v>
      </c>
      <c r="U979">
        <v>0</v>
      </c>
      <c r="V979" t="s">
        <v>4276</v>
      </c>
      <c r="W979" s="3">
        <v>282878435328</v>
      </c>
      <c r="X979" s="3">
        <v>282878435328</v>
      </c>
    </row>
    <row r="980" spans="19:26" x14ac:dyDescent="0.75">
      <c r="S980">
        <f t="shared" si="22"/>
        <v>979</v>
      </c>
      <c r="U980" t="s">
        <v>4262</v>
      </c>
      <c r="V980" t="s">
        <v>4263</v>
      </c>
      <c r="W980" t="s">
        <v>4264</v>
      </c>
      <c r="X980" t="s">
        <v>4264</v>
      </c>
      <c r="Z980" t="s">
        <v>4265</v>
      </c>
    </row>
    <row r="981" spans="19:26" x14ac:dyDescent="0.75">
      <c r="S981">
        <f t="shared" si="22"/>
        <v>980</v>
      </c>
      <c r="U981" t="s">
        <v>4262</v>
      </c>
      <c r="V981" t="s">
        <v>4266</v>
      </c>
      <c r="W981" t="s">
        <v>4267</v>
      </c>
      <c r="X981" t="s">
        <v>4267</v>
      </c>
    </row>
    <row r="982" spans="19:26" x14ac:dyDescent="0.75">
      <c r="S982">
        <f t="shared" si="22"/>
        <v>981</v>
      </c>
    </row>
    <row r="983" spans="19:26" x14ac:dyDescent="0.75">
      <c r="S983">
        <f t="shared" si="22"/>
        <v>982</v>
      </c>
      <c r="U983" t="s">
        <v>4268</v>
      </c>
      <c r="V983" t="s">
        <v>4269</v>
      </c>
      <c r="W983" t="s">
        <v>4287</v>
      </c>
      <c r="X983" t="s">
        <v>4287</v>
      </c>
    </row>
    <row r="984" spans="19:26" x14ac:dyDescent="0.75">
      <c r="S984">
        <f t="shared" si="22"/>
        <v>983</v>
      </c>
    </row>
    <row r="985" spans="19:26" x14ac:dyDescent="0.75">
      <c r="S985">
        <f t="shared" si="22"/>
        <v>984</v>
      </c>
      <c r="T985" s="1">
        <v>44661</v>
      </c>
      <c r="U985" s="2">
        <v>0.79791666666666661</v>
      </c>
      <c r="V985" s="3">
        <v>1063633</v>
      </c>
      <c r="W985" t="s">
        <v>4344</v>
      </c>
      <c r="X985" t="s">
        <v>250</v>
      </c>
      <c r="Y985" t="s">
        <v>4357</v>
      </c>
    </row>
    <row r="986" spans="19:26" x14ac:dyDescent="0.75">
      <c r="S986">
        <f t="shared" si="22"/>
        <v>985</v>
      </c>
      <c r="U986">
        <v>1</v>
      </c>
      <c r="V986" t="s">
        <v>4272</v>
      </c>
      <c r="W986" s="3">
        <v>1063633</v>
      </c>
      <c r="X986" s="3">
        <v>1063633</v>
      </c>
    </row>
    <row r="987" spans="19:26" x14ac:dyDescent="0.75">
      <c r="S987">
        <f t="shared" si="22"/>
        <v>986</v>
      </c>
    </row>
    <row r="988" spans="19:26" x14ac:dyDescent="0.75">
      <c r="S988">
        <f t="shared" si="22"/>
        <v>987</v>
      </c>
      <c r="U988" t="s">
        <v>4289</v>
      </c>
    </row>
    <row r="989" spans="19:26" x14ac:dyDescent="0.75">
      <c r="S989">
        <f t="shared" si="22"/>
        <v>988</v>
      </c>
    </row>
    <row r="990" spans="19:26" x14ac:dyDescent="0.75">
      <c r="S990">
        <f t="shared" si="22"/>
        <v>989</v>
      </c>
      <c r="T990" s="1">
        <v>44695</v>
      </c>
      <c r="U990" s="2">
        <v>0.78333333333333333</v>
      </c>
      <c r="V990">
        <v>480</v>
      </c>
      <c r="W990" t="s">
        <v>1261</v>
      </c>
      <c r="X990" t="s">
        <v>4416</v>
      </c>
      <c r="Y990" t="s">
        <v>4359</v>
      </c>
    </row>
    <row r="991" spans="19:26" x14ac:dyDescent="0.75">
      <c r="S991">
        <f t="shared" si="22"/>
        <v>990</v>
      </c>
      <c r="U991">
        <v>1</v>
      </c>
      <c r="V991" t="s">
        <v>4272</v>
      </c>
      <c r="W991">
        <v>480</v>
      </c>
      <c r="X991">
        <v>480</v>
      </c>
    </row>
    <row r="992" spans="19:26" x14ac:dyDescent="0.75">
      <c r="S992">
        <f t="shared" si="22"/>
        <v>991</v>
      </c>
    </row>
    <row r="993" spans="19:26" x14ac:dyDescent="0.75">
      <c r="S993">
        <f t="shared" si="22"/>
        <v>992</v>
      </c>
      <c r="U993" t="s">
        <v>4273</v>
      </c>
      <c r="V993" t="s">
        <v>4274</v>
      </c>
      <c r="W993" t="s">
        <v>4275</v>
      </c>
      <c r="X993" t="s">
        <v>4275</v>
      </c>
    </row>
    <row r="994" spans="19:26" x14ac:dyDescent="0.75">
      <c r="S994">
        <f t="shared" si="22"/>
        <v>993</v>
      </c>
      <c r="U994">
        <v>2</v>
      </c>
      <c r="V994" t="s">
        <v>4272</v>
      </c>
      <c r="W994" s="3">
        <v>1064113</v>
      </c>
      <c r="X994" s="3">
        <v>1064113</v>
      </c>
    </row>
    <row r="995" spans="19:26" x14ac:dyDescent="0.75">
      <c r="S995">
        <f t="shared" si="22"/>
        <v>994</v>
      </c>
      <c r="U995">
        <v>0</v>
      </c>
      <c r="V995" t="s">
        <v>4276</v>
      </c>
      <c r="W995" s="3">
        <v>282878435328</v>
      </c>
      <c r="X995" s="3">
        <v>282878435328</v>
      </c>
    </row>
    <row r="996" spans="19:26" x14ac:dyDescent="0.75">
      <c r="S996">
        <f t="shared" si="22"/>
        <v>995</v>
      </c>
      <c r="U996" t="s">
        <v>4262</v>
      </c>
      <c r="V996" t="s">
        <v>4263</v>
      </c>
      <c r="W996" t="s">
        <v>4264</v>
      </c>
      <c r="X996" t="s">
        <v>4264</v>
      </c>
      <c r="Z996" t="s">
        <v>4265</v>
      </c>
    </row>
    <row r="997" spans="19:26" x14ac:dyDescent="0.75">
      <c r="S997">
        <f t="shared" si="22"/>
        <v>996</v>
      </c>
      <c r="U997" t="s">
        <v>4262</v>
      </c>
      <c r="V997" t="s">
        <v>4266</v>
      </c>
      <c r="W997" t="s">
        <v>4267</v>
      </c>
      <c r="X997" t="s">
        <v>4267</v>
      </c>
    </row>
    <row r="998" spans="19:26" x14ac:dyDescent="0.75">
      <c r="S998">
        <f t="shared" si="22"/>
        <v>997</v>
      </c>
    </row>
    <row r="999" spans="19:26" x14ac:dyDescent="0.75">
      <c r="S999">
        <f t="shared" si="22"/>
        <v>998</v>
      </c>
      <c r="U999" t="s">
        <v>4268</v>
      </c>
      <c r="V999" t="s">
        <v>4269</v>
      </c>
      <c r="W999" t="s">
        <v>4287</v>
      </c>
      <c r="X999" t="s">
        <v>4287</v>
      </c>
    </row>
    <row r="1000" spans="19:26" x14ac:dyDescent="0.75">
      <c r="S1000">
        <f t="shared" si="22"/>
        <v>999</v>
      </c>
    </row>
    <row r="1001" spans="19:26" x14ac:dyDescent="0.75">
      <c r="S1001">
        <f t="shared" si="22"/>
        <v>1000</v>
      </c>
      <c r="T1001" s="1">
        <v>44661</v>
      </c>
      <c r="U1001" s="2">
        <v>0.79791666666666661</v>
      </c>
      <c r="V1001" s="3">
        <v>2417233</v>
      </c>
      <c r="W1001" t="s">
        <v>4345</v>
      </c>
      <c r="X1001" t="s">
        <v>251</v>
      </c>
      <c r="Y1001" t="s">
        <v>4357</v>
      </c>
    </row>
    <row r="1002" spans="19:26" x14ac:dyDescent="0.75">
      <c r="S1002">
        <f t="shared" si="22"/>
        <v>1001</v>
      </c>
      <c r="U1002">
        <v>1</v>
      </c>
      <c r="V1002" t="s">
        <v>4272</v>
      </c>
      <c r="W1002" s="3">
        <v>2417233</v>
      </c>
      <c r="X1002" s="3">
        <v>2417233</v>
      </c>
    </row>
    <row r="1003" spans="19:26" x14ac:dyDescent="0.75">
      <c r="S1003">
        <f t="shared" si="22"/>
        <v>1002</v>
      </c>
    </row>
    <row r="1004" spans="19:26" x14ac:dyDescent="0.75">
      <c r="S1004">
        <f t="shared" si="22"/>
        <v>1003</v>
      </c>
      <c r="U1004" t="s">
        <v>4289</v>
      </c>
    </row>
    <row r="1005" spans="19:26" x14ac:dyDescent="0.75">
      <c r="S1005">
        <f t="shared" si="22"/>
        <v>1004</v>
      </c>
    </row>
    <row r="1006" spans="19:26" x14ac:dyDescent="0.75">
      <c r="S1006">
        <f t="shared" si="22"/>
        <v>1005</v>
      </c>
      <c r="T1006" s="1">
        <v>44695</v>
      </c>
      <c r="U1006" s="2">
        <v>0.78333333333333333</v>
      </c>
      <c r="V1006">
        <v>541</v>
      </c>
      <c r="W1006" t="s">
        <v>1148</v>
      </c>
      <c r="X1006" t="s">
        <v>4417</v>
      </c>
      <c r="Y1006" t="s">
        <v>4359</v>
      </c>
    </row>
    <row r="1007" spans="19:26" x14ac:dyDescent="0.75">
      <c r="S1007">
        <f t="shared" si="22"/>
        <v>1006</v>
      </c>
      <c r="U1007">
        <v>1</v>
      </c>
      <c r="V1007" t="s">
        <v>4272</v>
      </c>
      <c r="W1007">
        <v>541</v>
      </c>
      <c r="X1007">
        <v>541</v>
      </c>
    </row>
    <row r="1008" spans="19:26" x14ac:dyDescent="0.75">
      <c r="S1008">
        <f t="shared" si="22"/>
        <v>1007</v>
      </c>
    </row>
    <row r="1009" spans="19:26" x14ac:dyDescent="0.75">
      <c r="S1009">
        <f t="shared" si="22"/>
        <v>1008</v>
      </c>
      <c r="U1009" t="s">
        <v>4273</v>
      </c>
      <c r="V1009" t="s">
        <v>4274</v>
      </c>
      <c r="W1009" t="s">
        <v>4275</v>
      </c>
      <c r="X1009" t="s">
        <v>4275</v>
      </c>
    </row>
    <row r="1010" spans="19:26" x14ac:dyDescent="0.75">
      <c r="S1010">
        <f t="shared" si="22"/>
        <v>1009</v>
      </c>
      <c r="U1010">
        <v>2</v>
      </c>
      <c r="V1010" t="s">
        <v>4272</v>
      </c>
      <c r="W1010" s="3">
        <v>2417774</v>
      </c>
      <c r="X1010" s="3">
        <v>2417774</v>
      </c>
    </row>
    <row r="1011" spans="19:26" x14ac:dyDescent="0.75">
      <c r="S1011">
        <f t="shared" si="22"/>
        <v>1010</v>
      </c>
      <c r="U1011">
        <v>0</v>
      </c>
      <c r="V1011" t="s">
        <v>4276</v>
      </c>
      <c r="W1011" s="3">
        <v>282878435328</v>
      </c>
      <c r="X1011" s="3">
        <v>282878435328</v>
      </c>
    </row>
    <row r="1012" spans="19:26" x14ac:dyDescent="0.75">
      <c r="S1012">
        <f t="shared" si="22"/>
        <v>1011</v>
      </c>
      <c r="U1012" t="s">
        <v>4262</v>
      </c>
      <c r="V1012" t="s">
        <v>4263</v>
      </c>
      <c r="W1012" t="s">
        <v>4264</v>
      </c>
      <c r="X1012" t="s">
        <v>4264</v>
      </c>
      <c r="Z1012" t="s">
        <v>4265</v>
      </c>
    </row>
    <row r="1013" spans="19:26" x14ac:dyDescent="0.75">
      <c r="S1013">
        <f t="shared" si="22"/>
        <v>1012</v>
      </c>
      <c r="U1013" t="s">
        <v>4262</v>
      </c>
      <c r="V1013" t="s">
        <v>4266</v>
      </c>
      <c r="W1013" t="s">
        <v>4267</v>
      </c>
      <c r="X1013" t="s">
        <v>4267</v>
      </c>
    </row>
    <row r="1014" spans="19:26" x14ac:dyDescent="0.75">
      <c r="S1014">
        <f t="shared" si="22"/>
        <v>1013</v>
      </c>
    </row>
    <row r="1015" spans="19:26" x14ac:dyDescent="0.75">
      <c r="S1015">
        <f t="shared" si="22"/>
        <v>1014</v>
      </c>
      <c r="U1015" t="s">
        <v>4268</v>
      </c>
      <c r="V1015" t="s">
        <v>4269</v>
      </c>
      <c r="W1015" t="s">
        <v>4287</v>
      </c>
      <c r="X1015" t="s">
        <v>4287</v>
      </c>
    </row>
    <row r="1016" spans="19:26" x14ac:dyDescent="0.75">
      <c r="S1016">
        <f t="shared" si="22"/>
        <v>1015</v>
      </c>
    </row>
    <row r="1017" spans="19:26" x14ac:dyDescent="0.75">
      <c r="S1017">
        <f t="shared" si="22"/>
        <v>1016</v>
      </c>
      <c r="T1017" s="1">
        <v>44661</v>
      </c>
      <c r="U1017" s="2">
        <v>0.79722222222222217</v>
      </c>
      <c r="V1017" s="3">
        <v>1393227</v>
      </c>
      <c r="W1017" t="s">
        <v>4346</v>
      </c>
      <c r="X1017" t="s">
        <v>252</v>
      </c>
      <c r="Y1017" t="s">
        <v>4357</v>
      </c>
    </row>
    <row r="1018" spans="19:26" x14ac:dyDescent="0.75">
      <c r="S1018">
        <f t="shared" si="22"/>
        <v>1017</v>
      </c>
      <c r="U1018">
        <v>1</v>
      </c>
      <c r="V1018" t="s">
        <v>4272</v>
      </c>
      <c r="W1018" s="3">
        <v>1393227</v>
      </c>
      <c r="X1018" s="3">
        <v>1393227</v>
      </c>
    </row>
    <row r="1019" spans="19:26" x14ac:dyDescent="0.75">
      <c r="S1019">
        <f t="shared" si="22"/>
        <v>1018</v>
      </c>
    </row>
    <row r="1020" spans="19:26" x14ac:dyDescent="0.75">
      <c r="S1020">
        <f t="shared" si="22"/>
        <v>1019</v>
      </c>
      <c r="U1020" t="s">
        <v>4289</v>
      </c>
    </row>
    <row r="1021" spans="19:26" x14ac:dyDescent="0.75">
      <c r="S1021">
        <f t="shared" si="22"/>
        <v>1020</v>
      </c>
    </row>
    <row r="1022" spans="19:26" x14ac:dyDescent="0.75">
      <c r="S1022">
        <f t="shared" si="22"/>
        <v>1021</v>
      </c>
      <c r="T1022" s="1">
        <v>44695</v>
      </c>
      <c r="U1022" s="2">
        <v>0.78402777777777777</v>
      </c>
      <c r="V1022">
        <v>497</v>
      </c>
      <c r="W1022" t="s">
        <v>393</v>
      </c>
      <c r="X1022" t="s">
        <v>4418</v>
      </c>
      <c r="Y1022" t="s">
        <v>4359</v>
      </c>
    </row>
    <row r="1023" spans="19:26" x14ac:dyDescent="0.75">
      <c r="S1023">
        <f t="shared" si="22"/>
        <v>1022</v>
      </c>
      <c r="U1023">
        <v>1</v>
      </c>
      <c r="V1023" t="s">
        <v>4272</v>
      </c>
      <c r="W1023">
        <v>497</v>
      </c>
      <c r="X1023">
        <v>497</v>
      </c>
    </row>
    <row r="1024" spans="19:26" x14ac:dyDescent="0.75">
      <c r="S1024">
        <f t="shared" si="22"/>
        <v>1023</v>
      </c>
    </row>
    <row r="1025" spans="19:27" x14ac:dyDescent="0.75">
      <c r="S1025">
        <f t="shared" si="22"/>
        <v>1024</v>
      </c>
      <c r="U1025" t="s">
        <v>4273</v>
      </c>
      <c r="V1025" t="s">
        <v>4274</v>
      </c>
      <c r="W1025" t="s">
        <v>4275</v>
      </c>
      <c r="X1025" t="s">
        <v>4275</v>
      </c>
    </row>
    <row r="1026" spans="19:27" x14ac:dyDescent="0.75">
      <c r="S1026">
        <f t="shared" si="22"/>
        <v>1025</v>
      </c>
      <c r="U1026">
        <v>2</v>
      </c>
      <c r="V1026" t="s">
        <v>4272</v>
      </c>
      <c r="W1026" s="3">
        <v>1393724</v>
      </c>
      <c r="X1026" s="3">
        <v>1393724</v>
      </c>
    </row>
    <row r="1027" spans="19:27" x14ac:dyDescent="0.75">
      <c r="S1027">
        <f t="shared" si="22"/>
        <v>1026</v>
      </c>
      <c r="U1027">
        <v>0</v>
      </c>
      <c r="V1027" t="s">
        <v>4276</v>
      </c>
      <c r="W1027" s="3">
        <v>282878435328</v>
      </c>
      <c r="X1027" s="3">
        <v>282878435328</v>
      </c>
    </row>
    <row r="1028" spans="19:27" x14ac:dyDescent="0.75">
      <c r="S1028">
        <f t="shared" si="22"/>
        <v>1027</v>
      </c>
      <c r="U1028" t="s">
        <v>4262</v>
      </c>
      <c r="V1028" t="s">
        <v>4263</v>
      </c>
      <c r="W1028" t="s">
        <v>4264</v>
      </c>
      <c r="X1028" t="s">
        <v>4264</v>
      </c>
      <c r="Z1028" t="s">
        <v>4265</v>
      </c>
    </row>
    <row r="1029" spans="19:27" x14ac:dyDescent="0.75">
      <c r="S1029">
        <f t="shared" si="22"/>
        <v>1028</v>
      </c>
      <c r="U1029" t="s">
        <v>4262</v>
      </c>
      <c r="V1029" t="s">
        <v>4266</v>
      </c>
      <c r="W1029" t="s">
        <v>4267</v>
      </c>
      <c r="X1029" t="s">
        <v>4267</v>
      </c>
    </row>
    <row r="1030" spans="19:27" x14ac:dyDescent="0.75">
      <c r="S1030">
        <f t="shared" si="22"/>
        <v>1029</v>
      </c>
    </row>
    <row r="1031" spans="19:27" x14ac:dyDescent="0.75">
      <c r="S1031">
        <f t="shared" si="22"/>
        <v>1030</v>
      </c>
      <c r="U1031" t="s">
        <v>4277</v>
      </c>
      <c r="V1031" t="s">
        <v>4278</v>
      </c>
      <c r="W1031" t="s">
        <v>4279</v>
      </c>
      <c r="X1031" t="s">
        <v>4279</v>
      </c>
      <c r="Z1031" t="s">
        <v>4269</v>
      </c>
      <c r="AA1031" t="s">
        <v>4287</v>
      </c>
    </row>
    <row r="1032" spans="19:27" x14ac:dyDescent="0.75">
      <c r="S1032">
        <f t="shared" si="22"/>
        <v>1031</v>
      </c>
    </row>
    <row r="1033" spans="19:27" x14ac:dyDescent="0.75">
      <c r="S1033">
        <f t="shared" si="22"/>
        <v>1032</v>
      </c>
      <c r="T1033" s="1">
        <v>44689</v>
      </c>
      <c r="U1033" s="2">
        <v>0.71111111111111114</v>
      </c>
      <c r="V1033" s="3">
        <v>2720829</v>
      </c>
      <c r="W1033" t="s">
        <v>3359</v>
      </c>
      <c r="X1033" t="s">
        <v>190</v>
      </c>
      <c r="Y1033" t="s">
        <v>4357</v>
      </c>
    </row>
    <row r="1034" spans="19:27" x14ac:dyDescent="0.75">
      <c r="S1034">
        <f t="shared" si="22"/>
        <v>1033</v>
      </c>
      <c r="U1034">
        <v>1</v>
      </c>
      <c r="V1034" t="s">
        <v>4272</v>
      </c>
      <c r="W1034" s="3">
        <v>2720829</v>
      </c>
      <c r="X1034" s="3">
        <v>2720829</v>
      </c>
    </row>
    <row r="1035" spans="19:27" x14ac:dyDescent="0.75">
      <c r="S1035">
        <f t="shared" si="22"/>
        <v>1034</v>
      </c>
    </row>
    <row r="1036" spans="19:27" x14ac:dyDescent="0.75">
      <c r="S1036">
        <f t="shared" ref="S1036:S1099" si="23">S1035+1</f>
        <v>1035</v>
      </c>
      <c r="U1036" t="s">
        <v>4289</v>
      </c>
    </row>
    <row r="1037" spans="19:27" x14ac:dyDescent="0.75">
      <c r="S1037">
        <f t="shared" si="23"/>
        <v>1036</v>
      </c>
    </row>
    <row r="1038" spans="19:27" x14ac:dyDescent="0.75">
      <c r="S1038">
        <f t="shared" si="23"/>
        <v>1037</v>
      </c>
      <c r="T1038" s="1">
        <v>44695</v>
      </c>
      <c r="U1038" s="2">
        <v>0.78402777777777777</v>
      </c>
      <c r="V1038">
        <v>407</v>
      </c>
      <c r="W1038" t="s">
        <v>1167</v>
      </c>
      <c r="X1038" t="s">
        <v>4419</v>
      </c>
      <c r="Y1038" t="s">
        <v>4359</v>
      </c>
    </row>
    <row r="1039" spans="19:27" x14ac:dyDescent="0.75">
      <c r="S1039">
        <f t="shared" si="23"/>
        <v>1038</v>
      </c>
      <c r="U1039">
        <v>1</v>
      </c>
      <c r="V1039" t="s">
        <v>4272</v>
      </c>
      <c r="W1039">
        <v>407</v>
      </c>
      <c r="X1039">
        <v>407</v>
      </c>
    </row>
    <row r="1040" spans="19:27" x14ac:dyDescent="0.75">
      <c r="S1040">
        <f t="shared" si="23"/>
        <v>1039</v>
      </c>
    </row>
    <row r="1041" spans="19:26" x14ac:dyDescent="0.75">
      <c r="S1041">
        <f t="shared" si="23"/>
        <v>1040</v>
      </c>
      <c r="U1041" t="s">
        <v>4292</v>
      </c>
      <c r="V1041" t="s">
        <v>4293</v>
      </c>
    </row>
    <row r="1042" spans="19:26" x14ac:dyDescent="0.75">
      <c r="S1042">
        <f t="shared" si="23"/>
        <v>1041</v>
      </c>
    </row>
    <row r="1043" spans="19:26" x14ac:dyDescent="0.75">
      <c r="S1043">
        <f t="shared" si="23"/>
        <v>1042</v>
      </c>
      <c r="T1043" s="1">
        <v>44709</v>
      </c>
      <c r="U1043" s="2">
        <v>0.7402777777777777</v>
      </c>
      <c r="V1043">
        <v>464</v>
      </c>
      <c r="W1043" t="s">
        <v>1167</v>
      </c>
      <c r="X1043" t="s">
        <v>4419</v>
      </c>
      <c r="Y1043" t="s">
        <v>4359</v>
      </c>
    </row>
    <row r="1044" spans="19:26" x14ac:dyDescent="0.75">
      <c r="S1044">
        <f t="shared" si="23"/>
        <v>1043</v>
      </c>
      <c r="U1044">
        <v>1</v>
      </c>
      <c r="V1044" t="s">
        <v>4272</v>
      </c>
      <c r="W1044">
        <v>464</v>
      </c>
      <c r="X1044">
        <v>464</v>
      </c>
    </row>
    <row r="1045" spans="19:26" x14ac:dyDescent="0.75">
      <c r="S1045">
        <f t="shared" si="23"/>
        <v>1044</v>
      </c>
    </row>
    <row r="1046" spans="19:26" x14ac:dyDescent="0.75">
      <c r="S1046">
        <f t="shared" si="23"/>
        <v>1045</v>
      </c>
      <c r="U1046" t="s">
        <v>4273</v>
      </c>
      <c r="V1046" t="s">
        <v>4274</v>
      </c>
      <c r="W1046" t="s">
        <v>4275</v>
      </c>
      <c r="X1046" t="s">
        <v>4275</v>
      </c>
    </row>
    <row r="1047" spans="19:26" x14ac:dyDescent="0.75">
      <c r="S1047">
        <f t="shared" si="23"/>
        <v>1046</v>
      </c>
      <c r="U1047">
        <v>3</v>
      </c>
      <c r="V1047" t="s">
        <v>4272</v>
      </c>
      <c r="W1047" s="3">
        <v>2721700</v>
      </c>
      <c r="X1047" s="3">
        <v>2721700</v>
      </c>
    </row>
    <row r="1048" spans="19:26" x14ac:dyDescent="0.75">
      <c r="S1048">
        <f t="shared" si="23"/>
        <v>1047</v>
      </c>
      <c r="U1048">
        <v>0</v>
      </c>
      <c r="V1048" t="s">
        <v>4276</v>
      </c>
      <c r="W1048" s="3">
        <v>282878431232</v>
      </c>
      <c r="X1048" s="3">
        <v>282878431232</v>
      </c>
    </row>
    <row r="1049" spans="19:26" x14ac:dyDescent="0.75">
      <c r="S1049">
        <f t="shared" si="23"/>
        <v>1048</v>
      </c>
      <c r="U1049" t="s">
        <v>4262</v>
      </c>
      <c r="V1049" t="s">
        <v>4263</v>
      </c>
      <c r="W1049" t="s">
        <v>4264</v>
      </c>
      <c r="X1049" t="s">
        <v>4264</v>
      </c>
      <c r="Z1049" t="s">
        <v>4265</v>
      </c>
    </row>
    <row r="1050" spans="19:26" x14ac:dyDescent="0.75">
      <c r="S1050">
        <f t="shared" si="23"/>
        <v>1049</v>
      </c>
      <c r="U1050" t="s">
        <v>4262</v>
      </c>
      <c r="V1050" t="s">
        <v>4266</v>
      </c>
      <c r="W1050" t="s">
        <v>4267</v>
      </c>
      <c r="X1050" t="s">
        <v>4267</v>
      </c>
    </row>
    <row r="1051" spans="19:26" x14ac:dyDescent="0.75">
      <c r="S1051">
        <f t="shared" si="23"/>
        <v>1050</v>
      </c>
    </row>
    <row r="1052" spans="19:26" x14ac:dyDescent="0.75">
      <c r="S1052">
        <f t="shared" si="23"/>
        <v>1051</v>
      </c>
      <c r="U1052" t="s">
        <v>4282</v>
      </c>
    </row>
    <row r="1053" spans="19:26" x14ac:dyDescent="0.75">
      <c r="S1053">
        <f t="shared" si="23"/>
        <v>1052</v>
      </c>
    </row>
    <row r="1054" spans="19:26" x14ac:dyDescent="0.75">
      <c r="S1054">
        <f t="shared" si="23"/>
        <v>1053</v>
      </c>
      <c r="T1054" s="1">
        <v>44689</v>
      </c>
      <c r="U1054" s="2">
        <v>0.7104166666666667</v>
      </c>
      <c r="V1054" s="3">
        <v>2212029</v>
      </c>
      <c r="W1054" t="s">
        <v>2468</v>
      </c>
      <c r="X1054" t="s">
        <v>254</v>
      </c>
      <c r="Y1054" t="s">
        <v>4357</v>
      </c>
    </row>
    <row r="1055" spans="19:26" x14ac:dyDescent="0.75">
      <c r="S1055">
        <f t="shared" si="23"/>
        <v>1054</v>
      </c>
      <c r="U1055">
        <v>1</v>
      </c>
      <c r="V1055" t="s">
        <v>4272</v>
      </c>
      <c r="W1055" s="3">
        <v>2212029</v>
      </c>
      <c r="X1055" s="3">
        <v>2212029</v>
      </c>
    </row>
    <row r="1056" spans="19:26" x14ac:dyDescent="0.75">
      <c r="S1056">
        <f t="shared" si="23"/>
        <v>1055</v>
      </c>
    </row>
    <row r="1057" spans="19:26" x14ac:dyDescent="0.75">
      <c r="S1057">
        <f t="shared" si="23"/>
        <v>1056</v>
      </c>
      <c r="U1057" t="s">
        <v>4273</v>
      </c>
      <c r="V1057" t="s">
        <v>4274</v>
      </c>
      <c r="W1057" t="s">
        <v>4275</v>
      </c>
      <c r="X1057" t="s">
        <v>4275</v>
      </c>
    </row>
    <row r="1058" spans="19:26" x14ac:dyDescent="0.75">
      <c r="S1058">
        <f t="shared" si="23"/>
        <v>1057</v>
      </c>
      <c r="U1058">
        <v>1</v>
      </c>
      <c r="V1058" t="s">
        <v>4272</v>
      </c>
      <c r="W1058" s="3">
        <v>2212029</v>
      </c>
      <c r="X1058" s="3">
        <v>2212029</v>
      </c>
    </row>
    <row r="1059" spans="19:26" x14ac:dyDescent="0.75">
      <c r="S1059">
        <f t="shared" si="23"/>
        <v>1058</v>
      </c>
      <c r="U1059">
        <v>0</v>
      </c>
      <c r="V1059" t="s">
        <v>4276</v>
      </c>
      <c r="W1059" s="3">
        <v>282878431232</v>
      </c>
      <c r="X1059" s="3">
        <v>282878431232</v>
      </c>
    </row>
    <row r="1060" spans="19:26" x14ac:dyDescent="0.75">
      <c r="S1060">
        <f t="shared" si="23"/>
        <v>1059</v>
      </c>
      <c r="U1060" t="s">
        <v>4262</v>
      </c>
      <c r="V1060" t="s">
        <v>4263</v>
      </c>
      <c r="W1060" t="s">
        <v>4264</v>
      </c>
      <c r="X1060" t="s">
        <v>4264</v>
      </c>
      <c r="Z1060" t="s">
        <v>4265</v>
      </c>
    </row>
    <row r="1061" spans="19:26" x14ac:dyDescent="0.75">
      <c r="S1061">
        <f t="shared" si="23"/>
        <v>1060</v>
      </c>
      <c r="U1061" t="s">
        <v>4262</v>
      </c>
      <c r="V1061" t="s">
        <v>4266</v>
      </c>
      <c r="W1061" t="s">
        <v>4267</v>
      </c>
      <c r="X1061" t="s">
        <v>4267</v>
      </c>
    </row>
    <row r="1062" spans="19:26" x14ac:dyDescent="0.75">
      <c r="S1062">
        <f t="shared" si="23"/>
        <v>1061</v>
      </c>
    </row>
    <row r="1063" spans="19:26" x14ac:dyDescent="0.75">
      <c r="S1063">
        <f t="shared" si="23"/>
        <v>1062</v>
      </c>
      <c r="U1063" t="s">
        <v>4283</v>
      </c>
    </row>
    <row r="1064" spans="19:26" x14ac:dyDescent="0.75">
      <c r="S1064">
        <f t="shared" si="23"/>
        <v>1063</v>
      </c>
    </row>
    <row r="1065" spans="19:26" x14ac:dyDescent="0.75">
      <c r="S1065">
        <f t="shared" si="23"/>
        <v>1064</v>
      </c>
      <c r="T1065" s="1">
        <v>44689</v>
      </c>
      <c r="U1065" s="2">
        <v>0.7104166666666667</v>
      </c>
      <c r="V1065" s="3">
        <v>3760829</v>
      </c>
      <c r="W1065" t="s">
        <v>2053</v>
      </c>
      <c r="X1065" t="s">
        <v>255</v>
      </c>
      <c r="Y1065" t="s">
        <v>4357</v>
      </c>
    </row>
    <row r="1066" spans="19:26" x14ac:dyDescent="0.75">
      <c r="S1066">
        <f t="shared" si="23"/>
        <v>1065</v>
      </c>
      <c r="U1066">
        <v>1</v>
      </c>
      <c r="V1066" t="s">
        <v>4272</v>
      </c>
      <c r="W1066" s="3">
        <v>3760829</v>
      </c>
      <c r="X1066" s="3">
        <v>3760829</v>
      </c>
    </row>
    <row r="1067" spans="19:26" x14ac:dyDescent="0.75">
      <c r="S1067">
        <f t="shared" si="23"/>
        <v>1066</v>
      </c>
    </row>
    <row r="1068" spans="19:26" x14ac:dyDescent="0.75">
      <c r="S1068">
        <f t="shared" si="23"/>
        <v>1067</v>
      </c>
      <c r="U1068" t="s">
        <v>4273</v>
      </c>
      <c r="V1068" t="s">
        <v>4274</v>
      </c>
      <c r="W1068" t="s">
        <v>4275</v>
      </c>
      <c r="X1068" t="s">
        <v>4275</v>
      </c>
    </row>
    <row r="1069" spans="19:26" x14ac:dyDescent="0.75">
      <c r="S1069">
        <f t="shared" si="23"/>
        <v>1068</v>
      </c>
      <c r="U1069">
        <v>1</v>
      </c>
      <c r="V1069" t="s">
        <v>4272</v>
      </c>
      <c r="W1069" s="3">
        <v>3760829</v>
      </c>
      <c r="X1069" s="3">
        <v>3760829</v>
      </c>
    </row>
    <row r="1070" spans="19:26" x14ac:dyDescent="0.75">
      <c r="S1070">
        <f t="shared" si="23"/>
        <v>1069</v>
      </c>
      <c r="U1070">
        <v>0</v>
      </c>
      <c r="V1070" t="s">
        <v>4276</v>
      </c>
      <c r="W1070" s="3">
        <v>282878431232</v>
      </c>
      <c r="X1070" s="3">
        <v>282878431232</v>
      </c>
    </row>
    <row r="1071" spans="19:26" x14ac:dyDescent="0.75">
      <c r="S1071">
        <f t="shared" si="23"/>
        <v>1070</v>
      </c>
      <c r="U1071" t="s">
        <v>4262</v>
      </c>
      <c r="V1071" t="s">
        <v>4263</v>
      </c>
      <c r="W1071" t="s">
        <v>4264</v>
      </c>
      <c r="X1071" t="s">
        <v>4264</v>
      </c>
      <c r="Z1071" t="s">
        <v>4265</v>
      </c>
    </row>
    <row r="1072" spans="19:26" x14ac:dyDescent="0.75">
      <c r="S1072">
        <f t="shared" si="23"/>
        <v>1071</v>
      </c>
      <c r="U1072" t="s">
        <v>4262</v>
      </c>
      <c r="V1072" t="s">
        <v>4266</v>
      </c>
      <c r="W1072" t="s">
        <v>4267</v>
      </c>
      <c r="X1072" t="s">
        <v>4267</v>
      </c>
    </row>
    <row r="1073" spans="19:26" x14ac:dyDescent="0.75">
      <c r="S1073">
        <f t="shared" si="23"/>
        <v>1072</v>
      </c>
    </row>
    <row r="1074" spans="19:26" x14ac:dyDescent="0.75">
      <c r="S1074">
        <f t="shared" si="23"/>
        <v>1073</v>
      </c>
      <c r="U1074" t="s">
        <v>4347</v>
      </c>
    </row>
    <row r="1075" spans="19:26" x14ac:dyDescent="0.75">
      <c r="S1075">
        <f t="shared" si="23"/>
        <v>1074</v>
      </c>
    </row>
    <row r="1076" spans="19:26" x14ac:dyDescent="0.75">
      <c r="S1076">
        <f t="shared" si="23"/>
        <v>1075</v>
      </c>
      <c r="T1076" s="1">
        <v>44689</v>
      </c>
      <c r="U1076" s="2">
        <v>0.7104166666666667</v>
      </c>
      <c r="V1076" s="3">
        <v>5581755</v>
      </c>
      <c r="W1076" t="s">
        <v>2033</v>
      </c>
      <c r="X1076" t="s">
        <v>256</v>
      </c>
      <c r="Y1076" t="s">
        <v>4357</v>
      </c>
    </row>
    <row r="1077" spans="19:26" x14ac:dyDescent="0.75">
      <c r="S1077">
        <f t="shared" si="23"/>
        <v>1076</v>
      </c>
      <c r="U1077">
        <v>1</v>
      </c>
      <c r="V1077" t="s">
        <v>4272</v>
      </c>
      <c r="W1077" s="3">
        <v>5581755</v>
      </c>
      <c r="X1077" s="3">
        <v>5581755</v>
      </c>
    </row>
    <row r="1078" spans="19:26" x14ac:dyDescent="0.75">
      <c r="S1078">
        <f t="shared" si="23"/>
        <v>1077</v>
      </c>
    </row>
    <row r="1079" spans="19:26" x14ac:dyDescent="0.75">
      <c r="S1079">
        <f t="shared" si="23"/>
        <v>1078</v>
      </c>
      <c r="U1079" t="s">
        <v>4273</v>
      </c>
      <c r="V1079" t="s">
        <v>4274</v>
      </c>
      <c r="W1079" t="s">
        <v>4275</v>
      </c>
      <c r="X1079" t="s">
        <v>4275</v>
      </c>
    </row>
    <row r="1080" spans="19:26" x14ac:dyDescent="0.75">
      <c r="S1080">
        <f t="shared" si="23"/>
        <v>1079</v>
      </c>
      <c r="U1080">
        <v>1</v>
      </c>
      <c r="V1080" t="s">
        <v>4272</v>
      </c>
      <c r="W1080" s="3">
        <v>5581755</v>
      </c>
      <c r="X1080" s="3">
        <v>5581755</v>
      </c>
    </row>
    <row r="1081" spans="19:26" x14ac:dyDescent="0.75">
      <c r="S1081">
        <f t="shared" si="23"/>
        <v>1080</v>
      </c>
      <c r="U1081">
        <v>0</v>
      </c>
      <c r="V1081" t="s">
        <v>4276</v>
      </c>
      <c r="W1081" s="3">
        <v>282878431232</v>
      </c>
      <c r="X1081" s="3">
        <v>282878431232</v>
      </c>
    </row>
    <row r="1082" spans="19:26" x14ac:dyDescent="0.75">
      <c r="S1082">
        <f t="shared" si="23"/>
        <v>1081</v>
      </c>
      <c r="U1082" t="s">
        <v>4262</v>
      </c>
      <c r="V1082" t="s">
        <v>4263</v>
      </c>
      <c r="W1082" t="s">
        <v>4264</v>
      </c>
      <c r="X1082" t="s">
        <v>4264</v>
      </c>
      <c r="Z1082" t="s">
        <v>4265</v>
      </c>
    </row>
    <row r="1083" spans="19:26" x14ac:dyDescent="0.75">
      <c r="S1083">
        <f t="shared" si="23"/>
        <v>1082</v>
      </c>
      <c r="U1083" t="s">
        <v>4262</v>
      </c>
      <c r="V1083" t="s">
        <v>4266</v>
      </c>
      <c r="W1083" t="s">
        <v>4267</v>
      </c>
      <c r="X1083" t="s">
        <v>4267</v>
      </c>
    </row>
    <row r="1084" spans="19:26" x14ac:dyDescent="0.75">
      <c r="S1084">
        <f t="shared" si="23"/>
        <v>1083</v>
      </c>
    </row>
    <row r="1085" spans="19:26" x14ac:dyDescent="0.75">
      <c r="S1085">
        <f t="shared" si="23"/>
        <v>1084</v>
      </c>
      <c r="U1085" t="s">
        <v>4347</v>
      </c>
    </row>
    <row r="1086" spans="19:26" x14ac:dyDescent="0.75">
      <c r="S1086">
        <f t="shared" si="23"/>
        <v>1085</v>
      </c>
    </row>
    <row r="1087" spans="19:26" x14ac:dyDescent="0.75">
      <c r="S1087">
        <f t="shared" si="23"/>
        <v>1086</v>
      </c>
      <c r="T1087" s="1">
        <v>44689</v>
      </c>
      <c r="U1087" s="2">
        <v>0.7104166666666667</v>
      </c>
      <c r="V1087" s="3">
        <v>2362429</v>
      </c>
      <c r="W1087" t="s">
        <v>2036</v>
      </c>
      <c r="X1087" t="s">
        <v>257</v>
      </c>
      <c r="Y1087" t="s">
        <v>4357</v>
      </c>
    </row>
    <row r="1088" spans="19:26" x14ac:dyDescent="0.75">
      <c r="S1088">
        <f t="shared" si="23"/>
        <v>1087</v>
      </c>
      <c r="U1088">
        <v>1</v>
      </c>
      <c r="V1088" t="s">
        <v>4272</v>
      </c>
      <c r="W1088" s="3">
        <v>2362429</v>
      </c>
      <c r="X1088" s="3">
        <v>2362429</v>
      </c>
    </row>
    <row r="1089" spans="19:26" x14ac:dyDescent="0.75">
      <c r="S1089">
        <f t="shared" si="23"/>
        <v>1088</v>
      </c>
    </row>
    <row r="1090" spans="19:26" x14ac:dyDescent="0.75">
      <c r="S1090">
        <f t="shared" si="23"/>
        <v>1089</v>
      </c>
      <c r="U1090" t="s">
        <v>4273</v>
      </c>
      <c r="V1090" t="s">
        <v>4274</v>
      </c>
      <c r="W1090" t="s">
        <v>4275</v>
      </c>
      <c r="X1090" t="s">
        <v>4275</v>
      </c>
    </row>
    <row r="1091" spans="19:26" x14ac:dyDescent="0.75">
      <c r="S1091">
        <f t="shared" si="23"/>
        <v>1090</v>
      </c>
      <c r="U1091">
        <v>1</v>
      </c>
      <c r="V1091" t="s">
        <v>4272</v>
      </c>
      <c r="W1091" s="3">
        <v>2362429</v>
      </c>
      <c r="X1091" s="3">
        <v>2362429</v>
      </c>
    </row>
    <row r="1092" spans="19:26" x14ac:dyDescent="0.75">
      <c r="S1092">
        <f t="shared" si="23"/>
        <v>1091</v>
      </c>
      <c r="U1092">
        <v>0</v>
      </c>
      <c r="V1092" t="s">
        <v>4276</v>
      </c>
      <c r="W1092" s="3">
        <v>282878431232</v>
      </c>
      <c r="X1092" s="3">
        <v>282878431232</v>
      </c>
    </row>
    <row r="1093" spans="19:26" x14ac:dyDescent="0.75">
      <c r="S1093">
        <f t="shared" si="23"/>
        <v>1092</v>
      </c>
      <c r="U1093" t="s">
        <v>4262</v>
      </c>
      <c r="V1093" t="s">
        <v>4263</v>
      </c>
      <c r="W1093" t="s">
        <v>4264</v>
      </c>
      <c r="X1093" t="s">
        <v>4264</v>
      </c>
      <c r="Z1093" t="s">
        <v>4265</v>
      </c>
    </row>
    <row r="1094" spans="19:26" x14ac:dyDescent="0.75">
      <c r="S1094">
        <f t="shared" si="23"/>
        <v>1093</v>
      </c>
      <c r="U1094" t="s">
        <v>4262</v>
      </c>
      <c r="V1094" t="s">
        <v>4266</v>
      </c>
      <c r="W1094" t="s">
        <v>4267</v>
      </c>
      <c r="X1094" t="s">
        <v>4267</v>
      </c>
    </row>
    <row r="1095" spans="19:26" x14ac:dyDescent="0.75">
      <c r="S1095">
        <f t="shared" si="23"/>
        <v>1094</v>
      </c>
    </row>
    <row r="1096" spans="19:26" x14ac:dyDescent="0.75">
      <c r="S1096">
        <f t="shared" si="23"/>
        <v>1095</v>
      </c>
      <c r="U1096" t="s">
        <v>4348</v>
      </c>
    </row>
    <row r="1097" spans="19:26" x14ac:dyDescent="0.75">
      <c r="S1097">
        <f t="shared" si="23"/>
        <v>1096</v>
      </c>
    </row>
    <row r="1098" spans="19:26" x14ac:dyDescent="0.75">
      <c r="S1098">
        <f t="shared" si="23"/>
        <v>1097</v>
      </c>
      <c r="T1098" s="1">
        <v>44689</v>
      </c>
      <c r="U1098" s="2">
        <v>0.7104166666666667</v>
      </c>
      <c r="V1098" s="3">
        <v>2550979</v>
      </c>
      <c r="W1098" t="s">
        <v>2551</v>
      </c>
      <c r="X1098" t="s">
        <v>260</v>
      </c>
      <c r="Y1098" t="s">
        <v>4357</v>
      </c>
    </row>
    <row r="1099" spans="19:26" x14ac:dyDescent="0.75">
      <c r="S1099">
        <f t="shared" si="23"/>
        <v>1098</v>
      </c>
      <c r="U1099">
        <v>1</v>
      </c>
      <c r="V1099" t="s">
        <v>4272</v>
      </c>
      <c r="W1099" s="3">
        <v>2550979</v>
      </c>
      <c r="X1099" s="3">
        <v>2550979</v>
      </c>
    </row>
    <row r="1100" spans="19:26" x14ac:dyDescent="0.75">
      <c r="S1100">
        <f t="shared" ref="S1100:S1163" si="24">S1099+1</f>
        <v>1099</v>
      </c>
    </row>
    <row r="1101" spans="19:26" x14ac:dyDescent="0.75">
      <c r="S1101">
        <f t="shared" si="24"/>
        <v>1100</v>
      </c>
      <c r="U1101" t="s">
        <v>4273</v>
      </c>
      <c r="V1101" t="s">
        <v>4274</v>
      </c>
      <c r="W1101" t="s">
        <v>4275</v>
      </c>
      <c r="X1101" t="s">
        <v>4275</v>
      </c>
    </row>
    <row r="1102" spans="19:26" x14ac:dyDescent="0.75">
      <c r="S1102">
        <f t="shared" si="24"/>
        <v>1101</v>
      </c>
      <c r="U1102">
        <v>1</v>
      </c>
      <c r="V1102" t="s">
        <v>4272</v>
      </c>
      <c r="W1102" s="3">
        <v>2550979</v>
      </c>
      <c r="X1102" s="3">
        <v>2550979</v>
      </c>
    </row>
    <row r="1103" spans="19:26" x14ac:dyDescent="0.75">
      <c r="S1103">
        <f t="shared" si="24"/>
        <v>1102</v>
      </c>
      <c r="U1103">
        <v>0</v>
      </c>
      <c r="V1103" t="s">
        <v>4276</v>
      </c>
      <c r="W1103" s="3">
        <v>282878431232</v>
      </c>
      <c r="X1103" s="3">
        <v>282878431232</v>
      </c>
    </row>
    <row r="1104" spans="19:26" x14ac:dyDescent="0.75">
      <c r="S1104">
        <f t="shared" si="24"/>
        <v>1103</v>
      </c>
      <c r="U1104" t="s">
        <v>4262</v>
      </c>
      <c r="V1104" t="s">
        <v>4263</v>
      </c>
      <c r="W1104" t="s">
        <v>4264</v>
      </c>
      <c r="X1104" t="s">
        <v>4264</v>
      </c>
      <c r="Z1104" t="s">
        <v>4265</v>
      </c>
    </row>
    <row r="1105" spans="19:26" x14ac:dyDescent="0.75">
      <c r="S1105">
        <f t="shared" si="24"/>
        <v>1104</v>
      </c>
      <c r="U1105" t="s">
        <v>4262</v>
      </c>
      <c r="V1105" t="s">
        <v>4266</v>
      </c>
      <c r="W1105" t="s">
        <v>4267</v>
      </c>
      <c r="X1105" t="s">
        <v>4267</v>
      </c>
    </row>
    <row r="1106" spans="19:26" x14ac:dyDescent="0.75">
      <c r="S1106">
        <f t="shared" si="24"/>
        <v>1105</v>
      </c>
    </row>
    <row r="1107" spans="19:26" x14ac:dyDescent="0.75">
      <c r="S1107">
        <f t="shared" si="24"/>
        <v>1106</v>
      </c>
      <c r="U1107" t="s">
        <v>4347</v>
      </c>
    </row>
    <row r="1108" spans="19:26" x14ac:dyDescent="0.75">
      <c r="S1108">
        <f t="shared" si="24"/>
        <v>1107</v>
      </c>
    </row>
    <row r="1109" spans="19:26" x14ac:dyDescent="0.75">
      <c r="S1109">
        <f t="shared" si="24"/>
        <v>1108</v>
      </c>
      <c r="T1109" s="1">
        <v>44689</v>
      </c>
      <c r="U1109" s="2">
        <v>0.7104166666666667</v>
      </c>
      <c r="V1109" s="3">
        <v>9738609</v>
      </c>
      <c r="W1109" t="s">
        <v>2034</v>
      </c>
      <c r="X1109" t="s">
        <v>266</v>
      </c>
      <c r="Y1109" t="s">
        <v>4357</v>
      </c>
    </row>
    <row r="1110" spans="19:26" x14ac:dyDescent="0.75">
      <c r="S1110">
        <f t="shared" si="24"/>
        <v>1109</v>
      </c>
      <c r="U1110">
        <v>1</v>
      </c>
      <c r="V1110" t="s">
        <v>4272</v>
      </c>
      <c r="W1110" s="3">
        <v>9738609</v>
      </c>
      <c r="X1110" s="3">
        <v>9738609</v>
      </c>
    </row>
    <row r="1111" spans="19:26" x14ac:dyDescent="0.75">
      <c r="S1111">
        <f t="shared" si="24"/>
        <v>1110</v>
      </c>
    </row>
    <row r="1112" spans="19:26" x14ac:dyDescent="0.75">
      <c r="S1112">
        <f t="shared" si="24"/>
        <v>1111</v>
      </c>
      <c r="U1112" t="s">
        <v>4273</v>
      </c>
      <c r="V1112" t="s">
        <v>4274</v>
      </c>
      <c r="W1112" t="s">
        <v>4275</v>
      </c>
      <c r="X1112" t="s">
        <v>4275</v>
      </c>
    </row>
    <row r="1113" spans="19:26" x14ac:dyDescent="0.75">
      <c r="S1113">
        <f t="shared" si="24"/>
        <v>1112</v>
      </c>
      <c r="U1113">
        <v>1</v>
      </c>
      <c r="V1113" t="s">
        <v>4272</v>
      </c>
      <c r="W1113" s="3">
        <v>9738609</v>
      </c>
      <c r="X1113" s="3">
        <v>9738609</v>
      </c>
    </row>
    <row r="1114" spans="19:26" x14ac:dyDescent="0.75">
      <c r="S1114">
        <f t="shared" si="24"/>
        <v>1113</v>
      </c>
      <c r="U1114">
        <v>0</v>
      </c>
      <c r="V1114" t="s">
        <v>4276</v>
      </c>
      <c r="W1114" s="3">
        <v>282878431232</v>
      </c>
      <c r="X1114" s="3">
        <v>282878431232</v>
      </c>
    </row>
    <row r="1115" spans="19:26" x14ac:dyDescent="0.75">
      <c r="S1115">
        <f t="shared" si="24"/>
        <v>1114</v>
      </c>
      <c r="U1115" t="s">
        <v>4262</v>
      </c>
      <c r="V1115" t="s">
        <v>4263</v>
      </c>
      <c r="W1115" t="s">
        <v>4264</v>
      </c>
      <c r="X1115" t="s">
        <v>4264</v>
      </c>
      <c r="Z1115" t="s">
        <v>4265</v>
      </c>
    </row>
    <row r="1116" spans="19:26" x14ac:dyDescent="0.75">
      <c r="S1116">
        <f t="shared" si="24"/>
        <v>1115</v>
      </c>
      <c r="U1116" t="s">
        <v>4262</v>
      </c>
      <c r="V1116" t="s">
        <v>4266</v>
      </c>
      <c r="W1116" t="s">
        <v>4267</v>
      </c>
      <c r="X1116" t="s">
        <v>4267</v>
      </c>
    </row>
    <row r="1117" spans="19:26" x14ac:dyDescent="0.75">
      <c r="S1117">
        <f t="shared" si="24"/>
        <v>1116</v>
      </c>
    </row>
    <row r="1118" spans="19:26" x14ac:dyDescent="0.75">
      <c r="S1118">
        <f t="shared" si="24"/>
        <v>1117</v>
      </c>
      <c r="U1118" t="s">
        <v>4347</v>
      </c>
    </row>
    <row r="1119" spans="19:26" x14ac:dyDescent="0.75">
      <c r="S1119">
        <f t="shared" si="24"/>
        <v>1118</v>
      </c>
    </row>
    <row r="1120" spans="19:26" x14ac:dyDescent="0.75">
      <c r="S1120">
        <f t="shared" si="24"/>
        <v>1119</v>
      </c>
      <c r="T1120" s="1">
        <v>44689</v>
      </c>
      <c r="U1120" s="2">
        <v>0.7104166666666667</v>
      </c>
      <c r="V1120" s="3">
        <v>5361009</v>
      </c>
      <c r="W1120" t="s">
        <v>2329</v>
      </c>
      <c r="X1120" t="s">
        <v>279</v>
      </c>
      <c r="Y1120" t="s">
        <v>4357</v>
      </c>
    </row>
    <row r="1121" spans="19:26" x14ac:dyDescent="0.75">
      <c r="S1121">
        <f t="shared" si="24"/>
        <v>1120</v>
      </c>
      <c r="U1121">
        <v>1</v>
      </c>
      <c r="V1121" t="s">
        <v>4272</v>
      </c>
      <c r="W1121" s="3">
        <v>5361009</v>
      </c>
      <c r="X1121" s="3">
        <v>5361009</v>
      </c>
    </row>
    <row r="1122" spans="19:26" x14ac:dyDescent="0.75">
      <c r="S1122">
        <f t="shared" si="24"/>
        <v>1121</v>
      </c>
    </row>
    <row r="1123" spans="19:26" x14ac:dyDescent="0.75">
      <c r="S1123">
        <f t="shared" si="24"/>
        <v>1122</v>
      </c>
      <c r="U1123" t="s">
        <v>4273</v>
      </c>
      <c r="V1123" t="s">
        <v>4274</v>
      </c>
      <c r="W1123" t="s">
        <v>4275</v>
      </c>
      <c r="X1123" t="s">
        <v>4275</v>
      </c>
    </row>
    <row r="1124" spans="19:26" x14ac:dyDescent="0.75">
      <c r="S1124">
        <f t="shared" si="24"/>
        <v>1123</v>
      </c>
      <c r="U1124">
        <v>1</v>
      </c>
      <c r="V1124" t="s">
        <v>4272</v>
      </c>
      <c r="W1124" s="3">
        <v>5361009</v>
      </c>
      <c r="X1124" s="3">
        <v>5361009</v>
      </c>
    </row>
    <row r="1125" spans="19:26" x14ac:dyDescent="0.75">
      <c r="S1125">
        <f t="shared" si="24"/>
        <v>1124</v>
      </c>
      <c r="U1125">
        <v>0</v>
      </c>
      <c r="V1125" t="s">
        <v>4276</v>
      </c>
      <c r="W1125" s="3">
        <v>282878431232</v>
      </c>
      <c r="X1125" s="3">
        <v>282878431232</v>
      </c>
    </row>
    <row r="1126" spans="19:26" x14ac:dyDescent="0.75">
      <c r="S1126">
        <f t="shared" si="24"/>
        <v>1125</v>
      </c>
      <c r="U1126" t="s">
        <v>4262</v>
      </c>
      <c r="V1126" t="s">
        <v>4263</v>
      </c>
      <c r="W1126" t="s">
        <v>4264</v>
      </c>
      <c r="X1126" t="s">
        <v>4264</v>
      </c>
      <c r="Z1126" t="s">
        <v>4265</v>
      </c>
    </row>
    <row r="1127" spans="19:26" x14ac:dyDescent="0.75">
      <c r="S1127">
        <f t="shared" si="24"/>
        <v>1126</v>
      </c>
      <c r="U1127" t="s">
        <v>4262</v>
      </c>
      <c r="V1127" t="s">
        <v>4266</v>
      </c>
      <c r="W1127" t="s">
        <v>4267</v>
      </c>
      <c r="X1127" t="s">
        <v>4267</v>
      </c>
    </row>
    <row r="1128" spans="19:26" x14ac:dyDescent="0.75">
      <c r="S1128">
        <f t="shared" si="24"/>
        <v>1127</v>
      </c>
    </row>
    <row r="1129" spans="19:26" x14ac:dyDescent="0.75">
      <c r="S1129">
        <f t="shared" si="24"/>
        <v>1128</v>
      </c>
      <c r="U1129" t="s">
        <v>4347</v>
      </c>
    </row>
    <row r="1130" spans="19:26" x14ac:dyDescent="0.75">
      <c r="S1130">
        <f t="shared" si="24"/>
        <v>1129</v>
      </c>
    </row>
    <row r="1131" spans="19:26" x14ac:dyDescent="0.75">
      <c r="S1131">
        <f t="shared" si="24"/>
        <v>1130</v>
      </c>
      <c r="T1131" s="1">
        <v>44689</v>
      </c>
      <c r="U1131" s="2">
        <v>0.7104166666666667</v>
      </c>
      <c r="V1131" s="3">
        <v>4964029</v>
      </c>
      <c r="W1131" t="s">
        <v>2231</v>
      </c>
      <c r="X1131" t="s">
        <v>282</v>
      </c>
      <c r="Y1131" t="s">
        <v>4357</v>
      </c>
    </row>
    <row r="1132" spans="19:26" x14ac:dyDescent="0.75">
      <c r="S1132">
        <f t="shared" si="24"/>
        <v>1131</v>
      </c>
      <c r="U1132">
        <v>1</v>
      </c>
      <c r="V1132" t="s">
        <v>4272</v>
      </c>
      <c r="W1132" s="3">
        <v>4964029</v>
      </c>
      <c r="X1132" s="3">
        <v>4964029</v>
      </c>
    </row>
    <row r="1133" spans="19:26" x14ac:dyDescent="0.75">
      <c r="S1133">
        <f t="shared" si="24"/>
        <v>1132</v>
      </c>
    </row>
    <row r="1134" spans="19:26" x14ac:dyDescent="0.75">
      <c r="S1134">
        <f t="shared" si="24"/>
        <v>1133</v>
      </c>
      <c r="U1134" t="s">
        <v>4273</v>
      </c>
      <c r="V1134" t="s">
        <v>4274</v>
      </c>
      <c r="W1134" t="s">
        <v>4275</v>
      </c>
      <c r="X1134" t="s">
        <v>4275</v>
      </c>
    </row>
    <row r="1135" spans="19:26" x14ac:dyDescent="0.75">
      <c r="S1135">
        <f t="shared" si="24"/>
        <v>1134</v>
      </c>
      <c r="U1135">
        <v>1</v>
      </c>
      <c r="V1135" t="s">
        <v>4272</v>
      </c>
      <c r="W1135" s="3">
        <v>4964029</v>
      </c>
      <c r="X1135" s="3">
        <v>4964029</v>
      </c>
    </row>
    <row r="1136" spans="19:26" x14ac:dyDescent="0.75">
      <c r="S1136">
        <f t="shared" si="24"/>
        <v>1135</v>
      </c>
      <c r="U1136">
        <v>0</v>
      </c>
      <c r="V1136" t="s">
        <v>4276</v>
      </c>
      <c r="W1136" s="3">
        <v>282878431232</v>
      </c>
      <c r="X1136" s="3">
        <v>282878431232</v>
      </c>
    </row>
    <row r="1137" spans="19:26" x14ac:dyDescent="0.75">
      <c r="S1137">
        <f t="shared" si="24"/>
        <v>1136</v>
      </c>
      <c r="U1137" t="s">
        <v>4262</v>
      </c>
      <c r="V1137" t="s">
        <v>4263</v>
      </c>
      <c r="W1137" t="s">
        <v>4264</v>
      </c>
      <c r="X1137" t="s">
        <v>4264</v>
      </c>
      <c r="Z1137" t="s">
        <v>4265</v>
      </c>
    </row>
    <row r="1138" spans="19:26" x14ac:dyDescent="0.75">
      <c r="S1138">
        <f t="shared" si="24"/>
        <v>1137</v>
      </c>
      <c r="U1138" t="s">
        <v>4262</v>
      </c>
      <c r="V1138" t="s">
        <v>4266</v>
      </c>
      <c r="W1138" t="s">
        <v>4267</v>
      </c>
      <c r="X1138" t="s">
        <v>4267</v>
      </c>
    </row>
    <row r="1139" spans="19:26" x14ac:dyDescent="0.75">
      <c r="S1139">
        <f t="shared" si="24"/>
        <v>1138</v>
      </c>
    </row>
    <row r="1140" spans="19:26" x14ac:dyDescent="0.75">
      <c r="S1140">
        <f t="shared" si="24"/>
        <v>1139</v>
      </c>
      <c r="U1140" t="s">
        <v>4347</v>
      </c>
    </row>
    <row r="1141" spans="19:26" x14ac:dyDescent="0.75">
      <c r="S1141">
        <f t="shared" si="24"/>
        <v>1140</v>
      </c>
    </row>
    <row r="1142" spans="19:26" x14ac:dyDescent="0.75">
      <c r="S1142">
        <f t="shared" si="24"/>
        <v>1141</v>
      </c>
      <c r="T1142" s="1">
        <v>44689</v>
      </c>
      <c r="U1142" s="2">
        <v>0.7104166666666667</v>
      </c>
      <c r="V1142" s="3">
        <v>3946429</v>
      </c>
      <c r="W1142" t="s">
        <v>2088</v>
      </c>
      <c r="X1142" t="s">
        <v>283</v>
      </c>
      <c r="Y1142" t="s">
        <v>4357</v>
      </c>
    </row>
    <row r="1143" spans="19:26" x14ac:dyDescent="0.75">
      <c r="S1143">
        <f t="shared" si="24"/>
        <v>1142</v>
      </c>
      <c r="U1143">
        <v>1</v>
      </c>
      <c r="V1143" t="s">
        <v>4272</v>
      </c>
      <c r="W1143" s="3">
        <v>3946429</v>
      </c>
      <c r="X1143" s="3">
        <v>3946429</v>
      </c>
    </row>
    <row r="1144" spans="19:26" x14ac:dyDescent="0.75">
      <c r="S1144">
        <f t="shared" si="24"/>
        <v>1143</v>
      </c>
    </row>
    <row r="1145" spans="19:26" x14ac:dyDescent="0.75">
      <c r="S1145">
        <f t="shared" si="24"/>
        <v>1144</v>
      </c>
      <c r="U1145" t="s">
        <v>4273</v>
      </c>
      <c r="V1145" t="s">
        <v>4274</v>
      </c>
      <c r="W1145" t="s">
        <v>4275</v>
      </c>
      <c r="X1145" t="s">
        <v>4275</v>
      </c>
    </row>
    <row r="1146" spans="19:26" x14ac:dyDescent="0.75">
      <c r="S1146">
        <f t="shared" si="24"/>
        <v>1145</v>
      </c>
      <c r="U1146">
        <v>1</v>
      </c>
      <c r="V1146" t="s">
        <v>4272</v>
      </c>
      <c r="W1146" s="3">
        <v>3946429</v>
      </c>
      <c r="X1146" s="3">
        <v>3946429</v>
      </c>
    </row>
    <row r="1147" spans="19:26" x14ac:dyDescent="0.75">
      <c r="S1147">
        <f t="shared" si="24"/>
        <v>1146</v>
      </c>
      <c r="U1147">
        <v>0</v>
      </c>
      <c r="V1147" t="s">
        <v>4276</v>
      </c>
      <c r="W1147" s="3">
        <v>282878427136</v>
      </c>
      <c r="X1147" s="3">
        <v>282878427136</v>
      </c>
    </row>
    <row r="1148" spans="19:26" x14ac:dyDescent="0.75">
      <c r="S1148">
        <f t="shared" si="24"/>
        <v>1147</v>
      </c>
      <c r="U1148" t="s">
        <v>4262</v>
      </c>
      <c r="V1148" t="s">
        <v>4263</v>
      </c>
      <c r="W1148" t="s">
        <v>4264</v>
      </c>
      <c r="X1148" t="s">
        <v>4264</v>
      </c>
      <c r="Z1148" t="s">
        <v>4265</v>
      </c>
    </row>
    <row r="1149" spans="19:26" x14ac:dyDescent="0.75">
      <c r="S1149">
        <f t="shared" si="24"/>
        <v>1148</v>
      </c>
      <c r="U1149" t="s">
        <v>4262</v>
      </c>
      <c r="V1149" t="s">
        <v>4266</v>
      </c>
      <c r="W1149" t="s">
        <v>4267</v>
      </c>
      <c r="X1149" t="s">
        <v>4267</v>
      </c>
    </row>
    <row r="1150" spans="19:26" x14ac:dyDescent="0.75">
      <c r="S1150">
        <f t="shared" si="24"/>
        <v>1149</v>
      </c>
    </row>
    <row r="1151" spans="19:26" x14ac:dyDescent="0.75">
      <c r="S1151">
        <f t="shared" si="24"/>
        <v>1150</v>
      </c>
      <c r="U1151" t="s">
        <v>4347</v>
      </c>
    </row>
    <row r="1152" spans="19:26" x14ac:dyDescent="0.75">
      <c r="S1152">
        <f t="shared" si="24"/>
        <v>1151</v>
      </c>
    </row>
    <row r="1153" spans="19:26" x14ac:dyDescent="0.75">
      <c r="S1153">
        <f t="shared" si="24"/>
        <v>1152</v>
      </c>
      <c r="T1153" s="1">
        <v>44689</v>
      </c>
      <c r="U1153" s="2">
        <v>0.7104166666666667</v>
      </c>
      <c r="V1153" s="3">
        <v>2197581</v>
      </c>
      <c r="W1153" t="s">
        <v>2372</v>
      </c>
      <c r="X1153" t="s">
        <v>284</v>
      </c>
      <c r="Y1153" t="s">
        <v>4357</v>
      </c>
    </row>
    <row r="1154" spans="19:26" x14ac:dyDescent="0.75">
      <c r="S1154">
        <f t="shared" si="24"/>
        <v>1153</v>
      </c>
      <c r="U1154">
        <v>1</v>
      </c>
      <c r="V1154" t="s">
        <v>4272</v>
      </c>
      <c r="W1154" s="3">
        <v>2197581</v>
      </c>
      <c r="X1154" s="3">
        <v>2197581</v>
      </c>
    </row>
    <row r="1155" spans="19:26" x14ac:dyDescent="0.75">
      <c r="S1155">
        <f t="shared" si="24"/>
        <v>1154</v>
      </c>
    </row>
    <row r="1156" spans="19:26" x14ac:dyDescent="0.75">
      <c r="S1156">
        <f t="shared" si="24"/>
        <v>1155</v>
      </c>
      <c r="U1156" t="s">
        <v>4273</v>
      </c>
      <c r="V1156" t="s">
        <v>4274</v>
      </c>
      <c r="W1156" t="s">
        <v>4275</v>
      </c>
      <c r="X1156" t="s">
        <v>4275</v>
      </c>
    </row>
    <row r="1157" spans="19:26" x14ac:dyDescent="0.75">
      <c r="S1157">
        <f t="shared" si="24"/>
        <v>1156</v>
      </c>
      <c r="U1157">
        <v>1</v>
      </c>
      <c r="V1157" t="s">
        <v>4272</v>
      </c>
      <c r="W1157" s="3">
        <v>2197581</v>
      </c>
      <c r="X1157" s="3">
        <v>2197581</v>
      </c>
    </row>
    <row r="1158" spans="19:26" x14ac:dyDescent="0.75">
      <c r="S1158">
        <f t="shared" si="24"/>
        <v>1157</v>
      </c>
      <c r="U1158">
        <v>0</v>
      </c>
      <c r="V1158" t="s">
        <v>4276</v>
      </c>
      <c r="W1158" s="3">
        <v>282878427136</v>
      </c>
      <c r="X1158" s="3">
        <v>282878427136</v>
      </c>
    </row>
    <row r="1159" spans="19:26" x14ac:dyDescent="0.75">
      <c r="S1159">
        <f t="shared" si="24"/>
        <v>1158</v>
      </c>
      <c r="U1159" t="s">
        <v>4262</v>
      </c>
      <c r="V1159" t="s">
        <v>4263</v>
      </c>
      <c r="W1159" t="s">
        <v>4264</v>
      </c>
      <c r="X1159" t="s">
        <v>4264</v>
      </c>
      <c r="Z1159" t="s">
        <v>4265</v>
      </c>
    </row>
    <row r="1160" spans="19:26" x14ac:dyDescent="0.75">
      <c r="S1160">
        <f t="shared" si="24"/>
        <v>1159</v>
      </c>
      <c r="U1160" t="s">
        <v>4262</v>
      </c>
      <c r="V1160" t="s">
        <v>4266</v>
      </c>
      <c r="W1160" t="s">
        <v>4267</v>
      </c>
      <c r="X1160" t="s">
        <v>4267</v>
      </c>
    </row>
    <row r="1161" spans="19:26" x14ac:dyDescent="0.75">
      <c r="S1161">
        <f t="shared" si="24"/>
        <v>1160</v>
      </c>
    </row>
    <row r="1162" spans="19:26" x14ac:dyDescent="0.75">
      <c r="S1162">
        <f t="shared" si="24"/>
        <v>1161</v>
      </c>
      <c r="U1162" t="s">
        <v>4347</v>
      </c>
    </row>
    <row r="1163" spans="19:26" x14ac:dyDescent="0.75">
      <c r="S1163">
        <f t="shared" si="24"/>
        <v>1162</v>
      </c>
    </row>
    <row r="1164" spans="19:26" x14ac:dyDescent="0.75">
      <c r="S1164">
        <f t="shared" ref="S1164:S1227" si="25">S1163+1</f>
        <v>1163</v>
      </c>
      <c r="T1164" s="1">
        <v>44689</v>
      </c>
      <c r="U1164" s="2">
        <v>0.7104166666666667</v>
      </c>
      <c r="V1164" s="3">
        <v>5146429</v>
      </c>
      <c r="W1164" t="s">
        <v>2342</v>
      </c>
      <c r="X1164" t="s">
        <v>285</v>
      </c>
      <c r="Y1164" t="s">
        <v>4357</v>
      </c>
    </row>
    <row r="1165" spans="19:26" x14ac:dyDescent="0.75">
      <c r="S1165">
        <f t="shared" si="25"/>
        <v>1164</v>
      </c>
      <c r="U1165">
        <v>1</v>
      </c>
      <c r="V1165" t="s">
        <v>4272</v>
      </c>
      <c r="W1165" s="3">
        <v>5146429</v>
      </c>
      <c r="X1165" s="3">
        <v>5146429</v>
      </c>
    </row>
    <row r="1166" spans="19:26" x14ac:dyDescent="0.75">
      <c r="S1166">
        <f t="shared" si="25"/>
        <v>1165</v>
      </c>
    </row>
    <row r="1167" spans="19:26" x14ac:dyDescent="0.75">
      <c r="S1167">
        <f t="shared" si="25"/>
        <v>1166</v>
      </c>
      <c r="U1167" t="s">
        <v>4273</v>
      </c>
      <c r="V1167" t="s">
        <v>4274</v>
      </c>
      <c r="W1167" t="s">
        <v>4275</v>
      </c>
      <c r="X1167" t="s">
        <v>4275</v>
      </c>
    </row>
    <row r="1168" spans="19:26" x14ac:dyDescent="0.75">
      <c r="S1168">
        <f t="shared" si="25"/>
        <v>1167</v>
      </c>
      <c r="U1168">
        <v>1</v>
      </c>
      <c r="V1168" t="s">
        <v>4272</v>
      </c>
      <c r="W1168" s="3">
        <v>5146429</v>
      </c>
      <c r="X1168" s="3">
        <v>5146429</v>
      </c>
    </row>
    <row r="1169" spans="19:27" x14ac:dyDescent="0.75">
      <c r="S1169">
        <f t="shared" si="25"/>
        <v>1168</v>
      </c>
      <c r="U1169">
        <v>0</v>
      </c>
      <c r="V1169" t="s">
        <v>4276</v>
      </c>
      <c r="W1169" s="3">
        <v>282878427136</v>
      </c>
      <c r="X1169" s="3">
        <v>282878427136</v>
      </c>
    </row>
    <row r="1170" spans="19:27" x14ac:dyDescent="0.75">
      <c r="S1170">
        <f t="shared" si="25"/>
        <v>1169</v>
      </c>
      <c r="U1170" t="s">
        <v>4262</v>
      </c>
      <c r="V1170" t="s">
        <v>4263</v>
      </c>
      <c r="W1170" t="s">
        <v>4264</v>
      </c>
      <c r="X1170" t="s">
        <v>4264</v>
      </c>
      <c r="Z1170" t="s">
        <v>4265</v>
      </c>
    </row>
    <row r="1171" spans="19:27" x14ac:dyDescent="0.75">
      <c r="S1171">
        <f t="shared" si="25"/>
        <v>1170</v>
      </c>
      <c r="U1171" t="s">
        <v>4262</v>
      </c>
      <c r="V1171" t="s">
        <v>4266</v>
      </c>
      <c r="W1171" t="s">
        <v>4267</v>
      </c>
      <c r="X1171" t="s">
        <v>4267</v>
      </c>
    </row>
    <row r="1172" spans="19:27" x14ac:dyDescent="0.75">
      <c r="S1172">
        <f t="shared" si="25"/>
        <v>1171</v>
      </c>
    </row>
    <row r="1173" spans="19:27" x14ac:dyDescent="0.75">
      <c r="S1173">
        <f t="shared" si="25"/>
        <v>1172</v>
      </c>
      <c r="U1173" t="s">
        <v>4347</v>
      </c>
    </row>
    <row r="1174" spans="19:27" x14ac:dyDescent="0.75">
      <c r="S1174">
        <f t="shared" si="25"/>
        <v>1173</v>
      </c>
    </row>
    <row r="1175" spans="19:27" x14ac:dyDescent="0.75">
      <c r="S1175">
        <f t="shared" si="25"/>
        <v>1174</v>
      </c>
      <c r="T1175" s="1">
        <v>44689</v>
      </c>
      <c r="U1175" s="2">
        <v>0.7104166666666667</v>
      </c>
      <c r="V1175" s="3">
        <v>4746429</v>
      </c>
      <c r="W1175" t="s">
        <v>2552</v>
      </c>
      <c r="X1175" t="s">
        <v>286</v>
      </c>
      <c r="Y1175" t="s">
        <v>4357</v>
      </c>
    </row>
    <row r="1176" spans="19:27" x14ac:dyDescent="0.75">
      <c r="S1176">
        <f t="shared" si="25"/>
        <v>1175</v>
      </c>
      <c r="U1176">
        <v>1</v>
      </c>
      <c r="V1176" t="s">
        <v>4272</v>
      </c>
      <c r="W1176" s="3">
        <v>4746429</v>
      </c>
      <c r="X1176" s="3">
        <v>4746429</v>
      </c>
    </row>
    <row r="1177" spans="19:27" x14ac:dyDescent="0.75">
      <c r="S1177">
        <f t="shared" si="25"/>
        <v>1176</v>
      </c>
    </row>
    <row r="1178" spans="19:27" x14ac:dyDescent="0.75">
      <c r="S1178">
        <f t="shared" si="25"/>
        <v>1177</v>
      </c>
      <c r="U1178" t="s">
        <v>4273</v>
      </c>
      <c r="V1178" t="s">
        <v>4274</v>
      </c>
      <c r="W1178" t="s">
        <v>4275</v>
      </c>
      <c r="X1178" t="s">
        <v>4275</v>
      </c>
    </row>
    <row r="1179" spans="19:27" x14ac:dyDescent="0.75">
      <c r="S1179">
        <f t="shared" si="25"/>
        <v>1178</v>
      </c>
      <c r="U1179">
        <v>1</v>
      </c>
      <c r="V1179" t="s">
        <v>4272</v>
      </c>
      <c r="W1179" s="3">
        <v>4746429</v>
      </c>
      <c r="X1179" s="3">
        <v>4746429</v>
      </c>
    </row>
    <row r="1180" spans="19:27" x14ac:dyDescent="0.75">
      <c r="S1180">
        <f t="shared" si="25"/>
        <v>1179</v>
      </c>
      <c r="U1180">
        <v>0</v>
      </c>
      <c r="V1180" t="s">
        <v>4276</v>
      </c>
      <c r="W1180" s="3">
        <v>282878427136</v>
      </c>
      <c r="X1180" s="3">
        <v>282878427136</v>
      </c>
    </row>
    <row r="1181" spans="19:27" x14ac:dyDescent="0.75">
      <c r="S1181">
        <f t="shared" si="25"/>
        <v>1180</v>
      </c>
      <c r="U1181" t="s">
        <v>4262</v>
      </c>
      <c r="V1181" t="s">
        <v>4263</v>
      </c>
      <c r="W1181" t="s">
        <v>4264</v>
      </c>
      <c r="X1181" t="s">
        <v>4264</v>
      </c>
      <c r="Z1181" t="s">
        <v>4265</v>
      </c>
    </row>
    <row r="1182" spans="19:27" x14ac:dyDescent="0.75">
      <c r="S1182">
        <f t="shared" si="25"/>
        <v>1181</v>
      </c>
      <c r="U1182" t="s">
        <v>4262</v>
      </c>
      <c r="V1182" t="s">
        <v>4266</v>
      </c>
      <c r="W1182" t="s">
        <v>4267</v>
      </c>
      <c r="X1182" t="s">
        <v>4267</v>
      </c>
    </row>
    <row r="1183" spans="19:27" x14ac:dyDescent="0.75">
      <c r="S1183">
        <f t="shared" si="25"/>
        <v>1182</v>
      </c>
    </row>
    <row r="1184" spans="19:27" x14ac:dyDescent="0.75">
      <c r="S1184">
        <f t="shared" si="25"/>
        <v>1183</v>
      </c>
      <c r="U1184" t="s">
        <v>4277</v>
      </c>
      <c r="V1184" t="s">
        <v>4278</v>
      </c>
      <c r="W1184" t="s">
        <v>4279</v>
      </c>
      <c r="X1184" t="s">
        <v>4279</v>
      </c>
      <c r="Z1184" t="s">
        <v>4269</v>
      </c>
      <c r="AA1184" t="s">
        <v>4287</v>
      </c>
    </row>
    <row r="1185" spans="19:25" x14ac:dyDescent="0.75">
      <c r="S1185">
        <f t="shared" si="25"/>
        <v>1184</v>
      </c>
    </row>
    <row r="1186" spans="19:25" x14ac:dyDescent="0.75">
      <c r="S1186">
        <f t="shared" si="25"/>
        <v>1185</v>
      </c>
      <c r="T1186" s="1">
        <v>44689</v>
      </c>
      <c r="U1186" s="2">
        <v>0.7104166666666667</v>
      </c>
      <c r="V1186" s="3">
        <v>4836029</v>
      </c>
      <c r="W1186" t="s">
        <v>3297</v>
      </c>
      <c r="X1186" t="s">
        <v>79</v>
      </c>
      <c r="Y1186" t="s">
        <v>4357</v>
      </c>
    </row>
    <row r="1187" spans="19:25" x14ac:dyDescent="0.75">
      <c r="S1187">
        <f t="shared" si="25"/>
        <v>1186</v>
      </c>
      <c r="U1187">
        <v>1</v>
      </c>
      <c r="V1187" t="s">
        <v>4272</v>
      </c>
      <c r="W1187" s="3">
        <v>4836029</v>
      </c>
      <c r="X1187" s="3">
        <v>4836029</v>
      </c>
    </row>
    <row r="1188" spans="19:25" x14ac:dyDescent="0.75">
      <c r="S1188">
        <f t="shared" si="25"/>
        <v>1187</v>
      </c>
    </row>
    <row r="1189" spans="19:25" x14ac:dyDescent="0.75">
      <c r="S1189">
        <f t="shared" si="25"/>
        <v>1188</v>
      </c>
      <c r="U1189" t="s">
        <v>4289</v>
      </c>
    </row>
    <row r="1190" spans="19:25" x14ac:dyDescent="0.75">
      <c r="S1190">
        <f t="shared" si="25"/>
        <v>1189</v>
      </c>
    </row>
    <row r="1191" spans="19:25" x14ac:dyDescent="0.75">
      <c r="S1191">
        <f t="shared" si="25"/>
        <v>1190</v>
      </c>
      <c r="T1191" s="1">
        <v>44695</v>
      </c>
      <c r="U1191" s="2">
        <v>0.78402777777777777</v>
      </c>
      <c r="V1191">
        <v>489</v>
      </c>
      <c r="W1191" t="s">
        <v>707</v>
      </c>
      <c r="X1191" t="s">
        <v>4420</v>
      </c>
      <c r="Y1191" t="s">
        <v>4359</v>
      </c>
    </row>
    <row r="1192" spans="19:25" x14ac:dyDescent="0.75">
      <c r="S1192">
        <f t="shared" si="25"/>
        <v>1191</v>
      </c>
      <c r="U1192">
        <v>1</v>
      </c>
      <c r="V1192" t="s">
        <v>4272</v>
      </c>
      <c r="W1192">
        <v>489</v>
      </c>
      <c r="X1192">
        <v>489</v>
      </c>
    </row>
    <row r="1193" spans="19:25" x14ac:dyDescent="0.75">
      <c r="S1193">
        <f t="shared" si="25"/>
        <v>1192</v>
      </c>
    </row>
    <row r="1194" spans="19:25" x14ac:dyDescent="0.75">
      <c r="S1194">
        <f t="shared" si="25"/>
        <v>1193</v>
      </c>
      <c r="U1194" t="s">
        <v>4292</v>
      </c>
      <c r="V1194" t="s">
        <v>4293</v>
      </c>
    </row>
    <row r="1195" spans="19:25" x14ac:dyDescent="0.75">
      <c r="S1195">
        <f t="shared" si="25"/>
        <v>1194</v>
      </c>
    </row>
    <row r="1196" spans="19:25" x14ac:dyDescent="0.75">
      <c r="S1196">
        <f t="shared" si="25"/>
        <v>1195</v>
      </c>
      <c r="T1196" s="1">
        <v>44709</v>
      </c>
      <c r="U1196" s="2">
        <v>0.7402777777777777</v>
      </c>
      <c r="V1196">
        <v>548</v>
      </c>
      <c r="W1196" t="s">
        <v>707</v>
      </c>
      <c r="X1196" t="s">
        <v>4420</v>
      </c>
      <c r="Y1196" t="s">
        <v>4359</v>
      </c>
    </row>
    <row r="1197" spans="19:25" x14ac:dyDescent="0.75">
      <c r="S1197">
        <f t="shared" si="25"/>
        <v>1196</v>
      </c>
      <c r="U1197">
        <v>1</v>
      </c>
      <c r="V1197" t="s">
        <v>4272</v>
      </c>
      <c r="W1197">
        <v>548</v>
      </c>
      <c r="X1197">
        <v>548</v>
      </c>
    </row>
    <row r="1198" spans="19:25" x14ac:dyDescent="0.75">
      <c r="S1198">
        <f t="shared" si="25"/>
        <v>1197</v>
      </c>
    </row>
    <row r="1199" spans="19:25" x14ac:dyDescent="0.75">
      <c r="S1199">
        <f t="shared" si="25"/>
        <v>1198</v>
      </c>
      <c r="U1199" t="s">
        <v>4273</v>
      </c>
      <c r="V1199" t="s">
        <v>4274</v>
      </c>
      <c r="W1199" t="s">
        <v>4275</v>
      </c>
      <c r="X1199" t="s">
        <v>4275</v>
      </c>
    </row>
    <row r="1200" spans="19:25" x14ac:dyDescent="0.75">
      <c r="S1200">
        <f t="shared" si="25"/>
        <v>1199</v>
      </c>
      <c r="U1200">
        <v>3</v>
      </c>
      <c r="V1200" t="s">
        <v>4272</v>
      </c>
      <c r="W1200" s="3">
        <v>4837066</v>
      </c>
      <c r="X1200" s="3">
        <v>4837066</v>
      </c>
    </row>
    <row r="1201" spans="19:26" x14ac:dyDescent="0.75">
      <c r="S1201">
        <f t="shared" si="25"/>
        <v>1200</v>
      </c>
      <c r="U1201">
        <v>0</v>
      </c>
      <c r="V1201" t="s">
        <v>4276</v>
      </c>
      <c r="W1201" s="3">
        <v>282878427136</v>
      </c>
      <c r="X1201" s="3">
        <v>282878427136</v>
      </c>
    </row>
    <row r="1202" spans="19:26" x14ac:dyDescent="0.75">
      <c r="S1202">
        <f t="shared" si="25"/>
        <v>1201</v>
      </c>
      <c r="U1202" t="s">
        <v>4262</v>
      </c>
      <c r="V1202" t="s">
        <v>4263</v>
      </c>
      <c r="W1202" t="s">
        <v>4264</v>
      </c>
      <c r="X1202" t="s">
        <v>4264</v>
      </c>
      <c r="Z1202" t="s">
        <v>4265</v>
      </c>
    </row>
    <row r="1203" spans="19:26" x14ac:dyDescent="0.75">
      <c r="S1203">
        <f t="shared" si="25"/>
        <v>1202</v>
      </c>
      <c r="U1203" t="s">
        <v>4262</v>
      </c>
      <c r="V1203" t="s">
        <v>4266</v>
      </c>
      <c r="W1203" t="s">
        <v>4267</v>
      </c>
      <c r="X1203" t="s">
        <v>4267</v>
      </c>
    </row>
    <row r="1204" spans="19:26" x14ac:dyDescent="0.75">
      <c r="S1204">
        <f t="shared" si="25"/>
        <v>1203</v>
      </c>
    </row>
    <row r="1205" spans="19:26" x14ac:dyDescent="0.75">
      <c r="S1205">
        <f t="shared" si="25"/>
        <v>1204</v>
      </c>
      <c r="U1205" t="s">
        <v>4348</v>
      </c>
    </row>
    <row r="1206" spans="19:26" x14ac:dyDescent="0.75">
      <c r="S1206">
        <f t="shared" si="25"/>
        <v>1205</v>
      </c>
    </row>
    <row r="1207" spans="19:26" x14ac:dyDescent="0.75">
      <c r="S1207">
        <f t="shared" si="25"/>
        <v>1206</v>
      </c>
      <c r="T1207" s="1">
        <v>44689</v>
      </c>
      <c r="U1207" s="2">
        <v>0.7104166666666667</v>
      </c>
      <c r="V1207" s="3">
        <v>2518979</v>
      </c>
      <c r="W1207" t="s">
        <v>2513</v>
      </c>
      <c r="X1207" t="s">
        <v>287</v>
      </c>
      <c r="Y1207" t="s">
        <v>4357</v>
      </c>
    </row>
    <row r="1208" spans="19:26" x14ac:dyDescent="0.75">
      <c r="S1208">
        <f t="shared" si="25"/>
        <v>1207</v>
      </c>
      <c r="U1208">
        <v>1</v>
      </c>
      <c r="V1208" t="s">
        <v>4272</v>
      </c>
      <c r="W1208" s="3">
        <v>2518979</v>
      </c>
      <c r="X1208" s="3">
        <v>2518979</v>
      </c>
    </row>
    <row r="1209" spans="19:26" x14ac:dyDescent="0.75">
      <c r="S1209">
        <f t="shared" si="25"/>
        <v>1208</v>
      </c>
    </row>
    <row r="1210" spans="19:26" x14ac:dyDescent="0.75">
      <c r="S1210">
        <f t="shared" si="25"/>
        <v>1209</v>
      </c>
      <c r="U1210" t="s">
        <v>4273</v>
      </c>
      <c r="V1210" t="s">
        <v>4274</v>
      </c>
      <c r="W1210" t="s">
        <v>4275</v>
      </c>
      <c r="X1210" t="s">
        <v>4275</v>
      </c>
    </row>
    <row r="1211" spans="19:26" x14ac:dyDescent="0.75">
      <c r="S1211">
        <f t="shared" si="25"/>
        <v>1210</v>
      </c>
      <c r="U1211">
        <v>1</v>
      </c>
      <c r="V1211" t="s">
        <v>4272</v>
      </c>
      <c r="W1211" s="3">
        <v>2518979</v>
      </c>
      <c r="X1211" s="3">
        <v>2518979</v>
      </c>
    </row>
    <row r="1212" spans="19:26" x14ac:dyDescent="0.75">
      <c r="S1212">
        <f t="shared" si="25"/>
        <v>1211</v>
      </c>
      <c r="U1212">
        <v>0</v>
      </c>
      <c r="V1212" t="s">
        <v>4276</v>
      </c>
      <c r="W1212" s="3">
        <v>282878427136</v>
      </c>
      <c r="X1212" s="3">
        <v>282878427136</v>
      </c>
    </row>
    <row r="1213" spans="19:26" x14ac:dyDescent="0.75">
      <c r="S1213">
        <f t="shared" si="25"/>
        <v>1212</v>
      </c>
      <c r="U1213" t="s">
        <v>4262</v>
      </c>
      <c r="V1213" t="s">
        <v>4263</v>
      </c>
      <c r="W1213" t="s">
        <v>4264</v>
      </c>
      <c r="X1213" t="s">
        <v>4264</v>
      </c>
      <c r="Z1213" t="s">
        <v>4265</v>
      </c>
    </row>
    <row r="1214" spans="19:26" x14ac:dyDescent="0.75">
      <c r="S1214">
        <f t="shared" si="25"/>
        <v>1213</v>
      </c>
      <c r="U1214" t="s">
        <v>4262</v>
      </c>
      <c r="V1214" t="s">
        <v>4266</v>
      </c>
      <c r="W1214" t="s">
        <v>4267</v>
      </c>
      <c r="X1214" t="s">
        <v>4267</v>
      </c>
    </row>
    <row r="1215" spans="19:26" x14ac:dyDescent="0.75">
      <c r="S1215">
        <f t="shared" si="25"/>
        <v>1214</v>
      </c>
    </row>
    <row r="1216" spans="19:26" x14ac:dyDescent="0.75">
      <c r="S1216">
        <f t="shared" si="25"/>
        <v>1215</v>
      </c>
      <c r="U1216" t="s">
        <v>4282</v>
      </c>
    </row>
    <row r="1217" spans="19:26" x14ac:dyDescent="0.75">
      <c r="S1217">
        <f t="shared" si="25"/>
        <v>1216</v>
      </c>
    </row>
    <row r="1218" spans="19:26" x14ac:dyDescent="0.75">
      <c r="S1218">
        <f t="shared" si="25"/>
        <v>1217</v>
      </c>
      <c r="T1218" s="1">
        <v>44689</v>
      </c>
      <c r="U1218" s="2">
        <v>0.7104166666666667</v>
      </c>
      <c r="V1218" s="3">
        <v>3341635</v>
      </c>
      <c r="W1218" t="s">
        <v>2105</v>
      </c>
      <c r="X1218" t="s">
        <v>2748</v>
      </c>
      <c r="Y1218" t="s">
        <v>4357</v>
      </c>
    </row>
    <row r="1219" spans="19:26" x14ac:dyDescent="0.75">
      <c r="S1219">
        <f t="shared" si="25"/>
        <v>1218</v>
      </c>
      <c r="U1219">
        <v>1</v>
      </c>
      <c r="V1219" t="s">
        <v>4272</v>
      </c>
      <c r="W1219" s="3">
        <v>3341635</v>
      </c>
      <c r="X1219" s="3">
        <v>3341635</v>
      </c>
    </row>
    <row r="1220" spans="19:26" x14ac:dyDescent="0.75">
      <c r="S1220">
        <f t="shared" si="25"/>
        <v>1219</v>
      </c>
    </row>
    <row r="1221" spans="19:26" x14ac:dyDescent="0.75">
      <c r="S1221">
        <f t="shared" si="25"/>
        <v>1220</v>
      </c>
      <c r="U1221" t="s">
        <v>4347</v>
      </c>
    </row>
    <row r="1222" spans="19:26" x14ac:dyDescent="0.75">
      <c r="S1222">
        <f t="shared" si="25"/>
        <v>1221</v>
      </c>
    </row>
    <row r="1223" spans="19:26" x14ac:dyDescent="0.75">
      <c r="S1223">
        <f t="shared" si="25"/>
        <v>1222</v>
      </c>
      <c r="T1223" s="1">
        <v>44689</v>
      </c>
      <c r="U1223" s="2">
        <v>0.7104166666666667</v>
      </c>
      <c r="V1223" s="3">
        <v>4877629</v>
      </c>
      <c r="W1223" t="s">
        <v>2104</v>
      </c>
      <c r="X1223" t="s">
        <v>288</v>
      </c>
      <c r="Y1223" t="s">
        <v>4357</v>
      </c>
    </row>
    <row r="1224" spans="19:26" x14ac:dyDescent="0.75">
      <c r="S1224">
        <f t="shared" si="25"/>
        <v>1223</v>
      </c>
      <c r="U1224">
        <v>1</v>
      </c>
      <c r="V1224" t="s">
        <v>4272</v>
      </c>
      <c r="W1224" s="3">
        <v>4877629</v>
      </c>
      <c r="X1224" s="3">
        <v>4877629</v>
      </c>
    </row>
    <row r="1225" spans="19:26" x14ac:dyDescent="0.75">
      <c r="S1225">
        <f t="shared" si="25"/>
        <v>1224</v>
      </c>
    </row>
    <row r="1226" spans="19:26" x14ac:dyDescent="0.75">
      <c r="S1226">
        <f t="shared" si="25"/>
        <v>1225</v>
      </c>
      <c r="U1226" t="s">
        <v>4273</v>
      </c>
      <c r="V1226" t="s">
        <v>4274</v>
      </c>
      <c r="W1226" t="s">
        <v>4275</v>
      </c>
      <c r="X1226" t="s">
        <v>4275</v>
      </c>
    </row>
    <row r="1227" spans="19:26" x14ac:dyDescent="0.75">
      <c r="S1227">
        <f t="shared" si="25"/>
        <v>1226</v>
      </c>
      <c r="U1227">
        <v>2</v>
      </c>
      <c r="V1227" t="s">
        <v>4272</v>
      </c>
      <c r="W1227" s="3">
        <v>8219264</v>
      </c>
      <c r="X1227" s="3">
        <v>8219264</v>
      </c>
    </row>
    <row r="1228" spans="19:26" x14ac:dyDescent="0.75">
      <c r="S1228">
        <f t="shared" ref="S1228:S1291" si="26">S1227+1</f>
        <v>1227</v>
      </c>
      <c r="U1228">
        <v>0</v>
      </c>
      <c r="V1228" t="s">
        <v>4276</v>
      </c>
      <c r="W1228" s="3">
        <v>282878427136</v>
      </c>
      <c r="X1228" s="3">
        <v>282878427136</v>
      </c>
    </row>
    <row r="1229" spans="19:26" x14ac:dyDescent="0.75">
      <c r="S1229">
        <f t="shared" si="26"/>
        <v>1228</v>
      </c>
      <c r="U1229" t="s">
        <v>4262</v>
      </c>
      <c r="V1229" t="s">
        <v>4263</v>
      </c>
      <c r="W1229" t="s">
        <v>4264</v>
      </c>
      <c r="X1229" t="s">
        <v>4264</v>
      </c>
      <c r="Z1229" t="s">
        <v>4265</v>
      </c>
    </row>
    <row r="1230" spans="19:26" x14ac:dyDescent="0.75">
      <c r="S1230">
        <f t="shared" si="26"/>
        <v>1229</v>
      </c>
      <c r="U1230" t="s">
        <v>4262</v>
      </c>
      <c r="V1230" t="s">
        <v>4266</v>
      </c>
      <c r="W1230" t="s">
        <v>4267</v>
      </c>
      <c r="X1230" t="s">
        <v>4267</v>
      </c>
    </row>
    <row r="1231" spans="19:26" x14ac:dyDescent="0.75">
      <c r="S1231">
        <f t="shared" si="26"/>
        <v>1230</v>
      </c>
    </row>
    <row r="1232" spans="19:26" x14ac:dyDescent="0.75">
      <c r="S1232">
        <f t="shared" si="26"/>
        <v>1231</v>
      </c>
      <c r="U1232" t="s">
        <v>4282</v>
      </c>
    </row>
    <row r="1233" spans="19:26" x14ac:dyDescent="0.75">
      <c r="S1233">
        <f t="shared" si="26"/>
        <v>1232</v>
      </c>
    </row>
    <row r="1234" spans="19:26" x14ac:dyDescent="0.75">
      <c r="S1234">
        <f t="shared" si="26"/>
        <v>1233</v>
      </c>
      <c r="T1234" s="1">
        <v>44689</v>
      </c>
      <c r="U1234" s="2">
        <v>0.71111111111111114</v>
      </c>
      <c r="V1234" s="3">
        <v>3956029</v>
      </c>
      <c r="W1234" t="s">
        <v>2658</v>
      </c>
      <c r="X1234" t="s">
        <v>3262</v>
      </c>
      <c r="Y1234" t="s">
        <v>4357</v>
      </c>
    </row>
    <row r="1235" spans="19:26" x14ac:dyDescent="0.75">
      <c r="S1235">
        <f t="shared" si="26"/>
        <v>1234</v>
      </c>
      <c r="U1235">
        <v>1</v>
      </c>
      <c r="V1235" t="s">
        <v>4272</v>
      </c>
      <c r="W1235" s="3">
        <v>3956029</v>
      </c>
      <c r="X1235" s="3">
        <v>3956029</v>
      </c>
    </row>
    <row r="1236" spans="19:26" x14ac:dyDescent="0.75">
      <c r="S1236">
        <f t="shared" si="26"/>
        <v>1235</v>
      </c>
    </row>
    <row r="1237" spans="19:26" x14ac:dyDescent="0.75">
      <c r="S1237">
        <f t="shared" si="26"/>
        <v>1236</v>
      </c>
      <c r="U1237" t="s">
        <v>4347</v>
      </c>
    </row>
    <row r="1238" spans="19:26" x14ac:dyDescent="0.75">
      <c r="S1238">
        <f t="shared" si="26"/>
        <v>1237</v>
      </c>
    </row>
    <row r="1239" spans="19:26" x14ac:dyDescent="0.75">
      <c r="S1239">
        <f t="shared" si="26"/>
        <v>1238</v>
      </c>
      <c r="T1239" s="1">
        <v>44689</v>
      </c>
      <c r="U1239" s="2">
        <v>0.71111111111111114</v>
      </c>
      <c r="V1239" s="3">
        <v>4029635</v>
      </c>
      <c r="W1239" t="s">
        <v>2657</v>
      </c>
      <c r="X1239" t="s">
        <v>289</v>
      </c>
      <c r="Y1239" t="s">
        <v>4357</v>
      </c>
    </row>
    <row r="1240" spans="19:26" x14ac:dyDescent="0.75">
      <c r="S1240">
        <f t="shared" si="26"/>
        <v>1239</v>
      </c>
      <c r="U1240">
        <v>1</v>
      </c>
      <c r="V1240" t="s">
        <v>4272</v>
      </c>
      <c r="W1240" s="3">
        <v>4029635</v>
      </c>
      <c r="X1240" s="3">
        <v>4029635</v>
      </c>
    </row>
    <row r="1241" spans="19:26" x14ac:dyDescent="0.75">
      <c r="S1241">
        <f t="shared" si="26"/>
        <v>1240</v>
      </c>
    </row>
    <row r="1242" spans="19:26" x14ac:dyDescent="0.75">
      <c r="S1242">
        <f t="shared" si="26"/>
        <v>1241</v>
      </c>
      <c r="U1242" t="s">
        <v>4273</v>
      </c>
      <c r="V1242" t="s">
        <v>4274</v>
      </c>
      <c r="W1242" t="s">
        <v>4275</v>
      </c>
      <c r="X1242" t="s">
        <v>4275</v>
      </c>
    </row>
    <row r="1243" spans="19:26" x14ac:dyDescent="0.75">
      <c r="S1243">
        <f t="shared" si="26"/>
        <v>1242</v>
      </c>
      <c r="U1243">
        <v>2</v>
      </c>
      <c r="V1243" t="s">
        <v>4272</v>
      </c>
      <c r="W1243" s="3">
        <v>7985664</v>
      </c>
      <c r="X1243" s="3">
        <v>7985664</v>
      </c>
    </row>
    <row r="1244" spans="19:26" x14ac:dyDescent="0.75">
      <c r="S1244">
        <f t="shared" si="26"/>
        <v>1243</v>
      </c>
      <c r="U1244">
        <v>0</v>
      </c>
      <c r="V1244" t="s">
        <v>4276</v>
      </c>
      <c r="W1244" s="3">
        <v>282878427136</v>
      </c>
      <c r="X1244" s="3">
        <v>282878427136</v>
      </c>
    </row>
    <row r="1245" spans="19:26" x14ac:dyDescent="0.75">
      <c r="S1245">
        <f t="shared" si="26"/>
        <v>1244</v>
      </c>
      <c r="U1245" t="s">
        <v>4262</v>
      </c>
      <c r="V1245" t="s">
        <v>4263</v>
      </c>
      <c r="W1245" t="s">
        <v>4264</v>
      </c>
      <c r="X1245" t="s">
        <v>4264</v>
      </c>
      <c r="Z1245" t="s">
        <v>4265</v>
      </c>
    </row>
    <row r="1246" spans="19:26" x14ac:dyDescent="0.75">
      <c r="S1246">
        <f t="shared" si="26"/>
        <v>1245</v>
      </c>
      <c r="U1246" t="s">
        <v>4262</v>
      </c>
      <c r="V1246" t="s">
        <v>4266</v>
      </c>
      <c r="W1246" t="s">
        <v>4267</v>
      </c>
      <c r="X1246" t="s">
        <v>4267</v>
      </c>
    </row>
    <row r="1247" spans="19:26" x14ac:dyDescent="0.75">
      <c r="S1247">
        <f t="shared" si="26"/>
        <v>1246</v>
      </c>
    </row>
    <row r="1248" spans="19:26" x14ac:dyDescent="0.75">
      <c r="S1248">
        <f t="shared" si="26"/>
        <v>1247</v>
      </c>
      <c r="U1248" t="s">
        <v>4348</v>
      </c>
    </row>
    <row r="1249" spans="19:27" x14ac:dyDescent="0.75">
      <c r="S1249">
        <f t="shared" si="26"/>
        <v>1248</v>
      </c>
    </row>
    <row r="1250" spans="19:27" x14ac:dyDescent="0.75">
      <c r="S1250">
        <f t="shared" si="26"/>
        <v>1249</v>
      </c>
      <c r="T1250" s="1">
        <v>44689</v>
      </c>
      <c r="U1250" s="2">
        <v>0.7104166666666667</v>
      </c>
      <c r="V1250" s="3">
        <v>4736579</v>
      </c>
      <c r="W1250" t="s">
        <v>2445</v>
      </c>
      <c r="X1250" t="s">
        <v>290</v>
      </c>
      <c r="Y1250" t="s">
        <v>4357</v>
      </c>
    </row>
    <row r="1251" spans="19:27" x14ac:dyDescent="0.75">
      <c r="S1251">
        <f t="shared" si="26"/>
        <v>1250</v>
      </c>
      <c r="U1251">
        <v>1</v>
      </c>
      <c r="V1251" t="s">
        <v>4272</v>
      </c>
      <c r="W1251" s="3">
        <v>4736579</v>
      </c>
      <c r="X1251" s="3">
        <v>4736579</v>
      </c>
    </row>
    <row r="1252" spans="19:27" x14ac:dyDescent="0.75">
      <c r="S1252">
        <f t="shared" si="26"/>
        <v>1251</v>
      </c>
    </row>
    <row r="1253" spans="19:27" x14ac:dyDescent="0.75">
      <c r="S1253">
        <f t="shared" si="26"/>
        <v>1252</v>
      </c>
      <c r="U1253" t="s">
        <v>4273</v>
      </c>
      <c r="V1253" t="s">
        <v>4274</v>
      </c>
      <c r="W1253" t="s">
        <v>4275</v>
      </c>
      <c r="X1253" t="s">
        <v>4275</v>
      </c>
    </row>
    <row r="1254" spans="19:27" x14ac:dyDescent="0.75">
      <c r="S1254">
        <f t="shared" si="26"/>
        <v>1253</v>
      </c>
      <c r="U1254">
        <v>1</v>
      </c>
      <c r="V1254" t="s">
        <v>4272</v>
      </c>
      <c r="W1254" s="3">
        <v>4736579</v>
      </c>
      <c r="X1254" s="3">
        <v>4736579</v>
      </c>
    </row>
    <row r="1255" spans="19:27" x14ac:dyDescent="0.75">
      <c r="S1255">
        <f t="shared" si="26"/>
        <v>1254</v>
      </c>
      <c r="U1255">
        <v>0</v>
      </c>
      <c r="V1255" t="s">
        <v>4276</v>
      </c>
      <c r="W1255" s="3">
        <v>282878423040</v>
      </c>
      <c r="X1255" s="3">
        <v>282878423040</v>
      </c>
    </row>
    <row r="1256" spans="19:27" x14ac:dyDescent="0.75">
      <c r="S1256">
        <f t="shared" si="26"/>
        <v>1255</v>
      </c>
      <c r="U1256" t="s">
        <v>4262</v>
      </c>
      <c r="V1256" t="s">
        <v>4263</v>
      </c>
      <c r="W1256" t="s">
        <v>4264</v>
      </c>
      <c r="X1256" t="s">
        <v>4264</v>
      </c>
      <c r="Z1256" t="s">
        <v>4265</v>
      </c>
    </row>
    <row r="1257" spans="19:27" x14ac:dyDescent="0.75">
      <c r="S1257">
        <f t="shared" si="26"/>
        <v>1256</v>
      </c>
      <c r="U1257" t="s">
        <v>4262</v>
      </c>
      <c r="V1257" t="s">
        <v>4266</v>
      </c>
      <c r="W1257" t="s">
        <v>4267</v>
      </c>
      <c r="X1257" t="s">
        <v>4267</v>
      </c>
    </row>
    <row r="1258" spans="19:27" x14ac:dyDescent="0.75">
      <c r="S1258">
        <f t="shared" si="26"/>
        <v>1257</v>
      </c>
    </row>
    <row r="1259" spans="19:27" x14ac:dyDescent="0.75">
      <c r="S1259">
        <f t="shared" si="26"/>
        <v>1258</v>
      </c>
      <c r="U1259" t="s">
        <v>4277</v>
      </c>
      <c r="V1259" t="s">
        <v>4278</v>
      </c>
      <c r="W1259" t="s">
        <v>4279</v>
      </c>
      <c r="X1259" t="s">
        <v>4279</v>
      </c>
      <c r="Z1259" t="s">
        <v>4269</v>
      </c>
      <c r="AA1259" t="s">
        <v>4280</v>
      </c>
    </row>
    <row r="1260" spans="19:27" x14ac:dyDescent="0.75">
      <c r="S1260">
        <f t="shared" si="26"/>
        <v>1259</v>
      </c>
    </row>
    <row r="1261" spans="19:27" x14ac:dyDescent="0.75">
      <c r="S1261">
        <f t="shared" si="26"/>
        <v>1260</v>
      </c>
      <c r="T1261" s="1">
        <v>44689</v>
      </c>
      <c r="U1261" s="2">
        <v>0.7104166666666667</v>
      </c>
      <c r="V1261" s="3">
        <v>2595779</v>
      </c>
      <c r="W1261" t="s">
        <v>3338</v>
      </c>
      <c r="X1261" t="s">
        <v>148</v>
      </c>
      <c r="Y1261" t="s">
        <v>4357</v>
      </c>
    </row>
    <row r="1262" spans="19:27" x14ac:dyDescent="0.75">
      <c r="S1262">
        <f t="shared" si="26"/>
        <v>1261</v>
      </c>
      <c r="U1262">
        <v>1</v>
      </c>
      <c r="V1262" t="s">
        <v>4272</v>
      </c>
      <c r="W1262" s="3">
        <v>2595779</v>
      </c>
      <c r="X1262" s="3">
        <v>2595779</v>
      </c>
    </row>
    <row r="1263" spans="19:27" x14ac:dyDescent="0.75">
      <c r="S1263">
        <f t="shared" si="26"/>
        <v>1262</v>
      </c>
    </row>
    <row r="1264" spans="19:27" x14ac:dyDescent="0.75">
      <c r="S1264">
        <f t="shared" si="26"/>
        <v>1263</v>
      </c>
      <c r="U1264" t="s">
        <v>4273</v>
      </c>
      <c r="V1264" t="s">
        <v>4274</v>
      </c>
      <c r="W1264" t="s">
        <v>4275</v>
      </c>
      <c r="X1264" t="s">
        <v>4275</v>
      </c>
    </row>
    <row r="1265" spans="19:26" x14ac:dyDescent="0.75">
      <c r="S1265">
        <f t="shared" si="26"/>
        <v>1264</v>
      </c>
      <c r="U1265">
        <v>1</v>
      </c>
      <c r="V1265" t="s">
        <v>4272</v>
      </c>
      <c r="W1265" s="3">
        <v>2595779</v>
      </c>
      <c r="X1265" s="3">
        <v>2595779</v>
      </c>
    </row>
    <row r="1266" spans="19:26" x14ac:dyDescent="0.75">
      <c r="S1266">
        <f t="shared" si="26"/>
        <v>1265</v>
      </c>
      <c r="U1266">
        <v>0</v>
      </c>
      <c r="V1266" t="s">
        <v>4276</v>
      </c>
      <c r="W1266" s="3">
        <v>282878423040</v>
      </c>
      <c r="X1266" s="3">
        <v>282878423040</v>
      </c>
    </row>
    <row r="1267" spans="19:26" x14ac:dyDescent="0.75">
      <c r="S1267">
        <f t="shared" si="26"/>
        <v>1266</v>
      </c>
      <c r="U1267" t="s">
        <v>4262</v>
      </c>
      <c r="V1267" t="s">
        <v>4263</v>
      </c>
      <c r="W1267" t="s">
        <v>4264</v>
      </c>
      <c r="X1267" t="s">
        <v>4264</v>
      </c>
      <c r="Z1267" t="s">
        <v>4265</v>
      </c>
    </row>
    <row r="1268" spans="19:26" x14ac:dyDescent="0.75">
      <c r="S1268">
        <f t="shared" si="26"/>
        <v>1267</v>
      </c>
      <c r="U1268" t="s">
        <v>4262</v>
      </c>
      <c r="V1268" t="s">
        <v>4266</v>
      </c>
      <c r="W1268" t="s">
        <v>4267</v>
      </c>
      <c r="X1268" t="s">
        <v>4267</v>
      </c>
    </row>
    <row r="1269" spans="19:26" x14ac:dyDescent="0.75">
      <c r="S1269">
        <f t="shared" si="26"/>
        <v>1268</v>
      </c>
    </row>
    <row r="1270" spans="19:26" x14ac:dyDescent="0.75">
      <c r="S1270">
        <f t="shared" si="26"/>
        <v>1269</v>
      </c>
      <c r="U1270" t="s">
        <v>4347</v>
      </c>
    </row>
    <row r="1271" spans="19:26" x14ac:dyDescent="0.75">
      <c r="S1271">
        <f t="shared" si="26"/>
        <v>1270</v>
      </c>
    </row>
    <row r="1272" spans="19:26" x14ac:dyDescent="0.75">
      <c r="S1272">
        <f t="shared" si="26"/>
        <v>1271</v>
      </c>
      <c r="T1272" s="1">
        <v>44689</v>
      </c>
      <c r="U1272" s="2">
        <v>0.7104166666666667</v>
      </c>
      <c r="V1272" s="3">
        <v>2869575</v>
      </c>
      <c r="W1272" t="s">
        <v>2176</v>
      </c>
      <c r="X1272" t="s">
        <v>291</v>
      </c>
      <c r="Y1272" t="s">
        <v>4357</v>
      </c>
    </row>
    <row r="1273" spans="19:26" x14ac:dyDescent="0.75">
      <c r="S1273">
        <f t="shared" si="26"/>
        <v>1272</v>
      </c>
      <c r="U1273">
        <v>1</v>
      </c>
      <c r="V1273" t="s">
        <v>4272</v>
      </c>
      <c r="W1273" s="3">
        <v>2869575</v>
      </c>
      <c r="X1273" s="3">
        <v>2869575</v>
      </c>
    </row>
    <row r="1274" spans="19:26" x14ac:dyDescent="0.75">
      <c r="S1274">
        <f t="shared" si="26"/>
        <v>1273</v>
      </c>
    </row>
    <row r="1275" spans="19:26" x14ac:dyDescent="0.75">
      <c r="S1275">
        <f t="shared" si="26"/>
        <v>1274</v>
      </c>
      <c r="U1275" t="s">
        <v>4273</v>
      </c>
      <c r="V1275" t="s">
        <v>4274</v>
      </c>
      <c r="W1275" t="s">
        <v>4275</v>
      </c>
      <c r="X1275" t="s">
        <v>4275</v>
      </c>
    </row>
    <row r="1276" spans="19:26" x14ac:dyDescent="0.75">
      <c r="S1276">
        <f t="shared" si="26"/>
        <v>1275</v>
      </c>
      <c r="U1276">
        <v>1</v>
      </c>
      <c r="V1276" t="s">
        <v>4272</v>
      </c>
      <c r="W1276" s="3">
        <v>2869575</v>
      </c>
      <c r="X1276" s="3">
        <v>2869575</v>
      </c>
    </row>
    <row r="1277" spans="19:26" x14ac:dyDescent="0.75">
      <c r="S1277">
        <f t="shared" si="26"/>
        <v>1276</v>
      </c>
      <c r="U1277">
        <v>0</v>
      </c>
      <c r="V1277" t="s">
        <v>4276</v>
      </c>
      <c r="W1277" s="3">
        <v>282878423040</v>
      </c>
      <c r="X1277" s="3">
        <v>282878423040</v>
      </c>
    </row>
    <row r="1278" spans="19:26" x14ac:dyDescent="0.75">
      <c r="S1278">
        <f t="shared" si="26"/>
        <v>1277</v>
      </c>
      <c r="U1278" t="s">
        <v>4262</v>
      </c>
      <c r="V1278" t="s">
        <v>4263</v>
      </c>
      <c r="W1278" t="s">
        <v>4264</v>
      </c>
      <c r="X1278" t="s">
        <v>4264</v>
      </c>
      <c r="Z1278" t="s">
        <v>4265</v>
      </c>
    </row>
    <row r="1279" spans="19:26" x14ac:dyDescent="0.75">
      <c r="S1279">
        <f t="shared" si="26"/>
        <v>1278</v>
      </c>
      <c r="U1279" t="s">
        <v>4262</v>
      </c>
      <c r="V1279" t="s">
        <v>4266</v>
      </c>
      <c r="W1279" t="s">
        <v>4267</v>
      </c>
      <c r="X1279" t="s">
        <v>4267</v>
      </c>
    </row>
    <row r="1280" spans="19:26" x14ac:dyDescent="0.75">
      <c r="S1280">
        <f t="shared" si="26"/>
        <v>1279</v>
      </c>
    </row>
    <row r="1281" spans="19:26" x14ac:dyDescent="0.75">
      <c r="S1281">
        <f t="shared" si="26"/>
        <v>1280</v>
      </c>
      <c r="U1281" t="s">
        <v>4348</v>
      </c>
    </row>
    <row r="1282" spans="19:26" x14ac:dyDescent="0.75">
      <c r="S1282">
        <f t="shared" si="26"/>
        <v>1281</v>
      </c>
    </row>
    <row r="1283" spans="19:26" x14ac:dyDescent="0.75">
      <c r="S1283">
        <f t="shared" si="26"/>
        <v>1282</v>
      </c>
      <c r="T1283" s="1">
        <v>44689</v>
      </c>
      <c r="U1283" s="2">
        <v>0.7104166666666667</v>
      </c>
      <c r="V1283" s="3">
        <v>2560579</v>
      </c>
      <c r="W1283" t="s">
        <v>2386</v>
      </c>
      <c r="X1283" t="s">
        <v>292</v>
      </c>
      <c r="Y1283" t="s">
        <v>4357</v>
      </c>
    </row>
    <row r="1284" spans="19:26" x14ac:dyDescent="0.75">
      <c r="S1284">
        <f t="shared" si="26"/>
        <v>1283</v>
      </c>
      <c r="U1284">
        <v>1</v>
      </c>
      <c r="V1284" t="s">
        <v>4272</v>
      </c>
      <c r="W1284" s="3">
        <v>2560579</v>
      </c>
      <c r="X1284" s="3">
        <v>2560579</v>
      </c>
    </row>
    <row r="1285" spans="19:26" x14ac:dyDescent="0.75">
      <c r="S1285">
        <f t="shared" si="26"/>
        <v>1284</v>
      </c>
    </row>
    <row r="1286" spans="19:26" x14ac:dyDescent="0.75">
      <c r="S1286">
        <f t="shared" si="26"/>
        <v>1285</v>
      </c>
      <c r="U1286" t="s">
        <v>4273</v>
      </c>
      <c r="V1286" t="s">
        <v>4274</v>
      </c>
      <c r="W1286" t="s">
        <v>4275</v>
      </c>
      <c r="X1286" t="s">
        <v>4275</v>
      </c>
    </row>
    <row r="1287" spans="19:26" x14ac:dyDescent="0.75">
      <c r="S1287">
        <f t="shared" si="26"/>
        <v>1286</v>
      </c>
      <c r="U1287">
        <v>1</v>
      </c>
      <c r="V1287" t="s">
        <v>4272</v>
      </c>
      <c r="W1287" s="3">
        <v>2560579</v>
      </c>
      <c r="X1287" s="3">
        <v>2560579</v>
      </c>
    </row>
    <row r="1288" spans="19:26" x14ac:dyDescent="0.75">
      <c r="S1288">
        <f t="shared" si="26"/>
        <v>1287</v>
      </c>
      <c r="U1288">
        <v>0</v>
      </c>
      <c r="V1288" t="s">
        <v>4276</v>
      </c>
      <c r="W1288" s="3">
        <v>282878423040</v>
      </c>
      <c r="X1288" s="3">
        <v>282878423040</v>
      </c>
    </row>
    <row r="1289" spans="19:26" x14ac:dyDescent="0.75">
      <c r="S1289">
        <f t="shared" si="26"/>
        <v>1288</v>
      </c>
      <c r="U1289" t="s">
        <v>4262</v>
      </c>
      <c r="V1289" t="s">
        <v>4263</v>
      </c>
      <c r="W1289" t="s">
        <v>4264</v>
      </c>
      <c r="X1289" t="s">
        <v>4264</v>
      </c>
      <c r="Z1289" t="s">
        <v>4265</v>
      </c>
    </row>
    <row r="1290" spans="19:26" x14ac:dyDescent="0.75">
      <c r="S1290">
        <f t="shared" si="26"/>
        <v>1289</v>
      </c>
      <c r="U1290" t="s">
        <v>4262</v>
      </c>
      <c r="V1290" t="s">
        <v>4266</v>
      </c>
      <c r="W1290" t="s">
        <v>4267</v>
      </c>
      <c r="X1290" t="s">
        <v>4267</v>
      </c>
    </row>
    <row r="1291" spans="19:26" x14ac:dyDescent="0.75">
      <c r="S1291">
        <f t="shared" si="26"/>
        <v>1290</v>
      </c>
    </row>
    <row r="1292" spans="19:26" x14ac:dyDescent="0.75">
      <c r="S1292">
        <f t="shared" ref="S1292:S1355" si="27">S1291+1</f>
        <v>1291</v>
      </c>
      <c r="U1292" t="s">
        <v>4347</v>
      </c>
    </row>
    <row r="1293" spans="19:26" x14ac:dyDescent="0.75">
      <c r="S1293">
        <f t="shared" si="27"/>
        <v>1292</v>
      </c>
    </row>
    <row r="1294" spans="19:26" x14ac:dyDescent="0.75">
      <c r="S1294">
        <f t="shared" si="27"/>
        <v>1293</v>
      </c>
      <c r="T1294" s="1">
        <v>44689</v>
      </c>
      <c r="U1294" s="2">
        <v>0.7104166666666667</v>
      </c>
      <c r="V1294" s="3">
        <v>4868029</v>
      </c>
      <c r="W1294" t="s">
        <v>2268</v>
      </c>
      <c r="X1294" t="s">
        <v>295</v>
      </c>
      <c r="Y1294" t="s">
        <v>4357</v>
      </c>
    </row>
    <row r="1295" spans="19:26" x14ac:dyDescent="0.75">
      <c r="S1295">
        <f t="shared" si="27"/>
        <v>1294</v>
      </c>
      <c r="U1295">
        <v>1</v>
      </c>
      <c r="V1295" t="s">
        <v>4272</v>
      </c>
      <c r="W1295" s="3">
        <v>4868029</v>
      </c>
      <c r="X1295" s="3">
        <v>4868029</v>
      </c>
    </row>
    <row r="1296" spans="19:26" x14ac:dyDescent="0.75">
      <c r="S1296">
        <f t="shared" si="27"/>
        <v>1295</v>
      </c>
    </row>
    <row r="1297" spans="19:26" x14ac:dyDescent="0.75">
      <c r="S1297">
        <f t="shared" si="27"/>
        <v>1296</v>
      </c>
      <c r="U1297" t="s">
        <v>4273</v>
      </c>
      <c r="V1297" t="s">
        <v>4274</v>
      </c>
      <c r="W1297" t="s">
        <v>4275</v>
      </c>
      <c r="X1297" t="s">
        <v>4275</v>
      </c>
    </row>
    <row r="1298" spans="19:26" x14ac:dyDescent="0.75">
      <c r="S1298">
        <f t="shared" si="27"/>
        <v>1297</v>
      </c>
      <c r="U1298">
        <v>1</v>
      </c>
      <c r="V1298" t="s">
        <v>4272</v>
      </c>
      <c r="W1298" s="3">
        <v>4868029</v>
      </c>
      <c r="X1298" s="3">
        <v>4868029</v>
      </c>
    </row>
    <row r="1299" spans="19:26" x14ac:dyDescent="0.75">
      <c r="S1299">
        <f t="shared" si="27"/>
        <v>1298</v>
      </c>
      <c r="U1299">
        <v>0</v>
      </c>
      <c r="V1299" t="s">
        <v>4276</v>
      </c>
      <c r="W1299" s="3">
        <v>282878423040</v>
      </c>
      <c r="X1299" s="3">
        <v>282878423040</v>
      </c>
    </row>
    <row r="1300" spans="19:26" x14ac:dyDescent="0.75">
      <c r="S1300">
        <f t="shared" si="27"/>
        <v>1299</v>
      </c>
      <c r="U1300" t="s">
        <v>4262</v>
      </c>
      <c r="V1300" t="s">
        <v>4263</v>
      </c>
      <c r="W1300" t="s">
        <v>4264</v>
      </c>
      <c r="X1300" t="s">
        <v>4264</v>
      </c>
      <c r="Z1300" t="s">
        <v>4265</v>
      </c>
    </row>
    <row r="1301" spans="19:26" x14ac:dyDescent="0.75">
      <c r="S1301">
        <f t="shared" si="27"/>
        <v>1300</v>
      </c>
      <c r="U1301" t="s">
        <v>4262</v>
      </c>
      <c r="V1301" t="s">
        <v>4266</v>
      </c>
      <c r="W1301" t="s">
        <v>4267</v>
      </c>
      <c r="X1301" t="s">
        <v>4267</v>
      </c>
    </row>
    <row r="1302" spans="19:26" x14ac:dyDescent="0.75">
      <c r="S1302">
        <f t="shared" si="27"/>
        <v>1301</v>
      </c>
    </row>
    <row r="1303" spans="19:26" x14ac:dyDescent="0.75">
      <c r="S1303">
        <f t="shared" si="27"/>
        <v>1302</v>
      </c>
      <c r="U1303" t="s">
        <v>4347</v>
      </c>
    </row>
    <row r="1304" spans="19:26" x14ac:dyDescent="0.75">
      <c r="S1304">
        <f t="shared" si="27"/>
        <v>1303</v>
      </c>
    </row>
    <row r="1305" spans="19:26" x14ac:dyDescent="0.75">
      <c r="S1305">
        <f t="shared" si="27"/>
        <v>1304</v>
      </c>
      <c r="T1305" s="1">
        <v>44689</v>
      </c>
      <c r="U1305" s="2">
        <v>0.7104166666666667</v>
      </c>
      <c r="V1305" s="3">
        <v>6980209</v>
      </c>
      <c r="W1305" t="s">
        <v>2056</v>
      </c>
      <c r="X1305" t="s">
        <v>296</v>
      </c>
      <c r="Y1305" t="s">
        <v>4357</v>
      </c>
    </row>
    <row r="1306" spans="19:26" x14ac:dyDescent="0.75">
      <c r="S1306">
        <f t="shared" si="27"/>
        <v>1305</v>
      </c>
      <c r="U1306">
        <v>1</v>
      </c>
      <c r="V1306" t="s">
        <v>4272</v>
      </c>
      <c r="W1306" s="3">
        <v>6980209</v>
      </c>
      <c r="X1306" s="3">
        <v>6980209</v>
      </c>
    </row>
    <row r="1307" spans="19:26" x14ac:dyDescent="0.75">
      <c r="S1307">
        <f t="shared" si="27"/>
        <v>1306</v>
      </c>
    </row>
    <row r="1308" spans="19:26" x14ac:dyDescent="0.75">
      <c r="S1308">
        <f t="shared" si="27"/>
        <v>1307</v>
      </c>
      <c r="U1308" t="s">
        <v>4273</v>
      </c>
      <c r="V1308" t="s">
        <v>4274</v>
      </c>
      <c r="W1308" t="s">
        <v>4275</v>
      </c>
      <c r="X1308" t="s">
        <v>4275</v>
      </c>
    </row>
    <row r="1309" spans="19:26" x14ac:dyDescent="0.75">
      <c r="S1309">
        <f t="shared" si="27"/>
        <v>1308</v>
      </c>
      <c r="U1309">
        <v>1</v>
      </c>
      <c r="V1309" t="s">
        <v>4272</v>
      </c>
      <c r="W1309" s="3">
        <v>6980209</v>
      </c>
      <c r="X1309" s="3">
        <v>6980209</v>
      </c>
    </row>
    <row r="1310" spans="19:26" x14ac:dyDescent="0.75">
      <c r="S1310">
        <f t="shared" si="27"/>
        <v>1309</v>
      </c>
      <c r="U1310">
        <v>0</v>
      </c>
      <c r="V1310" t="s">
        <v>4276</v>
      </c>
      <c r="W1310" s="3">
        <v>282878423040</v>
      </c>
      <c r="X1310" s="3">
        <v>282878423040</v>
      </c>
    </row>
    <row r="1311" spans="19:26" x14ac:dyDescent="0.75">
      <c r="S1311">
        <f t="shared" si="27"/>
        <v>1310</v>
      </c>
      <c r="U1311" t="s">
        <v>4262</v>
      </c>
      <c r="V1311" t="s">
        <v>4263</v>
      </c>
      <c r="W1311" t="s">
        <v>4264</v>
      </c>
      <c r="X1311" t="s">
        <v>4264</v>
      </c>
      <c r="Z1311" t="s">
        <v>4265</v>
      </c>
    </row>
    <row r="1312" spans="19:26" x14ac:dyDescent="0.75">
      <c r="S1312">
        <f t="shared" si="27"/>
        <v>1311</v>
      </c>
      <c r="U1312" t="s">
        <v>4262</v>
      </c>
      <c r="V1312" t="s">
        <v>4266</v>
      </c>
      <c r="W1312" t="s">
        <v>4267</v>
      </c>
      <c r="X1312" t="s">
        <v>4267</v>
      </c>
    </row>
    <row r="1313" spans="19:26" x14ac:dyDescent="0.75">
      <c r="S1313">
        <f t="shared" si="27"/>
        <v>1312</v>
      </c>
    </row>
    <row r="1314" spans="19:26" x14ac:dyDescent="0.75">
      <c r="S1314">
        <f t="shared" si="27"/>
        <v>1313</v>
      </c>
      <c r="U1314" t="s">
        <v>4347</v>
      </c>
    </row>
    <row r="1315" spans="19:26" x14ac:dyDescent="0.75">
      <c r="S1315">
        <f t="shared" si="27"/>
        <v>1314</v>
      </c>
    </row>
    <row r="1316" spans="19:26" x14ac:dyDescent="0.75">
      <c r="S1316">
        <f t="shared" si="27"/>
        <v>1315</v>
      </c>
      <c r="T1316" s="1">
        <v>44689</v>
      </c>
      <c r="U1316" s="2">
        <v>0.7104166666666667</v>
      </c>
      <c r="V1316" s="3">
        <v>4765629</v>
      </c>
      <c r="W1316" t="s">
        <v>2334</v>
      </c>
      <c r="X1316" t="s">
        <v>297</v>
      </c>
      <c r="Y1316" t="s">
        <v>4357</v>
      </c>
    </row>
    <row r="1317" spans="19:26" x14ac:dyDescent="0.75">
      <c r="S1317">
        <f t="shared" si="27"/>
        <v>1316</v>
      </c>
      <c r="U1317">
        <v>1</v>
      </c>
      <c r="V1317" t="s">
        <v>4272</v>
      </c>
      <c r="W1317" s="3">
        <v>4765629</v>
      </c>
      <c r="X1317" s="3">
        <v>4765629</v>
      </c>
    </row>
    <row r="1318" spans="19:26" x14ac:dyDescent="0.75">
      <c r="S1318">
        <f t="shared" si="27"/>
        <v>1317</v>
      </c>
    </row>
    <row r="1319" spans="19:26" x14ac:dyDescent="0.75">
      <c r="S1319">
        <f t="shared" si="27"/>
        <v>1318</v>
      </c>
      <c r="U1319" t="s">
        <v>4273</v>
      </c>
      <c r="V1319" t="s">
        <v>4274</v>
      </c>
      <c r="W1319" t="s">
        <v>4275</v>
      </c>
      <c r="X1319" t="s">
        <v>4275</v>
      </c>
    </row>
    <row r="1320" spans="19:26" x14ac:dyDescent="0.75">
      <c r="S1320">
        <f t="shared" si="27"/>
        <v>1319</v>
      </c>
      <c r="U1320">
        <v>1</v>
      </c>
      <c r="V1320" t="s">
        <v>4272</v>
      </c>
      <c r="W1320" s="3">
        <v>4765629</v>
      </c>
      <c r="X1320" s="3">
        <v>4765629</v>
      </c>
    </row>
    <row r="1321" spans="19:26" x14ac:dyDescent="0.75">
      <c r="S1321">
        <f t="shared" si="27"/>
        <v>1320</v>
      </c>
      <c r="U1321">
        <v>0</v>
      </c>
      <c r="V1321" t="s">
        <v>4276</v>
      </c>
      <c r="W1321" s="3">
        <v>282878423040</v>
      </c>
      <c r="X1321" s="3">
        <v>282878423040</v>
      </c>
    </row>
    <row r="1322" spans="19:26" x14ac:dyDescent="0.75">
      <c r="S1322">
        <f t="shared" si="27"/>
        <v>1321</v>
      </c>
      <c r="U1322" t="s">
        <v>4262</v>
      </c>
      <c r="V1322" t="s">
        <v>4263</v>
      </c>
      <c r="W1322" t="s">
        <v>4264</v>
      </c>
      <c r="X1322" t="s">
        <v>4264</v>
      </c>
      <c r="Z1322" t="s">
        <v>4265</v>
      </c>
    </row>
    <row r="1323" spans="19:26" x14ac:dyDescent="0.75">
      <c r="S1323">
        <f t="shared" si="27"/>
        <v>1322</v>
      </c>
      <c r="U1323" t="s">
        <v>4262</v>
      </c>
      <c r="V1323" t="s">
        <v>4266</v>
      </c>
      <c r="W1323" t="s">
        <v>4267</v>
      </c>
      <c r="X1323" t="s">
        <v>4267</v>
      </c>
    </row>
    <row r="1324" spans="19:26" x14ac:dyDescent="0.75">
      <c r="S1324">
        <f t="shared" si="27"/>
        <v>1323</v>
      </c>
    </row>
    <row r="1325" spans="19:26" x14ac:dyDescent="0.75">
      <c r="S1325">
        <f t="shared" si="27"/>
        <v>1324</v>
      </c>
      <c r="U1325" t="s">
        <v>4347</v>
      </c>
    </row>
    <row r="1326" spans="19:26" x14ac:dyDescent="0.75">
      <c r="S1326">
        <f t="shared" si="27"/>
        <v>1325</v>
      </c>
    </row>
    <row r="1327" spans="19:26" x14ac:dyDescent="0.75">
      <c r="S1327">
        <f t="shared" si="27"/>
        <v>1326</v>
      </c>
      <c r="T1327" s="1">
        <v>44689</v>
      </c>
      <c r="U1327" s="2">
        <v>0.7104166666666667</v>
      </c>
      <c r="V1327" s="3">
        <v>5124029</v>
      </c>
      <c r="W1327" t="s">
        <v>2291</v>
      </c>
      <c r="X1327" t="s">
        <v>298</v>
      </c>
      <c r="Y1327" t="s">
        <v>4357</v>
      </c>
    </row>
    <row r="1328" spans="19:26" x14ac:dyDescent="0.75">
      <c r="S1328">
        <f t="shared" si="27"/>
        <v>1327</v>
      </c>
      <c r="U1328">
        <v>1</v>
      </c>
      <c r="V1328" t="s">
        <v>4272</v>
      </c>
      <c r="W1328" s="3">
        <v>5124029</v>
      </c>
      <c r="X1328" s="3">
        <v>5124029</v>
      </c>
    </row>
    <row r="1329" spans="19:26" x14ac:dyDescent="0.75">
      <c r="S1329">
        <f t="shared" si="27"/>
        <v>1328</v>
      </c>
    </row>
    <row r="1330" spans="19:26" x14ac:dyDescent="0.75">
      <c r="S1330">
        <f t="shared" si="27"/>
        <v>1329</v>
      </c>
      <c r="U1330" t="s">
        <v>4273</v>
      </c>
      <c r="V1330" t="s">
        <v>4274</v>
      </c>
      <c r="W1330" t="s">
        <v>4275</v>
      </c>
      <c r="X1330" t="s">
        <v>4275</v>
      </c>
    </row>
    <row r="1331" spans="19:26" x14ac:dyDescent="0.75">
      <c r="S1331">
        <f t="shared" si="27"/>
        <v>1330</v>
      </c>
      <c r="U1331">
        <v>1</v>
      </c>
      <c r="V1331" t="s">
        <v>4272</v>
      </c>
      <c r="W1331" s="3">
        <v>5124029</v>
      </c>
      <c r="X1331" s="3">
        <v>5124029</v>
      </c>
    </row>
    <row r="1332" spans="19:26" x14ac:dyDescent="0.75">
      <c r="S1332">
        <f t="shared" si="27"/>
        <v>1331</v>
      </c>
      <c r="U1332">
        <v>0</v>
      </c>
      <c r="V1332" t="s">
        <v>4276</v>
      </c>
      <c r="W1332" s="3">
        <v>282878423040</v>
      </c>
      <c r="X1332" s="3">
        <v>282878423040</v>
      </c>
    </row>
    <row r="1333" spans="19:26" x14ac:dyDescent="0.75">
      <c r="S1333">
        <f t="shared" si="27"/>
        <v>1332</v>
      </c>
      <c r="U1333" t="s">
        <v>4262</v>
      </c>
      <c r="V1333" t="s">
        <v>4263</v>
      </c>
      <c r="W1333" t="s">
        <v>4264</v>
      </c>
      <c r="X1333" t="s">
        <v>4264</v>
      </c>
      <c r="Z1333" t="s">
        <v>4265</v>
      </c>
    </row>
    <row r="1334" spans="19:26" x14ac:dyDescent="0.75">
      <c r="S1334">
        <f t="shared" si="27"/>
        <v>1333</v>
      </c>
      <c r="U1334" t="s">
        <v>4262</v>
      </c>
      <c r="V1334" t="s">
        <v>4266</v>
      </c>
      <c r="W1334" t="s">
        <v>4267</v>
      </c>
      <c r="X1334" t="s">
        <v>4267</v>
      </c>
    </row>
    <row r="1335" spans="19:26" x14ac:dyDescent="0.75">
      <c r="S1335">
        <f t="shared" si="27"/>
        <v>1334</v>
      </c>
    </row>
    <row r="1336" spans="19:26" x14ac:dyDescent="0.75">
      <c r="S1336">
        <f t="shared" si="27"/>
        <v>1335</v>
      </c>
      <c r="U1336" t="s">
        <v>4268</v>
      </c>
      <c r="V1336" t="s">
        <v>4269</v>
      </c>
      <c r="W1336" t="s">
        <v>4287</v>
      </c>
      <c r="X1336" t="s">
        <v>4287</v>
      </c>
    </row>
    <row r="1337" spans="19:26" x14ac:dyDescent="0.75">
      <c r="S1337">
        <f t="shared" si="27"/>
        <v>1336</v>
      </c>
    </row>
    <row r="1338" spans="19:26" x14ac:dyDescent="0.75">
      <c r="S1338">
        <f t="shared" si="27"/>
        <v>1337</v>
      </c>
      <c r="T1338" s="1">
        <v>44661</v>
      </c>
      <c r="U1338" s="2">
        <v>0.79791666666666661</v>
      </c>
      <c r="V1338" s="3">
        <v>1620433</v>
      </c>
      <c r="W1338" t="s">
        <v>4349</v>
      </c>
      <c r="X1338" t="s">
        <v>169</v>
      </c>
      <c r="Y1338" t="s">
        <v>4357</v>
      </c>
    </row>
    <row r="1339" spans="19:26" x14ac:dyDescent="0.75">
      <c r="S1339">
        <f t="shared" si="27"/>
        <v>1338</v>
      </c>
      <c r="U1339">
        <v>1</v>
      </c>
      <c r="V1339" t="s">
        <v>4272</v>
      </c>
      <c r="W1339" s="3">
        <v>1620433</v>
      </c>
      <c r="X1339" s="3">
        <v>1620433</v>
      </c>
    </row>
    <row r="1340" spans="19:26" x14ac:dyDescent="0.75">
      <c r="S1340">
        <f t="shared" si="27"/>
        <v>1339</v>
      </c>
    </row>
    <row r="1341" spans="19:26" x14ac:dyDescent="0.75">
      <c r="S1341">
        <f t="shared" si="27"/>
        <v>1340</v>
      </c>
      <c r="U1341" t="s">
        <v>4289</v>
      </c>
    </row>
    <row r="1342" spans="19:26" x14ac:dyDescent="0.75">
      <c r="S1342">
        <f t="shared" si="27"/>
        <v>1341</v>
      </c>
    </row>
    <row r="1343" spans="19:26" x14ac:dyDescent="0.75">
      <c r="S1343">
        <f t="shared" si="27"/>
        <v>1342</v>
      </c>
      <c r="T1343" s="1">
        <v>44695</v>
      </c>
      <c r="U1343" s="2">
        <v>0.78402777777777777</v>
      </c>
      <c r="V1343">
        <v>489</v>
      </c>
      <c r="W1343" t="s">
        <v>1033</v>
      </c>
      <c r="X1343" t="s">
        <v>4421</v>
      </c>
      <c r="Y1343" t="s">
        <v>4359</v>
      </c>
    </row>
    <row r="1344" spans="19:26" x14ac:dyDescent="0.75">
      <c r="S1344">
        <f t="shared" si="27"/>
        <v>1343</v>
      </c>
      <c r="U1344">
        <v>1</v>
      </c>
      <c r="V1344" t="s">
        <v>4272</v>
      </c>
      <c r="W1344">
        <v>489</v>
      </c>
      <c r="X1344">
        <v>489</v>
      </c>
    </row>
    <row r="1345" spans="19:26" x14ac:dyDescent="0.75">
      <c r="S1345">
        <f t="shared" si="27"/>
        <v>1344</v>
      </c>
    </row>
    <row r="1346" spans="19:26" x14ac:dyDescent="0.75">
      <c r="S1346">
        <f t="shared" si="27"/>
        <v>1345</v>
      </c>
      <c r="U1346" t="s">
        <v>4273</v>
      </c>
      <c r="V1346" t="s">
        <v>4274</v>
      </c>
      <c r="W1346" t="s">
        <v>4275</v>
      </c>
      <c r="X1346" t="s">
        <v>4275</v>
      </c>
    </row>
    <row r="1347" spans="19:26" x14ac:dyDescent="0.75">
      <c r="S1347">
        <f t="shared" si="27"/>
        <v>1346</v>
      </c>
      <c r="U1347">
        <v>2</v>
      </c>
      <c r="V1347" t="s">
        <v>4272</v>
      </c>
      <c r="W1347" s="3">
        <v>1620922</v>
      </c>
      <c r="X1347" s="3">
        <v>1620922</v>
      </c>
    </row>
    <row r="1348" spans="19:26" x14ac:dyDescent="0.75">
      <c r="S1348">
        <f t="shared" si="27"/>
        <v>1347</v>
      </c>
      <c r="U1348">
        <v>0</v>
      </c>
      <c r="V1348" t="s">
        <v>4276</v>
      </c>
      <c r="W1348" s="3">
        <v>282878423040</v>
      </c>
      <c r="X1348" s="3">
        <v>282878423040</v>
      </c>
    </row>
    <row r="1349" spans="19:26" x14ac:dyDescent="0.75">
      <c r="S1349">
        <f t="shared" si="27"/>
        <v>1348</v>
      </c>
      <c r="U1349" t="s">
        <v>4262</v>
      </c>
      <c r="V1349" t="s">
        <v>4263</v>
      </c>
      <c r="W1349" t="s">
        <v>4264</v>
      </c>
      <c r="X1349" t="s">
        <v>4264</v>
      </c>
      <c r="Z1349" t="s">
        <v>4265</v>
      </c>
    </row>
    <row r="1350" spans="19:26" x14ac:dyDescent="0.75">
      <c r="S1350">
        <f t="shared" si="27"/>
        <v>1349</v>
      </c>
      <c r="U1350" t="s">
        <v>4262</v>
      </c>
      <c r="V1350" t="s">
        <v>4266</v>
      </c>
      <c r="W1350" t="s">
        <v>4267</v>
      </c>
      <c r="X1350" t="s">
        <v>4267</v>
      </c>
    </row>
    <row r="1351" spans="19:26" x14ac:dyDescent="0.75">
      <c r="S1351">
        <f t="shared" si="27"/>
        <v>1350</v>
      </c>
    </row>
    <row r="1352" spans="19:26" x14ac:dyDescent="0.75">
      <c r="S1352">
        <f t="shared" si="27"/>
        <v>1351</v>
      </c>
      <c r="U1352" t="s">
        <v>4268</v>
      </c>
      <c r="V1352" t="s">
        <v>4269</v>
      </c>
      <c r="W1352" t="s">
        <v>4287</v>
      </c>
      <c r="X1352" t="s">
        <v>4287</v>
      </c>
    </row>
    <row r="1353" spans="19:26" x14ac:dyDescent="0.75">
      <c r="S1353">
        <f t="shared" si="27"/>
        <v>1352</v>
      </c>
    </row>
    <row r="1354" spans="19:26" x14ac:dyDescent="0.75">
      <c r="S1354">
        <f t="shared" si="27"/>
        <v>1353</v>
      </c>
      <c r="T1354" s="1">
        <v>44661</v>
      </c>
      <c r="U1354" s="2">
        <v>0.79791666666666661</v>
      </c>
      <c r="V1354" s="3">
        <v>3931013</v>
      </c>
      <c r="W1354" t="s">
        <v>4350</v>
      </c>
      <c r="X1354" t="s">
        <v>173</v>
      </c>
      <c r="Y1354" t="s">
        <v>4357</v>
      </c>
    </row>
    <row r="1355" spans="19:26" x14ac:dyDescent="0.75">
      <c r="S1355">
        <f t="shared" si="27"/>
        <v>1354</v>
      </c>
      <c r="U1355">
        <v>1</v>
      </c>
      <c r="V1355" t="s">
        <v>4272</v>
      </c>
      <c r="W1355" s="3">
        <v>3931013</v>
      </c>
      <c r="X1355" s="3">
        <v>3931013</v>
      </c>
    </row>
    <row r="1356" spans="19:26" x14ac:dyDescent="0.75">
      <c r="S1356">
        <f t="shared" ref="S1356:S1419" si="28">S1355+1</f>
        <v>1355</v>
      </c>
    </row>
    <row r="1357" spans="19:26" x14ac:dyDescent="0.75">
      <c r="S1357">
        <f t="shared" si="28"/>
        <v>1356</v>
      </c>
      <c r="U1357" t="s">
        <v>4289</v>
      </c>
    </row>
    <row r="1358" spans="19:26" x14ac:dyDescent="0.75">
      <c r="S1358">
        <f t="shared" si="28"/>
        <v>1357</v>
      </c>
    </row>
    <row r="1359" spans="19:26" x14ac:dyDescent="0.75">
      <c r="S1359">
        <f t="shared" si="28"/>
        <v>1358</v>
      </c>
      <c r="T1359" s="1">
        <v>44695</v>
      </c>
      <c r="U1359" s="2">
        <v>0.78402777777777777</v>
      </c>
      <c r="V1359">
        <v>788</v>
      </c>
      <c r="W1359" t="s">
        <v>1046</v>
      </c>
      <c r="X1359" t="s">
        <v>4422</v>
      </c>
      <c r="Y1359" t="s">
        <v>4359</v>
      </c>
    </row>
    <row r="1360" spans="19:26" x14ac:dyDescent="0.75">
      <c r="S1360">
        <f t="shared" si="28"/>
        <v>1359</v>
      </c>
      <c r="U1360">
        <v>1</v>
      </c>
      <c r="V1360" t="s">
        <v>4272</v>
      </c>
      <c r="W1360">
        <v>788</v>
      </c>
      <c r="X1360">
        <v>788</v>
      </c>
    </row>
    <row r="1361" spans="19:26" x14ac:dyDescent="0.75">
      <c r="S1361">
        <f t="shared" si="28"/>
        <v>1360</v>
      </c>
    </row>
    <row r="1362" spans="19:26" x14ac:dyDescent="0.75">
      <c r="S1362">
        <f t="shared" si="28"/>
        <v>1361</v>
      </c>
      <c r="U1362" t="s">
        <v>4273</v>
      </c>
      <c r="V1362" t="s">
        <v>4274</v>
      </c>
      <c r="W1362" t="s">
        <v>4275</v>
      </c>
      <c r="X1362" t="s">
        <v>4275</v>
      </c>
    </row>
    <row r="1363" spans="19:26" x14ac:dyDescent="0.75">
      <c r="S1363">
        <f t="shared" si="28"/>
        <v>1362</v>
      </c>
      <c r="U1363">
        <v>2</v>
      </c>
      <c r="V1363" t="s">
        <v>4272</v>
      </c>
      <c r="W1363" s="3">
        <v>3931801</v>
      </c>
      <c r="X1363" s="3">
        <v>3931801</v>
      </c>
    </row>
    <row r="1364" spans="19:26" x14ac:dyDescent="0.75">
      <c r="S1364">
        <f t="shared" si="28"/>
        <v>1363</v>
      </c>
      <c r="U1364">
        <v>0</v>
      </c>
      <c r="V1364" t="s">
        <v>4276</v>
      </c>
      <c r="W1364" s="3">
        <v>282878418944</v>
      </c>
      <c r="X1364" s="3">
        <v>282878418944</v>
      </c>
    </row>
    <row r="1365" spans="19:26" x14ac:dyDescent="0.75">
      <c r="S1365">
        <f t="shared" si="28"/>
        <v>1364</v>
      </c>
      <c r="U1365" t="s">
        <v>4262</v>
      </c>
      <c r="V1365" t="s">
        <v>4263</v>
      </c>
      <c r="W1365" t="s">
        <v>4264</v>
      </c>
      <c r="X1365" t="s">
        <v>4264</v>
      </c>
      <c r="Z1365" t="s">
        <v>4265</v>
      </c>
    </row>
    <row r="1366" spans="19:26" x14ac:dyDescent="0.75">
      <c r="S1366">
        <f t="shared" si="28"/>
        <v>1365</v>
      </c>
      <c r="U1366" t="s">
        <v>4262</v>
      </c>
      <c r="V1366" t="s">
        <v>4266</v>
      </c>
      <c r="W1366" t="s">
        <v>4267</v>
      </c>
      <c r="X1366" t="s">
        <v>4267</v>
      </c>
    </row>
    <row r="1367" spans="19:26" x14ac:dyDescent="0.75">
      <c r="S1367">
        <f t="shared" si="28"/>
        <v>1366</v>
      </c>
    </row>
    <row r="1368" spans="19:26" x14ac:dyDescent="0.75">
      <c r="S1368">
        <f t="shared" si="28"/>
        <v>1367</v>
      </c>
      <c r="U1368" t="s">
        <v>4268</v>
      </c>
      <c r="V1368" t="s">
        <v>4269</v>
      </c>
      <c r="W1368" t="s">
        <v>4287</v>
      </c>
      <c r="X1368" t="s">
        <v>4287</v>
      </c>
    </row>
    <row r="1369" spans="19:26" x14ac:dyDescent="0.75">
      <c r="S1369">
        <f t="shared" si="28"/>
        <v>1368</v>
      </c>
    </row>
    <row r="1370" spans="19:26" x14ac:dyDescent="0.75">
      <c r="S1370">
        <f t="shared" si="28"/>
        <v>1369</v>
      </c>
      <c r="T1370" s="1">
        <v>44661</v>
      </c>
      <c r="U1370" s="2">
        <v>0.79791666666666661</v>
      </c>
      <c r="V1370" s="3">
        <v>2346833</v>
      </c>
      <c r="W1370" t="s">
        <v>4351</v>
      </c>
      <c r="X1370" t="s">
        <v>180</v>
      </c>
      <c r="Y1370" t="s">
        <v>4357</v>
      </c>
    </row>
    <row r="1371" spans="19:26" x14ac:dyDescent="0.75">
      <c r="S1371">
        <f t="shared" si="28"/>
        <v>1370</v>
      </c>
      <c r="T1371" s="1">
        <v>44661</v>
      </c>
      <c r="U1371" s="2">
        <v>0.79791666666666661</v>
      </c>
      <c r="V1371" s="3">
        <v>2282833</v>
      </c>
      <c r="W1371" t="s">
        <v>4352</v>
      </c>
      <c r="X1371" t="s">
        <v>1869</v>
      </c>
      <c r="Y1371" t="s">
        <v>4357</v>
      </c>
    </row>
    <row r="1372" spans="19:26" x14ac:dyDescent="0.75">
      <c r="S1372">
        <f t="shared" si="28"/>
        <v>1371</v>
      </c>
      <c r="U1372">
        <v>2</v>
      </c>
      <c r="V1372" t="s">
        <v>4272</v>
      </c>
      <c r="W1372" s="3">
        <v>4629666</v>
      </c>
      <c r="X1372" s="3">
        <v>4629666</v>
      </c>
    </row>
    <row r="1373" spans="19:26" x14ac:dyDescent="0.75">
      <c r="S1373">
        <f t="shared" si="28"/>
        <v>1372</v>
      </c>
    </row>
    <row r="1374" spans="19:26" x14ac:dyDescent="0.75">
      <c r="S1374">
        <f t="shared" si="28"/>
        <v>1373</v>
      </c>
      <c r="U1374" t="s">
        <v>4289</v>
      </c>
    </row>
    <row r="1375" spans="19:26" x14ac:dyDescent="0.75">
      <c r="S1375">
        <f t="shared" si="28"/>
        <v>1374</v>
      </c>
    </row>
    <row r="1376" spans="19:26" x14ac:dyDescent="0.75">
      <c r="S1376">
        <f t="shared" si="28"/>
        <v>1375</v>
      </c>
      <c r="T1376" s="1">
        <v>44695</v>
      </c>
      <c r="U1376" s="2">
        <v>0.78333333333333333</v>
      </c>
      <c r="V1376">
        <v>476</v>
      </c>
      <c r="W1376" t="s">
        <v>1083</v>
      </c>
      <c r="X1376" t="s">
        <v>4423</v>
      </c>
      <c r="Y1376" t="s">
        <v>4359</v>
      </c>
    </row>
    <row r="1377" spans="19:26" x14ac:dyDescent="0.75">
      <c r="S1377">
        <f t="shared" si="28"/>
        <v>1376</v>
      </c>
      <c r="T1377" s="1">
        <v>44695</v>
      </c>
      <c r="U1377" s="2">
        <v>0.78402777777777777</v>
      </c>
      <c r="V1377">
        <v>389</v>
      </c>
      <c r="W1377" t="s">
        <v>1084</v>
      </c>
      <c r="X1377" t="s">
        <v>4424</v>
      </c>
      <c r="Y1377" t="s">
        <v>4359</v>
      </c>
    </row>
    <row r="1378" spans="19:26" x14ac:dyDescent="0.75">
      <c r="S1378">
        <f t="shared" si="28"/>
        <v>1377</v>
      </c>
      <c r="U1378">
        <v>2</v>
      </c>
      <c r="V1378" t="s">
        <v>4272</v>
      </c>
      <c r="W1378">
        <v>865</v>
      </c>
      <c r="X1378">
        <v>865</v>
      </c>
    </row>
    <row r="1379" spans="19:26" x14ac:dyDescent="0.75">
      <c r="S1379">
        <f t="shared" si="28"/>
        <v>1378</v>
      </c>
    </row>
    <row r="1380" spans="19:26" x14ac:dyDescent="0.75">
      <c r="S1380">
        <f t="shared" si="28"/>
        <v>1379</v>
      </c>
      <c r="U1380" t="s">
        <v>4273</v>
      </c>
      <c r="V1380" t="s">
        <v>4274</v>
      </c>
      <c r="W1380" t="s">
        <v>4275</v>
      </c>
      <c r="X1380" t="s">
        <v>4275</v>
      </c>
    </row>
    <row r="1381" spans="19:26" x14ac:dyDescent="0.75">
      <c r="S1381">
        <f t="shared" si="28"/>
        <v>1380</v>
      </c>
      <c r="U1381">
        <v>4</v>
      </c>
      <c r="V1381" t="s">
        <v>4272</v>
      </c>
      <c r="W1381" s="3">
        <v>4630531</v>
      </c>
      <c r="X1381" s="3">
        <v>4630531</v>
      </c>
    </row>
    <row r="1382" spans="19:26" x14ac:dyDescent="0.75">
      <c r="S1382">
        <f t="shared" si="28"/>
        <v>1381</v>
      </c>
      <c r="U1382">
        <v>0</v>
      </c>
      <c r="V1382" t="s">
        <v>4276</v>
      </c>
      <c r="W1382" s="3">
        <v>282877931520</v>
      </c>
      <c r="X1382" s="3">
        <v>282877931520</v>
      </c>
    </row>
    <row r="1383" spans="19:26" x14ac:dyDescent="0.75">
      <c r="S1383">
        <f t="shared" si="28"/>
        <v>1382</v>
      </c>
      <c r="U1383" t="s">
        <v>4262</v>
      </c>
      <c r="V1383" t="s">
        <v>4263</v>
      </c>
      <c r="W1383" t="s">
        <v>4264</v>
      </c>
      <c r="X1383" t="s">
        <v>4264</v>
      </c>
      <c r="Z1383" t="s">
        <v>4265</v>
      </c>
    </row>
    <row r="1384" spans="19:26" x14ac:dyDescent="0.75">
      <c r="S1384">
        <f t="shared" si="28"/>
        <v>1383</v>
      </c>
      <c r="U1384" t="s">
        <v>4262</v>
      </c>
      <c r="V1384" t="s">
        <v>4266</v>
      </c>
      <c r="W1384" t="s">
        <v>4267</v>
      </c>
      <c r="X1384" t="s">
        <v>4267</v>
      </c>
    </row>
    <row r="1385" spans="19:26" x14ac:dyDescent="0.75">
      <c r="S1385">
        <f t="shared" si="28"/>
        <v>1384</v>
      </c>
    </row>
    <row r="1386" spans="19:26" x14ac:dyDescent="0.75">
      <c r="S1386">
        <f t="shared" si="28"/>
        <v>1385</v>
      </c>
      <c r="U1386" t="s">
        <v>4347</v>
      </c>
    </row>
    <row r="1387" spans="19:26" x14ac:dyDescent="0.75">
      <c r="S1387">
        <f t="shared" si="28"/>
        <v>1386</v>
      </c>
    </row>
    <row r="1388" spans="19:26" x14ac:dyDescent="0.75">
      <c r="S1388">
        <f t="shared" si="28"/>
        <v>1387</v>
      </c>
      <c r="T1388" s="1">
        <v>44689</v>
      </c>
      <c r="U1388" s="2">
        <v>0.7104166666666667</v>
      </c>
      <c r="V1388" s="3">
        <v>1722429</v>
      </c>
      <c r="W1388" t="s">
        <v>2612</v>
      </c>
      <c r="X1388" t="s">
        <v>270</v>
      </c>
      <c r="Y1388" t="s">
        <v>4357</v>
      </c>
    </row>
    <row r="1389" spans="19:26" x14ac:dyDescent="0.75">
      <c r="S1389">
        <f t="shared" si="28"/>
        <v>1388</v>
      </c>
      <c r="U1389">
        <v>1</v>
      </c>
      <c r="V1389" t="s">
        <v>4272</v>
      </c>
      <c r="W1389" s="3">
        <v>1722429</v>
      </c>
      <c r="X1389" s="3">
        <v>1722429</v>
      </c>
    </row>
    <row r="1390" spans="19:26" x14ac:dyDescent="0.75">
      <c r="S1390">
        <f t="shared" si="28"/>
        <v>1389</v>
      </c>
    </row>
    <row r="1391" spans="19:26" x14ac:dyDescent="0.75">
      <c r="S1391">
        <f t="shared" si="28"/>
        <v>1390</v>
      </c>
      <c r="U1391" t="s">
        <v>4273</v>
      </c>
      <c r="V1391" t="s">
        <v>4274</v>
      </c>
      <c r="W1391" t="s">
        <v>4275</v>
      </c>
      <c r="X1391" t="s">
        <v>4275</v>
      </c>
    </row>
    <row r="1392" spans="19:26" x14ac:dyDescent="0.75">
      <c r="S1392">
        <f t="shared" si="28"/>
        <v>1391</v>
      </c>
      <c r="U1392">
        <v>1</v>
      </c>
      <c r="V1392" t="s">
        <v>4272</v>
      </c>
      <c r="W1392" s="3">
        <v>1722429</v>
      </c>
      <c r="X1392" s="3">
        <v>1722429</v>
      </c>
    </row>
    <row r="1393" spans="19:27" x14ac:dyDescent="0.75">
      <c r="S1393">
        <f t="shared" si="28"/>
        <v>1392</v>
      </c>
      <c r="U1393">
        <v>0</v>
      </c>
      <c r="V1393" t="s">
        <v>4276</v>
      </c>
      <c r="W1393" s="3">
        <v>282877894656</v>
      </c>
      <c r="X1393" s="3">
        <v>282877894656</v>
      </c>
    </row>
    <row r="1394" spans="19:27" x14ac:dyDescent="0.75">
      <c r="S1394">
        <f t="shared" si="28"/>
        <v>1393</v>
      </c>
      <c r="U1394" t="s">
        <v>4262</v>
      </c>
      <c r="V1394" t="s">
        <v>4263</v>
      </c>
      <c r="W1394" t="s">
        <v>4264</v>
      </c>
      <c r="X1394" t="s">
        <v>4264</v>
      </c>
      <c r="Z1394" t="s">
        <v>4265</v>
      </c>
    </row>
    <row r="1395" spans="19:27" x14ac:dyDescent="0.75">
      <c r="S1395">
        <f t="shared" si="28"/>
        <v>1394</v>
      </c>
      <c r="U1395" t="s">
        <v>4262</v>
      </c>
      <c r="V1395" t="s">
        <v>4266</v>
      </c>
      <c r="W1395" t="s">
        <v>4267</v>
      </c>
      <c r="X1395" t="s">
        <v>4267</v>
      </c>
    </row>
    <row r="1396" spans="19:27" x14ac:dyDescent="0.75">
      <c r="S1396">
        <f t="shared" si="28"/>
        <v>1395</v>
      </c>
    </row>
    <row r="1397" spans="19:27" x14ac:dyDescent="0.75">
      <c r="S1397">
        <f t="shared" si="28"/>
        <v>1396</v>
      </c>
      <c r="U1397" t="s">
        <v>4284</v>
      </c>
    </row>
    <row r="1398" spans="19:27" x14ac:dyDescent="0.75">
      <c r="S1398">
        <f t="shared" si="28"/>
        <v>1397</v>
      </c>
    </row>
    <row r="1399" spans="19:27" x14ac:dyDescent="0.75">
      <c r="S1399">
        <f t="shared" si="28"/>
        <v>1398</v>
      </c>
      <c r="T1399" s="1">
        <v>44689</v>
      </c>
      <c r="U1399" s="2">
        <v>0.7104166666666667</v>
      </c>
      <c r="V1399" s="3">
        <v>2502979</v>
      </c>
      <c r="W1399" t="s">
        <v>2428</v>
      </c>
      <c r="X1399" t="s">
        <v>276</v>
      </c>
      <c r="Y1399" t="s">
        <v>4357</v>
      </c>
    </row>
    <row r="1400" spans="19:27" x14ac:dyDescent="0.75">
      <c r="S1400">
        <f t="shared" si="28"/>
        <v>1399</v>
      </c>
      <c r="U1400">
        <v>1</v>
      </c>
      <c r="V1400" t="s">
        <v>4272</v>
      </c>
      <c r="W1400" s="3">
        <v>2502979</v>
      </c>
      <c r="X1400" s="3">
        <v>2502979</v>
      </c>
    </row>
    <row r="1401" spans="19:27" x14ac:dyDescent="0.75">
      <c r="S1401">
        <f t="shared" si="28"/>
        <v>1400</v>
      </c>
    </row>
    <row r="1402" spans="19:27" x14ac:dyDescent="0.75">
      <c r="S1402">
        <f t="shared" si="28"/>
        <v>1401</v>
      </c>
      <c r="U1402" t="s">
        <v>4273</v>
      </c>
      <c r="V1402" t="s">
        <v>4274</v>
      </c>
      <c r="W1402" t="s">
        <v>4275</v>
      </c>
      <c r="X1402" t="s">
        <v>4275</v>
      </c>
    </row>
    <row r="1403" spans="19:27" x14ac:dyDescent="0.75">
      <c r="S1403">
        <f t="shared" si="28"/>
        <v>1402</v>
      </c>
      <c r="U1403">
        <v>1</v>
      </c>
      <c r="V1403" t="s">
        <v>4272</v>
      </c>
      <c r="W1403" s="3">
        <v>2502979</v>
      </c>
      <c r="X1403" s="3">
        <v>2502979</v>
      </c>
    </row>
    <row r="1404" spans="19:27" x14ac:dyDescent="0.75">
      <c r="S1404">
        <f t="shared" si="28"/>
        <v>1403</v>
      </c>
      <c r="U1404">
        <v>0</v>
      </c>
      <c r="V1404" t="s">
        <v>4276</v>
      </c>
      <c r="W1404" s="3">
        <v>282877894656</v>
      </c>
      <c r="X1404" s="3">
        <v>282877894656</v>
      </c>
    </row>
    <row r="1405" spans="19:27" x14ac:dyDescent="0.75">
      <c r="S1405">
        <f t="shared" si="28"/>
        <v>1404</v>
      </c>
      <c r="U1405" t="s">
        <v>4262</v>
      </c>
      <c r="V1405" t="s">
        <v>4263</v>
      </c>
      <c r="W1405" t="s">
        <v>4264</v>
      </c>
      <c r="X1405" t="s">
        <v>4264</v>
      </c>
      <c r="Z1405" t="s">
        <v>4265</v>
      </c>
    </row>
    <row r="1406" spans="19:27" x14ac:dyDescent="0.75">
      <c r="S1406">
        <f t="shared" si="28"/>
        <v>1405</v>
      </c>
      <c r="U1406" t="s">
        <v>4262</v>
      </c>
      <c r="V1406" t="s">
        <v>4266</v>
      </c>
      <c r="W1406" t="s">
        <v>4267</v>
      </c>
      <c r="X1406" t="s">
        <v>4267</v>
      </c>
    </row>
    <row r="1407" spans="19:27" x14ac:dyDescent="0.75">
      <c r="S1407">
        <f t="shared" si="28"/>
        <v>1406</v>
      </c>
    </row>
    <row r="1408" spans="19:27" x14ac:dyDescent="0.75">
      <c r="S1408">
        <f t="shared" si="28"/>
        <v>1407</v>
      </c>
      <c r="U1408" t="s">
        <v>4277</v>
      </c>
      <c r="V1408" t="s">
        <v>4278</v>
      </c>
      <c r="W1408" t="s">
        <v>4279</v>
      </c>
      <c r="X1408" t="s">
        <v>4279</v>
      </c>
      <c r="Z1408" t="s">
        <v>4269</v>
      </c>
      <c r="AA1408" t="s">
        <v>4280</v>
      </c>
    </row>
    <row r="1409" spans="19:26" x14ac:dyDescent="0.75">
      <c r="S1409">
        <f t="shared" si="28"/>
        <v>1408</v>
      </c>
    </row>
    <row r="1410" spans="19:26" x14ac:dyDescent="0.75">
      <c r="S1410">
        <f t="shared" si="28"/>
        <v>1409</v>
      </c>
      <c r="T1410" s="1">
        <v>44689</v>
      </c>
      <c r="U1410" s="2">
        <v>0.7104166666666667</v>
      </c>
      <c r="V1410" s="3">
        <v>2483779</v>
      </c>
      <c r="W1410" t="s">
        <v>3326</v>
      </c>
      <c r="X1410" t="s">
        <v>124</v>
      </c>
      <c r="Y1410" t="s">
        <v>4357</v>
      </c>
    </row>
    <row r="1411" spans="19:26" x14ac:dyDescent="0.75">
      <c r="S1411">
        <f t="shared" si="28"/>
        <v>1410</v>
      </c>
      <c r="U1411">
        <v>1</v>
      </c>
      <c r="V1411" t="s">
        <v>4272</v>
      </c>
      <c r="W1411" s="3">
        <v>2483779</v>
      </c>
      <c r="X1411" s="3">
        <v>2483779</v>
      </c>
    </row>
    <row r="1412" spans="19:26" x14ac:dyDescent="0.75">
      <c r="S1412">
        <f t="shared" si="28"/>
        <v>1411</v>
      </c>
    </row>
    <row r="1413" spans="19:26" x14ac:dyDescent="0.75">
      <c r="S1413">
        <f t="shared" si="28"/>
        <v>1412</v>
      </c>
      <c r="U1413" t="s">
        <v>4283</v>
      </c>
    </row>
    <row r="1414" spans="19:26" x14ac:dyDescent="0.75">
      <c r="S1414">
        <f t="shared" si="28"/>
        <v>1413</v>
      </c>
    </row>
    <row r="1415" spans="19:26" x14ac:dyDescent="0.75">
      <c r="S1415">
        <f t="shared" si="28"/>
        <v>1414</v>
      </c>
      <c r="T1415" s="1">
        <v>44689</v>
      </c>
      <c r="U1415" s="2">
        <v>0.7104166666666667</v>
      </c>
      <c r="V1415" s="3">
        <v>3309629</v>
      </c>
      <c r="W1415" t="s">
        <v>2353</v>
      </c>
      <c r="X1415" t="s">
        <v>278</v>
      </c>
      <c r="Y1415" t="s">
        <v>4357</v>
      </c>
    </row>
    <row r="1416" spans="19:26" x14ac:dyDescent="0.75">
      <c r="S1416">
        <f t="shared" si="28"/>
        <v>1415</v>
      </c>
      <c r="U1416">
        <v>1</v>
      </c>
      <c r="V1416" t="s">
        <v>4272</v>
      </c>
      <c r="W1416" s="3">
        <v>3309629</v>
      </c>
      <c r="X1416" s="3">
        <v>3309629</v>
      </c>
    </row>
    <row r="1417" spans="19:26" x14ac:dyDescent="0.75">
      <c r="S1417">
        <f t="shared" si="28"/>
        <v>1416</v>
      </c>
    </row>
    <row r="1418" spans="19:26" x14ac:dyDescent="0.75">
      <c r="S1418">
        <f t="shared" si="28"/>
        <v>1417</v>
      </c>
      <c r="U1418" t="s">
        <v>4273</v>
      </c>
      <c r="V1418" t="s">
        <v>4274</v>
      </c>
      <c r="W1418" t="s">
        <v>4275</v>
      </c>
      <c r="X1418" t="s">
        <v>4275</v>
      </c>
    </row>
    <row r="1419" spans="19:26" x14ac:dyDescent="0.75">
      <c r="S1419">
        <f t="shared" si="28"/>
        <v>1418</v>
      </c>
      <c r="U1419">
        <v>2</v>
      </c>
      <c r="V1419" t="s">
        <v>4272</v>
      </c>
      <c r="W1419" s="3">
        <v>5793408</v>
      </c>
      <c r="X1419" s="3">
        <v>5793408</v>
      </c>
    </row>
    <row r="1420" spans="19:26" x14ac:dyDescent="0.75">
      <c r="S1420">
        <f t="shared" ref="S1420:S1483" si="29">S1419+1</f>
        <v>1419</v>
      </c>
      <c r="U1420">
        <v>0</v>
      </c>
      <c r="V1420" t="s">
        <v>4276</v>
      </c>
      <c r="W1420" s="3">
        <v>282877894656</v>
      </c>
      <c r="X1420" s="3">
        <v>282877894656</v>
      </c>
    </row>
    <row r="1421" spans="19:26" x14ac:dyDescent="0.75">
      <c r="S1421">
        <f t="shared" si="29"/>
        <v>1420</v>
      </c>
      <c r="U1421" t="s">
        <v>4262</v>
      </c>
      <c r="V1421" t="s">
        <v>4263</v>
      </c>
      <c r="W1421" t="s">
        <v>4264</v>
      </c>
      <c r="X1421" t="s">
        <v>4264</v>
      </c>
      <c r="Z1421" t="s">
        <v>4265</v>
      </c>
    </row>
    <row r="1422" spans="19:26" x14ac:dyDescent="0.75">
      <c r="S1422">
        <f t="shared" si="29"/>
        <v>1421</v>
      </c>
      <c r="U1422" t="s">
        <v>4262</v>
      </c>
      <c r="V1422" t="s">
        <v>4266</v>
      </c>
      <c r="W1422" t="s">
        <v>4267</v>
      </c>
      <c r="X1422" t="s">
        <v>4267</v>
      </c>
    </row>
    <row r="1423" spans="19:26" x14ac:dyDescent="0.75">
      <c r="S1423">
        <f t="shared" si="29"/>
        <v>1422</v>
      </c>
    </row>
    <row r="1424" spans="19:26" x14ac:dyDescent="0.75">
      <c r="S1424">
        <f t="shared" si="29"/>
        <v>1423</v>
      </c>
      <c r="U1424" t="s">
        <v>4347</v>
      </c>
    </row>
    <row r="1425" spans="19:26" x14ac:dyDescent="0.75">
      <c r="S1425">
        <f t="shared" si="29"/>
        <v>1424</v>
      </c>
    </row>
    <row r="1426" spans="19:26" x14ac:dyDescent="0.75">
      <c r="S1426">
        <f t="shared" si="29"/>
        <v>1425</v>
      </c>
      <c r="T1426" s="1">
        <v>44689</v>
      </c>
      <c r="U1426" s="2">
        <v>0.7104166666666667</v>
      </c>
      <c r="V1426" s="3">
        <v>3002435</v>
      </c>
      <c r="W1426" t="s">
        <v>2264</v>
      </c>
      <c r="X1426" t="s">
        <v>268</v>
      </c>
      <c r="Y1426" t="s">
        <v>4357</v>
      </c>
    </row>
    <row r="1427" spans="19:26" x14ac:dyDescent="0.75">
      <c r="S1427">
        <f t="shared" si="29"/>
        <v>1426</v>
      </c>
      <c r="U1427">
        <v>1</v>
      </c>
      <c r="V1427" t="s">
        <v>4272</v>
      </c>
      <c r="W1427" s="3">
        <v>3002435</v>
      </c>
      <c r="X1427" s="3">
        <v>3002435</v>
      </c>
    </row>
    <row r="1428" spans="19:26" x14ac:dyDescent="0.75">
      <c r="S1428">
        <f t="shared" si="29"/>
        <v>1427</v>
      </c>
    </row>
    <row r="1429" spans="19:26" x14ac:dyDescent="0.75">
      <c r="S1429">
        <f t="shared" si="29"/>
        <v>1428</v>
      </c>
      <c r="U1429" t="s">
        <v>4273</v>
      </c>
      <c r="V1429" t="s">
        <v>4274</v>
      </c>
      <c r="W1429" t="s">
        <v>4275</v>
      </c>
      <c r="X1429" t="s">
        <v>4275</v>
      </c>
    </row>
    <row r="1430" spans="19:26" x14ac:dyDescent="0.75">
      <c r="S1430">
        <f t="shared" si="29"/>
        <v>1429</v>
      </c>
      <c r="U1430">
        <v>1</v>
      </c>
      <c r="V1430" t="s">
        <v>4272</v>
      </c>
      <c r="W1430" s="3">
        <v>3002435</v>
      </c>
      <c r="X1430" s="3">
        <v>3002435</v>
      </c>
    </row>
    <row r="1431" spans="19:26" x14ac:dyDescent="0.75">
      <c r="S1431">
        <f t="shared" si="29"/>
        <v>1430</v>
      </c>
      <c r="U1431">
        <v>0</v>
      </c>
      <c r="V1431" t="s">
        <v>4276</v>
      </c>
      <c r="W1431" s="3">
        <v>282877894656</v>
      </c>
      <c r="X1431" s="3">
        <v>282877894656</v>
      </c>
    </row>
    <row r="1432" spans="19:26" x14ac:dyDescent="0.75">
      <c r="S1432">
        <f t="shared" si="29"/>
        <v>1431</v>
      </c>
      <c r="U1432" t="s">
        <v>4262</v>
      </c>
      <c r="V1432" t="s">
        <v>4263</v>
      </c>
      <c r="W1432" t="s">
        <v>4264</v>
      </c>
      <c r="X1432" t="s">
        <v>4264</v>
      </c>
      <c r="Z1432" t="s">
        <v>4265</v>
      </c>
    </row>
    <row r="1433" spans="19:26" x14ac:dyDescent="0.75">
      <c r="S1433">
        <f t="shared" si="29"/>
        <v>1432</v>
      </c>
      <c r="U1433" t="s">
        <v>4262</v>
      </c>
      <c r="V1433" t="s">
        <v>4266</v>
      </c>
      <c r="W1433" t="s">
        <v>4267</v>
      </c>
      <c r="X1433" t="s">
        <v>4267</v>
      </c>
    </row>
    <row r="1434" spans="19:26" x14ac:dyDescent="0.75">
      <c r="S1434">
        <f t="shared" si="29"/>
        <v>1433</v>
      </c>
    </row>
    <row r="1435" spans="19:26" x14ac:dyDescent="0.75">
      <c r="S1435">
        <f t="shared" si="29"/>
        <v>1434</v>
      </c>
      <c r="U1435" t="s">
        <v>4348</v>
      </c>
    </row>
    <row r="1436" spans="19:26" x14ac:dyDescent="0.75">
      <c r="S1436">
        <f t="shared" si="29"/>
        <v>1435</v>
      </c>
    </row>
    <row r="1437" spans="19:26" x14ac:dyDescent="0.75">
      <c r="S1437">
        <f t="shared" si="29"/>
        <v>1436</v>
      </c>
      <c r="T1437" s="1">
        <v>44689</v>
      </c>
      <c r="U1437" s="2">
        <v>0.7104166666666667</v>
      </c>
      <c r="V1437" s="3">
        <v>2512579</v>
      </c>
      <c r="W1437" t="s">
        <v>2595</v>
      </c>
      <c r="X1437" t="s">
        <v>273</v>
      </c>
      <c r="Y1437" t="s">
        <v>4357</v>
      </c>
    </row>
    <row r="1438" spans="19:26" x14ac:dyDescent="0.75">
      <c r="S1438">
        <f t="shared" si="29"/>
        <v>1437</v>
      </c>
      <c r="U1438">
        <v>1</v>
      </c>
      <c r="V1438" t="s">
        <v>4272</v>
      </c>
      <c r="W1438" s="3">
        <v>2512579</v>
      </c>
      <c r="X1438" s="3">
        <v>2512579</v>
      </c>
    </row>
    <row r="1439" spans="19:26" x14ac:dyDescent="0.75">
      <c r="S1439">
        <f t="shared" si="29"/>
        <v>1438</v>
      </c>
    </row>
    <row r="1440" spans="19:26" x14ac:dyDescent="0.75">
      <c r="S1440">
        <f t="shared" si="29"/>
        <v>1439</v>
      </c>
      <c r="U1440" t="s">
        <v>4273</v>
      </c>
      <c r="V1440" t="s">
        <v>4274</v>
      </c>
      <c r="W1440" t="s">
        <v>4275</v>
      </c>
      <c r="X1440" t="s">
        <v>4275</v>
      </c>
    </row>
    <row r="1441" spans="19:27" x14ac:dyDescent="0.75">
      <c r="S1441">
        <f t="shared" si="29"/>
        <v>1440</v>
      </c>
      <c r="U1441">
        <v>1</v>
      </c>
      <c r="V1441" t="s">
        <v>4272</v>
      </c>
      <c r="W1441" s="3">
        <v>2512579</v>
      </c>
      <c r="X1441" s="3">
        <v>2512579</v>
      </c>
    </row>
    <row r="1442" spans="19:27" x14ac:dyDescent="0.75">
      <c r="S1442">
        <f t="shared" si="29"/>
        <v>1441</v>
      </c>
      <c r="U1442">
        <v>0</v>
      </c>
      <c r="V1442" t="s">
        <v>4276</v>
      </c>
      <c r="W1442" s="3">
        <v>282877894656</v>
      </c>
      <c r="X1442" s="3">
        <v>282877894656</v>
      </c>
    </row>
    <row r="1443" spans="19:27" x14ac:dyDescent="0.75">
      <c r="S1443">
        <f t="shared" si="29"/>
        <v>1442</v>
      </c>
      <c r="U1443" t="s">
        <v>4262</v>
      </c>
      <c r="V1443" t="s">
        <v>4263</v>
      </c>
      <c r="W1443" t="s">
        <v>4264</v>
      </c>
      <c r="X1443" t="s">
        <v>4264</v>
      </c>
      <c r="Z1443" t="s">
        <v>4265</v>
      </c>
    </row>
    <row r="1444" spans="19:27" x14ac:dyDescent="0.75">
      <c r="S1444">
        <f t="shared" si="29"/>
        <v>1443</v>
      </c>
      <c r="U1444" t="s">
        <v>4262</v>
      </c>
      <c r="V1444" t="s">
        <v>4266</v>
      </c>
      <c r="W1444" t="s">
        <v>4267</v>
      </c>
      <c r="X1444" t="s">
        <v>4267</v>
      </c>
    </row>
    <row r="1445" spans="19:27" x14ac:dyDescent="0.75">
      <c r="S1445">
        <f t="shared" si="29"/>
        <v>1444</v>
      </c>
    </row>
    <row r="1446" spans="19:27" x14ac:dyDescent="0.75">
      <c r="S1446">
        <f t="shared" si="29"/>
        <v>1445</v>
      </c>
      <c r="U1446" t="s">
        <v>4277</v>
      </c>
      <c r="V1446" t="s">
        <v>4278</v>
      </c>
      <c r="W1446" t="s">
        <v>4279</v>
      </c>
      <c r="X1446" t="s">
        <v>4279</v>
      </c>
      <c r="Z1446" t="s">
        <v>4269</v>
      </c>
      <c r="AA1446" t="s">
        <v>4287</v>
      </c>
    </row>
    <row r="1447" spans="19:27" x14ac:dyDescent="0.75">
      <c r="S1447">
        <f t="shared" si="29"/>
        <v>1446</v>
      </c>
    </row>
    <row r="1448" spans="19:27" x14ac:dyDescent="0.75">
      <c r="S1448">
        <f t="shared" si="29"/>
        <v>1447</v>
      </c>
      <c r="T1448" s="1">
        <v>44689</v>
      </c>
      <c r="U1448" s="2">
        <v>0.71111111111111114</v>
      </c>
      <c r="V1448" s="3">
        <v>2640829</v>
      </c>
      <c r="W1448" t="s">
        <v>3362</v>
      </c>
      <c r="X1448" t="s">
        <v>198</v>
      </c>
      <c r="Y1448" t="s">
        <v>4357</v>
      </c>
    </row>
    <row r="1449" spans="19:27" x14ac:dyDescent="0.75">
      <c r="S1449">
        <f t="shared" si="29"/>
        <v>1448</v>
      </c>
      <c r="U1449">
        <v>1</v>
      </c>
      <c r="V1449" t="s">
        <v>4272</v>
      </c>
      <c r="W1449" s="3">
        <v>2640829</v>
      </c>
      <c r="X1449" s="3">
        <v>2640829</v>
      </c>
    </row>
    <row r="1450" spans="19:27" x14ac:dyDescent="0.75">
      <c r="S1450">
        <f t="shared" si="29"/>
        <v>1449</v>
      </c>
    </row>
    <row r="1451" spans="19:27" x14ac:dyDescent="0.75">
      <c r="S1451">
        <f t="shared" si="29"/>
        <v>1450</v>
      </c>
      <c r="U1451" t="s">
        <v>4282</v>
      </c>
    </row>
    <row r="1452" spans="19:27" x14ac:dyDescent="0.75">
      <c r="S1452">
        <f t="shared" si="29"/>
        <v>1451</v>
      </c>
    </row>
    <row r="1453" spans="19:27" x14ac:dyDescent="0.75">
      <c r="S1453">
        <f t="shared" si="29"/>
        <v>1452</v>
      </c>
      <c r="T1453" s="1">
        <v>44689</v>
      </c>
      <c r="U1453" s="2">
        <v>0.71111111111111114</v>
      </c>
      <c r="V1453" s="3">
        <v>1872769</v>
      </c>
      <c r="W1453" t="s">
        <v>2671</v>
      </c>
      <c r="X1453" t="s">
        <v>3274</v>
      </c>
      <c r="Y1453" t="s">
        <v>4357</v>
      </c>
    </row>
    <row r="1454" spans="19:27" x14ac:dyDescent="0.75">
      <c r="S1454">
        <f t="shared" si="29"/>
        <v>1453</v>
      </c>
      <c r="U1454">
        <v>1</v>
      </c>
      <c r="V1454" t="s">
        <v>4272</v>
      </c>
      <c r="W1454" s="3">
        <v>1872769</v>
      </c>
      <c r="X1454" s="3">
        <v>1872769</v>
      </c>
    </row>
    <row r="1455" spans="19:27" x14ac:dyDescent="0.75">
      <c r="S1455">
        <f t="shared" si="29"/>
        <v>1454</v>
      </c>
    </row>
    <row r="1456" spans="19:27" x14ac:dyDescent="0.75">
      <c r="S1456">
        <f t="shared" si="29"/>
        <v>1455</v>
      </c>
      <c r="U1456" t="s">
        <v>4289</v>
      </c>
    </row>
    <row r="1457" spans="19:26" x14ac:dyDescent="0.75">
      <c r="S1457">
        <f t="shared" si="29"/>
        <v>1456</v>
      </c>
    </row>
    <row r="1458" spans="19:26" x14ac:dyDescent="0.75">
      <c r="S1458">
        <f t="shared" si="29"/>
        <v>1457</v>
      </c>
      <c r="T1458" s="1">
        <v>44695</v>
      </c>
      <c r="U1458" s="2">
        <v>0.78402777777777777</v>
      </c>
      <c r="V1458">
        <v>390</v>
      </c>
      <c r="W1458" t="s">
        <v>1264</v>
      </c>
      <c r="X1458" t="s">
        <v>4425</v>
      </c>
      <c r="Y1458" t="s">
        <v>4359</v>
      </c>
    </row>
    <row r="1459" spans="19:26" x14ac:dyDescent="0.75">
      <c r="S1459">
        <f t="shared" si="29"/>
        <v>1458</v>
      </c>
      <c r="U1459">
        <v>1</v>
      </c>
      <c r="V1459" t="s">
        <v>4272</v>
      </c>
      <c r="W1459">
        <v>390</v>
      </c>
      <c r="X1459">
        <v>390</v>
      </c>
    </row>
    <row r="1460" spans="19:26" x14ac:dyDescent="0.75">
      <c r="S1460">
        <f t="shared" si="29"/>
        <v>1459</v>
      </c>
    </row>
    <row r="1461" spans="19:26" x14ac:dyDescent="0.75">
      <c r="S1461">
        <f t="shared" si="29"/>
        <v>1460</v>
      </c>
      <c r="U1461" t="s">
        <v>4292</v>
      </c>
      <c r="V1461" t="s">
        <v>4293</v>
      </c>
    </row>
    <row r="1462" spans="19:26" x14ac:dyDescent="0.75">
      <c r="S1462">
        <f t="shared" si="29"/>
        <v>1461</v>
      </c>
    </row>
    <row r="1463" spans="19:26" x14ac:dyDescent="0.75">
      <c r="S1463">
        <f t="shared" si="29"/>
        <v>1462</v>
      </c>
      <c r="T1463" s="1">
        <v>44709</v>
      </c>
      <c r="U1463" s="2">
        <v>0.7402777777777777</v>
      </c>
      <c r="V1463">
        <v>412</v>
      </c>
      <c r="W1463" t="s">
        <v>1264</v>
      </c>
      <c r="X1463" t="s">
        <v>4425</v>
      </c>
      <c r="Y1463" t="s">
        <v>4359</v>
      </c>
    </row>
    <row r="1464" spans="19:26" x14ac:dyDescent="0.75">
      <c r="S1464">
        <f t="shared" si="29"/>
        <v>1463</v>
      </c>
      <c r="U1464">
        <v>1</v>
      </c>
      <c r="V1464" t="s">
        <v>4272</v>
      </c>
      <c r="W1464">
        <v>412</v>
      </c>
      <c r="X1464">
        <v>412</v>
      </c>
    </row>
    <row r="1465" spans="19:26" x14ac:dyDescent="0.75">
      <c r="S1465">
        <f t="shared" si="29"/>
        <v>1464</v>
      </c>
    </row>
    <row r="1466" spans="19:26" x14ac:dyDescent="0.75">
      <c r="S1466">
        <f t="shared" si="29"/>
        <v>1465</v>
      </c>
      <c r="U1466" t="s">
        <v>4273</v>
      </c>
      <c r="V1466" t="s">
        <v>4274</v>
      </c>
      <c r="W1466" t="s">
        <v>4275</v>
      </c>
      <c r="X1466" t="s">
        <v>4275</v>
      </c>
    </row>
    <row r="1467" spans="19:26" x14ac:dyDescent="0.75">
      <c r="S1467">
        <f t="shared" si="29"/>
        <v>1466</v>
      </c>
      <c r="U1467">
        <v>4</v>
      </c>
      <c r="V1467" t="s">
        <v>4272</v>
      </c>
      <c r="W1467" s="3">
        <v>4514400</v>
      </c>
      <c r="X1467" s="3">
        <v>4514400</v>
      </c>
    </row>
    <row r="1468" spans="19:26" x14ac:dyDescent="0.75">
      <c r="S1468">
        <f t="shared" si="29"/>
        <v>1467</v>
      </c>
      <c r="U1468">
        <v>0</v>
      </c>
      <c r="V1468" t="s">
        <v>4276</v>
      </c>
      <c r="W1468" s="3">
        <v>282877571072</v>
      </c>
      <c r="X1468" s="3">
        <v>282877571072</v>
      </c>
    </row>
    <row r="1469" spans="19:26" x14ac:dyDescent="0.75">
      <c r="S1469">
        <f t="shared" si="29"/>
        <v>1468</v>
      </c>
      <c r="U1469" t="s">
        <v>4262</v>
      </c>
      <c r="V1469" t="s">
        <v>4263</v>
      </c>
      <c r="W1469" t="s">
        <v>4264</v>
      </c>
      <c r="X1469" t="s">
        <v>4264</v>
      </c>
      <c r="Z1469" t="s">
        <v>4265</v>
      </c>
    </row>
    <row r="1470" spans="19:26" x14ac:dyDescent="0.75">
      <c r="S1470">
        <f t="shared" si="29"/>
        <v>1469</v>
      </c>
      <c r="U1470" t="s">
        <v>4262</v>
      </c>
      <c r="V1470" t="s">
        <v>4266</v>
      </c>
      <c r="W1470" t="s">
        <v>4267</v>
      </c>
      <c r="X1470" t="s">
        <v>4267</v>
      </c>
    </row>
    <row r="1471" spans="19:26" x14ac:dyDescent="0.75">
      <c r="S1471">
        <f t="shared" si="29"/>
        <v>1470</v>
      </c>
    </row>
    <row r="1472" spans="19:26" x14ac:dyDescent="0.75">
      <c r="S1472">
        <f t="shared" si="29"/>
        <v>1471</v>
      </c>
      <c r="U1472" t="s">
        <v>4268</v>
      </c>
      <c r="V1472" t="s">
        <v>4269</v>
      </c>
      <c r="W1472" t="s">
        <v>4287</v>
      </c>
      <c r="X1472" t="s">
        <v>4287</v>
      </c>
    </row>
    <row r="1473" spans="19:26" x14ac:dyDescent="0.75">
      <c r="S1473">
        <f t="shared" si="29"/>
        <v>1472</v>
      </c>
    </row>
    <row r="1474" spans="19:26" x14ac:dyDescent="0.75">
      <c r="S1474">
        <f t="shared" si="29"/>
        <v>1473</v>
      </c>
      <c r="T1474" s="1">
        <v>44661</v>
      </c>
      <c r="U1474" s="2">
        <v>0.79722222222222217</v>
      </c>
      <c r="V1474" s="3">
        <v>2737233</v>
      </c>
      <c r="W1474" t="s">
        <v>4353</v>
      </c>
      <c r="X1474" t="s">
        <v>39</v>
      </c>
      <c r="Y1474" t="s">
        <v>4357</v>
      </c>
    </row>
    <row r="1475" spans="19:26" x14ac:dyDescent="0.75">
      <c r="S1475">
        <f t="shared" si="29"/>
        <v>1474</v>
      </c>
      <c r="U1475">
        <v>1</v>
      </c>
      <c r="V1475" t="s">
        <v>4272</v>
      </c>
      <c r="W1475" s="3">
        <v>2737233</v>
      </c>
      <c r="X1475" s="3">
        <v>2737233</v>
      </c>
    </row>
    <row r="1476" spans="19:26" x14ac:dyDescent="0.75">
      <c r="S1476">
        <f t="shared" si="29"/>
        <v>1475</v>
      </c>
    </row>
    <row r="1477" spans="19:26" x14ac:dyDescent="0.75">
      <c r="S1477">
        <f t="shared" si="29"/>
        <v>1476</v>
      </c>
      <c r="U1477" t="s">
        <v>4289</v>
      </c>
    </row>
    <row r="1478" spans="19:26" x14ac:dyDescent="0.75">
      <c r="S1478">
        <f t="shared" si="29"/>
        <v>1477</v>
      </c>
    </row>
    <row r="1479" spans="19:26" x14ac:dyDescent="0.75">
      <c r="S1479">
        <f t="shared" si="29"/>
        <v>1478</v>
      </c>
      <c r="T1479" s="1">
        <v>44695</v>
      </c>
      <c r="U1479" s="2">
        <v>0.78402777777777777</v>
      </c>
      <c r="V1479">
        <v>492</v>
      </c>
      <c r="W1479" t="s">
        <v>456</v>
      </c>
      <c r="X1479" t="s">
        <v>4426</v>
      </c>
      <c r="Y1479" t="s">
        <v>4359</v>
      </c>
    </row>
    <row r="1480" spans="19:26" x14ac:dyDescent="0.75">
      <c r="S1480">
        <f t="shared" si="29"/>
        <v>1479</v>
      </c>
      <c r="U1480">
        <v>1</v>
      </c>
      <c r="V1480" t="s">
        <v>4272</v>
      </c>
      <c r="W1480">
        <v>492</v>
      </c>
      <c r="X1480">
        <v>492</v>
      </c>
    </row>
    <row r="1481" spans="19:26" x14ac:dyDescent="0.75">
      <c r="S1481">
        <f t="shared" si="29"/>
        <v>1480</v>
      </c>
    </row>
    <row r="1482" spans="19:26" x14ac:dyDescent="0.75">
      <c r="S1482">
        <f t="shared" si="29"/>
        <v>1481</v>
      </c>
      <c r="U1482" t="s">
        <v>4273</v>
      </c>
      <c r="V1482" t="s">
        <v>4274</v>
      </c>
      <c r="W1482" t="s">
        <v>4275</v>
      </c>
      <c r="X1482" t="s">
        <v>4275</v>
      </c>
    </row>
    <row r="1483" spans="19:26" x14ac:dyDescent="0.75">
      <c r="S1483">
        <f t="shared" si="29"/>
        <v>1482</v>
      </c>
      <c r="U1483">
        <v>2</v>
      </c>
      <c r="V1483" t="s">
        <v>4272</v>
      </c>
      <c r="W1483" s="3">
        <v>2737725</v>
      </c>
      <c r="X1483" s="3">
        <v>2737725</v>
      </c>
    </row>
    <row r="1484" spans="19:26" x14ac:dyDescent="0.75">
      <c r="S1484">
        <f t="shared" ref="S1484:S1543" si="30">S1483+1</f>
        <v>1483</v>
      </c>
      <c r="U1484">
        <v>0</v>
      </c>
      <c r="V1484" t="s">
        <v>4276</v>
      </c>
      <c r="W1484" s="3">
        <v>282877407232</v>
      </c>
      <c r="X1484" s="3">
        <v>282877407232</v>
      </c>
    </row>
    <row r="1485" spans="19:26" x14ac:dyDescent="0.75">
      <c r="S1485">
        <f t="shared" si="30"/>
        <v>1484</v>
      </c>
      <c r="U1485" t="s">
        <v>4262</v>
      </c>
      <c r="V1485" t="s">
        <v>4263</v>
      </c>
      <c r="W1485" t="s">
        <v>4264</v>
      </c>
      <c r="X1485" t="s">
        <v>4264</v>
      </c>
      <c r="Z1485" t="s">
        <v>4265</v>
      </c>
    </row>
    <row r="1486" spans="19:26" x14ac:dyDescent="0.75">
      <c r="S1486">
        <f t="shared" si="30"/>
        <v>1485</v>
      </c>
      <c r="U1486" t="s">
        <v>4262</v>
      </c>
      <c r="V1486" t="s">
        <v>4266</v>
      </c>
      <c r="W1486" t="s">
        <v>4267</v>
      </c>
      <c r="X1486" t="s">
        <v>4267</v>
      </c>
    </row>
    <row r="1487" spans="19:26" x14ac:dyDescent="0.75">
      <c r="S1487">
        <f t="shared" si="30"/>
        <v>1486</v>
      </c>
    </row>
    <row r="1488" spans="19:26" x14ac:dyDescent="0.75">
      <c r="S1488">
        <f t="shared" si="30"/>
        <v>1487</v>
      </c>
      <c r="U1488" t="s">
        <v>4268</v>
      </c>
      <c r="V1488" t="s">
        <v>4269</v>
      </c>
      <c r="W1488" t="s">
        <v>4287</v>
      </c>
      <c r="X1488" t="s">
        <v>4287</v>
      </c>
    </row>
    <row r="1489" spans="19:27" x14ac:dyDescent="0.75">
      <c r="S1489">
        <f t="shared" si="30"/>
        <v>1488</v>
      </c>
    </row>
    <row r="1490" spans="19:27" x14ac:dyDescent="0.75">
      <c r="S1490">
        <f t="shared" si="30"/>
        <v>1489</v>
      </c>
      <c r="T1490" s="1">
        <v>44661</v>
      </c>
      <c r="U1490" s="2">
        <v>0.79722222222222217</v>
      </c>
      <c r="V1490" s="3">
        <v>1774033</v>
      </c>
      <c r="W1490" t="s">
        <v>4354</v>
      </c>
      <c r="X1490" t="s">
        <v>99</v>
      </c>
      <c r="Y1490" t="s">
        <v>4357</v>
      </c>
    </row>
    <row r="1491" spans="19:27" x14ac:dyDescent="0.75">
      <c r="S1491">
        <f t="shared" si="30"/>
        <v>1490</v>
      </c>
      <c r="U1491">
        <v>1</v>
      </c>
      <c r="V1491" t="s">
        <v>4272</v>
      </c>
      <c r="W1491" s="3">
        <v>1774033</v>
      </c>
      <c r="X1491" s="3">
        <v>1774033</v>
      </c>
    </row>
    <row r="1492" spans="19:27" x14ac:dyDescent="0.75">
      <c r="S1492">
        <f t="shared" si="30"/>
        <v>1491</v>
      </c>
    </row>
    <row r="1493" spans="19:27" x14ac:dyDescent="0.75">
      <c r="S1493">
        <f t="shared" si="30"/>
        <v>1492</v>
      </c>
      <c r="U1493" t="s">
        <v>4289</v>
      </c>
    </row>
    <row r="1494" spans="19:27" x14ac:dyDescent="0.75">
      <c r="S1494">
        <f t="shared" si="30"/>
        <v>1493</v>
      </c>
    </row>
    <row r="1495" spans="19:27" x14ac:dyDescent="0.75">
      <c r="S1495">
        <f t="shared" si="30"/>
        <v>1494</v>
      </c>
      <c r="T1495" s="1">
        <v>44695</v>
      </c>
      <c r="U1495" s="2">
        <v>0.78402777777777777</v>
      </c>
      <c r="V1495">
        <v>395</v>
      </c>
      <c r="W1495" t="s">
        <v>821</v>
      </c>
      <c r="X1495" t="s">
        <v>4427</v>
      </c>
      <c r="Y1495" t="s">
        <v>4359</v>
      </c>
    </row>
    <row r="1496" spans="19:27" x14ac:dyDescent="0.75">
      <c r="S1496">
        <f t="shared" si="30"/>
        <v>1495</v>
      </c>
      <c r="U1496">
        <v>1</v>
      </c>
      <c r="V1496" t="s">
        <v>4272</v>
      </c>
      <c r="W1496">
        <v>395</v>
      </c>
      <c r="X1496">
        <v>395</v>
      </c>
    </row>
    <row r="1497" spans="19:27" x14ac:dyDescent="0.75">
      <c r="S1497">
        <f t="shared" si="30"/>
        <v>1496</v>
      </c>
    </row>
    <row r="1498" spans="19:27" x14ac:dyDescent="0.75">
      <c r="S1498">
        <f t="shared" si="30"/>
        <v>1497</v>
      </c>
      <c r="U1498" t="s">
        <v>4273</v>
      </c>
      <c r="V1498" t="s">
        <v>4274</v>
      </c>
      <c r="W1498" t="s">
        <v>4275</v>
      </c>
      <c r="X1498" t="s">
        <v>4275</v>
      </c>
    </row>
    <row r="1499" spans="19:27" x14ac:dyDescent="0.75">
      <c r="S1499">
        <f t="shared" si="30"/>
        <v>1498</v>
      </c>
      <c r="U1499">
        <v>2</v>
      </c>
      <c r="V1499" t="s">
        <v>4272</v>
      </c>
      <c r="W1499" s="3">
        <v>1774428</v>
      </c>
      <c r="X1499" s="3">
        <v>1774428</v>
      </c>
    </row>
    <row r="1500" spans="19:27" x14ac:dyDescent="0.75">
      <c r="S1500">
        <f t="shared" si="30"/>
        <v>1499</v>
      </c>
      <c r="U1500">
        <v>0</v>
      </c>
      <c r="V1500" t="s">
        <v>4276</v>
      </c>
      <c r="W1500" s="3">
        <v>282877571072</v>
      </c>
      <c r="X1500" s="3">
        <v>282877571072</v>
      </c>
    </row>
    <row r="1501" spans="19:27" x14ac:dyDescent="0.75">
      <c r="S1501">
        <f t="shared" si="30"/>
        <v>1500</v>
      </c>
      <c r="U1501" t="s">
        <v>4262</v>
      </c>
      <c r="V1501" t="s">
        <v>4263</v>
      </c>
      <c r="W1501" t="s">
        <v>4264</v>
      </c>
      <c r="X1501" t="s">
        <v>4264</v>
      </c>
      <c r="Z1501" t="s">
        <v>4265</v>
      </c>
    </row>
    <row r="1502" spans="19:27" x14ac:dyDescent="0.75">
      <c r="S1502">
        <f t="shared" si="30"/>
        <v>1501</v>
      </c>
      <c r="U1502" t="s">
        <v>4262</v>
      </c>
      <c r="V1502" t="s">
        <v>4266</v>
      </c>
      <c r="W1502" t="s">
        <v>4267</v>
      </c>
      <c r="X1502" t="s">
        <v>4267</v>
      </c>
    </row>
    <row r="1503" spans="19:27" x14ac:dyDescent="0.75">
      <c r="S1503">
        <f t="shared" si="30"/>
        <v>1502</v>
      </c>
    </row>
    <row r="1504" spans="19:27" x14ac:dyDescent="0.75">
      <c r="S1504">
        <f t="shared" si="30"/>
        <v>1503</v>
      </c>
      <c r="U1504" t="s">
        <v>4277</v>
      </c>
      <c r="V1504" t="s">
        <v>4278</v>
      </c>
      <c r="W1504" t="s">
        <v>4279</v>
      </c>
      <c r="X1504" t="s">
        <v>4279</v>
      </c>
      <c r="Z1504" t="s">
        <v>4269</v>
      </c>
      <c r="AA1504" t="s">
        <v>4280</v>
      </c>
    </row>
    <row r="1505" spans="19:27" x14ac:dyDescent="0.75">
      <c r="S1505">
        <f t="shared" si="30"/>
        <v>1504</v>
      </c>
    </row>
    <row r="1506" spans="19:27" x14ac:dyDescent="0.75">
      <c r="S1506">
        <f t="shared" si="30"/>
        <v>1505</v>
      </c>
      <c r="T1506" s="1">
        <v>44689</v>
      </c>
      <c r="U1506" s="2">
        <v>0.7104166666666667</v>
      </c>
      <c r="V1506" s="3">
        <v>2483779</v>
      </c>
      <c r="W1506" t="s">
        <v>3326</v>
      </c>
      <c r="X1506" t="s">
        <v>124</v>
      </c>
      <c r="Y1506" t="s">
        <v>4357</v>
      </c>
    </row>
    <row r="1507" spans="19:27" x14ac:dyDescent="0.75">
      <c r="S1507">
        <f t="shared" si="30"/>
        <v>1506</v>
      </c>
      <c r="U1507">
        <v>1</v>
      </c>
      <c r="V1507" t="s">
        <v>4272</v>
      </c>
      <c r="W1507" s="3">
        <v>2483779</v>
      </c>
      <c r="X1507" s="3">
        <v>2483779</v>
      </c>
    </row>
    <row r="1508" spans="19:27" x14ac:dyDescent="0.75">
      <c r="S1508">
        <f t="shared" si="30"/>
        <v>1507</v>
      </c>
    </row>
    <row r="1509" spans="19:27" x14ac:dyDescent="0.75">
      <c r="S1509">
        <f t="shared" si="30"/>
        <v>1508</v>
      </c>
      <c r="U1509" t="s">
        <v>4273</v>
      </c>
      <c r="V1509" t="s">
        <v>4274</v>
      </c>
      <c r="W1509" t="s">
        <v>4275</v>
      </c>
      <c r="X1509" t="s">
        <v>4275</v>
      </c>
    </row>
    <row r="1510" spans="19:27" x14ac:dyDescent="0.75">
      <c r="S1510">
        <f t="shared" si="30"/>
        <v>1509</v>
      </c>
      <c r="U1510">
        <v>1</v>
      </c>
      <c r="V1510" t="s">
        <v>4272</v>
      </c>
      <c r="W1510" s="3">
        <v>2483779</v>
      </c>
      <c r="X1510" s="3">
        <v>2483779</v>
      </c>
    </row>
    <row r="1511" spans="19:27" x14ac:dyDescent="0.75">
      <c r="S1511">
        <f t="shared" si="30"/>
        <v>1510</v>
      </c>
      <c r="U1511">
        <v>0</v>
      </c>
      <c r="V1511" t="s">
        <v>4276</v>
      </c>
      <c r="W1511" s="3">
        <v>282877571072</v>
      </c>
      <c r="X1511" s="3">
        <v>282877571072</v>
      </c>
    </row>
    <row r="1512" spans="19:27" x14ac:dyDescent="0.75">
      <c r="S1512">
        <f t="shared" si="30"/>
        <v>1511</v>
      </c>
      <c r="U1512" t="s">
        <v>4262</v>
      </c>
      <c r="V1512" t="s">
        <v>4263</v>
      </c>
      <c r="W1512" t="s">
        <v>4264</v>
      </c>
      <c r="X1512" t="s">
        <v>4264</v>
      </c>
      <c r="Z1512" t="s">
        <v>4265</v>
      </c>
    </row>
    <row r="1513" spans="19:27" x14ac:dyDescent="0.75">
      <c r="S1513">
        <f t="shared" si="30"/>
        <v>1512</v>
      </c>
      <c r="U1513" t="s">
        <v>4262</v>
      </c>
      <c r="V1513" t="s">
        <v>4266</v>
      </c>
      <c r="W1513" t="s">
        <v>4267</v>
      </c>
      <c r="X1513" t="s">
        <v>4267</v>
      </c>
    </row>
    <row r="1514" spans="19:27" x14ac:dyDescent="0.75">
      <c r="S1514">
        <f t="shared" si="30"/>
        <v>1513</v>
      </c>
    </row>
    <row r="1515" spans="19:27" x14ac:dyDescent="0.75">
      <c r="S1515">
        <f t="shared" si="30"/>
        <v>1514</v>
      </c>
      <c r="U1515" t="s">
        <v>4277</v>
      </c>
      <c r="V1515" t="s">
        <v>4278</v>
      </c>
      <c r="W1515" t="s">
        <v>4279</v>
      </c>
      <c r="X1515" t="s">
        <v>4279</v>
      </c>
      <c r="Z1515" t="s">
        <v>4269</v>
      </c>
      <c r="AA1515" t="s">
        <v>4287</v>
      </c>
    </row>
    <row r="1516" spans="19:27" x14ac:dyDescent="0.75">
      <c r="S1516">
        <f t="shared" si="30"/>
        <v>1515</v>
      </c>
    </row>
    <row r="1517" spans="19:27" x14ac:dyDescent="0.75">
      <c r="S1517">
        <f t="shared" si="30"/>
        <v>1516</v>
      </c>
      <c r="T1517" s="1">
        <v>44689</v>
      </c>
      <c r="U1517" s="2">
        <v>0.7104166666666667</v>
      </c>
      <c r="V1517" s="3">
        <v>4992829</v>
      </c>
      <c r="W1517" t="s">
        <v>3340</v>
      </c>
      <c r="X1517" t="s">
        <v>153</v>
      </c>
      <c r="Y1517" t="s">
        <v>4357</v>
      </c>
    </row>
    <row r="1518" spans="19:27" x14ac:dyDescent="0.75">
      <c r="S1518">
        <f t="shared" si="30"/>
        <v>1517</v>
      </c>
      <c r="U1518">
        <v>1</v>
      </c>
      <c r="V1518" t="s">
        <v>4272</v>
      </c>
      <c r="W1518" s="3">
        <v>4992829</v>
      </c>
      <c r="X1518" s="3">
        <v>4992829</v>
      </c>
    </row>
    <row r="1519" spans="19:27" x14ac:dyDescent="0.75">
      <c r="S1519">
        <f t="shared" si="30"/>
        <v>1518</v>
      </c>
    </row>
    <row r="1520" spans="19:27" x14ac:dyDescent="0.75">
      <c r="S1520">
        <f t="shared" si="30"/>
        <v>1519</v>
      </c>
      <c r="U1520" t="s">
        <v>4289</v>
      </c>
    </row>
    <row r="1521" spans="19:26" x14ac:dyDescent="0.75">
      <c r="S1521">
        <f t="shared" si="30"/>
        <v>1520</v>
      </c>
    </row>
    <row r="1522" spans="19:26" x14ac:dyDescent="0.75">
      <c r="S1522">
        <f t="shared" si="30"/>
        <v>1521</v>
      </c>
      <c r="T1522" s="1">
        <v>44695</v>
      </c>
      <c r="U1522" s="2">
        <v>0.78402777777777777</v>
      </c>
      <c r="V1522">
        <v>376</v>
      </c>
      <c r="W1522" t="s">
        <v>966</v>
      </c>
      <c r="X1522" t="s">
        <v>4428</v>
      </c>
      <c r="Y1522" t="s">
        <v>4359</v>
      </c>
    </row>
    <row r="1523" spans="19:26" x14ac:dyDescent="0.75">
      <c r="S1523">
        <f t="shared" si="30"/>
        <v>1522</v>
      </c>
      <c r="U1523">
        <v>1</v>
      </c>
      <c r="V1523" t="s">
        <v>4272</v>
      </c>
      <c r="W1523">
        <v>376</v>
      </c>
      <c r="X1523">
        <v>376</v>
      </c>
    </row>
    <row r="1524" spans="19:26" x14ac:dyDescent="0.75">
      <c r="S1524">
        <f t="shared" si="30"/>
        <v>1523</v>
      </c>
    </row>
    <row r="1525" spans="19:26" x14ac:dyDescent="0.75">
      <c r="S1525">
        <f t="shared" si="30"/>
        <v>1524</v>
      </c>
      <c r="U1525" t="s">
        <v>4292</v>
      </c>
      <c r="V1525" t="s">
        <v>4293</v>
      </c>
    </row>
    <row r="1526" spans="19:26" x14ac:dyDescent="0.75">
      <c r="S1526">
        <f t="shared" si="30"/>
        <v>1525</v>
      </c>
    </row>
    <row r="1527" spans="19:26" x14ac:dyDescent="0.75">
      <c r="S1527">
        <f t="shared" si="30"/>
        <v>1526</v>
      </c>
      <c r="T1527" s="1">
        <v>44709</v>
      </c>
      <c r="U1527" s="2">
        <v>0.7402777777777777</v>
      </c>
      <c r="V1527">
        <v>428</v>
      </c>
      <c r="W1527" t="s">
        <v>966</v>
      </c>
      <c r="X1527" t="s">
        <v>4428</v>
      </c>
      <c r="Y1527" t="s">
        <v>4359</v>
      </c>
    </row>
    <row r="1528" spans="19:26" x14ac:dyDescent="0.75">
      <c r="S1528">
        <f t="shared" si="30"/>
        <v>1527</v>
      </c>
      <c r="U1528">
        <v>1</v>
      </c>
      <c r="V1528" t="s">
        <v>4272</v>
      </c>
      <c r="W1528">
        <v>428</v>
      </c>
      <c r="X1528">
        <v>428</v>
      </c>
    </row>
    <row r="1529" spans="19:26" x14ac:dyDescent="0.75">
      <c r="S1529">
        <f t="shared" si="30"/>
        <v>1528</v>
      </c>
    </row>
    <row r="1530" spans="19:26" x14ac:dyDescent="0.75">
      <c r="S1530">
        <f t="shared" si="30"/>
        <v>1529</v>
      </c>
      <c r="U1530" t="s">
        <v>4273</v>
      </c>
      <c r="V1530" t="s">
        <v>4274</v>
      </c>
      <c r="W1530" t="s">
        <v>4275</v>
      </c>
      <c r="X1530" t="s">
        <v>4275</v>
      </c>
    </row>
    <row r="1531" spans="19:26" x14ac:dyDescent="0.75">
      <c r="S1531">
        <f t="shared" si="30"/>
        <v>1530</v>
      </c>
      <c r="U1531">
        <v>3</v>
      </c>
      <c r="V1531" t="s">
        <v>4272</v>
      </c>
      <c r="W1531" s="3">
        <v>4993633</v>
      </c>
      <c r="X1531" s="3">
        <v>4993633</v>
      </c>
    </row>
    <row r="1532" spans="19:26" x14ac:dyDescent="0.75">
      <c r="S1532">
        <f t="shared" si="30"/>
        <v>1531</v>
      </c>
      <c r="U1532">
        <v>0</v>
      </c>
      <c r="V1532" t="s">
        <v>4276</v>
      </c>
      <c r="W1532" s="3">
        <v>282877571072</v>
      </c>
      <c r="X1532" s="3">
        <v>282877571072</v>
      </c>
    </row>
    <row r="1533" spans="19:26" x14ac:dyDescent="0.75">
      <c r="S1533">
        <f t="shared" si="30"/>
        <v>1532</v>
      </c>
      <c r="U1533" t="s">
        <v>4262</v>
      </c>
      <c r="V1533" t="s">
        <v>4263</v>
      </c>
      <c r="W1533" t="s">
        <v>4264</v>
      </c>
      <c r="X1533" t="s">
        <v>4264</v>
      </c>
      <c r="Z1533" t="s">
        <v>4265</v>
      </c>
    </row>
    <row r="1534" spans="19:26" x14ac:dyDescent="0.75">
      <c r="S1534">
        <f t="shared" si="30"/>
        <v>1533</v>
      </c>
      <c r="U1534" t="s">
        <v>4262</v>
      </c>
      <c r="V1534" t="s">
        <v>4266</v>
      </c>
      <c r="W1534" t="s">
        <v>4267</v>
      </c>
      <c r="X1534" t="s">
        <v>4267</v>
      </c>
    </row>
    <row r="1535" spans="19:26" x14ac:dyDescent="0.75">
      <c r="S1535">
        <f t="shared" si="30"/>
        <v>1534</v>
      </c>
    </row>
    <row r="1536" spans="19:26" x14ac:dyDescent="0.75">
      <c r="S1536">
        <f t="shared" si="30"/>
        <v>1535</v>
      </c>
      <c r="U1536" t="s">
        <v>4347</v>
      </c>
    </row>
    <row r="1537" spans="19:25" x14ac:dyDescent="0.75">
      <c r="S1537">
        <f t="shared" si="30"/>
        <v>1536</v>
      </c>
    </row>
    <row r="1538" spans="19:25" x14ac:dyDescent="0.75">
      <c r="S1538">
        <f t="shared" si="30"/>
        <v>1537</v>
      </c>
      <c r="T1538" s="1">
        <v>44689</v>
      </c>
      <c r="U1538" s="2">
        <v>0.7104166666666667</v>
      </c>
      <c r="V1538" s="3">
        <v>2327229</v>
      </c>
      <c r="W1538" t="s">
        <v>2437</v>
      </c>
      <c r="X1538" t="s">
        <v>264</v>
      </c>
      <c r="Y1538" t="s">
        <v>4357</v>
      </c>
    </row>
    <row r="1539" spans="19:25" x14ac:dyDescent="0.75">
      <c r="S1539">
        <f t="shared" si="30"/>
        <v>1538</v>
      </c>
      <c r="U1539">
        <v>1</v>
      </c>
      <c r="V1539" t="s">
        <v>4272</v>
      </c>
      <c r="W1539" s="3">
        <v>2327229</v>
      </c>
      <c r="X1539" s="3">
        <v>2327229</v>
      </c>
    </row>
    <row r="1540" spans="19:25" x14ac:dyDescent="0.75">
      <c r="S1540">
        <f t="shared" si="30"/>
        <v>1539</v>
      </c>
    </row>
    <row r="1541" spans="19:25" x14ac:dyDescent="0.75">
      <c r="S1541">
        <f t="shared" si="30"/>
        <v>1540</v>
      </c>
      <c r="U1541" t="s">
        <v>4273</v>
      </c>
      <c r="V1541" t="s">
        <v>4274</v>
      </c>
      <c r="W1541" t="s">
        <v>4275</v>
      </c>
      <c r="X1541" t="s">
        <v>4275</v>
      </c>
    </row>
    <row r="1542" spans="19:25" x14ac:dyDescent="0.75">
      <c r="S1542">
        <f t="shared" si="30"/>
        <v>1541</v>
      </c>
      <c r="U1542">
        <v>1</v>
      </c>
      <c r="V1542" t="s">
        <v>4272</v>
      </c>
      <c r="W1542" s="3">
        <v>2327229</v>
      </c>
      <c r="X1542" s="3">
        <v>2327229</v>
      </c>
    </row>
    <row r="1543" spans="19:25" x14ac:dyDescent="0.75">
      <c r="S1543">
        <f t="shared" si="30"/>
        <v>1542</v>
      </c>
      <c r="U1543">
        <v>0</v>
      </c>
      <c r="V1543" t="s">
        <v>4276</v>
      </c>
      <c r="W1543" s="3">
        <v>282877571072</v>
      </c>
      <c r="X1543" s="3">
        <v>282877571072</v>
      </c>
    </row>
  </sheetData>
  <autoFilter ref="A1:F101" xr:uid="{CABF0FE4-E827-48FC-A0F6-147877AC09B0}"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89"/>
  <sheetViews>
    <sheetView topLeftCell="C1" zoomScale="85" zoomScaleNormal="85" workbookViewId="0">
      <selection activeCell="G28" sqref="G28"/>
    </sheetView>
  </sheetViews>
  <sheetFormatPr defaultRowHeight="14.75" x14ac:dyDescent="0.75"/>
  <cols>
    <col min="1" max="1" width="61" bestFit="1" customWidth="1"/>
    <col min="2" max="3" width="61" customWidth="1"/>
    <col min="4" max="4" width="5" bestFit="1" customWidth="1"/>
    <col min="5" max="7" width="10.1328125" bestFit="1" customWidth="1"/>
    <col min="8" max="8" width="14.7265625" bestFit="1" customWidth="1"/>
    <col min="9" max="9" width="23.7265625" bestFit="1" customWidth="1"/>
    <col min="10" max="10" width="10.1328125" bestFit="1" customWidth="1"/>
    <col min="11" max="11" width="6.7265625" bestFit="1" customWidth="1"/>
  </cols>
  <sheetData>
    <row r="1" spans="1:19" x14ac:dyDescent="0.75">
      <c r="A1" t="s">
        <v>3409</v>
      </c>
      <c r="B1" t="s">
        <v>3410</v>
      </c>
      <c r="C1" t="s">
        <v>3411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2026</v>
      </c>
      <c r="M1" t="s">
        <v>3404</v>
      </c>
      <c r="N1" t="s">
        <v>77</v>
      </c>
      <c r="O1" t="s">
        <v>3405</v>
      </c>
      <c r="P1" t="s">
        <v>3406</v>
      </c>
      <c r="Q1" t="s">
        <v>3407</v>
      </c>
      <c r="R1" t="s">
        <v>3408</v>
      </c>
      <c r="S1" t="s">
        <v>4285</v>
      </c>
    </row>
    <row r="2" spans="1:19" hidden="1" x14ac:dyDescent="0.75">
      <c r="A2" t="s">
        <v>8</v>
      </c>
      <c r="B2" t="s">
        <v>8</v>
      </c>
      <c r="C2" t="str">
        <f t="shared" ref="C2:C65" si="0">B2&amp;"_text.txt"</f>
        <v>PRES_45COMMITTEE_SAME_PATH_60_text.txt</v>
      </c>
      <c r="E2" t="s">
        <v>9</v>
      </c>
      <c r="F2" t="s">
        <v>10</v>
      </c>
      <c r="G2" t="s">
        <v>10</v>
      </c>
      <c r="I2" t="s">
        <v>10</v>
      </c>
      <c r="J2" t="s">
        <v>10</v>
      </c>
      <c r="L2">
        <f>COUNTIF(data!$B$2:$B$971,A2)</f>
        <v>1</v>
      </c>
      <c r="M2">
        <f t="shared" ref="M2:M65" si="1">7-COUNTBLANK(E2:K2)</f>
        <v>5</v>
      </c>
      <c r="N2">
        <v>0</v>
      </c>
      <c r="O2">
        <f t="shared" ref="O2:O65" si="2">L2*(N2=0)</f>
        <v>1</v>
      </c>
      <c r="P2">
        <f t="shared" ref="P2:P65" si="3">COUNTIF($E2:$K2,"base")</f>
        <v>1</v>
      </c>
      <c r="Q2">
        <f t="shared" ref="Q2:Q65" si="4">COUNTIF($E2:$K2,"center")</f>
        <v>4</v>
      </c>
      <c r="R2" t="b">
        <f t="shared" ref="R2:R65" si="5">P2*Q2&gt;0</f>
        <v>1</v>
      </c>
      <c r="S2">
        <f>IF(ISNA(VLOOKUP(A2,bt_tagged!A:A,1,0)),0,1)</f>
        <v>0</v>
      </c>
    </row>
    <row r="3" spans="1:19" hidden="1" x14ac:dyDescent="0.75">
      <c r="A3" t="s">
        <v>11</v>
      </c>
      <c r="B3" t="s">
        <v>11</v>
      </c>
      <c r="C3" t="str">
        <f t="shared" si="0"/>
        <v>PRES_45COMMITTEE_SAME_PATH_REV_2_text.txt</v>
      </c>
      <c r="E3" t="s">
        <v>10</v>
      </c>
      <c r="F3" t="s">
        <v>10</v>
      </c>
      <c r="J3" t="s">
        <v>10</v>
      </c>
      <c r="L3">
        <f>VLOOKUP(A3,data!$B$2:$E$971,2,0)</f>
        <v>1</v>
      </c>
      <c r="M3">
        <f t="shared" si="1"/>
        <v>3</v>
      </c>
      <c r="N3">
        <v>0</v>
      </c>
      <c r="O3">
        <f t="shared" si="2"/>
        <v>1</v>
      </c>
      <c r="P3">
        <f t="shared" si="3"/>
        <v>0</v>
      </c>
      <c r="Q3">
        <f t="shared" si="4"/>
        <v>3</v>
      </c>
      <c r="R3" t="b">
        <f t="shared" si="5"/>
        <v>0</v>
      </c>
      <c r="S3">
        <f>IF(ISNA(VLOOKUP(A3,bt_tagged!A:A,1,0)),0,1)</f>
        <v>1</v>
      </c>
    </row>
    <row r="4" spans="1:19" hidden="1" x14ac:dyDescent="0.75">
      <c r="A4" t="s">
        <v>12</v>
      </c>
      <c r="B4" t="s">
        <v>12</v>
      </c>
      <c r="C4" t="str">
        <f t="shared" si="0"/>
        <v>PRES_60PLUS_STRENGTHEN_text.txt</v>
      </c>
      <c r="E4" t="s">
        <v>10</v>
      </c>
      <c r="F4" t="s">
        <v>10</v>
      </c>
      <c r="G4" t="s">
        <v>10</v>
      </c>
      <c r="I4" t="s">
        <v>10</v>
      </c>
      <c r="J4" t="s">
        <v>10</v>
      </c>
      <c r="L4">
        <f>VLOOKUP(A4,data!$B$2:$E$971,2,0)</f>
        <v>2</v>
      </c>
      <c r="M4">
        <f t="shared" si="1"/>
        <v>5</v>
      </c>
      <c r="N4">
        <v>0</v>
      </c>
      <c r="O4">
        <f t="shared" si="2"/>
        <v>2</v>
      </c>
      <c r="P4">
        <f t="shared" si="3"/>
        <v>0</v>
      </c>
      <c r="Q4">
        <f t="shared" si="4"/>
        <v>5</v>
      </c>
      <c r="R4" t="b">
        <f t="shared" si="5"/>
        <v>0</v>
      </c>
      <c r="S4">
        <f>IF(ISNA(VLOOKUP(A4,bt_tagged!A:A,1,0)),0,1)</f>
        <v>1</v>
      </c>
    </row>
    <row r="5" spans="1:19" hidden="1" x14ac:dyDescent="0.75">
      <c r="A5" t="s">
        <v>13</v>
      </c>
      <c r="B5" t="s">
        <v>13</v>
      </c>
      <c r="C5" t="str">
        <f t="shared" si="0"/>
        <v>PRES_AARP_LEADER_text.txt</v>
      </c>
      <c r="F5" t="s">
        <v>14</v>
      </c>
      <c r="G5" t="s">
        <v>15</v>
      </c>
      <c r="H5" t="s">
        <v>14</v>
      </c>
      <c r="L5">
        <f>VLOOKUP(A5,data!$B$2:$E$971,2,0)</f>
        <v>1</v>
      </c>
      <c r="M5">
        <f t="shared" si="1"/>
        <v>3</v>
      </c>
      <c r="N5">
        <v>0</v>
      </c>
      <c r="O5">
        <f t="shared" si="2"/>
        <v>1</v>
      </c>
      <c r="P5">
        <f t="shared" si="3"/>
        <v>2</v>
      </c>
      <c r="Q5">
        <f t="shared" si="4"/>
        <v>0</v>
      </c>
      <c r="R5" t="b">
        <f t="shared" si="5"/>
        <v>0</v>
      </c>
      <c r="S5">
        <f>IF(ISNA(VLOOKUP(A5,bt_tagged!A:A,1,0)),0,1)</f>
        <v>1</v>
      </c>
    </row>
    <row r="6" spans="1:19" hidden="1" x14ac:dyDescent="0.75">
      <c r="A6" t="s">
        <v>16</v>
      </c>
      <c r="B6" t="s">
        <v>16</v>
      </c>
      <c r="C6" t="str">
        <f t="shared" si="0"/>
        <v>PRES_ABTT_DOUBLE_NEGATIVE_60_text.txt</v>
      </c>
      <c r="F6" t="s">
        <v>10</v>
      </c>
      <c r="G6" t="s">
        <v>15</v>
      </c>
      <c r="H6" t="s">
        <v>10</v>
      </c>
      <c r="L6">
        <f>VLOOKUP(A6,data!$B$2:$E$971,2,0)</f>
        <v>1</v>
      </c>
      <c r="M6">
        <f t="shared" si="1"/>
        <v>3</v>
      </c>
      <c r="N6">
        <v>0</v>
      </c>
      <c r="O6">
        <f t="shared" si="2"/>
        <v>1</v>
      </c>
      <c r="P6">
        <f t="shared" si="3"/>
        <v>0</v>
      </c>
      <c r="Q6">
        <f t="shared" si="4"/>
        <v>2</v>
      </c>
      <c r="R6" t="b">
        <f t="shared" si="5"/>
        <v>0</v>
      </c>
      <c r="S6">
        <f>IF(ISNA(VLOOKUP(A6,bt_tagged!A:A,1,0)),0,1)</f>
        <v>1</v>
      </c>
    </row>
    <row r="7" spans="1:19" hidden="1" x14ac:dyDescent="0.75">
      <c r="A7" t="s">
        <v>17</v>
      </c>
      <c r="B7" t="s">
        <v>17</v>
      </c>
      <c r="C7" t="str">
        <f t="shared" si="0"/>
        <v>PRES_ABTT_NOT_ABEL_60_text.txt</v>
      </c>
      <c r="F7" t="s">
        <v>15</v>
      </c>
      <c r="G7" t="s">
        <v>15</v>
      </c>
      <c r="J7" t="s">
        <v>15</v>
      </c>
      <c r="L7">
        <f>VLOOKUP(A7,data!$B$2:$E$971,2,0)</f>
        <v>1</v>
      </c>
      <c r="M7">
        <f t="shared" si="1"/>
        <v>3</v>
      </c>
      <c r="N7">
        <v>0</v>
      </c>
      <c r="O7">
        <f t="shared" si="2"/>
        <v>1</v>
      </c>
      <c r="P7">
        <f t="shared" si="3"/>
        <v>0</v>
      </c>
      <c r="Q7">
        <f t="shared" si="4"/>
        <v>0</v>
      </c>
      <c r="R7" t="b">
        <f t="shared" si="5"/>
        <v>0</v>
      </c>
      <c r="S7">
        <f>IF(ISNA(VLOOKUP(A7,bt_tagged!A:A,1,0)),0,1)</f>
        <v>1</v>
      </c>
    </row>
    <row r="8" spans="1:19" hidden="1" x14ac:dyDescent="0.75">
      <c r="A8" t="s">
        <v>18</v>
      </c>
      <c r="B8" t="s">
        <v>18</v>
      </c>
      <c r="C8" t="str">
        <f t="shared" si="0"/>
        <v>PRES_AEA_NINE_DOLLAR_GAS_text.txt</v>
      </c>
      <c r="E8" t="s">
        <v>10</v>
      </c>
      <c r="F8" t="s">
        <v>10</v>
      </c>
      <c r="H8" t="s">
        <v>10</v>
      </c>
      <c r="L8">
        <f>VLOOKUP(A8,data!$B$2:$E$971,2,0)</f>
        <v>1</v>
      </c>
      <c r="M8">
        <f t="shared" si="1"/>
        <v>3</v>
      </c>
      <c r="N8">
        <v>0</v>
      </c>
      <c r="O8">
        <f t="shared" si="2"/>
        <v>1</v>
      </c>
      <c r="P8">
        <f t="shared" si="3"/>
        <v>0</v>
      </c>
      <c r="Q8">
        <f t="shared" si="4"/>
        <v>3</v>
      </c>
      <c r="R8" t="b">
        <f t="shared" si="5"/>
        <v>0</v>
      </c>
      <c r="S8">
        <f>IF(ISNA(VLOOKUP(A8,bt_tagged!A:A,1,0)),0,1)</f>
        <v>1</v>
      </c>
    </row>
    <row r="9" spans="1:19" hidden="1" x14ac:dyDescent="0.75">
      <c r="A9" t="s">
        <v>19</v>
      </c>
      <c r="B9" t="s">
        <v>19</v>
      </c>
      <c r="C9" t="str">
        <f t="shared" si="0"/>
        <v>PRES_AFF_BOB_text.txt</v>
      </c>
      <c r="E9" t="s">
        <v>10</v>
      </c>
      <c r="F9" t="s">
        <v>10</v>
      </c>
      <c r="G9" t="s">
        <v>15</v>
      </c>
      <c r="J9" t="s">
        <v>10</v>
      </c>
      <c r="L9">
        <f>VLOOKUP(A9,data!$B$2:$E$971,2,0)</f>
        <v>1</v>
      </c>
      <c r="M9">
        <f t="shared" si="1"/>
        <v>4</v>
      </c>
      <c r="N9">
        <v>0</v>
      </c>
      <c r="O9">
        <f t="shared" si="2"/>
        <v>1</v>
      </c>
      <c r="P9">
        <f t="shared" si="3"/>
        <v>0</v>
      </c>
      <c r="Q9">
        <f t="shared" si="4"/>
        <v>3</v>
      </c>
      <c r="R9" t="b">
        <f t="shared" si="5"/>
        <v>0</v>
      </c>
      <c r="S9">
        <f>IF(ISNA(VLOOKUP(A9,bt_tagged!A:A,1,0)),0,1)</f>
        <v>1</v>
      </c>
    </row>
    <row r="10" spans="1:19" hidden="1" x14ac:dyDescent="0.75">
      <c r="A10" t="s">
        <v>20</v>
      </c>
      <c r="B10" t="s">
        <v>20</v>
      </c>
      <c r="C10" t="str">
        <f t="shared" si="0"/>
        <v>PRES_AFF_MICHAEL_WALTZ_text.txt</v>
      </c>
      <c r="E10" t="s">
        <v>10</v>
      </c>
      <c r="F10" t="s">
        <v>10</v>
      </c>
      <c r="H10" t="s">
        <v>10</v>
      </c>
      <c r="L10">
        <f>VLOOKUP(A10,data!$B$2:$E$971,2,0)</f>
        <v>1</v>
      </c>
      <c r="M10">
        <f t="shared" si="1"/>
        <v>3</v>
      </c>
      <c r="N10">
        <v>0</v>
      </c>
      <c r="O10">
        <f t="shared" si="2"/>
        <v>1</v>
      </c>
      <c r="P10">
        <f t="shared" si="3"/>
        <v>0</v>
      </c>
      <c r="Q10">
        <f t="shared" si="4"/>
        <v>3</v>
      </c>
      <c r="R10" t="b">
        <f t="shared" si="5"/>
        <v>0</v>
      </c>
      <c r="S10">
        <f>IF(ISNA(VLOOKUP(A10,bt_tagged!A:A,1,0)),0,1)</f>
        <v>1</v>
      </c>
    </row>
    <row r="11" spans="1:19" hidden="1" x14ac:dyDescent="0.75">
      <c r="A11" t="s">
        <v>21</v>
      </c>
      <c r="B11" t="s">
        <v>21</v>
      </c>
      <c r="C11" t="str">
        <f t="shared" si="0"/>
        <v>PRES_AFF_PROMISES_text.txt</v>
      </c>
      <c r="E11" t="s">
        <v>15</v>
      </c>
      <c r="F11" t="s">
        <v>10</v>
      </c>
      <c r="G11" t="s">
        <v>10</v>
      </c>
      <c r="I11" t="s">
        <v>10</v>
      </c>
      <c r="L11">
        <f>VLOOKUP(A11,data!$B$2:$E$971,2,0)</f>
        <v>1</v>
      </c>
      <c r="M11">
        <f t="shared" si="1"/>
        <v>4</v>
      </c>
      <c r="N11">
        <v>0</v>
      </c>
      <c r="O11">
        <f t="shared" si="2"/>
        <v>1</v>
      </c>
      <c r="P11">
        <f t="shared" si="3"/>
        <v>0</v>
      </c>
      <c r="Q11">
        <f t="shared" si="4"/>
        <v>3</v>
      </c>
      <c r="R11" t="b">
        <f t="shared" si="5"/>
        <v>0</v>
      </c>
      <c r="S11">
        <f>IF(ISNA(VLOOKUP(A11,bt_tagged!A:A,1,0)),0,1)</f>
        <v>1</v>
      </c>
    </row>
    <row r="12" spans="1:19" hidden="1" x14ac:dyDescent="0.75">
      <c r="A12" t="s">
        <v>22</v>
      </c>
      <c r="B12" t="s">
        <v>22</v>
      </c>
      <c r="C12" t="str">
        <f t="shared" si="0"/>
        <v>PRES_AFP_LEADERSHIP_FAILURE_text.txt</v>
      </c>
      <c r="F12" t="s">
        <v>15</v>
      </c>
      <c r="H12" t="s">
        <v>10</v>
      </c>
      <c r="J12" t="s">
        <v>15</v>
      </c>
      <c r="L12">
        <f>VLOOKUP(A12,data!$B$2:$E$971,2,0)</f>
        <v>1</v>
      </c>
      <c r="M12">
        <f t="shared" si="1"/>
        <v>3</v>
      </c>
      <c r="N12">
        <v>0</v>
      </c>
      <c r="O12">
        <f t="shared" si="2"/>
        <v>1</v>
      </c>
      <c r="P12">
        <f t="shared" si="3"/>
        <v>0</v>
      </c>
      <c r="Q12">
        <f t="shared" si="4"/>
        <v>1</v>
      </c>
      <c r="R12" t="b">
        <f t="shared" si="5"/>
        <v>0</v>
      </c>
      <c r="S12">
        <f>IF(ISNA(VLOOKUP(A12,bt_tagged!A:A,1,0)),0,1)</f>
        <v>1</v>
      </c>
    </row>
    <row r="13" spans="1:19" hidden="1" x14ac:dyDescent="0.75">
      <c r="A13" t="s">
        <v>23</v>
      </c>
      <c r="B13" t="s">
        <v>23</v>
      </c>
      <c r="C13" t="str">
        <f t="shared" si="0"/>
        <v>PRES_AMERICALEADS_ENDORSED_text.txt</v>
      </c>
      <c r="E13" t="s">
        <v>10</v>
      </c>
      <c r="F13" t="s">
        <v>10</v>
      </c>
      <c r="G13" t="s">
        <v>10</v>
      </c>
      <c r="I13" t="s">
        <v>10</v>
      </c>
      <c r="L13">
        <f>VLOOKUP(A13,data!$B$2:$E$971,2,0)</f>
        <v>1</v>
      </c>
      <c r="M13">
        <f t="shared" si="1"/>
        <v>4</v>
      </c>
      <c r="N13">
        <v>0</v>
      </c>
      <c r="O13">
        <f t="shared" si="2"/>
        <v>1</v>
      </c>
      <c r="P13">
        <f t="shared" si="3"/>
        <v>0</v>
      </c>
      <c r="Q13">
        <f t="shared" si="4"/>
        <v>4</v>
      </c>
      <c r="R13" t="b">
        <f t="shared" si="5"/>
        <v>0</v>
      </c>
      <c r="S13">
        <f>IF(ISNA(VLOOKUP(A13,bt_tagged!A:A,1,0)),0,1)</f>
        <v>1</v>
      </c>
    </row>
    <row r="14" spans="1:19" hidden="1" x14ac:dyDescent="0.75">
      <c r="A14" t="s">
        <v>24</v>
      </c>
      <c r="B14" t="s">
        <v>24</v>
      </c>
      <c r="C14" t="str">
        <f t="shared" si="0"/>
        <v>PRES_AMERICANCROSSROADS_FORWARD_text.txt</v>
      </c>
      <c r="E14" t="s">
        <v>10</v>
      </c>
      <c r="F14" t="s">
        <v>10</v>
      </c>
      <c r="G14" t="s">
        <v>10</v>
      </c>
      <c r="I14" t="s">
        <v>10</v>
      </c>
      <c r="L14">
        <f>VLOOKUP(A14,data!$B$2:$E$971,2,0)</f>
        <v>1</v>
      </c>
      <c r="M14">
        <f t="shared" si="1"/>
        <v>4</v>
      </c>
      <c r="N14">
        <v>0</v>
      </c>
      <c r="O14">
        <f t="shared" si="2"/>
        <v>1</v>
      </c>
      <c r="P14">
        <f t="shared" si="3"/>
        <v>0</v>
      </c>
      <c r="Q14">
        <f t="shared" si="4"/>
        <v>4</v>
      </c>
      <c r="R14" t="b">
        <f t="shared" si="5"/>
        <v>0</v>
      </c>
      <c r="S14">
        <f>IF(ISNA(VLOOKUP(A14,bt_tagged!A:A,1,0)),0,1)</f>
        <v>1</v>
      </c>
    </row>
    <row r="15" spans="1:19" hidden="1" x14ac:dyDescent="0.75">
      <c r="A15" t="s">
        <v>25</v>
      </c>
      <c r="B15" t="s">
        <v>25</v>
      </c>
      <c r="C15" t="str">
        <f t="shared" si="0"/>
        <v>PRES_AMERICANCROSSROADS_HIT_text.txt</v>
      </c>
      <c r="F15" t="s">
        <v>10</v>
      </c>
      <c r="H15" t="s">
        <v>10</v>
      </c>
      <c r="J15" t="s">
        <v>15</v>
      </c>
      <c r="L15">
        <f>VLOOKUP(A15,data!$B$2:$E$971,2,0)</f>
        <v>1</v>
      </c>
      <c r="M15">
        <f t="shared" si="1"/>
        <v>3</v>
      </c>
      <c r="N15">
        <v>0</v>
      </c>
      <c r="O15">
        <f t="shared" si="2"/>
        <v>1</v>
      </c>
      <c r="P15">
        <f t="shared" si="3"/>
        <v>0</v>
      </c>
      <c r="Q15">
        <f t="shared" si="4"/>
        <v>2</v>
      </c>
      <c r="R15" t="b">
        <f t="shared" si="5"/>
        <v>0</v>
      </c>
      <c r="S15">
        <f>IF(ISNA(VLOOKUP(A15,bt_tagged!A:A,1,0)),0,1)</f>
        <v>1</v>
      </c>
    </row>
    <row r="16" spans="1:19" hidden="1" x14ac:dyDescent="0.75">
      <c r="A16" t="s">
        <v>26</v>
      </c>
      <c r="B16" t="s">
        <v>26</v>
      </c>
      <c r="C16" t="str">
        <f t="shared" si="0"/>
        <v>PRES_AMERICANCROSSROADS_SACK_IT_text.txt</v>
      </c>
      <c r="F16" t="s">
        <v>10</v>
      </c>
      <c r="H16" t="s">
        <v>10</v>
      </c>
      <c r="J16" t="s">
        <v>10</v>
      </c>
      <c r="L16">
        <f>VLOOKUP(A16,data!$B$2:$E$971,2,0)</f>
        <v>1</v>
      </c>
      <c r="M16">
        <f t="shared" si="1"/>
        <v>3</v>
      </c>
      <c r="N16">
        <v>0</v>
      </c>
      <c r="O16">
        <f t="shared" si="2"/>
        <v>1</v>
      </c>
      <c r="P16">
        <f t="shared" si="3"/>
        <v>0</v>
      </c>
      <c r="Q16">
        <f t="shared" si="4"/>
        <v>3</v>
      </c>
      <c r="R16" t="b">
        <f t="shared" si="5"/>
        <v>0</v>
      </c>
      <c r="S16">
        <f>IF(ISNA(VLOOKUP(A16,bt_tagged!A:A,1,0)),0,1)</f>
        <v>1</v>
      </c>
    </row>
    <row r="17" spans="1:19" hidden="1" x14ac:dyDescent="0.75">
      <c r="A17" t="s">
        <v>27</v>
      </c>
      <c r="B17" t="s">
        <v>27</v>
      </c>
      <c r="C17" t="str">
        <f t="shared" si="0"/>
        <v>PRES_BACHMANN_COURAGE_text.txt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L17">
        <f>VLOOKUP(A17,data!$B$2:$E$971,2,0)</f>
        <v>1</v>
      </c>
      <c r="M17">
        <f t="shared" si="1"/>
        <v>5</v>
      </c>
      <c r="N17">
        <v>0</v>
      </c>
      <c r="O17">
        <f t="shared" si="2"/>
        <v>1</v>
      </c>
      <c r="P17">
        <f t="shared" si="3"/>
        <v>0</v>
      </c>
      <c r="Q17">
        <f t="shared" si="4"/>
        <v>0</v>
      </c>
      <c r="R17" t="b">
        <f t="shared" si="5"/>
        <v>0</v>
      </c>
      <c r="S17">
        <f>IF(ISNA(VLOOKUP(A17,bt_tagged!A:A,1,0)),0,1)</f>
        <v>1</v>
      </c>
    </row>
    <row r="18" spans="1:19" hidden="1" x14ac:dyDescent="0.75">
      <c r="A18" t="s">
        <v>28</v>
      </c>
      <c r="B18" t="s">
        <v>28</v>
      </c>
      <c r="C18" t="str">
        <f t="shared" si="0"/>
        <v>PRES_BUSH_ENOUGH_60_text.txt</v>
      </c>
      <c r="F18" t="s">
        <v>10</v>
      </c>
      <c r="G18" t="s">
        <v>10</v>
      </c>
      <c r="I18" t="s">
        <v>10</v>
      </c>
      <c r="J18" t="s">
        <v>15</v>
      </c>
      <c r="L18">
        <f>VLOOKUP(A18,data!$B$2:$E$971,2,0)</f>
        <v>1</v>
      </c>
      <c r="M18">
        <f t="shared" si="1"/>
        <v>4</v>
      </c>
      <c r="N18">
        <v>0</v>
      </c>
      <c r="O18">
        <f t="shared" si="2"/>
        <v>1</v>
      </c>
      <c r="P18">
        <f t="shared" si="3"/>
        <v>0</v>
      </c>
      <c r="Q18">
        <f t="shared" si="4"/>
        <v>3</v>
      </c>
      <c r="R18" t="b">
        <f t="shared" si="5"/>
        <v>0</v>
      </c>
      <c r="S18">
        <f>IF(ISNA(VLOOKUP(A18,bt_tagged!A:A,1,0)),0,1)</f>
        <v>1</v>
      </c>
    </row>
    <row r="19" spans="1:19" hidden="1" x14ac:dyDescent="0.75">
      <c r="A19" t="s">
        <v>29</v>
      </c>
      <c r="B19" t="s">
        <v>29</v>
      </c>
      <c r="C19" t="str">
        <f t="shared" si="0"/>
        <v>PRES_CARSON_OUTSIDE_THE_BOX_text.txt</v>
      </c>
      <c r="F19" t="s">
        <v>10</v>
      </c>
      <c r="G19" t="s">
        <v>10</v>
      </c>
      <c r="H19" t="s">
        <v>10</v>
      </c>
      <c r="I19" t="s">
        <v>10</v>
      </c>
      <c r="L19">
        <f>VLOOKUP(A19,data!$B$2:$E$971,2,0)</f>
        <v>1</v>
      </c>
      <c r="M19">
        <f t="shared" si="1"/>
        <v>4</v>
      </c>
      <c r="N19">
        <v>0</v>
      </c>
      <c r="O19">
        <f t="shared" si="2"/>
        <v>1</v>
      </c>
      <c r="P19">
        <f t="shared" si="3"/>
        <v>0</v>
      </c>
      <c r="Q19">
        <f t="shared" si="4"/>
        <v>4</v>
      </c>
      <c r="R19" t="b">
        <f t="shared" si="5"/>
        <v>0</v>
      </c>
      <c r="S19">
        <f>IF(ISNA(VLOOKUP(A19,bt_tagged!A:A,1,0)),0,1)</f>
        <v>1</v>
      </c>
    </row>
    <row r="20" spans="1:19" hidden="1" x14ac:dyDescent="0.75">
      <c r="A20" t="s">
        <v>30</v>
      </c>
      <c r="B20" t="s">
        <v>30</v>
      </c>
      <c r="C20" t="str">
        <f t="shared" si="0"/>
        <v>PRES_CHCBOLDPAC_YES_TO_WHO_WE_ARE_SP_text.txt</v>
      </c>
      <c r="F20" t="s">
        <v>10</v>
      </c>
      <c r="L20">
        <f>VLOOKUP(A20,data!$B$2:$E$971,2,0)</f>
        <v>1</v>
      </c>
      <c r="M20">
        <f t="shared" si="1"/>
        <v>1</v>
      </c>
      <c r="N20">
        <v>1</v>
      </c>
      <c r="O20">
        <f t="shared" si="2"/>
        <v>0</v>
      </c>
      <c r="P20">
        <f t="shared" si="3"/>
        <v>0</v>
      </c>
      <c r="Q20">
        <f t="shared" si="4"/>
        <v>1</v>
      </c>
      <c r="R20" t="b">
        <f t="shared" si="5"/>
        <v>0</v>
      </c>
      <c r="S20">
        <f>IF(ISNA(VLOOKUP(A20,bt_tagged!A:A,1,0)),0,1)</f>
        <v>0</v>
      </c>
    </row>
    <row r="21" spans="1:19" hidden="1" x14ac:dyDescent="0.75">
      <c r="A21" t="s">
        <v>31</v>
      </c>
      <c r="B21" t="s">
        <v>31</v>
      </c>
      <c r="C21" t="str">
        <f t="shared" si="0"/>
        <v>PRES_CHRISTIE_LEADERSHIP_text.txt</v>
      </c>
      <c r="E21" t="s">
        <v>10</v>
      </c>
      <c r="F21" t="s">
        <v>10</v>
      </c>
      <c r="G21" t="s">
        <v>10</v>
      </c>
      <c r="I21" t="s">
        <v>10</v>
      </c>
      <c r="L21">
        <f>VLOOKUP(A21,data!$B$2:$E$971,2,0)</f>
        <v>1</v>
      </c>
      <c r="M21">
        <f t="shared" si="1"/>
        <v>4</v>
      </c>
      <c r="N21">
        <v>0</v>
      </c>
      <c r="O21">
        <f t="shared" si="2"/>
        <v>1</v>
      </c>
      <c r="P21">
        <f t="shared" si="3"/>
        <v>0</v>
      </c>
      <c r="Q21">
        <f t="shared" si="4"/>
        <v>4</v>
      </c>
      <c r="R21" t="b">
        <f t="shared" si="5"/>
        <v>0</v>
      </c>
      <c r="S21">
        <f>IF(ISNA(VLOOKUP(A21,bt_tagged!A:A,1,0)),0,1)</f>
        <v>1</v>
      </c>
    </row>
    <row r="22" spans="1:19" hidden="1" x14ac:dyDescent="0.75">
      <c r="A22" t="s">
        <v>32</v>
      </c>
      <c r="B22" t="s">
        <v>32</v>
      </c>
      <c r="C22" t="str">
        <f t="shared" si="0"/>
        <v>PRES_CHRISTIE_STRONG_AND_CLEAR_text.txt</v>
      </c>
      <c r="E22" t="s">
        <v>10</v>
      </c>
      <c r="F22" t="s">
        <v>10</v>
      </c>
      <c r="G22" t="s">
        <v>10</v>
      </c>
      <c r="I22" t="s">
        <v>10</v>
      </c>
      <c r="L22">
        <f>VLOOKUP(A22,data!$B$2:$E$971,2,0)</f>
        <v>1</v>
      </c>
      <c r="M22">
        <f t="shared" si="1"/>
        <v>4</v>
      </c>
      <c r="N22">
        <v>0</v>
      </c>
      <c r="O22">
        <f t="shared" si="2"/>
        <v>1</v>
      </c>
      <c r="P22">
        <f t="shared" si="3"/>
        <v>0</v>
      </c>
      <c r="Q22">
        <f t="shared" si="4"/>
        <v>4</v>
      </c>
      <c r="R22" t="b">
        <f t="shared" si="5"/>
        <v>0</v>
      </c>
      <c r="S22">
        <f>IF(ISNA(VLOOKUP(A22,bt_tagged!A:A,1,0)),0,1)</f>
        <v>1</v>
      </c>
    </row>
    <row r="23" spans="1:19" hidden="1" x14ac:dyDescent="0.75">
      <c r="A23" t="s">
        <v>33</v>
      </c>
      <c r="B23" t="s">
        <v>33</v>
      </c>
      <c r="C23" t="str">
        <f t="shared" si="0"/>
        <v>PRES_CLINTON_BARRIERS_text.txt</v>
      </c>
      <c r="E23" t="s">
        <v>10</v>
      </c>
      <c r="F23" t="s">
        <v>10</v>
      </c>
      <c r="G23" t="s">
        <v>14</v>
      </c>
      <c r="I23" t="s">
        <v>10</v>
      </c>
      <c r="J23" t="s">
        <v>14</v>
      </c>
      <c r="K23" t="s">
        <v>15</v>
      </c>
      <c r="L23">
        <f>COUNTIF(data!$B$2:$B$971,A23)</f>
        <v>1</v>
      </c>
      <c r="M23">
        <f t="shared" si="1"/>
        <v>6</v>
      </c>
      <c r="N23">
        <v>0</v>
      </c>
      <c r="O23">
        <f t="shared" si="2"/>
        <v>1</v>
      </c>
      <c r="P23">
        <f t="shared" si="3"/>
        <v>2</v>
      </c>
      <c r="Q23">
        <f t="shared" si="4"/>
        <v>3</v>
      </c>
      <c r="R23" t="b">
        <f t="shared" si="5"/>
        <v>1</v>
      </c>
      <c r="S23">
        <f>IF(ISNA(VLOOKUP(A23,bt_tagged!A:A,1,0)),0,1)</f>
        <v>0</v>
      </c>
    </row>
    <row r="24" spans="1:19" hidden="1" x14ac:dyDescent="0.75">
      <c r="A24" t="s">
        <v>34</v>
      </c>
      <c r="B24" t="s">
        <v>34</v>
      </c>
      <c r="C24" t="str">
        <f t="shared" si="0"/>
        <v>PRES_CLINTON_CAN'T_WAIT_NV_text.txt</v>
      </c>
      <c r="E24" t="s">
        <v>15</v>
      </c>
      <c r="F24" t="s">
        <v>15</v>
      </c>
      <c r="G24" t="s">
        <v>15</v>
      </c>
      <c r="I24" t="s">
        <v>10</v>
      </c>
      <c r="J24" t="s">
        <v>14</v>
      </c>
      <c r="K24" t="s">
        <v>15</v>
      </c>
      <c r="L24">
        <f>COUNTIF(data!$B$2:$B$971,A24)</f>
        <v>0</v>
      </c>
      <c r="M24">
        <f t="shared" si="1"/>
        <v>6</v>
      </c>
      <c r="N24">
        <v>0</v>
      </c>
      <c r="O24">
        <f t="shared" si="2"/>
        <v>0</v>
      </c>
      <c r="P24">
        <f t="shared" si="3"/>
        <v>1</v>
      </c>
      <c r="Q24">
        <f t="shared" si="4"/>
        <v>1</v>
      </c>
      <c r="R24" t="b">
        <f t="shared" si="5"/>
        <v>1</v>
      </c>
      <c r="S24">
        <f>IF(ISNA(VLOOKUP(A24,bt_tagged!A:A,1,0)),0,1)</f>
        <v>0</v>
      </c>
    </row>
    <row r="25" spans="1:19" hidden="1" x14ac:dyDescent="0.75">
      <c r="A25" t="s">
        <v>35</v>
      </c>
      <c r="B25" t="s">
        <v>35</v>
      </c>
      <c r="C25" t="str">
        <f t="shared" si="0"/>
        <v>PRES_CLINTON_DNC_THE_LAST_STRAW_text.txt</v>
      </c>
      <c r="E25" t="s">
        <v>10</v>
      </c>
      <c r="F25" t="s">
        <v>14</v>
      </c>
      <c r="H25" t="s">
        <v>36</v>
      </c>
      <c r="K25" t="s">
        <v>10</v>
      </c>
      <c r="L25">
        <f>COUNTIF(data!$B$2:$B$971,A25)</f>
        <v>1</v>
      </c>
      <c r="M25">
        <f t="shared" si="1"/>
        <v>4</v>
      </c>
      <c r="N25">
        <v>0</v>
      </c>
      <c r="O25">
        <f t="shared" si="2"/>
        <v>1</v>
      </c>
      <c r="P25">
        <f t="shared" si="3"/>
        <v>1</v>
      </c>
      <c r="Q25">
        <f t="shared" si="4"/>
        <v>2</v>
      </c>
      <c r="R25" t="b">
        <f t="shared" si="5"/>
        <v>1</v>
      </c>
      <c r="S25">
        <f>IF(ISNA(VLOOKUP(A25,bt_tagged!A:A,1,0)),0,1)</f>
        <v>1</v>
      </c>
    </row>
    <row r="26" spans="1:19" hidden="1" x14ac:dyDescent="0.75">
      <c r="A26" t="s">
        <v>37</v>
      </c>
      <c r="B26" t="s">
        <v>37</v>
      </c>
      <c r="C26" t="str">
        <f t="shared" si="0"/>
        <v>PRES_CLINTON_EQUAL_PAY_REV_text.txt</v>
      </c>
      <c r="E26" t="s">
        <v>14</v>
      </c>
      <c r="F26" t="s">
        <v>14</v>
      </c>
      <c r="H26" t="s">
        <v>14</v>
      </c>
      <c r="L26">
        <f>VLOOKUP(A26,data!$B$2:$E$971,2,0)</f>
        <v>1</v>
      </c>
      <c r="M26">
        <f t="shared" si="1"/>
        <v>3</v>
      </c>
      <c r="N26">
        <v>0</v>
      </c>
      <c r="O26">
        <f t="shared" si="2"/>
        <v>1</v>
      </c>
      <c r="P26">
        <f t="shared" si="3"/>
        <v>3</v>
      </c>
      <c r="Q26">
        <f t="shared" si="4"/>
        <v>0</v>
      </c>
      <c r="R26" t="b">
        <f t="shared" si="5"/>
        <v>0</v>
      </c>
      <c r="S26">
        <f>IF(ISNA(VLOOKUP(A26,bt_tagged!A:A,1,0)),0,1)</f>
        <v>1</v>
      </c>
    </row>
    <row r="27" spans="1:19" hidden="1" x14ac:dyDescent="0.75">
      <c r="A27" t="s">
        <v>38</v>
      </c>
      <c r="B27" t="s">
        <v>38</v>
      </c>
      <c r="C27" t="str">
        <f t="shared" si="0"/>
        <v>PRES_CLINTON_ERIC_HOLDER_text.txt</v>
      </c>
      <c r="E27" t="s">
        <v>14</v>
      </c>
      <c r="F27" t="s">
        <v>14</v>
      </c>
      <c r="H27" t="s">
        <v>14</v>
      </c>
      <c r="L27">
        <f>VLOOKUP(A27,data!$B$2:$E$971,2,0)</f>
        <v>1</v>
      </c>
      <c r="M27">
        <f t="shared" si="1"/>
        <v>3</v>
      </c>
      <c r="N27">
        <v>0</v>
      </c>
      <c r="O27">
        <f t="shared" si="2"/>
        <v>1</v>
      </c>
      <c r="P27">
        <f t="shared" si="3"/>
        <v>3</v>
      </c>
      <c r="Q27">
        <f t="shared" si="4"/>
        <v>0</v>
      </c>
      <c r="R27" t="b">
        <f t="shared" si="5"/>
        <v>0</v>
      </c>
      <c r="S27">
        <f>IF(ISNA(VLOOKUP(A27,bt_tagged!A:A,1,0)),0,1)</f>
        <v>0</v>
      </c>
    </row>
    <row r="28" spans="1:19" x14ac:dyDescent="0.75">
      <c r="A28" t="s">
        <v>39</v>
      </c>
      <c r="B28" t="s">
        <v>39</v>
      </c>
      <c r="C28" t="str">
        <f t="shared" si="0"/>
        <v>PRES_CLINTON_EVERY_CHILD_text.txt</v>
      </c>
      <c r="E28" t="s">
        <v>15</v>
      </c>
      <c r="F28" t="s">
        <v>15</v>
      </c>
      <c r="G28" t="s">
        <v>15</v>
      </c>
      <c r="I28" t="s">
        <v>15</v>
      </c>
      <c r="J28" t="s">
        <v>15</v>
      </c>
      <c r="L28">
        <f>VLOOKUP(A28,data!$B$2:$E$971,2,0)</f>
        <v>1</v>
      </c>
      <c r="M28">
        <f t="shared" si="1"/>
        <v>5</v>
      </c>
      <c r="N28">
        <v>0</v>
      </c>
      <c r="O28">
        <f t="shared" si="2"/>
        <v>1</v>
      </c>
      <c r="P28">
        <f t="shared" si="3"/>
        <v>0</v>
      </c>
      <c r="Q28">
        <f t="shared" si="4"/>
        <v>0</v>
      </c>
      <c r="R28" t="b">
        <f t="shared" si="5"/>
        <v>0</v>
      </c>
      <c r="S28">
        <f>IF(ISNA(VLOOKUP(A28,bt_tagged!A:A,1,0)),0,1)</f>
        <v>0</v>
      </c>
    </row>
    <row r="29" spans="1:19" hidden="1" x14ac:dyDescent="0.75">
      <c r="A29" t="s">
        <v>40</v>
      </c>
      <c r="B29" t="s">
        <v>40</v>
      </c>
      <c r="C29" t="str">
        <f t="shared" si="0"/>
        <v>PRES_CLINTON_EVERY_CORNER_text.txt</v>
      </c>
      <c r="E29" t="s">
        <v>10</v>
      </c>
      <c r="F29" t="s">
        <v>10</v>
      </c>
      <c r="G29" t="s">
        <v>10</v>
      </c>
      <c r="J29" t="s">
        <v>10</v>
      </c>
      <c r="L29">
        <f>VLOOKUP(A29,data!$B$2:$E$971,2,0)</f>
        <v>1</v>
      </c>
      <c r="M29">
        <f t="shared" si="1"/>
        <v>4</v>
      </c>
      <c r="N29">
        <v>0</v>
      </c>
      <c r="O29">
        <f t="shared" si="2"/>
        <v>1</v>
      </c>
      <c r="P29">
        <f t="shared" si="3"/>
        <v>0</v>
      </c>
      <c r="Q29">
        <f t="shared" si="4"/>
        <v>4</v>
      </c>
      <c r="R29" t="b">
        <f t="shared" si="5"/>
        <v>0</v>
      </c>
      <c r="S29">
        <f>IF(ISNA(VLOOKUP(A29,bt_tagged!A:A,1,0)),0,1)</f>
        <v>0</v>
      </c>
    </row>
    <row r="30" spans="1:19" hidden="1" x14ac:dyDescent="0.75">
      <c r="A30" t="s">
        <v>41</v>
      </c>
      <c r="B30" t="s">
        <v>41</v>
      </c>
      <c r="C30" t="str">
        <f t="shared" si="0"/>
        <v>PRES_CLINTON_HOW_TO_text.txt</v>
      </c>
      <c r="E30" t="s">
        <v>42</v>
      </c>
      <c r="G30" t="s">
        <v>42</v>
      </c>
      <c r="J30" t="s">
        <v>42</v>
      </c>
      <c r="L30">
        <f>VLOOKUP(A30,data!$B$2:$E$971,2,0)</f>
        <v>1</v>
      </c>
      <c r="M30">
        <f t="shared" si="1"/>
        <v>3</v>
      </c>
      <c r="N30">
        <v>0</v>
      </c>
      <c r="O30">
        <f t="shared" si="2"/>
        <v>1</v>
      </c>
      <c r="P30">
        <f t="shared" si="3"/>
        <v>0</v>
      </c>
      <c r="Q30">
        <f t="shared" si="4"/>
        <v>0</v>
      </c>
      <c r="R30" t="b">
        <f t="shared" si="5"/>
        <v>0</v>
      </c>
      <c r="S30">
        <f>IF(ISNA(VLOOKUP(A30,bt_tagged!A:A,1,0)),0,1)</f>
        <v>0</v>
      </c>
    </row>
    <row r="31" spans="1:19" hidden="1" x14ac:dyDescent="0.75">
      <c r="A31" t="s">
        <v>43</v>
      </c>
      <c r="B31" t="s">
        <v>43</v>
      </c>
      <c r="C31" t="str">
        <f t="shared" si="0"/>
        <v>PRES_CLINTON_LET'S_MOVE_FORWARD_text.txt</v>
      </c>
      <c r="E31" t="s">
        <v>10</v>
      </c>
      <c r="F31" t="s">
        <v>10</v>
      </c>
      <c r="G31" t="s">
        <v>10</v>
      </c>
      <c r="I31" t="s">
        <v>10</v>
      </c>
      <c r="L31">
        <f>VLOOKUP(A31,data!$B$2:$E$971,2,0)</f>
        <v>1</v>
      </c>
      <c r="M31">
        <f t="shared" si="1"/>
        <v>4</v>
      </c>
      <c r="N31">
        <v>0</v>
      </c>
      <c r="O31">
        <f t="shared" si="2"/>
        <v>1</v>
      </c>
      <c r="P31">
        <f t="shared" si="3"/>
        <v>0</v>
      </c>
      <c r="Q31">
        <f t="shared" si="4"/>
        <v>4</v>
      </c>
      <c r="R31" t="b">
        <f t="shared" si="5"/>
        <v>0</v>
      </c>
      <c r="S31">
        <f>IF(ISNA(VLOOKUP(A31,bt_tagged!A:A,1,0)),0,1)</f>
        <v>0</v>
      </c>
    </row>
    <row r="32" spans="1:19" hidden="1" x14ac:dyDescent="0.75">
      <c r="A32" t="s">
        <v>44</v>
      </c>
      <c r="B32" t="s">
        <v>44</v>
      </c>
      <c r="C32" t="str">
        <f t="shared" si="0"/>
        <v>PRES_CLINTON_LYNN'S_FAMILY_text.txt</v>
      </c>
      <c r="E32" t="s">
        <v>10</v>
      </c>
      <c r="F32" t="s">
        <v>10</v>
      </c>
      <c r="I32" t="s">
        <v>10</v>
      </c>
      <c r="L32">
        <f>VLOOKUP(A32,data!$B$2:$E$971,2,0)</f>
        <v>1</v>
      </c>
      <c r="M32">
        <f t="shared" si="1"/>
        <v>3</v>
      </c>
      <c r="N32">
        <v>0</v>
      </c>
      <c r="O32">
        <f t="shared" si="2"/>
        <v>1</v>
      </c>
      <c r="P32">
        <f t="shared" si="3"/>
        <v>0</v>
      </c>
      <c r="Q32">
        <f t="shared" si="4"/>
        <v>3</v>
      </c>
      <c r="R32" t="b">
        <f t="shared" si="5"/>
        <v>0</v>
      </c>
      <c r="S32">
        <f>IF(ISNA(VLOOKUP(A32,bt_tagged!A:A,1,0)),0,1)</f>
        <v>0</v>
      </c>
    </row>
    <row r="33" spans="1:19" hidden="1" x14ac:dyDescent="0.75">
      <c r="A33" t="s">
        <v>45</v>
      </c>
      <c r="B33" t="s">
        <v>45</v>
      </c>
      <c r="C33" t="str">
        <f t="shared" si="0"/>
        <v>PRES_CLINTON_NAMES_MARCH_FIRST_text.txt</v>
      </c>
      <c r="F33" t="s">
        <v>10</v>
      </c>
      <c r="I33" t="s">
        <v>10</v>
      </c>
      <c r="L33">
        <f>VLOOKUP(A33,data!$B$2:$E$971,2,0)</f>
        <v>1</v>
      </c>
      <c r="M33">
        <f t="shared" si="1"/>
        <v>2</v>
      </c>
      <c r="N33">
        <v>0</v>
      </c>
      <c r="O33">
        <f t="shared" si="2"/>
        <v>1</v>
      </c>
      <c r="P33">
        <f t="shared" si="3"/>
        <v>0</v>
      </c>
      <c r="Q33">
        <f t="shared" si="4"/>
        <v>2</v>
      </c>
      <c r="R33" t="b">
        <f t="shared" si="5"/>
        <v>0</v>
      </c>
      <c r="S33">
        <f>IF(ISNA(VLOOKUP(A33,bt_tagged!A:A,1,0)),0,1)</f>
        <v>0</v>
      </c>
    </row>
    <row r="34" spans="1:19" hidden="1" x14ac:dyDescent="0.75">
      <c r="A34" t="s">
        <v>46</v>
      </c>
      <c r="B34" t="s">
        <v>46</v>
      </c>
      <c r="C34" t="str">
        <f t="shared" si="0"/>
        <v>PRES_CLINTON_ONLY_WAY_text.txt</v>
      </c>
      <c r="E34" t="s">
        <v>10</v>
      </c>
      <c r="F34" t="s">
        <v>10</v>
      </c>
      <c r="H34" t="s">
        <v>10</v>
      </c>
      <c r="L34">
        <f>VLOOKUP(A34,data!$B$2:$E$971,2,0)</f>
        <v>1</v>
      </c>
      <c r="M34">
        <f t="shared" si="1"/>
        <v>3</v>
      </c>
      <c r="N34">
        <v>0</v>
      </c>
      <c r="O34">
        <f t="shared" si="2"/>
        <v>1</v>
      </c>
      <c r="P34">
        <f t="shared" si="3"/>
        <v>0</v>
      </c>
      <c r="Q34">
        <f t="shared" si="4"/>
        <v>3</v>
      </c>
      <c r="R34" t="b">
        <f t="shared" si="5"/>
        <v>0</v>
      </c>
      <c r="S34">
        <f>IF(ISNA(VLOOKUP(A34,bt_tagged!A:A,1,0)),0,1)</f>
        <v>0</v>
      </c>
    </row>
    <row r="35" spans="1:19" hidden="1" x14ac:dyDescent="0.75">
      <c r="A35" t="s">
        <v>47</v>
      </c>
      <c r="B35" t="s">
        <v>47</v>
      </c>
      <c r="C35" t="str">
        <f t="shared" si="0"/>
        <v>PRES_CLINTON_POTENTIAL_text.txt</v>
      </c>
      <c r="E35" t="s">
        <v>14</v>
      </c>
      <c r="F35" t="s">
        <v>14</v>
      </c>
      <c r="H35" t="s">
        <v>14</v>
      </c>
      <c r="L35">
        <f>VLOOKUP(A35,data!$B$2:$E$971,2,0)</f>
        <v>1</v>
      </c>
      <c r="M35">
        <f t="shared" si="1"/>
        <v>3</v>
      </c>
      <c r="N35">
        <v>0</v>
      </c>
      <c r="O35">
        <f t="shared" si="2"/>
        <v>1</v>
      </c>
      <c r="P35">
        <f t="shared" si="3"/>
        <v>3</v>
      </c>
      <c r="Q35">
        <f t="shared" si="4"/>
        <v>0</v>
      </c>
      <c r="R35" t="b">
        <f t="shared" si="5"/>
        <v>0</v>
      </c>
      <c r="S35">
        <f>IF(ISNA(VLOOKUP(A35,bt_tagged!A:A,1,0)),0,1)</f>
        <v>0</v>
      </c>
    </row>
    <row r="36" spans="1:19" hidden="1" x14ac:dyDescent="0.75">
      <c r="A36" t="s">
        <v>48</v>
      </c>
      <c r="B36" t="s">
        <v>48</v>
      </c>
      <c r="C36" t="str">
        <f t="shared" si="0"/>
        <v>PRES_CLINTON_PREDATORY_PRICING_MARCH_FIFTEEN_text.txt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L36">
        <f>VLOOKUP(A36,data!$B$2:$E$971,2,0)</f>
        <v>1</v>
      </c>
      <c r="M36">
        <f t="shared" si="1"/>
        <v>5</v>
      </c>
      <c r="N36">
        <v>0</v>
      </c>
      <c r="O36">
        <f t="shared" si="2"/>
        <v>1</v>
      </c>
      <c r="P36">
        <f t="shared" si="3"/>
        <v>5</v>
      </c>
      <c r="Q36">
        <f t="shared" si="4"/>
        <v>0</v>
      </c>
      <c r="R36" t="b">
        <f t="shared" si="5"/>
        <v>0</v>
      </c>
      <c r="S36">
        <f>IF(ISNA(VLOOKUP(A36,bt_tagged!A:A,1,0)),0,1)</f>
        <v>0</v>
      </c>
    </row>
    <row r="37" spans="1:19" hidden="1" x14ac:dyDescent="0.75">
      <c r="A37" t="s">
        <v>49</v>
      </c>
      <c r="B37" t="s">
        <v>49</v>
      </c>
      <c r="C37" t="str">
        <f t="shared" si="0"/>
        <v>PRES_CLINTON_PROGRESSIVE_text.txt</v>
      </c>
      <c r="E37" t="s">
        <v>14</v>
      </c>
      <c r="F37" t="s">
        <v>14</v>
      </c>
      <c r="J37" t="s">
        <v>14</v>
      </c>
      <c r="L37">
        <f>VLOOKUP(A37,data!$B$2:$E$971,2,0)</f>
        <v>1</v>
      </c>
      <c r="M37">
        <f t="shared" si="1"/>
        <v>3</v>
      </c>
      <c r="N37">
        <v>0</v>
      </c>
      <c r="O37">
        <f t="shared" si="2"/>
        <v>1</v>
      </c>
      <c r="P37">
        <f t="shared" si="3"/>
        <v>3</v>
      </c>
      <c r="Q37">
        <f t="shared" si="4"/>
        <v>0</v>
      </c>
      <c r="R37" t="b">
        <f t="shared" si="5"/>
        <v>0</v>
      </c>
      <c r="S37">
        <f>IF(ISNA(VLOOKUP(A37,bt_tagged!A:A,1,0)),0,1)</f>
        <v>0</v>
      </c>
    </row>
    <row r="38" spans="1:19" hidden="1" x14ac:dyDescent="0.75">
      <c r="A38" t="s">
        <v>50</v>
      </c>
      <c r="B38" t="s">
        <v>50</v>
      </c>
      <c r="C38" t="str">
        <f t="shared" si="0"/>
        <v>PRES_CLINTON_REAL_LIFE_60_text.txt</v>
      </c>
      <c r="E38" t="s">
        <v>14</v>
      </c>
      <c r="F38" t="s">
        <v>10</v>
      </c>
      <c r="H38" t="s">
        <v>14</v>
      </c>
      <c r="L38">
        <f>COUNTIF(data!$B$2:$B$971,A38)</f>
        <v>1</v>
      </c>
      <c r="M38">
        <f t="shared" si="1"/>
        <v>3</v>
      </c>
      <c r="N38">
        <v>0</v>
      </c>
      <c r="O38">
        <f t="shared" si="2"/>
        <v>1</v>
      </c>
      <c r="P38">
        <f t="shared" si="3"/>
        <v>2</v>
      </c>
      <c r="Q38">
        <f t="shared" si="4"/>
        <v>1</v>
      </c>
      <c r="R38" t="b">
        <f t="shared" si="5"/>
        <v>1</v>
      </c>
      <c r="S38">
        <f>IF(ISNA(VLOOKUP(A38,bt_tagged!A:A,1,0)),0,1)</f>
        <v>1</v>
      </c>
    </row>
    <row r="39" spans="1:19" hidden="1" x14ac:dyDescent="0.75">
      <c r="A39" t="s">
        <v>51</v>
      </c>
      <c r="B39" t="s">
        <v>51</v>
      </c>
      <c r="C39" t="str">
        <f t="shared" si="0"/>
        <v>PRES_CLINTON_ROLE_MODELS_60_text.txt</v>
      </c>
      <c r="E39" t="s">
        <v>10</v>
      </c>
      <c r="F39" t="s">
        <v>10</v>
      </c>
      <c r="G39" t="s">
        <v>10</v>
      </c>
      <c r="J39" t="s">
        <v>15</v>
      </c>
      <c r="L39">
        <f>VLOOKUP(A39,data!$B$2:$E$971,2,0)</f>
        <v>1</v>
      </c>
      <c r="M39">
        <f t="shared" si="1"/>
        <v>4</v>
      </c>
      <c r="N39">
        <v>0</v>
      </c>
      <c r="O39">
        <f t="shared" si="2"/>
        <v>1</v>
      </c>
      <c r="P39">
        <f t="shared" si="3"/>
        <v>0</v>
      </c>
      <c r="Q39">
        <f t="shared" si="4"/>
        <v>3</v>
      </c>
      <c r="R39" t="b">
        <f t="shared" si="5"/>
        <v>0</v>
      </c>
      <c r="S39">
        <f>IF(ISNA(VLOOKUP(A39,bt_tagged!A:A,1,0)),0,1)</f>
        <v>0</v>
      </c>
    </row>
    <row r="40" spans="1:19" hidden="1" x14ac:dyDescent="0.75">
      <c r="A40" t="s">
        <v>52</v>
      </c>
      <c r="B40" t="s">
        <v>52</v>
      </c>
      <c r="C40" t="str">
        <f t="shared" si="0"/>
        <v>PRES_CLINTON_SOMEPLACE_text.txt</v>
      </c>
      <c r="E40" t="s">
        <v>10</v>
      </c>
      <c r="F40" t="s">
        <v>10</v>
      </c>
      <c r="G40" t="s">
        <v>10</v>
      </c>
      <c r="J40" t="s">
        <v>10</v>
      </c>
      <c r="L40">
        <f>VLOOKUP(A40,data!$B$2:$E$971,2,0)</f>
        <v>1</v>
      </c>
      <c r="M40">
        <f t="shared" si="1"/>
        <v>4</v>
      </c>
      <c r="N40">
        <v>0</v>
      </c>
      <c r="O40">
        <f t="shared" si="2"/>
        <v>1</v>
      </c>
      <c r="P40">
        <f t="shared" si="3"/>
        <v>0</v>
      </c>
      <c r="Q40">
        <f t="shared" si="4"/>
        <v>4</v>
      </c>
      <c r="R40" t="b">
        <f t="shared" si="5"/>
        <v>0</v>
      </c>
      <c r="S40">
        <f>IF(ISNA(VLOOKUP(A40,bt_tagged!A:A,1,0)),0,1)</f>
        <v>0</v>
      </c>
    </row>
    <row r="41" spans="1:19" hidden="1" x14ac:dyDescent="0.75">
      <c r="A41" t="s">
        <v>53</v>
      </c>
      <c r="B41" t="s">
        <v>53</v>
      </c>
      <c r="C41" t="str">
        <f t="shared" si="0"/>
        <v>PRES_CLINTON_STEADY_LEADER_text.txt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L41">
        <f>VLOOKUP(A41,data!$B$2:$E$971,2,0)</f>
        <v>1</v>
      </c>
      <c r="M41">
        <f t="shared" si="1"/>
        <v>5</v>
      </c>
      <c r="N41">
        <v>0</v>
      </c>
      <c r="O41">
        <f t="shared" si="2"/>
        <v>1</v>
      </c>
      <c r="P41">
        <f t="shared" si="3"/>
        <v>0</v>
      </c>
      <c r="Q41">
        <f t="shared" si="4"/>
        <v>5</v>
      </c>
      <c r="R41" t="b">
        <f t="shared" si="5"/>
        <v>0</v>
      </c>
      <c r="S41">
        <f>IF(ISNA(VLOOKUP(A41,bt_tagged!A:A,1,0)),0,1)</f>
        <v>0</v>
      </c>
    </row>
    <row r="42" spans="1:19" hidden="1" x14ac:dyDescent="0.75">
      <c r="A42" t="s">
        <v>54</v>
      </c>
      <c r="B42" t="s">
        <v>54</v>
      </c>
      <c r="C42" t="str">
        <f t="shared" si="0"/>
        <v>PRES_CLINTON_TAKE_ON_60_text.txt</v>
      </c>
      <c r="F42" t="s">
        <v>14</v>
      </c>
      <c r="G42" t="s">
        <v>14</v>
      </c>
      <c r="I42" t="s">
        <v>14</v>
      </c>
      <c r="J42" t="s">
        <v>14</v>
      </c>
      <c r="L42">
        <f>VLOOKUP(A42,data!$B$2:$E$971,2,0)</f>
        <v>1</v>
      </c>
      <c r="M42">
        <f t="shared" si="1"/>
        <v>4</v>
      </c>
      <c r="N42">
        <v>0</v>
      </c>
      <c r="O42">
        <f t="shared" si="2"/>
        <v>1</v>
      </c>
      <c r="P42">
        <f t="shared" si="3"/>
        <v>4</v>
      </c>
      <c r="Q42">
        <f t="shared" si="4"/>
        <v>0</v>
      </c>
      <c r="R42" t="b">
        <f t="shared" si="5"/>
        <v>0</v>
      </c>
      <c r="S42">
        <f>IF(ISNA(VLOOKUP(A42,bt_tagged!A:A,1,0)),0,1)</f>
        <v>0</v>
      </c>
    </row>
    <row r="43" spans="1:19" hidden="1" x14ac:dyDescent="0.75">
      <c r="A43" t="s">
        <v>55</v>
      </c>
      <c r="B43" t="s">
        <v>55</v>
      </c>
      <c r="C43" t="str">
        <f t="shared" si="0"/>
        <v>PRES_CLINTON_THANK_YOU_text.txt</v>
      </c>
      <c r="E43" t="s">
        <v>15</v>
      </c>
      <c r="F43" t="s">
        <v>14</v>
      </c>
      <c r="H43" t="s">
        <v>10</v>
      </c>
      <c r="K43" t="s">
        <v>14</v>
      </c>
      <c r="L43">
        <f>COUNTIF(data!$B$2:$B$971,A43)</f>
        <v>1</v>
      </c>
      <c r="M43">
        <f t="shared" si="1"/>
        <v>4</v>
      </c>
      <c r="N43">
        <v>0</v>
      </c>
      <c r="O43">
        <f t="shared" si="2"/>
        <v>1</v>
      </c>
      <c r="P43">
        <f t="shared" si="3"/>
        <v>2</v>
      </c>
      <c r="Q43">
        <f t="shared" si="4"/>
        <v>1</v>
      </c>
      <c r="R43" t="b">
        <f t="shared" si="5"/>
        <v>1</v>
      </c>
      <c r="S43">
        <f>IF(ISNA(VLOOKUP(A43,bt_tagged!A:A,1,0)),0,1)</f>
        <v>1</v>
      </c>
    </row>
    <row r="44" spans="1:19" hidden="1" x14ac:dyDescent="0.75">
      <c r="A44" t="s">
        <v>56</v>
      </c>
      <c r="B44" t="s">
        <v>56</v>
      </c>
      <c r="C44" t="str">
        <f t="shared" si="0"/>
        <v>PRES_CLINTON_THE_LAST_STRAW_text.txt</v>
      </c>
      <c r="F44" t="s">
        <v>10</v>
      </c>
      <c r="H44" t="s">
        <v>10</v>
      </c>
      <c r="J44" t="s">
        <v>10</v>
      </c>
      <c r="L44">
        <f>VLOOKUP(A44,data!$B$2:$E$971,2,0)</f>
        <v>1</v>
      </c>
      <c r="M44">
        <f t="shared" si="1"/>
        <v>3</v>
      </c>
      <c r="N44">
        <v>0</v>
      </c>
      <c r="O44">
        <f t="shared" si="2"/>
        <v>1</v>
      </c>
      <c r="P44">
        <f t="shared" si="3"/>
        <v>0</v>
      </c>
      <c r="Q44">
        <f t="shared" si="4"/>
        <v>3</v>
      </c>
      <c r="R44" t="b">
        <f t="shared" si="5"/>
        <v>0</v>
      </c>
      <c r="S44">
        <f>IF(ISNA(VLOOKUP(A44,bt_tagged!A:A,1,0)),0,1)</f>
        <v>0</v>
      </c>
    </row>
    <row r="45" spans="1:19" hidden="1" x14ac:dyDescent="0.75">
      <c r="A45" t="s">
        <v>57</v>
      </c>
      <c r="B45" t="s">
        <v>57</v>
      </c>
      <c r="C45" t="str">
        <f t="shared" si="0"/>
        <v>PRES_CLINTON_TOMORROW_120_text.txt</v>
      </c>
      <c r="F45" t="s">
        <v>10</v>
      </c>
      <c r="H45" t="s">
        <v>10</v>
      </c>
      <c r="J45" t="s">
        <v>10</v>
      </c>
      <c r="L45">
        <f>VLOOKUP(A45,data!$B$2:$E$971,2,0)</f>
        <v>1</v>
      </c>
      <c r="M45">
        <f t="shared" si="1"/>
        <v>3</v>
      </c>
      <c r="N45">
        <v>0</v>
      </c>
      <c r="O45">
        <f t="shared" si="2"/>
        <v>1</v>
      </c>
      <c r="P45">
        <f t="shared" si="3"/>
        <v>0</v>
      </c>
      <c r="Q45">
        <f t="shared" si="4"/>
        <v>3</v>
      </c>
      <c r="R45" t="b">
        <f t="shared" si="5"/>
        <v>0</v>
      </c>
      <c r="S45">
        <f>IF(ISNA(VLOOKUP(A45,bt_tagged!A:A,1,0)),0,1)</f>
        <v>0</v>
      </c>
    </row>
    <row r="46" spans="1:19" hidden="1" x14ac:dyDescent="0.75">
      <c r="A46" t="s">
        <v>58</v>
      </c>
      <c r="B46" t="s">
        <v>58</v>
      </c>
      <c r="C46" t="str">
        <f t="shared" si="0"/>
        <v>PRES_CLINTON_WHAT_IT_TAKES_text.txt</v>
      </c>
      <c r="E46" t="s">
        <v>14</v>
      </c>
      <c r="F46" t="s">
        <v>14</v>
      </c>
      <c r="G46" t="s">
        <v>14</v>
      </c>
      <c r="I46" t="s">
        <v>14</v>
      </c>
      <c r="K46" t="s">
        <v>14</v>
      </c>
      <c r="L46">
        <f>VLOOKUP(A46,data!$B$2:$E$971,2,0)</f>
        <v>1</v>
      </c>
      <c r="M46">
        <f t="shared" si="1"/>
        <v>5</v>
      </c>
      <c r="N46">
        <v>0</v>
      </c>
      <c r="O46">
        <f t="shared" si="2"/>
        <v>1</v>
      </c>
      <c r="P46">
        <f t="shared" si="3"/>
        <v>5</v>
      </c>
      <c r="Q46">
        <f t="shared" si="4"/>
        <v>0</v>
      </c>
      <c r="R46" t="b">
        <f t="shared" si="5"/>
        <v>0</v>
      </c>
      <c r="S46">
        <f>IF(ISNA(VLOOKUP(A46,bt_tagged!A:A,1,0)),0,1)</f>
        <v>0</v>
      </c>
    </row>
    <row r="47" spans="1:19" hidden="1" x14ac:dyDescent="0.75">
      <c r="A47" t="s">
        <v>59</v>
      </c>
      <c r="B47" t="s">
        <v>59</v>
      </c>
      <c r="C47" t="str">
        <f t="shared" si="0"/>
        <v>PRES_CONSERVATIVESOLUTIONSPAC_BAD_IDEAS_text.txt</v>
      </c>
      <c r="E47" t="s">
        <v>14</v>
      </c>
      <c r="F47" t="s">
        <v>14</v>
      </c>
      <c r="G47" t="s">
        <v>14</v>
      </c>
      <c r="I47" t="s">
        <v>14</v>
      </c>
      <c r="L47">
        <f>VLOOKUP(A47,data!$B$2:$E$971,2,0)</f>
        <v>1</v>
      </c>
      <c r="M47">
        <f t="shared" si="1"/>
        <v>4</v>
      </c>
      <c r="N47">
        <v>0</v>
      </c>
      <c r="O47">
        <f t="shared" si="2"/>
        <v>1</v>
      </c>
      <c r="P47">
        <f t="shared" si="3"/>
        <v>4</v>
      </c>
      <c r="Q47">
        <f t="shared" si="4"/>
        <v>0</v>
      </c>
      <c r="R47" t="b">
        <f t="shared" si="5"/>
        <v>0</v>
      </c>
      <c r="S47">
        <f>IF(ISNA(VLOOKUP(A47,bt_tagged!A:A,1,0)),0,1)</f>
        <v>0</v>
      </c>
    </row>
    <row r="48" spans="1:19" hidden="1" x14ac:dyDescent="0.75">
      <c r="A48" t="s">
        <v>60</v>
      </c>
      <c r="B48" t="s">
        <v>60</v>
      </c>
      <c r="C48" t="str">
        <f t="shared" si="0"/>
        <v>PRES_CONSERVATIVESOLUTIONSPAC_BELIEVE_IN_THE_FUTURE_60_text.txt</v>
      </c>
      <c r="E48" t="s">
        <v>14</v>
      </c>
      <c r="F48" t="s">
        <v>14</v>
      </c>
      <c r="G48" t="s">
        <v>15</v>
      </c>
      <c r="H48" t="s">
        <v>10</v>
      </c>
      <c r="I48" t="s">
        <v>10</v>
      </c>
      <c r="K48" t="s">
        <v>14</v>
      </c>
      <c r="L48">
        <f>COUNTIF(data!$B$2:$B$971,A48)</f>
        <v>1</v>
      </c>
      <c r="M48">
        <f t="shared" si="1"/>
        <v>6</v>
      </c>
      <c r="N48">
        <v>0</v>
      </c>
      <c r="O48">
        <f t="shared" si="2"/>
        <v>1</v>
      </c>
      <c r="P48">
        <f t="shared" si="3"/>
        <v>3</v>
      </c>
      <c r="Q48">
        <f t="shared" si="4"/>
        <v>2</v>
      </c>
      <c r="R48" t="b">
        <f t="shared" si="5"/>
        <v>1</v>
      </c>
      <c r="S48">
        <f>IF(ISNA(VLOOKUP(A48,bt_tagged!A:A,1,0)),0,1)</f>
        <v>0</v>
      </c>
    </row>
    <row r="49" spans="1:19" hidden="1" x14ac:dyDescent="0.75">
      <c r="A49" t="s">
        <v>61</v>
      </c>
      <c r="B49" t="s">
        <v>61</v>
      </c>
      <c r="C49" t="str">
        <f t="shared" si="0"/>
        <v>PRES_CONSERVATIVESOLUTIONSPAC_BOTH_RIGHT_text.txt</v>
      </c>
      <c r="E49" t="s">
        <v>14</v>
      </c>
      <c r="F49" t="s">
        <v>14</v>
      </c>
      <c r="H49" t="s">
        <v>14</v>
      </c>
      <c r="L49">
        <f>VLOOKUP(A49,data!$B$2:$E$971,2,0)</f>
        <v>1</v>
      </c>
      <c r="M49">
        <f t="shared" si="1"/>
        <v>3</v>
      </c>
      <c r="N49">
        <v>0</v>
      </c>
      <c r="O49">
        <f t="shared" si="2"/>
        <v>1</v>
      </c>
      <c r="P49">
        <f t="shared" si="3"/>
        <v>3</v>
      </c>
      <c r="Q49">
        <f t="shared" si="4"/>
        <v>0</v>
      </c>
      <c r="R49" t="b">
        <f t="shared" si="5"/>
        <v>0</v>
      </c>
      <c r="S49">
        <f>IF(ISNA(VLOOKUP(A49,bt_tagged!A:A,1,0)),0,1)</f>
        <v>0</v>
      </c>
    </row>
    <row r="50" spans="1:19" hidden="1" x14ac:dyDescent="0.75">
      <c r="A50" t="s">
        <v>62</v>
      </c>
      <c r="B50" t="s">
        <v>62</v>
      </c>
      <c r="C50" t="str">
        <f t="shared" si="0"/>
        <v>PRES_CONSERVATIVESOLUTIONSPAC_FOOLS_text.txt</v>
      </c>
      <c r="F50" t="s">
        <v>15</v>
      </c>
      <c r="G50" t="s">
        <v>15</v>
      </c>
      <c r="J50" t="s">
        <v>10</v>
      </c>
      <c r="L50">
        <f>VLOOKUP(A50,data!$B$2:$E$971,2,0)</f>
        <v>1</v>
      </c>
      <c r="M50">
        <f t="shared" si="1"/>
        <v>3</v>
      </c>
      <c r="N50">
        <v>0</v>
      </c>
      <c r="O50">
        <f t="shared" si="2"/>
        <v>1</v>
      </c>
      <c r="P50">
        <f t="shared" si="3"/>
        <v>0</v>
      </c>
      <c r="Q50">
        <f t="shared" si="4"/>
        <v>1</v>
      </c>
      <c r="R50" t="b">
        <f t="shared" si="5"/>
        <v>0</v>
      </c>
      <c r="S50">
        <f>IF(ISNA(VLOOKUP(A50,bt_tagged!A:A,1,0)),0,1)</f>
        <v>0</v>
      </c>
    </row>
    <row r="51" spans="1:19" hidden="1" x14ac:dyDescent="0.75">
      <c r="A51" t="s">
        <v>63</v>
      </c>
      <c r="B51" t="s">
        <v>63</v>
      </c>
      <c r="C51" t="str">
        <f t="shared" si="0"/>
        <v>PRES_CROSSROADSGPS_CUT_THE_DEBT_text.txt</v>
      </c>
      <c r="E51" t="s">
        <v>10</v>
      </c>
      <c r="F51" t="s">
        <v>10</v>
      </c>
      <c r="H51" t="s">
        <v>10</v>
      </c>
      <c r="L51">
        <f>VLOOKUP(A51,data!$B$2:$E$971,2,0)</f>
        <v>1</v>
      </c>
      <c r="M51">
        <f t="shared" si="1"/>
        <v>3</v>
      </c>
      <c r="N51">
        <v>0</v>
      </c>
      <c r="O51">
        <f t="shared" si="2"/>
        <v>1</v>
      </c>
      <c r="P51">
        <f t="shared" si="3"/>
        <v>0</v>
      </c>
      <c r="Q51">
        <f t="shared" si="4"/>
        <v>3</v>
      </c>
      <c r="R51" t="b">
        <f t="shared" si="5"/>
        <v>0</v>
      </c>
      <c r="S51">
        <f>IF(ISNA(VLOOKUP(A51,bt_tagged!A:A,1,0)),0,1)</f>
        <v>0</v>
      </c>
    </row>
    <row r="52" spans="1:19" hidden="1" x14ac:dyDescent="0.75">
      <c r="A52" t="s">
        <v>64</v>
      </c>
      <c r="B52" t="s">
        <v>64</v>
      </c>
      <c r="C52" t="str">
        <f t="shared" si="0"/>
        <v>PRES_CROSSROADSGPS_MESA_DE_COCINA_SP_text.txt</v>
      </c>
      <c r="F52" t="s">
        <v>15</v>
      </c>
      <c r="I52" t="s">
        <v>15</v>
      </c>
      <c r="L52">
        <f>VLOOKUP(A52,data!$B$2:$E$971,2,0)</f>
        <v>1</v>
      </c>
      <c r="M52">
        <f t="shared" si="1"/>
        <v>2</v>
      </c>
      <c r="N52">
        <v>1</v>
      </c>
      <c r="O52">
        <f t="shared" si="2"/>
        <v>0</v>
      </c>
      <c r="P52">
        <f t="shared" si="3"/>
        <v>0</v>
      </c>
      <c r="Q52">
        <f t="shared" si="4"/>
        <v>0</v>
      </c>
      <c r="R52" t="b">
        <f t="shared" si="5"/>
        <v>0</v>
      </c>
      <c r="S52">
        <f>IF(ISNA(VLOOKUP(A52,bt_tagged!A:A,1,0)),0,1)</f>
        <v>0</v>
      </c>
    </row>
    <row r="53" spans="1:19" hidden="1" x14ac:dyDescent="0.75">
      <c r="A53" t="s">
        <v>65</v>
      </c>
      <c r="B53" t="s">
        <v>65</v>
      </c>
      <c r="C53" t="str">
        <f t="shared" si="0"/>
        <v>PRES_CROSSROADSGPS_OBAMA'S_PROMISE_text.txt</v>
      </c>
      <c r="E53" t="s">
        <v>10</v>
      </c>
      <c r="F53" t="s">
        <v>10</v>
      </c>
      <c r="G53" t="s">
        <v>14</v>
      </c>
      <c r="I53" t="s">
        <v>10</v>
      </c>
      <c r="K53" t="s">
        <v>10</v>
      </c>
      <c r="L53">
        <f>COUNTIF(data!$B$2:$B$971,A53)</f>
        <v>1</v>
      </c>
      <c r="M53">
        <f t="shared" si="1"/>
        <v>5</v>
      </c>
      <c r="N53">
        <v>0</v>
      </c>
      <c r="O53">
        <f t="shared" si="2"/>
        <v>1</v>
      </c>
      <c r="P53">
        <f t="shared" si="3"/>
        <v>1</v>
      </c>
      <c r="Q53">
        <f t="shared" si="4"/>
        <v>4</v>
      </c>
      <c r="R53" t="b">
        <f t="shared" si="5"/>
        <v>1</v>
      </c>
      <c r="S53">
        <f>IF(ISNA(VLOOKUP(A53,bt_tagged!A:A,1,0)),0,1)</f>
        <v>0</v>
      </c>
    </row>
    <row r="54" spans="1:19" hidden="1" x14ac:dyDescent="0.75">
      <c r="A54" t="s">
        <v>66</v>
      </c>
      <c r="B54" t="s">
        <v>66</v>
      </c>
      <c r="C54" t="str">
        <f t="shared" si="0"/>
        <v>PRES_CRUZ_CRUZ_COUNTRY_text.txt</v>
      </c>
      <c r="F54" t="s">
        <v>14</v>
      </c>
      <c r="G54" t="s">
        <v>14</v>
      </c>
      <c r="H54" t="s">
        <v>14</v>
      </c>
      <c r="I54" t="s">
        <v>14</v>
      </c>
      <c r="L54">
        <f>VLOOKUP(A54,data!$B$2:$E$971,2,0)</f>
        <v>1</v>
      </c>
      <c r="M54">
        <f t="shared" si="1"/>
        <v>4</v>
      </c>
      <c r="N54">
        <v>0</v>
      </c>
      <c r="O54">
        <f t="shared" si="2"/>
        <v>1</v>
      </c>
      <c r="P54">
        <f t="shared" si="3"/>
        <v>4</v>
      </c>
      <c r="Q54">
        <f t="shared" si="4"/>
        <v>0</v>
      </c>
      <c r="R54" t="b">
        <f t="shared" si="5"/>
        <v>0</v>
      </c>
      <c r="S54">
        <f>IF(ISNA(VLOOKUP(A54,bt_tagged!A:A,1,0)),0,1)</f>
        <v>0</v>
      </c>
    </row>
    <row r="55" spans="1:19" hidden="1" x14ac:dyDescent="0.75">
      <c r="A55" t="s">
        <v>67</v>
      </c>
      <c r="B55" t="s">
        <v>67</v>
      </c>
      <c r="C55" t="str">
        <f t="shared" si="0"/>
        <v>PRES_CRUZ_FIRST_PRINCIPLES_text.txt</v>
      </c>
      <c r="E55" t="s">
        <v>14</v>
      </c>
      <c r="F55" t="s">
        <v>14</v>
      </c>
      <c r="G55" t="s">
        <v>14</v>
      </c>
      <c r="I55" t="s">
        <v>10</v>
      </c>
      <c r="K55" t="s">
        <v>10</v>
      </c>
      <c r="L55">
        <f>COUNTIF(data!$B$2:$B$971,A55)</f>
        <v>1</v>
      </c>
      <c r="M55">
        <f t="shared" si="1"/>
        <v>5</v>
      </c>
      <c r="N55">
        <v>0</v>
      </c>
      <c r="O55">
        <f t="shared" si="2"/>
        <v>1</v>
      </c>
      <c r="P55">
        <f t="shared" si="3"/>
        <v>3</v>
      </c>
      <c r="Q55">
        <f t="shared" si="4"/>
        <v>2</v>
      </c>
      <c r="R55" t="b">
        <f t="shared" si="5"/>
        <v>1</v>
      </c>
      <c r="S55">
        <f>IF(ISNA(VLOOKUP(A55,bt_tagged!A:A,1,0)),0,1)</f>
        <v>0</v>
      </c>
    </row>
    <row r="56" spans="1:19" hidden="1" x14ac:dyDescent="0.75">
      <c r="A56" t="s">
        <v>68</v>
      </c>
      <c r="B56" t="s">
        <v>68</v>
      </c>
      <c r="C56" t="str">
        <f t="shared" si="0"/>
        <v>PRES_CRUZ_GET_THIS_RIGHT_15_text.txt</v>
      </c>
      <c r="E56" t="s">
        <v>15</v>
      </c>
      <c r="F56" t="s">
        <v>15</v>
      </c>
      <c r="G56" t="s">
        <v>15</v>
      </c>
      <c r="I56" t="s">
        <v>10</v>
      </c>
      <c r="K56" t="s">
        <v>15</v>
      </c>
      <c r="L56">
        <f>VLOOKUP(A56,data!$B$2:$E$971,2,0)</f>
        <v>1</v>
      </c>
      <c r="M56">
        <f t="shared" si="1"/>
        <v>5</v>
      </c>
      <c r="N56">
        <v>0</v>
      </c>
      <c r="O56">
        <f t="shared" si="2"/>
        <v>1</v>
      </c>
      <c r="P56">
        <f t="shared" si="3"/>
        <v>0</v>
      </c>
      <c r="Q56">
        <f t="shared" si="4"/>
        <v>1</v>
      </c>
      <c r="R56" t="b">
        <f t="shared" si="5"/>
        <v>0</v>
      </c>
      <c r="S56">
        <f>IF(ISNA(VLOOKUP(A56,bt_tagged!A:A,1,0)),0,1)</f>
        <v>0</v>
      </c>
    </row>
    <row r="57" spans="1:19" hidden="1" x14ac:dyDescent="0.75">
      <c r="A57" t="s">
        <v>69</v>
      </c>
      <c r="B57" t="s">
        <v>69</v>
      </c>
      <c r="C57" t="str">
        <f t="shared" si="0"/>
        <v>PRES_CRUZ_JAMES_DOBSON_text.txt</v>
      </c>
      <c r="E57" t="s">
        <v>14</v>
      </c>
      <c r="F57" t="s">
        <v>14</v>
      </c>
      <c r="H57" t="s">
        <v>14</v>
      </c>
      <c r="L57">
        <f>VLOOKUP(A57,data!$B$2:$E$971,2,0)</f>
        <v>1</v>
      </c>
      <c r="M57">
        <f t="shared" si="1"/>
        <v>3</v>
      </c>
      <c r="N57">
        <v>0</v>
      </c>
      <c r="O57">
        <f t="shared" si="2"/>
        <v>1</v>
      </c>
      <c r="P57">
        <f t="shared" si="3"/>
        <v>3</v>
      </c>
      <c r="Q57">
        <f t="shared" si="4"/>
        <v>0</v>
      </c>
      <c r="R57" t="b">
        <f t="shared" si="5"/>
        <v>0</v>
      </c>
      <c r="S57">
        <f>IF(ISNA(VLOOKUP(A57,bt_tagged!A:A,1,0)),0,1)</f>
        <v>0</v>
      </c>
    </row>
    <row r="58" spans="1:19" hidden="1" x14ac:dyDescent="0.75">
      <c r="A58" t="s">
        <v>70</v>
      </c>
      <c r="B58" t="s">
        <v>70</v>
      </c>
      <c r="C58" t="str">
        <f t="shared" si="0"/>
        <v>PRES_CRUZ_NO_ONE_ELSE_text.txt</v>
      </c>
      <c r="E58" t="s">
        <v>14</v>
      </c>
      <c r="F58" t="s">
        <v>10</v>
      </c>
      <c r="G58" t="s">
        <v>14</v>
      </c>
      <c r="I58" t="s">
        <v>14</v>
      </c>
      <c r="K58" t="s">
        <v>14</v>
      </c>
      <c r="L58">
        <f>COUNTIF(data!$B$2:$B$971,A58)</f>
        <v>1</v>
      </c>
      <c r="M58">
        <f t="shared" si="1"/>
        <v>5</v>
      </c>
      <c r="N58">
        <v>0</v>
      </c>
      <c r="O58">
        <f t="shared" si="2"/>
        <v>1</v>
      </c>
      <c r="P58">
        <f t="shared" si="3"/>
        <v>4</v>
      </c>
      <c r="Q58">
        <f t="shared" si="4"/>
        <v>1</v>
      </c>
      <c r="R58" t="b">
        <f t="shared" si="5"/>
        <v>1</v>
      </c>
      <c r="S58">
        <f>IF(ISNA(VLOOKUP(A58,bt_tagged!A:A,1,0)),0,1)</f>
        <v>0</v>
      </c>
    </row>
    <row r="59" spans="1:19" hidden="1" x14ac:dyDescent="0.75">
      <c r="A59" t="s">
        <v>71</v>
      </c>
      <c r="B59" t="s">
        <v>71</v>
      </c>
      <c r="C59" t="str">
        <f t="shared" si="0"/>
        <v>PRES_CRUZ_PENCE_FOR_CRUZ_text.txt</v>
      </c>
      <c r="E59" t="s">
        <v>14</v>
      </c>
      <c r="F59" t="s">
        <v>14</v>
      </c>
      <c r="I59" t="s">
        <v>14</v>
      </c>
      <c r="L59">
        <f>VLOOKUP(A59,data!$B$2:$E$971,2,0)</f>
        <v>1</v>
      </c>
      <c r="M59">
        <f t="shared" si="1"/>
        <v>3</v>
      </c>
      <c r="N59">
        <v>0</v>
      </c>
      <c r="O59">
        <f t="shared" si="2"/>
        <v>1</v>
      </c>
      <c r="P59">
        <f t="shared" si="3"/>
        <v>3</v>
      </c>
      <c r="Q59">
        <f t="shared" si="4"/>
        <v>0</v>
      </c>
      <c r="R59" t="b">
        <f t="shared" si="5"/>
        <v>0</v>
      </c>
      <c r="S59">
        <f>IF(ISNA(VLOOKUP(A59,bt_tagged!A:A,1,0)),0,1)</f>
        <v>0</v>
      </c>
    </row>
    <row r="60" spans="1:19" hidden="1" x14ac:dyDescent="0.75">
      <c r="A60" t="s">
        <v>72</v>
      </c>
      <c r="B60" t="s">
        <v>72</v>
      </c>
      <c r="C60" t="str">
        <f t="shared" si="0"/>
        <v>PRES_CRUZ_SAME_text.txt</v>
      </c>
      <c r="F60" t="s">
        <v>14</v>
      </c>
      <c r="H60" t="s">
        <v>14</v>
      </c>
      <c r="J60" t="s">
        <v>14</v>
      </c>
      <c r="L60">
        <f>VLOOKUP(A60,data!$B$2:$E$971,2,0)</f>
        <v>1</v>
      </c>
      <c r="M60">
        <f t="shared" si="1"/>
        <v>3</v>
      </c>
      <c r="N60">
        <v>0</v>
      </c>
      <c r="O60">
        <f t="shared" si="2"/>
        <v>1</v>
      </c>
      <c r="P60">
        <f t="shared" si="3"/>
        <v>3</v>
      </c>
      <c r="Q60">
        <f t="shared" si="4"/>
        <v>0</v>
      </c>
      <c r="R60" t="b">
        <f t="shared" si="5"/>
        <v>0</v>
      </c>
      <c r="S60">
        <f>IF(ISNA(VLOOKUP(A60,bt_tagged!A:A,1,0)),0,1)</f>
        <v>0</v>
      </c>
    </row>
    <row r="61" spans="1:19" hidden="1" x14ac:dyDescent="0.75">
      <c r="A61" t="s">
        <v>73</v>
      </c>
      <c r="B61" t="s">
        <v>73</v>
      </c>
      <c r="C61" t="str">
        <f t="shared" si="0"/>
        <v>PRES_CRUZ_STEVE_KING_15_text.txt</v>
      </c>
      <c r="F61" t="s">
        <v>14</v>
      </c>
      <c r="H61" t="s">
        <v>14</v>
      </c>
      <c r="L61">
        <f>VLOOKUP(A61,data!$B$2:$E$971,2,0)</f>
        <v>1</v>
      </c>
      <c r="M61">
        <f t="shared" si="1"/>
        <v>2</v>
      </c>
      <c r="N61">
        <v>0</v>
      </c>
      <c r="O61">
        <f t="shared" si="2"/>
        <v>1</v>
      </c>
      <c r="P61">
        <f t="shared" si="3"/>
        <v>2</v>
      </c>
      <c r="Q61">
        <f t="shared" si="4"/>
        <v>0</v>
      </c>
      <c r="R61" t="b">
        <f t="shared" si="5"/>
        <v>0</v>
      </c>
      <c r="S61">
        <f>IF(ISNA(VLOOKUP(A61,bt_tagged!A:A,1,0)),0,1)</f>
        <v>0</v>
      </c>
    </row>
    <row r="62" spans="1:19" hidden="1" x14ac:dyDescent="0.75">
      <c r="A62" t="s">
        <v>74</v>
      </c>
      <c r="B62" t="s">
        <v>74</v>
      </c>
      <c r="C62" t="str">
        <f t="shared" si="0"/>
        <v>PRES_CRUZ_SUPREME_TRUST_text.txt</v>
      </c>
      <c r="E62" t="s">
        <v>14</v>
      </c>
      <c r="F62" t="s">
        <v>14</v>
      </c>
      <c r="H62" t="s">
        <v>14</v>
      </c>
      <c r="L62">
        <f>VLOOKUP(A62,data!$B$2:$E$971,2,0)</f>
        <v>1</v>
      </c>
      <c r="M62">
        <f t="shared" si="1"/>
        <v>3</v>
      </c>
      <c r="N62">
        <v>0</v>
      </c>
      <c r="O62">
        <f t="shared" si="2"/>
        <v>1</v>
      </c>
      <c r="P62">
        <f t="shared" si="3"/>
        <v>3</v>
      </c>
      <c r="Q62">
        <f t="shared" si="4"/>
        <v>0</v>
      </c>
      <c r="R62" t="b">
        <f t="shared" si="5"/>
        <v>0</v>
      </c>
      <c r="S62">
        <f>IF(ISNA(VLOOKUP(A62,bt_tagged!A:A,1,0)),0,1)</f>
        <v>0</v>
      </c>
    </row>
    <row r="63" spans="1:19" hidden="1" x14ac:dyDescent="0.75">
      <c r="A63" t="s">
        <v>75</v>
      </c>
      <c r="B63" t="s">
        <v>75</v>
      </c>
      <c r="C63" t="str">
        <f t="shared" si="0"/>
        <v>PRES_DEJEAN_AMERICA_IS_BLEEDING_60_text.txt</v>
      </c>
      <c r="E63" t="s">
        <v>15</v>
      </c>
      <c r="F63" t="s">
        <v>14</v>
      </c>
      <c r="G63" t="s">
        <v>14</v>
      </c>
      <c r="I63" t="s">
        <v>14</v>
      </c>
      <c r="L63">
        <f>VLOOKUP(A63,data!$B$2:$E$971,2,0)</f>
        <v>1</v>
      </c>
      <c r="M63">
        <f t="shared" si="1"/>
        <v>4</v>
      </c>
      <c r="N63">
        <v>0</v>
      </c>
      <c r="O63">
        <f t="shared" si="2"/>
        <v>1</v>
      </c>
      <c r="P63">
        <f t="shared" si="3"/>
        <v>3</v>
      </c>
      <c r="Q63">
        <f t="shared" si="4"/>
        <v>0</v>
      </c>
      <c r="R63" t="b">
        <f t="shared" si="5"/>
        <v>0</v>
      </c>
      <c r="S63">
        <f>IF(ISNA(VLOOKUP(A63,bt_tagged!A:A,1,0)),0,1)</f>
        <v>0</v>
      </c>
    </row>
    <row r="64" spans="1:19" hidden="1" x14ac:dyDescent="0.75">
      <c r="A64" t="s">
        <v>76</v>
      </c>
      <c r="B64" t="s">
        <v>76</v>
      </c>
      <c r="C64" t="str">
        <f t="shared" si="0"/>
        <v>PRES_DELAFUENTE_WE_THE_PEOPLE_SP_60_text.txt</v>
      </c>
      <c r="H64" t="s">
        <v>77</v>
      </c>
      <c r="I64" t="s">
        <v>15</v>
      </c>
      <c r="L64">
        <f>VLOOKUP(A64,data!$B$2:$E$971,2,0)</f>
        <v>1</v>
      </c>
      <c r="M64">
        <f t="shared" si="1"/>
        <v>2</v>
      </c>
      <c r="N64">
        <v>1</v>
      </c>
      <c r="O64">
        <f t="shared" si="2"/>
        <v>0</v>
      </c>
      <c r="P64">
        <f t="shared" si="3"/>
        <v>0</v>
      </c>
      <c r="Q64">
        <f t="shared" si="4"/>
        <v>0</v>
      </c>
      <c r="R64" t="b">
        <f t="shared" si="5"/>
        <v>0</v>
      </c>
      <c r="S64">
        <f>IF(ISNA(VLOOKUP(A64,bt_tagged!A:A,1,0)),0,1)</f>
        <v>0</v>
      </c>
    </row>
    <row r="65" spans="1:19" hidden="1" x14ac:dyDescent="0.75">
      <c r="A65" t="s">
        <v>78</v>
      </c>
      <c r="B65" t="s">
        <v>78</v>
      </c>
      <c r="C65" t="str">
        <f t="shared" si="0"/>
        <v>PRES_DNC_14_MONTHS_REV_text.txt</v>
      </c>
      <c r="E65" t="s">
        <v>10</v>
      </c>
      <c r="F65" t="s">
        <v>10</v>
      </c>
      <c r="G65" t="s">
        <v>10</v>
      </c>
      <c r="I65" t="s">
        <v>10</v>
      </c>
      <c r="K65" t="s">
        <v>15</v>
      </c>
      <c r="L65">
        <f>VLOOKUP(A65,data!$B$2:$E$971,2,0)</f>
        <v>1</v>
      </c>
      <c r="M65">
        <f t="shared" si="1"/>
        <v>5</v>
      </c>
      <c r="N65">
        <v>0</v>
      </c>
      <c r="O65">
        <f t="shared" si="2"/>
        <v>1</v>
      </c>
      <c r="P65">
        <f t="shared" si="3"/>
        <v>0</v>
      </c>
      <c r="Q65">
        <f t="shared" si="4"/>
        <v>4</v>
      </c>
      <c r="R65" t="b">
        <f t="shared" si="5"/>
        <v>0</v>
      </c>
      <c r="S65">
        <f>IF(ISNA(VLOOKUP(A65,bt_tagged!A:A,1,0)),0,1)</f>
        <v>0</v>
      </c>
    </row>
    <row r="66" spans="1:19" hidden="1" x14ac:dyDescent="0.75">
      <c r="A66" t="s">
        <v>79</v>
      </c>
      <c r="B66" t="s">
        <v>79</v>
      </c>
      <c r="C66" t="str">
        <f t="shared" ref="C66:C129" si="6">B66&amp;"_text.txt"</f>
        <v>PRES_ENDINGSPENDING_THIS_TIME_text.txt</v>
      </c>
      <c r="E66" t="s">
        <v>10</v>
      </c>
      <c r="F66" t="s">
        <v>10</v>
      </c>
      <c r="H66" t="s">
        <v>10</v>
      </c>
      <c r="L66">
        <f>VLOOKUP(A66,data!$B$2:$E$971,2,0)</f>
        <v>2</v>
      </c>
      <c r="M66">
        <f t="shared" ref="M66:M129" si="7">7-COUNTBLANK(E66:K66)</f>
        <v>3</v>
      </c>
      <c r="N66">
        <v>0</v>
      </c>
      <c r="O66">
        <f t="shared" ref="O66:O129" si="8">L66*(N66=0)</f>
        <v>2</v>
      </c>
      <c r="P66">
        <f t="shared" ref="P66:P129" si="9">COUNTIF($E66:$K66,"base")</f>
        <v>0</v>
      </c>
      <c r="Q66">
        <f t="shared" ref="Q66:Q129" si="10">COUNTIF($E66:$K66,"center")</f>
        <v>3</v>
      </c>
      <c r="R66" t="b">
        <f t="shared" ref="R66:R129" si="11">P66*Q66&gt;0</f>
        <v>0</v>
      </c>
      <c r="S66">
        <f>IF(ISNA(VLOOKUP(A66,bt_tagged!A:A,1,0)),0,1)</f>
        <v>0</v>
      </c>
    </row>
    <row r="67" spans="1:19" hidden="1" x14ac:dyDescent="0.75">
      <c r="A67" t="s">
        <v>80</v>
      </c>
      <c r="B67" t="s">
        <v>80</v>
      </c>
      <c r="C67" t="str">
        <f t="shared" si="6"/>
        <v>PRES_FUTURE45_PAID_text.txt</v>
      </c>
      <c r="E67" t="s">
        <v>10</v>
      </c>
      <c r="F67" t="s">
        <v>10</v>
      </c>
      <c r="G67" t="s">
        <v>10</v>
      </c>
      <c r="I67" t="s">
        <v>10</v>
      </c>
      <c r="L67">
        <f>VLOOKUP(A67,data!$B$2:$E$971,2,0)</f>
        <v>1</v>
      </c>
      <c r="M67">
        <f t="shared" si="7"/>
        <v>4</v>
      </c>
      <c r="N67">
        <v>0</v>
      </c>
      <c r="O67">
        <f t="shared" si="8"/>
        <v>1</v>
      </c>
      <c r="P67">
        <f t="shared" si="9"/>
        <v>0</v>
      </c>
      <c r="Q67">
        <f t="shared" si="10"/>
        <v>4</v>
      </c>
      <c r="R67" t="b">
        <f t="shared" si="11"/>
        <v>0</v>
      </c>
      <c r="S67">
        <f>IF(ISNA(VLOOKUP(A67,bt_tagged!A:A,1,0)),0,1)</f>
        <v>0</v>
      </c>
    </row>
    <row r="68" spans="1:19" hidden="1" x14ac:dyDescent="0.75">
      <c r="A68" t="s">
        <v>81</v>
      </c>
      <c r="B68" t="s">
        <v>81</v>
      </c>
      <c r="C68" t="str">
        <f t="shared" si="6"/>
        <v>PRES_GENFWD_ACTIONS_text.txt</v>
      </c>
      <c r="F68" t="s">
        <v>14</v>
      </c>
      <c r="G68" t="s">
        <v>14</v>
      </c>
      <c r="J68" t="s">
        <v>14</v>
      </c>
      <c r="L68">
        <f>VLOOKUP(A68,data!$B$2:$E$971,2,0)</f>
        <v>1</v>
      </c>
      <c r="M68">
        <f t="shared" si="7"/>
        <v>3</v>
      </c>
      <c r="N68">
        <v>0</v>
      </c>
      <c r="O68">
        <f t="shared" si="8"/>
        <v>1</v>
      </c>
      <c r="P68">
        <f t="shared" si="9"/>
        <v>3</v>
      </c>
      <c r="Q68">
        <f t="shared" si="10"/>
        <v>0</v>
      </c>
      <c r="R68" t="b">
        <f t="shared" si="11"/>
        <v>0</v>
      </c>
      <c r="S68">
        <f>IF(ISNA(VLOOKUP(A68,bt_tagged!A:A,1,0)),0,1)</f>
        <v>0</v>
      </c>
    </row>
    <row r="69" spans="1:19" hidden="1" x14ac:dyDescent="0.75">
      <c r="A69" t="s">
        <v>82</v>
      </c>
      <c r="B69" t="s">
        <v>82</v>
      </c>
      <c r="C69" t="str">
        <f t="shared" si="6"/>
        <v>PRES_GINGRICH_TIMID_VS_BOLD_text.txt</v>
      </c>
      <c r="E69" t="s">
        <v>14</v>
      </c>
      <c r="F69" t="s">
        <v>14</v>
      </c>
      <c r="H69" t="s">
        <v>14</v>
      </c>
      <c r="L69" t="e">
        <f>VLOOKUP(A69,data!$B$2:$E$971,2,0)</f>
        <v>#N/A</v>
      </c>
      <c r="M69">
        <f t="shared" si="7"/>
        <v>3</v>
      </c>
      <c r="N69">
        <v>0</v>
      </c>
      <c r="O69" t="e">
        <f t="shared" si="8"/>
        <v>#N/A</v>
      </c>
      <c r="P69">
        <f t="shared" si="9"/>
        <v>3</v>
      </c>
      <c r="Q69">
        <f t="shared" si="10"/>
        <v>0</v>
      </c>
      <c r="R69" t="b">
        <f t="shared" si="11"/>
        <v>0</v>
      </c>
      <c r="S69">
        <f>IF(ISNA(VLOOKUP(A69,bt_tagged!A:A,1,0)),0,1)</f>
        <v>0</v>
      </c>
    </row>
    <row r="70" spans="1:19" hidden="1" x14ac:dyDescent="0.75">
      <c r="A70" t="s">
        <v>83</v>
      </c>
      <c r="B70" t="s">
        <v>83</v>
      </c>
      <c r="C70" t="str">
        <f t="shared" si="6"/>
        <v>PRES_GINGRICH_TRUST_text.txt</v>
      </c>
      <c r="E70" t="s">
        <v>14</v>
      </c>
      <c r="F70" t="s">
        <v>10</v>
      </c>
      <c r="H70" t="s">
        <v>14</v>
      </c>
      <c r="K70" t="s">
        <v>14</v>
      </c>
      <c r="L70">
        <f>COUNTIF(data!$B$2:$B$971,A70)</f>
        <v>1</v>
      </c>
      <c r="M70">
        <f t="shared" si="7"/>
        <v>4</v>
      </c>
      <c r="N70">
        <v>0</v>
      </c>
      <c r="O70">
        <f t="shared" si="8"/>
        <v>1</v>
      </c>
      <c r="P70">
        <f t="shared" si="9"/>
        <v>3</v>
      </c>
      <c r="Q70">
        <f t="shared" si="10"/>
        <v>1</v>
      </c>
      <c r="R70" t="b">
        <f t="shared" si="11"/>
        <v>1</v>
      </c>
      <c r="S70">
        <f>IF(ISNA(VLOOKUP(A70,bt_tagged!A:A,1,0)),0,1)</f>
        <v>1</v>
      </c>
    </row>
    <row r="71" spans="1:19" hidden="1" x14ac:dyDescent="0.75">
      <c r="A71" t="s">
        <v>84</v>
      </c>
      <c r="B71" t="s">
        <v>84</v>
      </c>
      <c r="C71" t="str">
        <f t="shared" si="6"/>
        <v>PRES_GINGRICH_WHAT_HAPPENED_text.txt</v>
      </c>
      <c r="E71" t="s">
        <v>14</v>
      </c>
      <c r="F71" t="s">
        <v>14</v>
      </c>
      <c r="G71" t="s">
        <v>14</v>
      </c>
      <c r="I71" t="s">
        <v>14</v>
      </c>
      <c r="L71" t="e">
        <f>VLOOKUP(A71,data!$B$2:$E$971,2,0)</f>
        <v>#N/A</v>
      </c>
      <c r="M71">
        <f t="shared" si="7"/>
        <v>4</v>
      </c>
      <c r="N71">
        <v>0</v>
      </c>
      <c r="O71" t="e">
        <f t="shared" si="8"/>
        <v>#N/A</v>
      </c>
      <c r="P71">
        <f t="shared" si="9"/>
        <v>4</v>
      </c>
      <c r="Q71">
        <f t="shared" si="10"/>
        <v>0</v>
      </c>
      <c r="R71" t="b">
        <f t="shared" si="11"/>
        <v>0</v>
      </c>
      <c r="S71">
        <f>IF(ISNA(VLOOKUP(A71,bt_tagged!A:A,1,0)),0,1)</f>
        <v>0</v>
      </c>
    </row>
    <row r="72" spans="1:19" hidden="1" x14ac:dyDescent="0.75">
      <c r="A72" t="s">
        <v>85</v>
      </c>
      <c r="B72" t="s">
        <v>85</v>
      </c>
      <c r="C72" t="str">
        <f t="shared" si="6"/>
        <v>PRES_GINGRICH_WHAT_KIND_OF_MAN_60_text.txt</v>
      </c>
      <c r="E72" t="s">
        <v>15</v>
      </c>
      <c r="F72" t="s">
        <v>14</v>
      </c>
      <c r="G72" t="s">
        <v>14</v>
      </c>
      <c r="J72" t="s">
        <v>14</v>
      </c>
      <c r="L72">
        <f>VLOOKUP(A72,data!$B$2:$E$971,2,0)</f>
        <v>1</v>
      </c>
      <c r="M72">
        <f t="shared" si="7"/>
        <v>4</v>
      </c>
      <c r="N72">
        <v>0</v>
      </c>
      <c r="O72">
        <f t="shared" si="8"/>
        <v>1</v>
      </c>
      <c r="P72">
        <f t="shared" si="9"/>
        <v>3</v>
      </c>
      <c r="Q72">
        <f t="shared" si="10"/>
        <v>0</v>
      </c>
      <c r="R72" t="b">
        <f t="shared" si="11"/>
        <v>0</v>
      </c>
      <c r="S72">
        <f>IF(ISNA(VLOOKUP(A72,bt_tagged!A:A,1,0)),0,1)</f>
        <v>0</v>
      </c>
    </row>
    <row r="73" spans="1:19" hidden="1" x14ac:dyDescent="0.75">
      <c r="A73" t="s">
        <v>86</v>
      </c>
      <c r="B73" t="s">
        <v>86</v>
      </c>
      <c r="C73" t="str">
        <f t="shared" si="6"/>
        <v>PRES_GREATAMERICAPAC_PLEDGE_YOUR_SUPPORT_60_text.txt</v>
      </c>
      <c r="E73" t="s">
        <v>14</v>
      </c>
      <c r="F73" t="s">
        <v>14</v>
      </c>
      <c r="G73" t="s">
        <v>15</v>
      </c>
      <c r="J73" t="s">
        <v>14</v>
      </c>
      <c r="L73">
        <f>VLOOKUP(A73,data!$B$2:$E$971,2,0)</f>
        <v>1</v>
      </c>
      <c r="M73">
        <f t="shared" si="7"/>
        <v>4</v>
      </c>
      <c r="N73">
        <v>0</v>
      </c>
      <c r="O73">
        <f t="shared" si="8"/>
        <v>1</v>
      </c>
      <c r="P73">
        <f t="shared" si="9"/>
        <v>3</v>
      </c>
      <c r="Q73">
        <f t="shared" si="10"/>
        <v>0</v>
      </c>
      <c r="R73" t="b">
        <f t="shared" si="11"/>
        <v>0</v>
      </c>
      <c r="S73">
        <f>IF(ISNA(VLOOKUP(A73,bt_tagged!A:A,1,0)),0,1)</f>
        <v>0</v>
      </c>
    </row>
    <row r="74" spans="1:19" hidden="1" x14ac:dyDescent="0.75">
      <c r="A74" t="s">
        <v>87</v>
      </c>
      <c r="B74" t="s">
        <v>1629</v>
      </c>
      <c r="C74" t="str">
        <f t="shared" si="6"/>
        <v>PRES_HEWES_VOTE_PRO_LIFE_text.txt</v>
      </c>
      <c r="E74" t="s">
        <v>10</v>
      </c>
      <c r="F74" t="s">
        <v>10</v>
      </c>
      <c r="H74" t="s">
        <v>14</v>
      </c>
      <c r="K74" t="s">
        <v>14</v>
      </c>
      <c r="L74">
        <f>COUNTIF(data!$B$2:$B$971,A74)</f>
        <v>0</v>
      </c>
      <c r="M74">
        <f t="shared" si="7"/>
        <v>4</v>
      </c>
      <c r="N74">
        <v>0</v>
      </c>
      <c r="O74">
        <f t="shared" si="8"/>
        <v>0</v>
      </c>
      <c r="P74">
        <f t="shared" si="9"/>
        <v>2</v>
      </c>
      <c r="Q74">
        <f t="shared" si="10"/>
        <v>2</v>
      </c>
      <c r="R74" t="b">
        <f t="shared" si="11"/>
        <v>1</v>
      </c>
      <c r="S74">
        <f>IF(ISNA(VLOOKUP(A74,bt_tagged!A:A,1,0)),0,1)</f>
        <v>0</v>
      </c>
    </row>
    <row r="75" spans="1:19" hidden="1" x14ac:dyDescent="0.75">
      <c r="A75" t="s">
        <v>88</v>
      </c>
      <c r="B75" t="s">
        <v>88</v>
      </c>
      <c r="C75" t="str">
        <f t="shared" si="6"/>
        <v>PRES_JOHNSON_PLAN_60_text.txt</v>
      </c>
      <c r="F75" t="s">
        <v>14</v>
      </c>
      <c r="G75" t="s">
        <v>14</v>
      </c>
      <c r="I75" t="s">
        <v>14</v>
      </c>
      <c r="L75">
        <f>VLOOKUP(A75,data!$B$2:$E$971,2,0)</f>
        <v>1</v>
      </c>
      <c r="M75">
        <f t="shared" si="7"/>
        <v>3</v>
      </c>
      <c r="N75">
        <v>0</v>
      </c>
      <c r="O75">
        <f t="shared" si="8"/>
        <v>1</v>
      </c>
      <c r="P75">
        <f t="shared" si="9"/>
        <v>3</v>
      </c>
      <c r="Q75">
        <f t="shared" si="10"/>
        <v>0</v>
      </c>
      <c r="R75" t="b">
        <f t="shared" si="11"/>
        <v>0</v>
      </c>
      <c r="S75">
        <f>IF(ISNA(VLOOKUP(A75,bt_tagged!A:A,1,0)),0,1)</f>
        <v>0</v>
      </c>
    </row>
    <row r="76" spans="1:19" hidden="1" x14ac:dyDescent="0.75">
      <c r="A76" t="s">
        <v>89</v>
      </c>
      <c r="B76" t="s">
        <v>89</v>
      </c>
      <c r="C76" t="str">
        <f t="shared" si="6"/>
        <v>PRES_KASICH_THIS_GUY_text.txt</v>
      </c>
      <c r="E76" t="s">
        <v>10</v>
      </c>
      <c r="F76" t="s">
        <v>10</v>
      </c>
      <c r="H76" t="s">
        <v>14</v>
      </c>
      <c r="K76" t="s">
        <v>10</v>
      </c>
      <c r="L76">
        <f>COUNTIF(data!$B$2:$B$971,A76)</f>
        <v>1</v>
      </c>
      <c r="M76">
        <f t="shared" si="7"/>
        <v>4</v>
      </c>
      <c r="N76">
        <v>0</v>
      </c>
      <c r="O76">
        <f t="shared" si="8"/>
        <v>1</v>
      </c>
      <c r="P76">
        <f t="shared" si="9"/>
        <v>1</v>
      </c>
      <c r="Q76">
        <f t="shared" si="10"/>
        <v>3</v>
      </c>
      <c r="R76" t="b">
        <f t="shared" si="11"/>
        <v>1</v>
      </c>
      <c r="S76">
        <f>IF(ISNA(VLOOKUP(A76,bt_tagged!A:A,1,0)),0,1)</f>
        <v>1</v>
      </c>
    </row>
    <row r="77" spans="1:19" hidden="1" x14ac:dyDescent="0.75">
      <c r="A77" t="s">
        <v>90</v>
      </c>
      <c r="B77" t="s">
        <v>90</v>
      </c>
      <c r="C77" t="str">
        <f t="shared" si="6"/>
        <v>PRES_KEEPTHEPROMISEI_RUBIO'S_FRIENDS_text.txt</v>
      </c>
      <c r="F77" t="s">
        <v>14</v>
      </c>
      <c r="G77" t="s">
        <v>14</v>
      </c>
      <c r="H77" t="s">
        <v>14</v>
      </c>
      <c r="I77" t="s">
        <v>14</v>
      </c>
      <c r="L77">
        <f>VLOOKUP(A77,data!$B$2:$E$971,2,0)</f>
        <v>1</v>
      </c>
      <c r="M77">
        <f t="shared" si="7"/>
        <v>4</v>
      </c>
      <c r="N77">
        <v>0</v>
      </c>
      <c r="O77">
        <f t="shared" si="8"/>
        <v>1</v>
      </c>
      <c r="P77">
        <f t="shared" si="9"/>
        <v>4</v>
      </c>
      <c r="Q77">
        <f t="shared" si="10"/>
        <v>0</v>
      </c>
      <c r="R77" t="b">
        <f t="shared" si="11"/>
        <v>0</v>
      </c>
      <c r="S77">
        <f>IF(ISNA(VLOOKUP(A77,bt_tagged!A:A,1,0)),0,1)</f>
        <v>0</v>
      </c>
    </row>
    <row r="78" spans="1:19" hidden="1" x14ac:dyDescent="0.75">
      <c r="A78" t="s">
        <v>91</v>
      </c>
      <c r="B78" t="s">
        <v>91</v>
      </c>
      <c r="C78" t="str">
        <f t="shared" si="6"/>
        <v>PRES_KEEPTHEPROMISEI_STAND_UP_FOR_IOWA_text.txt</v>
      </c>
      <c r="E78" t="s">
        <v>10</v>
      </c>
      <c r="F78" t="s">
        <v>10</v>
      </c>
      <c r="H78" t="s">
        <v>10</v>
      </c>
      <c r="L78">
        <f>VLOOKUP(A78,data!$B$2:$E$971,2,0)</f>
        <v>1</v>
      </c>
      <c r="M78">
        <f t="shared" si="7"/>
        <v>3</v>
      </c>
      <c r="N78">
        <v>0</v>
      </c>
      <c r="O78">
        <f t="shared" si="8"/>
        <v>1</v>
      </c>
      <c r="P78">
        <f t="shared" si="9"/>
        <v>0</v>
      </c>
      <c r="Q78">
        <f t="shared" si="10"/>
        <v>3</v>
      </c>
      <c r="R78" t="b">
        <f t="shared" si="11"/>
        <v>0</v>
      </c>
      <c r="S78">
        <f>IF(ISNA(VLOOKUP(A78,bt_tagged!A:A,1,0)),0,1)</f>
        <v>0</v>
      </c>
    </row>
    <row r="79" spans="1:19" hidden="1" x14ac:dyDescent="0.75">
      <c r="A79" t="s">
        <v>92</v>
      </c>
      <c r="B79" t="s">
        <v>92</v>
      </c>
      <c r="C79" t="str">
        <f t="shared" si="6"/>
        <v>PRES_KEEPTHEPROMISEI_TRUMPCARE_text.txt</v>
      </c>
      <c r="F79" t="s">
        <v>14</v>
      </c>
      <c r="H79" t="s">
        <v>14</v>
      </c>
      <c r="J79" t="s">
        <v>14</v>
      </c>
      <c r="L79">
        <f>VLOOKUP(A79,data!$B$2:$E$971,2,0)</f>
        <v>1</v>
      </c>
      <c r="M79">
        <f t="shared" si="7"/>
        <v>3</v>
      </c>
      <c r="N79">
        <v>0</v>
      </c>
      <c r="O79">
        <f t="shared" si="8"/>
        <v>1</v>
      </c>
      <c r="P79">
        <f t="shared" si="9"/>
        <v>3</v>
      </c>
      <c r="Q79">
        <f t="shared" si="10"/>
        <v>0</v>
      </c>
      <c r="R79" t="b">
        <f t="shared" si="11"/>
        <v>0</v>
      </c>
      <c r="S79">
        <f>IF(ISNA(VLOOKUP(A79,bt_tagged!A:A,1,0)),0,1)</f>
        <v>0</v>
      </c>
    </row>
    <row r="80" spans="1:19" hidden="1" x14ac:dyDescent="0.75">
      <c r="A80" t="s">
        <v>93</v>
      </c>
      <c r="B80" t="s">
        <v>93</v>
      </c>
      <c r="C80" t="str">
        <f t="shared" si="6"/>
        <v>PRES_LCVVF_TRUMP'S_SYMPHONY_text.txt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L80">
        <f>VLOOKUP(A80,data!$B$2:$E$971,2,0)</f>
        <v>1</v>
      </c>
      <c r="M80">
        <f t="shared" si="7"/>
        <v>5</v>
      </c>
      <c r="N80">
        <v>0</v>
      </c>
      <c r="O80">
        <f t="shared" si="8"/>
        <v>1</v>
      </c>
      <c r="P80">
        <f t="shared" si="9"/>
        <v>0</v>
      </c>
      <c r="Q80">
        <f t="shared" si="10"/>
        <v>5</v>
      </c>
      <c r="R80" t="b">
        <f t="shared" si="11"/>
        <v>0</v>
      </c>
      <c r="S80">
        <f>IF(ISNA(VLOOKUP(A80,bt_tagged!A:A,1,0)),0,1)</f>
        <v>0</v>
      </c>
    </row>
    <row r="81" spans="1:19" hidden="1" x14ac:dyDescent="0.75">
      <c r="A81" t="s">
        <v>94</v>
      </c>
      <c r="B81" t="s">
        <v>94</v>
      </c>
      <c r="C81" t="str">
        <f t="shared" si="6"/>
        <v>PRES_LESSIG_WHO_OWNS_TRUMP_15_text.txt</v>
      </c>
      <c r="E81" t="s">
        <v>15</v>
      </c>
      <c r="F81" t="s">
        <v>14</v>
      </c>
      <c r="H81" t="s">
        <v>10</v>
      </c>
      <c r="K81" t="s">
        <v>14</v>
      </c>
      <c r="L81">
        <f>COUNTIF(data!$B$2:$B$971,A81)</f>
        <v>1</v>
      </c>
      <c r="M81">
        <f t="shared" si="7"/>
        <v>4</v>
      </c>
      <c r="N81">
        <v>0</v>
      </c>
      <c r="O81">
        <f t="shared" si="8"/>
        <v>1</v>
      </c>
      <c r="P81">
        <f t="shared" si="9"/>
        <v>2</v>
      </c>
      <c r="Q81">
        <f t="shared" si="10"/>
        <v>1</v>
      </c>
      <c r="R81" t="b">
        <f t="shared" si="11"/>
        <v>1</v>
      </c>
      <c r="S81">
        <f>IF(ISNA(VLOOKUP(A81,bt_tagged!A:A,1,0)),0,1)</f>
        <v>1</v>
      </c>
    </row>
    <row r="82" spans="1:19" hidden="1" x14ac:dyDescent="0.75">
      <c r="A82" t="s">
        <v>95</v>
      </c>
      <c r="B82" t="s">
        <v>95</v>
      </c>
      <c r="C82" t="str">
        <f t="shared" si="6"/>
        <v>PRES_LOCALVOICES_BARCLAY_60_text.txt</v>
      </c>
      <c r="E82" t="s">
        <v>10</v>
      </c>
      <c r="F82" t="s">
        <v>10</v>
      </c>
      <c r="G82" t="s">
        <v>10</v>
      </c>
      <c r="J82" t="s">
        <v>10</v>
      </c>
      <c r="K82" t="s">
        <v>10</v>
      </c>
      <c r="L82">
        <f>VLOOKUP(A82,data!$B$2:$E$971,2,0)</f>
        <v>1</v>
      </c>
      <c r="M82">
        <f t="shared" si="7"/>
        <v>5</v>
      </c>
      <c r="N82">
        <v>0</v>
      </c>
      <c r="O82">
        <f t="shared" si="8"/>
        <v>1</v>
      </c>
      <c r="P82">
        <f t="shared" si="9"/>
        <v>0</v>
      </c>
      <c r="Q82">
        <f t="shared" si="10"/>
        <v>5</v>
      </c>
      <c r="R82" t="b">
        <f t="shared" si="11"/>
        <v>0</v>
      </c>
      <c r="S82">
        <f>IF(ISNA(VLOOKUP(A82,bt_tagged!A:A,1,0)),0,1)</f>
        <v>0</v>
      </c>
    </row>
    <row r="83" spans="1:19" hidden="1" x14ac:dyDescent="0.75">
      <c r="A83" t="s">
        <v>96</v>
      </c>
      <c r="B83" t="s">
        <v>96</v>
      </c>
      <c r="C83" t="str">
        <f t="shared" si="6"/>
        <v>PRES_MARTIN_FAILED_MUSLIM_STATES_text.txt</v>
      </c>
      <c r="E83" t="s">
        <v>14</v>
      </c>
      <c r="F83" t="s">
        <v>14</v>
      </c>
      <c r="G83" t="s">
        <v>10</v>
      </c>
      <c r="I83" t="s">
        <v>14</v>
      </c>
      <c r="J83" t="s">
        <v>14</v>
      </c>
      <c r="K83" t="s">
        <v>14</v>
      </c>
      <c r="L83">
        <f>COUNTIF(data!$B$2:$B$971,A83)</f>
        <v>1</v>
      </c>
      <c r="M83">
        <f t="shared" si="7"/>
        <v>6</v>
      </c>
      <c r="N83">
        <v>0</v>
      </c>
      <c r="O83">
        <f t="shared" si="8"/>
        <v>1</v>
      </c>
      <c r="P83">
        <f t="shared" si="9"/>
        <v>5</v>
      </c>
      <c r="Q83">
        <f t="shared" si="10"/>
        <v>1</v>
      </c>
      <c r="R83" t="b">
        <f t="shared" si="11"/>
        <v>1</v>
      </c>
      <c r="S83">
        <f>IF(ISNA(VLOOKUP(A83,bt_tagged!A:A,1,0)),0,1)</f>
        <v>0</v>
      </c>
    </row>
    <row r="84" spans="1:19" hidden="1" x14ac:dyDescent="0.75">
      <c r="A84" t="s">
        <v>97</v>
      </c>
      <c r="B84" t="s">
        <v>97</v>
      </c>
      <c r="C84" t="str">
        <f t="shared" si="6"/>
        <v>PRES_MARTIN_SOCIAL_SECURITY_MEDICARE_text.txt</v>
      </c>
      <c r="E84" t="s">
        <v>10</v>
      </c>
      <c r="F84" t="s">
        <v>14</v>
      </c>
      <c r="H84" t="s">
        <v>10</v>
      </c>
      <c r="I84" t="s">
        <v>14</v>
      </c>
      <c r="K84" t="s">
        <v>15</v>
      </c>
      <c r="L84">
        <f>COUNTIF(data!$B$2:$B$971,A84)</f>
        <v>0</v>
      </c>
      <c r="M84">
        <f t="shared" si="7"/>
        <v>5</v>
      </c>
      <c r="N84">
        <v>0</v>
      </c>
      <c r="O84">
        <f t="shared" si="8"/>
        <v>0</v>
      </c>
      <c r="P84">
        <f t="shared" si="9"/>
        <v>2</v>
      </c>
      <c r="Q84">
        <f t="shared" si="10"/>
        <v>2</v>
      </c>
      <c r="R84" t="b">
        <f t="shared" si="11"/>
        <v>1</v>
      </c>
      <c r="S84">
        <f>IF(ISNA(VLOOKUP(A84,bt_tagged!A:A,1,0)),0,1)</f>
        <v>0</v>
      </c>
    </row>
    <row r="85" spans="1:19" hidden="1" x14ac:dyDescent="0.75">
      <c r="A85" t="s">
        <v>98</v>
      </c>
      <c r="B85" t="s">
        <v>98</v>
      </c>
      <c r="C85" t="str">
        <f t="shared" si="6"/>
        <v>PRES_MOVEON_RACIST_VOTER_PURGE_60_SP_text.txt</v>
      </c>
      <c r="F85" t="s">
        <v>10</v>
      </c>
      <c r="I85" t="s">
        <v>15</v>
      </c>
      <c r="L85">
        <f>VLOOKUP(A85,data!$B$2:$E$971,2,0)</f>
        <v>1</v>
      </c>
      <c r="M85">
        <f t="shared" si="7"/>
        <v>2</v>
      </c>
      <c r="N85">
        <v>1</v>
      </c>
      <c r="O85">
        <f t="shared" si="8"/>
        <v>0</v>
      </c>
      <c r="P85">
        <f t="shared" si="9"/>
        <v>0</v>
      </c>
      <c r="Q85">
        <f t="shared" si="10"/>
        <v>1</v>
      </c>
      <c r="R85" t="b">
        <f t="shared" si="11"/>
        <v>0</v>
      </c>
      <c r="S85">
        <f>IF(ISNA(VLOOKUP(A85,bt_tagged!A:A,1,0)),0,1)</f>
        <v>0</v>
      </c>
    </row>
    <row r="86" spans="1:19" x14ac:dyDescent="0.75">
      <c r="A86" t="s">
        <v>99</v>
      </c>
      <c r="B86" t="s">
        <v>99</v>
      </c>
      <c r="C86" t="str">
        <f t="shared" si="6"/>
        <v>PRES_NEWDAYFORAMERICA_NEWT_text.txt</v>
      </c>
      <c r="E86" t="s">
        <v>14</v>
      </c>
      <c r="F86" t="s">
        <v>15</v>
      </c>
      <c r="G86" t="s">
        <v>15</v>
      </c>
      <c r="I86" t="s">
        <v>15</v>
      </c>
      <c r="L86">
        <f>VLOOKUP(A86,data!$B$2:$E$971,2,0)</f>
        <v>1</v>
      </c>
      <c r="M86">
        <f t="shared" si="7"/>
        <v>4</v>
      </c>
      <c r="N86">
        <v>0</v>
      </c>
      <c r="O86">
        <f t="shared" si="8"/>
        <v>1</v>
      </c>
      <c r="P86">
        <f t="shared" si="9"/>
        <v>1</v>
      </c>
      <c r="Q86">
        <f t="shared" si="10"/>
        <v>0</v>
      </c>
      <c r="R86" t="b">
        <f t="shared" si="11"/>
        <v>0</v>
      </c>
      <c r="S86">
        <f>IF(ISNA(VLOOKUP(A86,bt_tagged!A:A,1,0)),0,1)</f>
        <v>0</v>
      </c>
    </row>
    <row r="87" spans="1:19" hidden="1" x14ac:dyDescent="0.75">
      <c r="A87" t="s">
        <v>100</v>
      </c>
      <c r="B87" t="s">
        <v>100</v>
      </c>
      <c r="C87" t="str">
        <f t="shared" si="6"/>
        <v>PRES_NEWDAYFORAMERICA_ON_THE_JOB_TRAINING_text.txt</v>
      </c>
      <c r="F87" t="s">
        <v>10</v>
      </c>
      <c r="H87" t="s">
        <v>10</v>
      </c>
      <c r="L87">
        <f>VLOOKUP(A87,data!$B$2:$E$971,2,0)</f>
        <v>1</v>
      </c>
      <c r="M87">
        <f t="shared" si="7"/>
        <v>2</v>
      </c>
      <c r="N87">
        <v>0</v>
      </c>
      <c r="O87">
        <f t="shared" si="8"/>
        <v>1</v>
      </c>
      <c r="P87">
        <f t="shared" si="9"/>
        <v>0</v>
      </c>
      <c r="Q87">
        <f t="shared" si="10"/>
        <v>2</v>
      </c>
      <c r="R87" t="b">
        <f t="shared" si="11"/>
        <v>0</v>
      </c>
      <c r="S87">
        <f>IF(ISNA(VLOOKUP(A87,bt_tagged!A:A,1,0)),0,1)</f>
        <v>0</v>
      </c>
    </row>
    <row r="88" spans="1:19" hidden="1" x14ac:dyDescent="0.75">
      <c r="A88" t="s">
        <v>101</v>
      </c>
      <c r="B88" t="s">
        <v>101</v>
      </c>
      <c r="C88" t="str">
        <f t="shared" si="6"/>
        <v>PRES_NEWDAYFORAMERICA_US_text.txt</v>
      </c>
      <c r="F88" t="s">
        <v>10</v>
      </c>
      <c r="G88" t="s">
        <v>10</v>
      </c>
      <c r="I88" t="s">
        <v>10</v>
      </c>
      <c r="J88" t="s">
        <v>15</v>
      </c>
      <c r="L88">
        <f>VLOOKUP(A88,data!$B$2:$E$971,2,0)</f>
        <v>1</v>
      </c>
      <c r="M88">
        <f t="shared" si="7"/>
        <v>4</v>
      </c>
      <c r="N88">
        <v>0</v>
      </c>
      <c r="O88">
        <f t="shared" si="8"/>
        <v>1</v>
      </c>
      <c r="P88">
        <f t="shared" si="9"/>
        <v>0</v>
      </c>
      <c r="Q88">
        <f t="shared" si="10"/>
        <v>3</v>
      </c>
      <c r="R88" t="b">
        <f t="shared" si="11"/>
        <v>0</v>
      </c>
      <c r="S88">
        <f>IF(ISNA(VLOOKUP(A88,bt_tagged!A:A,1,0)),0,1)</f>
        <v>0</v>
      </c>
    </row>
    <row r="89" spans="1:19" hidden="1" x14ac:dyDescent="0.75">
      <c r="A89" t="s">
        <v>102</v>
      </c>
      <c r="B89" t="s">
        <v>102</v>
      </c>
      <c r="C89" t="str">
        <f t="shared" si="6"/>
        <v>PRES_NEXTGENCA_WALL_SP_REV_text.txt</v>
      </c>
      <c r="E89" t="s">
        <v>10</v>
      </c>
      <c r="F89" t="s">
        <v>10</v>
      </c>
      <c r="G89" t="s">
        <v>14</v>
      </c>
      <c r="H89" t="s">
        <v>14</v>
      </c>
      <c r="I89" t="s">
        <v>10</v>
      </c>
      <c r="K89" t="s">
        <v>14</v>
      </c>
      <c r="L89">
        <f>COUNTIF(data!$B$2:$B$971,A89)</f>
        <v>1</v>
      </c>
      <c r="M89">
        <f t="shared" si="7"/>
        <v>6</v>
      </c>
      <c r="N89">
        <v>1</v>
      </c>
      <c r="O89">
        <f t="shared" si="8"/>
        <v>0</v>
      </c>
      <c r="P89">
        <f t="shared" si="9"/>
        <v>3</v>
      </c>
      <c r="Q89">
        <f t="shared" si="10"/>
        <v>3</v>
      </c>
      <c r="R89" t="b">
        <f t="shared" si="11"/>
        <v>1</v>
      </c>
      <c r="S89">
        <f>IF(ISNA(VLOOKUP(A89,bt_tagged!A:A,1,0)),0,1)</f>
        <v>0</v>
      </c>
    </row>
    <row r="90" spans="1:19" hidden="1" x14ac:dyDescent="0.75">
      <c r="A90" t="s">
        <v>103</v>
      </c>
      <c r="B90" t="s">
        <v>103</v>
      </c>
      <c r="C90" t="str">
        <f t="shared" si="6"/>
        <v>PRES_NPV_MARBLES_text.txt</v>
      </c>
      <c r="E90" t="s">
        <v>10</v>
      </c>
      <c r="F90" t="s">
        <v>14</v>
      </c>
      <c r="H90" t="s">
        <v>10</v>
      </c>
      <c r="K90" t="s">
        <v>10</v>
      </c>
      <c r="L90">
        <f>COUNTIF(data!$B$2:$B$971,A90)</f>
        <v>1</v>
      </c>
      <c r="M90">
        <f t="shared" si="7"/>
        <v>4</v>
      </c>
      <c r="N90">
        <v>0</v>
      </c>
      <c r="O90">
        <f t="shared" si="8"/>
        <v>1</v>
      </c>
      <c r="P90">
        <f t="shared" si="9"/>
        <v>1</v>
      </c>
      <c r="Q90">
        <f t="shared" si="10"/>
        <v>3</v>
      </c>
      <c r="R90" t="b">
        <f t="shared" si="11"/>
        <v>1</v>
      </c>
      <c r="S90">
        <f>IF(ISNA(VLOOKUP(A90,bt_tagged!A:A,1,0)),0,1)</f>
        <v>1</v>
      </c>
    </row>
    <row r="91" spans="1:19" hidden="1" x14ac:dyDescent="0.75">
      <c r="A91" t="s">
        <v>104</v>
      </c>
      <c r="B91" t="s">
        <v>104</v>
      </c>
      <c r="C91" t="str">
        <f t="shared" si="6"/>
        <v>PRES_NRTPAC_CORRUPT_AND_DANGEROUS_60_text.txt</v>
      </c>
      <c r="E91" t="s">
        <v>10</v>
      </c>
      <c r="F91" t="s">
        <v>10</v>
      </c>
      <c r="H91" t="s">
        <v>10</v>
      </c>
      <c r="L91">
        <f>VLOOKUP(A91,data!$B$2:$E$971,2,0)</f>
        <v>1</v>
      </c>
      <c r="M91">
        <f t="shared" si="7"/>
        <v>3</v>
      </c>
      <c r="N91">
        <v>0</v>
      </c>
      <c r="O91">
        <f t="shared" si="8"/>
        <v>1</v>
      </c>
      <c r="P91">
        <f t="shared" si="9"/>
        <v>0</v>
      </c>
      <c r="Q91">
        <f t="shared" si="10"/>
        <v>3</v>
      </c>
      <c r="R91" t="b">
        <f t="shared" si="11"/>
        <v>0</v>
      </c>
      <c r="S91">
        <f>IF(ISNA(VLOOKUP(A91,bt_tagged!A:A,1,0)),0,1)</f>
        <v>0</v>
      </c>
    </row>
    <row r="92" spans="1:19" hidden="1" x14ac:dyDescent="0.75">
      <c r="A92" t="s">
        <v>105</v>
      </c>
      <c r="B92" t="s">
        <v>105</v>
      </c>
      <c r="C92" t="str">
        <f t="shared" si="6"/>
        <v>PRES_NUMBERSUSA_JOBS_JOBS_JOBS_REV_text.txt</v>
      </c>
      <c r="F92" t="s">
        <v>14</v>
      </c>
      <c r="H92" t="s">
        <v>14</v>
      </c>
      <c r="J92" t="s">
        <v>14</v>
      </c>
      <c r="L92">
        <f>VLOOKUP(A92,data!$B$2:$E$971,2,0)</f>
        <v>1</v>
      </c>
      <c r="M92">
        <f t="shared" si="7"/>
        <v>3</v>
      </c>
      <c r="N92">
        <v>0</v>
      </c>
      <c r="O92">
        <f t="shared" si="8"/>
        <v>1</v>
      </c>
      <c r="P92">
        <f t="shared" si="9"/>
        <v>3</v>
      </c>
      <c r="Q92">
        <f t="shared" si="10"/>
        <v>0</v>
      </c>
      <c r="R92" t="b">
        <f t="shared" si="11"/>
        <v>0</v>
      </c>
      <c r="S92">
        <f>IF(ISNA(VLOOKUP(A92,bt_tagged!A:A,1,0)),0,1)</f>
        <v>0</v>
      </c>
    </row>
    <row r="93" spans="1:19" hidden="1" x14ac:dyDescent="0.75">
      <c r="A93" t="s">
        <v>106</v>
      </c>
      <c r="B93" t="s">
        <v>106</v>
      </c>
      <c r="C93" t="str">
        <f t="shared" si="6"/>
        <v>PRES_OBAMA_ALWAYS_text.txt</v>
      </c>
      <c r="E93" t="s">
        <v>10</v>
      </c>
      <c r="F93" t="s">
        <v>14</v>
      </c>
      <c r="H93" t="s">
        <v>10</v>
      </c>
      <c r="K93" t="s">
        <v>15</v>
      </c>
      <c r="L93">
        <f>COUNTIF(data!$B$2:$B$971,A93)</f>
        <v>1</v>
      </c>
      <c r="M93">
        <f t="shared" si="7"/>
        <v>4</v>
      </c>
      <c r="N93">
        <v>0</v>
      </c>
      <c r="O93">
        <f t="shared" si="8"/>
        <v>1</v>
      </c>
      <c r="P93">
        <f t="shared" si="9"/>
        <v>1</v>
      </c>
      <c r="Q93">
        <f t="shared" si="10"/>
        <v>2</v>
      </c>
      <c r="R93" t="b">
        <f t="shared" si="11"/>
        <v>1</v>
      </c>
      <c r="S93">
        <f>IF(ISNA(VLOOKUP(A93,bt_tagged!A:A,1,0)),0,1)</f>
        <v>1</v>
      </c>
    </row>
    <row r="94" spans="1:19" hidden="1" x14ac:dyDescent="0.75">
      <c r="A94" t="s">
        <v>107</v>
      </c>
      <c r="B94" t="s">
        <v>107</v>
      </c>
      <c r="C94" t="str">
        <f t="shared" si="6"/>
        <v>PRES_OBAMA_BIG_BIRD_text.txt</v>
      </c>
      <c r="E94" t="s">
        <v>10</v>
      </c>
      <c r="F94" t="s">
        <v>10</v>
      </c>
      <c r="G94" t="s">
        <v>14</v>
      </c>
      <c r="H94" t="s">
        <v>10</v>
      </c>
      <c r="I94" t="s">
        <v>14</v>
      </c>
      <c r="K94" t="s">
        <v>10</v>
      </c>
      <c r="L94">
        <f>COUNTIF(data!$B$2:$B$971,A94)</f>
        <v>1</v>
      </c>
      <c r="M94">
        <f t="shared" si="7"/>
        <v>6</v>
      </c>
      <c r="N94">
        <v>0</v>
      </c>
      <c r="O94">
        <f t="shared" si="8"/>
        <v>1</v>
      </c>
      <c r="P94">
        <f t="shared" si="9"/>
        <v>2</v>
      </c>
      <c r="Q94">
        <f t="shared" si="10"/>
        <v>4</v>
      </c>
      <c r="R94" t="b">
        <f t="shared" si="11"/>
        <v>1</v>
      </c>
      <c r="S94">
        <f>IF(ISNA(VLOOKUP(A94,bt_tagged!A:A,1,0)),0,1)</f>
        <v>0</v>
      </c>
    </row>
    <row r="95" spans="1:19" hidden="1" x14ac:dyDescent="0.75">
      <c r="A95" t="s">
        <v>108</v>
      </c>
      <c r="B95" t="s">
        <v>108</v>
      </c>
      <c r="C95" t="str">
        <f t="shared" si="6"/>
        <v>PRES_OBAMA_CHARACTER_text.txt</v>
      </c>
      <c r="F95" t="s">
        <v>10</v>
      </c>
      <c r="H95" t="s">
        <v>10</v>
      </c>
      <c r="J95" t="s">
        <v>10</v>
      </c>
      <c r="L95">
        <f>VLOOKUP(A95,data!$B$2:$E$971,2,0)</f>
        <v>1</v>
      </c>
      <c r="M95">
        <f t="shared" si="7"/>
        <v>3</v>
      </c>
      <c r="N95">
        <v>0</v>
      </c>
      <c r="O95">
        <f t="shared" si="8"/>
        <v>1</v>
      </c>
      <c r="P95">
        <f t="shared" si="9"/>
        <v>0</v>
      </c>
      <c r="Q95">
        <f t="shared" si="10"/>
        <v>3</v>
      </c>
      <c r="R95" t="b">
        <f t="shared" si="11"/>
        <v>0</v>
      </c>
      <c r="S95">
        <f>IF(ISNA(VLOOKUP(A95,bt_tagged!A:A,1,0)),0,1)</f>
        <v>0</v>
      </c>
    </row>
    <row r="96" spans="1:19" hidden="1" x14ac:dyDescent="0.75">
      <c r="A96" t="s">
        <v>109</v>
      </c>
      <c r="B96" t="s">
        <v>109</v>
      </c>
      <c r="C96" t="str">
        <f t="shared" si="6"/>
        <v>PRES_OBAMA_CLEAR_CHOICE_text.txt</v>
      </c>
      <c r="E96" t="s">
        <v>14</v>
      </c>
      <c r="F96" t="s">
        <v>14</v>
      </c>
      <c r="H96" t="s">
        <v>10</v>
      </c>
      <c r="K96" t="s">
        <v>10</v>
      </c>
      <c r="L96">
        <f>COUNTIF(data!$B$2:$B$971,A96)</f>
        <v>1</v>
      </c>
      <c r="M96">
        <f t="shared" si="7"/>
        <v>4</v>
      </c>
      <c r="N96">
        <v>0</v>
      </c>
      <c r="O96">
        <f t="shared" si="8"/>
        <v>1</v>
      </c>
      <c r="P96">
        <f t="shared" si="9"/>
        <v>2</v>
      </c>
      <c r="Q96">
        <f t="shared" si="10"/>
        <v>2</v>
      </c>
      <c r="R96" t="b">
        <f t="shared" si="11"/>
        <v>1</v>
      </c>
      <c r="S96">
        <f>IF(ISNA(VLOOKUP(A96,bt_tagged!A:A,1,0)),0,1)</f>
        <v>1</v>
      </c>
    </row>
    <row r="97" spans="1:19" hidden="1" x14ac:dyDescent="0.75">
      <c r="A97" t="s">
        <v>110</v>
      </c>
      <c r="B97" t="s">
        <v>110</v>
      </c>
      <c r="C97" t="str">
        <f t="shared" si="6"/>
        <v>PRES_OBAMA_CYNICAL_text.txt</v>
      </c>
      <c r="E97" t="s">
        <v>10</v>
      </c>
      <c r="F97" t="s">
        <v>10</v>
      </c>
      <c r="G97" t="s">
        <v>10</v>
      </c>
      <c r="J97" t="s">
        <v>15</v>
      </c>
      <c r="K97" t="s">
        <v>10</v>
      </c>
      <c r="L97">
        <f>VLOOKUP(A97,data!$B$2:$E$971,2,0)</f>
        <v>1</v>
      </c>
      <c r="M97">
        <f t="shared" si="7"/>
        <v>5</v>
      </c>
      <c r="N97">
        <v>0</v>
      </c>
      <c r="O97">
        <f t="shared" si="8"/>
        <v>1</v>
      </c>
      <c r="P97">
        <f t="shared" si="9"/>
        <v>0</v>
      </c>
      <c r="Q97">
        <f t="shared" si="10"/>
        <v>4</v>
      </c>
      <c r="R97" t="b">
        <f t="shared" si="11"/>
        <v>0</v>
      </c>
      <c r="S97">
        <f>IF(ISNA(VLOOKUP(A97,bt_tagged!A:A,1,0)),0,1)</f>
        <v>0</v>
      </c>
    </row>
    <row r="98" spans="1:19" hidden="1" x14ac:dyDescent="0.75">
      <c r="A98" t="s">
        <v>111</v>
      </c>
      <c r="B98" t="s">
        <v>111</v>
      </c>
      <c r="C98" t="str">
        <f t="shared" si="6"/>
        <v>PRES_OBAMA_DETERMINATION_60_SP_text.txt</v>
      </c>
      <c r="F98" t="s">
        <v>14</v>
      </c>
      <c r="J98" t="s">
        <v>15</v>
      </c>
      <c r="L98">
        <f>VLOOKUP(A98,data!$B$2:$E$971,2,0)</f>
        <v>1</v>
      </c>
      <c r="M98">
        <f t="shared" si="7"/>
        <v>2</v>
      </c>
      <c r="N98">
        <v>1</v>
      </c>
      <c r="O98">
        <f t="shared" si="8"/>
        <v>0</v>
      </c>
      <c r="P98">
        <f t="shared" si="9"/>
        <v>1</v>
      </c>
      <c r="Q98">
        <f t="shared" si="10"/>
        <v>0</v>
      </c>
      <c r="R98" t="b">
        <f t="shared" si="11"/>
        <v>0</v>
      </c>
      <c r="S98">
        <f>IF(ISNA(VLOOKUP(A98,bt_tagged!A:A,1,0)),0,1)</f>
        <v>0</v>
      </c>
    </row>
    <row r="99" spans="1:19" hidden="1" x14ac:dyDescent="0.75">
      <c r="A99" t="s">
        <v>112</v>
      </c>
      <c r="B99" t="s">
        <v>112</v>
      </c>
      <c r="C99" t="str">
        <f t="shared" si="6"/>
        <v>PRES_OBAMA_ELENA_VIDAL_MCCULLOUGH_SP_text.txt</v>
      </c>
      <c r="H99" t="s">
        <v>77</v>
      </c>
      <c r="I99" t="s">
        <v>15</v>
      </c>
      <c r="L99">
        <f>VLOOKUP(A99,data!$B$2:$E$971,2,0)</f>
        <v>1</v>
      </c>
      <c r="M99">
        <f t="shared" si="7"/>
        <v>2</v>
      </c>
      <c r="N99">
        <v>1</v>
      </c>
      <c r="O99">
        <f t="shared" si="8"/>
        <v>0</v>
      </c>
      <c r="P99">
        <f t="shared" si="9"/>
        <v>0</v>
      </c>
      <c r="Q99">
        <f t="shared" si="10"/>
        <v>0</v>
      </c>
      <c r="R99" t="b">
        <f t="shared" si="11"/>
        <v>0</v>
      </c>
      <c r="S99">
        <f>IF(ISNA(VLOOKUP(A99,bt_tagged!A:A,1,0)),0,1)</f>
        <v>0</v>
      </c>
    </row>
    <row r="100" spans="1:19" hidden="1" x14ac:dyDescent="0.75">
      <c r="A100" t="s">
        <v>113</v>
      </c>
      <c r="B100" t="s">
        <v>113</v>
      </c>
      <c r="C100" t="str">
        <f t="shared" si="6"/>
        <v>PRES_OBAMA_FIRST_LAW_text.txt</v>
      </c>
      <c r="E100" t="s">
        <v>10</v>
      </c>
      <c r="F100" t="s">
        <v>10</v>
      </c>
      <c r="G100" t="s">
        <v>14</v>
      </c>
      <c r="I100" t="s">
        <v>10</v>
      </c>
      <c r="K100" t="s">
        <v>14</v>
      </c>
      <c r="L100">
        <f>COUNTIF(data!$B$2:$B$971,A100)</f>
        <v>1</v>
      </c>
      <c r="M100">
        <f t="shared" si="7"/>
        <v>5</v>
      </c>
      <c r="N100">
        <v>0</v>
      </c>
      <c r="O100">
        <f t="shared" si="8"/>
        <v>1</v>
      </c>
      <c r="P100">
        <f t="shared" si="9"/>
        <v>2</v>
      </c>
      <c r="Q100">
        <f t="shared" si="10"/>
        <v>3</v>
      </c>
      <c r="R100" t="b">
        <f t="shared" si="11"/>
        <v>1</v>
      </c>
      <c r="S100">
        <f>IF(ISNA(VLOOKUP(A100,bt_tagged!A:A,1,0)),0,1)</f>
        <v>0</v>
      </c>
    </row>
    <row r="101" spans="1:19" hidden="1" x14ac:dyDescent="0.75">
      <c r="A101" t="s">
        <v>114</v>
      </c>
      <c r="B101" t="s">
        <v>114</v>
      </c>
      <c r="C101" t="str">
        <f t="shared" si="6"/>
        <v>PRES_OBAMA_GOTTA_VOTE_text.txt</v>
      </c>
      <c r="E101" t="s">
        <v>10</v>
      </c>
      <c r="F101" t="s">
        <v>10</v>
      </c>
      <c r="H101" t="s">
        <v>14</v>
      </c>
      <c r="K101" t="s">
        <v>15</v>
      </c>
      <c r="L101">
        <f>COUNTIF(data!$B$2:$B$971,A101)</f>
        <v>1</v>
      </c>
      <c r="M101">
        <f t="shared" si="7"/>
        <v>4</v>
      </c>
      <c r="N101">
        <v>0</v>
      </c>
      <c r="O101">
        <f t="shared" si="8"/>
        <v>1</v>
      </c>
      <c r="P101">
        <f t="shared" si="9"/>
        <v>1</v>
      </c>
      <c r="Q101">
        <f t="shared" si="10"/>
        <v>2</v>
      </c>
      <c r="R101" t="b">
        <f t="shared" si="11"/>
        <v>1</v>
      </c>
      <c r="S101">
        <f>IF(ISNA(VLOOKUP(A101,bt_tagged!A:A,1,0)),0,1)</f>
        <v>1</v>
      </c>
    </row>
    <row r="102" spans="1:19" hidden="1" x14ac:dyDescent="0.75">
      <c r="A102" t="s">
        <v>115</v>
      </c>
      <c r="B102" t="s">
        <v>115</v>
      </c>
      <c r="C102" t="str">
        <f t="shared" si="6"/>
        <v>PRES_OBAMA_MAIN_STREET_text.txt</v>
      </c>
      <c r="E102" t="s">
        <v>10</v>
      </c>
      <c r="F102" t="s">
        <v>10</v>
      </c>
      <c r="G102" t="s">
        <v>10</v>
      </c>
      <c r="I102" t="s">
        <v>10</v>
      </c>
      <c r="K102" t="s">
        <v>10</v>
      </c>
      <c r="L102">
        <f>VLOOKUP(A102,data!$B$2:$E$971,2,0)</f>
        <v>1</v>
      </c>
      <c r="M102">
        <f t="shared" si="7"/>
        <v>5</v>
      </c>
      <c r="N102">
        <v>0</v>
      </c>
      <c r="O102">
        <f t="shared" si="8"/>
        <v>1</v>
      </c>
      <c r="P102">
        <f t="shared" si="9"/>
        <v>0</v>
      </c>
      <c r="Q102">
        <f t="shared" si="10"/>
        <v>5</v>
      </c>
      <c r="R102" t="b">
        <f t="shared" si="11"/>
        <v>0</v>
      </c>
      <c r="S102">
        <f>IF(ISNA(VLOOKUP(A102,bt_tagged!A:A,1,0)),0,1)</f>
        <v>0</v>
      </c>
    </row>
    <row r="103" spans="1:19" hidden="1" x14ac:dyDescent="0.75">
      <c r="A103" t="s">
        <v>116</v>
      </c>
      <c r="B103" t="s">
        <v>116</v>
      </c>
      <c r="C103" t="str">
        <f t="shared" si="6"/>
        <v>PRES_OBAMA_MOSAIC_text.txt</v>
      </c>
      <c r="E103" t="s">
        <v>10</v>
      </c>
      <c r="F103" t="s">
        <v>10</v>
      </c>
      <c r="G103" t="s">
        <v>10</v>
      </c>
      <c r="I103" t="s">
        <v>10</v>
      </c>
      <c r="L103">
        <f>VLOOKUP(A103,data!$B$2:$E$971,2,0)</f>
        <v>1</v>
      </c>
      <c r="M103">
        <f t="shared" si="7"/>
        <v>4</v>
      </c>
      <c r="N103">
        <v>0</v>
      </c>
      <c r="O103">
        <f t="shared" si="8"/>
        <v>1</v>
      </c>
      <c r="P103">
        <f t="shared" si="9"/>
        <v>0</v>
      </c>
      <c r="Q103">
        <f t="shared" si="10"/>
        <v>4</v>
      </c>
      <c r="R103" t="b">
        <f t="shared" si="11"/>
        <v>0</v>
      </c>
      <c r="S103">
        <f>IF(ISNA(VLOOKUP(A103,bt_tagged!A:A,1,0)),0,1)</f>
        <v>0</v>
      </c>
    </row>
    <row r="104" spans="1:19" hidden="1" x14ac:dyDescent="0.75">
      <c r="A104" t="s">
        <v>117</v>
      </c>
      <c r="B104" t="s">
        <v>117</v>
      </c>
      <c r="C104" t="str">
        <f t="shared" si="6"/>
        <v>PRES_OBAMA_MY_JOB_text.txt</v>
      </c>
      <c r="E104" t="s">
        <v>10</v>
      </c>
      <c r="F104" t="s">
        <v>10</v>
      </c>
      <c r="G104" t="s">
        <v>15</v>
      </c>
      <c r="H104" t="s">
        <v>14</v>
      </c>
      <c r="I104" t="s">
        <v>10</v>
      </c>
      <c r="K104" t="s">
        <v>15</v>
      </c>
      <c r="L104">
        <f>COUNTIF(data!$B$2:$B$971,A104)</f>
        <v>1</v>
      </c>
      <c r="M104">
        <f t="shared" si="7"/>
        <v>6</v>
      </c>
      <c r="N104">
        <v>0</v>
      </c>
      <c r="O104">
        <f t="shared" si="8"/>
        <v>1</v>
      </c>
      <c r="P104">
        <f t="shared" si="9"/>
        <v>1</v>
      </c>
      <c r="Q104">
        <f t="shared" si="10"/>
        <v>3</v>
      </c>
      <c r="R104" t="b">
        <f t="shared" si="11"/>
        <v>1</v>
      </c>
      <c r="S104">
        <f>IF(ISNA(VLOOKUP(A104,bt_tagged!A:A,1,0)),0,1)</f>
        <v>0</v>
      </c>
    </row>
    <row r="105" spans="1:19" hidden="1" x14ac:dyDescent="0.75">
      <c r="A105" t="s">
        <v>118</v>
      </c>
      <c r="B105" t="s">
        <v>118</v>
      </c>
      <c r="C105" t="str">
        <f t="shared" si="6"/>
        <v>PRES_OBAMA_ONLY_CHOICE_text.txt</v>
      </c>
      <c r="E105" t="s">
        <v>10</v>
      </c>
      <c r="F105" t="s">
        <v>14</v>
      </c>
      <c r="H105" t="s">
        <v>10</v>
      </c>
      <c r="K105" t="s">
        <v>10</v>
      </c>
      <c r="L105">
        <f>COUNTIF(data!$B$2:$B$971,A105)</f>
        <v>1</v>
      </c>
      <c r="M105">
        <f t="shared" si="7"/>
        <v>4</v>
      </c>
      <c r="N105">
        <v>0</v>
      </c>
      <c r="O105">
        <f t="shared" si="8"/>
        <v>1</v>
      </c>
      <c r="P105">
        <f t="shared" si="9"/>
        <v>1</v>
      </c>
      <c r="Q105">
        <f t="shared" si="10"/>
        <v>3</v>
      </c>
      <c r="R105" t="b">
        <f t="shared" si="11"/>
        <v>1</v>
      </c>
      <c r="S105">
        <f>IF(ISNA(VLOOKUP(A105,bt_tagged!A:A,1,0)),0,1)</f>
        <v>1</v>
      </c>
    </row>
    <row r="106" spans="1:19" hidden="1" x14ac:dyDescent="0.75">
      <c r="A106" t="s">
        <v>119</v>
      </c>
      <c r="B106" t="s">
        <v>1712</v>
      </c>
      <c r="C106" t="str">
        <f t="shared" si="6"/>
        <v>PRES_OBAMA_PRE_EXISTING_CONDITIONS_SP_text.txt</v>
      </c>
      <c r="F106" t="s">
        <v>10</v>
      </c>
      <c r="J106" t="s">
        <v>10</v>
      </c>
      <c r="L106" t="e">
        <f>VLOOKUP(A106,data!$B$2:$E$971,2,0)</f>
        <v>#N/A</v>
      </c>
      <c r="M106">
        <f t="shared" si="7"/>
        <v>2</v>
      </c>
      <c r="N106">
        <v>1</v>
      </c>
      <c r="O106" t="e">
        <f t="shared" si="8"/>
        <v>#N/A</v>
      </c>
      <c r="P106">
        <f t="shared" si="9"/>
        <v>0</v>
      </c>
      <c r="Q106">
        <f t="shared" si="10"/>
        <v>2</v>
      </c>
      <c r="R106" t="b">
        <f t="shared" si="11"/>
        <v>0</v>
      </c>
      <c r="S106">
        <f>IF(ISNA(VLOOKUP(A106,bt_tagged!A:A,1,0)),0,1)</f>
        <v>0</v>
      </c>
    </row>
    <row r="107" spans="1:19" hidden="1" x14ac:dyDescent="0.75">
      <c r="A107" t="s">
        <v>120</v>
      </c>
      <c r="B107" t="s">
        <v>120</v>
      </c>
      <c r="C107" t="str">
        <f t="shared" si="6"/>
        <v>PRES_OBAMA_TRUST_text.txt</v>
      </c>
      <c r="F107" t="s">
        <v>10</v>
      </c>
      <c r="G107" t="s">
        <v>10</v>
      </c>
      <c r="H107" t="s">
        <v>10</v>
      </c>
      <c r="I107" t="s">
        <v>10</v>
      </c>
      <c r="L107">
        <f>VLOOKUP(A107,data!$B$2:$E$971,2,0)</f>
        <v>1</v>
      </c>
      <c r="M107">
        <f t="shared" si="7"/>
        <v>4</v>
      </c>
      <c r="N107">
        <v>0</v>
      </c>
      <c r="O107">
        <f t="shared" si="8"/>
        <v>1</v>
      </c>
      <c r="P107">
        <f t="shared" si="9"/>
        <v>0</v>
      </c>
      <c r="Q107">
        <f t="shared" si="10"/>
        <v>4</v>
      </c>
      <c r="R107" t="b">
        <f t="shared" si="11"/>
        <v>0</v>
      </c>
      <c r="S107">
        <f>IF(ISNA(VLOOKUP(A107,bt_tagged!A:A,1,0)),0,1)</f>
        <v>0</v>
      </c>
    </row>
    <row r="108" spans="1:19" hidden="1" x14ac:dyDescent="0.75">
      <c r="A108" t="s">
        <v>121</v>
      </c>
      <c r="B108" t="s">
        <v>121</v>
      </c>
      <c r="C108" t="str">
        <f t="shared" si="6"/>
        <v>PRES_OBAMA_UNBREAKABLE_text.txt</v>
      </c>
      <c r="F108" t="s">
        <v>10</v>
      </c>
      <c r="G108" t="s">
        <v>10</v>
      </c>
      <c r="I108" t="s">
        <v>10</v>
      </c>
      <c r="J108" t="s">
        <v>10</v>
      </c>
      <c r="L108">
        <f>VLOOKUP(A108,data!$B$2:$E$971,2,0)</f>
        <v>1</v>
      </c>
      <c r="M108">
        <f t="shared" si="7"/>
        <v>4</v>
      </c>
      <c r="N108">
        <v>0</v>
      </c>
      <c r="O108">
        <f t="shared" si="8"/>
        <v>1</v>
      </c>
      <c r="P108">
        <f t="shared" si="9"/>
        <v>0</v>
      </c>
      <c r="Q108">
        <f t="shared" si="10"/>
        <v>4</v>
      </c>
      <c r="R108" t="b">
        <f t="shared" si="11"/>
        <v>0</v>
      </c>
      <c r="S108">
        <f>IF(ISNA(VLOOKUP(A108,bt_tagged!A:A,1,0)),0,1)</f>
        <v>0</v>
      </c>
    </row>
    <row r="109" spans="1:19" hidden="1" x14ac:dyDescent="0.75">
      <c r="A109" t="s">
        <v>122</v>
      </c>
      <c r="B109" t="s">
        <v>122</v>
      </c>
      <c r="C109" t="str">
        <f t="shared" si="6"/>
        <v>PRES_OBAMA_WHAT_ARE_YOU_GOING_TO_TELL_THEM_OH_text.txt</v>
      </c>
      <c r="E109" t="s">
        <v>10</v>
      </c>
      <c r="F109" t="s">
        <v>10</v>
      </c>
      <c r="G109" t="s">
        <v>15</v>
      </c>
      <c r="I109" t="s">
        <v>10</v>
      </c>
      <c r="L109">
        <f>VLOOKUP(A109,data!$B$2:$E$971,2,0)</f>
        <v>1</v>
      </c>
      <c r="M109">
        <f t="shared" si="7"/>
        <v>4</v>
      </c>
      <c r="N109">
        <v>0</v>
      </c>
      <c r="O109">
        <f t="shared" si="8"/>
        <v>1</v>
      </c>
      <c r="P109">
        <f t="shared" si="9"/>
        <v>0</v>
      </c>
      <c r="Q109">
        <f t="shared" si="10"/>
        <v>3</v>
      </c>
      <c r="R109" t="b">
        <f t="shared" si="11"/>
        <v>0</v>
      </c>
      <c r="S109">
        <f>IF(ISNA(VLOOKUP(A109,bt_tagged!A:A,1,0)),0,1)</f>
        <v>0</v>
      </c>
    </row>
    <row r="110" spans="1:19" hidden="1" x14ac:dyDescent="0.75">
      <c r="A110" t="s">
        <v>123</v>
      </c>
      <c r="B110" t="s">
        <v>123</v>
      </c>
      <c r="C110" t="str">
        <f t="shared" si="6"/>
        <v>PRES_OBAMA_WON'T_SAY_text.txt</v>
      </c>
      <c r="E110" t="s">
        <v>10</v>
      </c>
      <c r="F110" t="s">
        <v>14</v>
      </c>
      <c r="H110" t="s">
        <v>10</v>
      </c>
      <c r="K110" t="s">
        <v>10</v>
      </c>
      <c r="L110">
        <f>COUNTIF(data!$B$2:$B$971,A110)</f>
        <v>1</v>
      </c>
      <c r="M110">
        <f t="shared" si="7"/>
        <v>4</v>
      </c>
      <c r="N110">
        <v>0</v>
      </c>
      <c r="O110">
        <f t="shared" si="8"/>
        <v>1</v>
      </c>
      <c r="P110">
        <f t="shared" si="9"/>
        <v>1</v>
      </c>
      <c r="Q110">
        <f t="shared" si="10"/>
        <v>3</v>
      </c>
      <c r="R110" t="b">
        <f t="shared" si="11"/>
        <v>1</v>
      </c>
      <c r="S110">
        <f>IF(ISNA(VLOOKUP(A110,bt_tagged!A:A,1,0)),0,1)</f>
        <v>1</v>
      </c>
    </row>
    <row r="111" spans="1:19" x14ac:dyDescent="0.75">
      <c r="A111" t="s">
        <v>124</v>
      </c>
      <c r="B111" t="s">
        <v>124</v>
      </c>
      <c r="C111" t="str">
        <f t="shared" si="6"/>
        <v>PRES_OURDESTINY_SOMEONE_60_text.txt</v>
      </c>
      <c r="F111" t="s">
        <v>14</v>
      </c>
      <c r="H111" t="s">
        <v>14</v>
      </c>
      <c r="I111" t="s">
        <v>15</v>
      </c>
      <c r="L111" t="e">
        <f>VLOOKUP(A111,data!$B$2:$E$971,2,0)</f>
        <v>#N/A</v>
      </c>
      <c r="M111">
        <f t="shared" si="7"/>
        <v>3</v>
      </c>
      <c r="N111">
        <v>0</v>
      </c>
      <c r="O111" t="e">
        <f t="shared" si="8"/>
        <v>#N/A</v>
      </c>
      <c r="P111">
        <f t="shared" si="9"/>
        <v>2</v>
      </c>
      <c r="Q111">
        <f t="shared" si="10"/>
        <v>0</v>
      </c>
      <c r="R111" t="b">
        <f t="shared" si="11"/>
        <v>0</v>
      </c>
      <c r="S111">
        <f>IF(ISNA(VLOOKUP(A111,bt_tagged!A:A,1,0)),0,1)</f>
        <v>0</v>
      </c>
    </row>
    <row r="112" spans="1:19" hidden="1" x14ac:dyDescent="0.75">
      <c r="A112" t="s">
        <v>125</v>
      </c>
      <c r="B112" t="s">
        <v>125</v>
      </c>
      <c r="C112" t="str">
        <f t="shared" si="6"/>
        <v>PRES_OURPRINCIPLES_FRAUD_text.txt</v>
      </c>
      <c r="F112" t="s">
        <v>15</v>
      </c>
      <c r="G112" t="s">
        <v>15</v>
      </c>
      <c r="I112" t="s">
        <v>14</v>
      </c>
      <c r="J112" t="s">
        <v>15</v>
      </c>
      <c r="L112">
        <f>VLOOKUP(A112,data!$B$2:$E$971,2,0)</f>
        <v>1</v>
      </c>
      <c r="M112">
        <f t="shared" si="7"/>
        <v>4</v>
      </c>
      <c r="N112">
        <v>0</v>
      </c>
      <c r="O112">
        <f t="shared" si="8"/>
        <v>1</v>
      </c>
      <c r="P112">
        <f t="shared" si="9"/>
        <v>1</v>
      </c>
      <c r="Q112">
        <f t="shared" si="10"/>
        <v>0</v>
      </c>
      <c r="R112" t="b">
        <f t="shared" si="11"/>
        <v>0</v>
      </c>
      <c r="S112">
        <f>IF(ISNA(VLOOKUP(A112,bt_tagged!A:A,1,0)),0,1)</f>
        <v>0</v>
      </c>
    </row>
    <row r="113" spans="1:19" hidden="1" x14ac:dyDescent="0.75">
      <c r="A113" t="s">
        <v>126</v>
      </c>
      <c r="B113" t="s">
        <v>126</v>
      </c>
      <c r="C113" t="str">
        <f t="shared" si="6"/>
        <v>PRES_OURPRINCIPLES_KNOW_text.txt</v>
      </c>
      <c r="F113" t="s">
        <v>14</v>
      </c>
      <c r="G113" t="s">
        <v>14</v>
      </c>
      <c r="I113" t="s">
        <v>14</v>
      </c>
      <c r="J113" t="s">
        <v>14</v>
      </c>
      <c r="L113">
        <f>VLOOKUP(A113,data!$B$2:$E$971,2,0)</f>
        <v>1</v>
      </c>
      <c r="M113">
        <f t="shared" si="7"/>
        <v>4</v>
      </c>
      <c r="N113">
        <v>0</v>
      </c>
      <c r="O113">
        <f t="shared" si="8"/>
        <v>1</v>
      </c>
      <c r="P113">
        <f t="shared" si="9"/>
        <v>4</v>
      </c>
      <c r="Q113">
        <f t="shared" si="10"/>
        <v>0</v>
      </c>
      <c r="R113" t="b">
        <f t="shared" si="11"/>
        <v>0</v>
      </c>
      <c r="S113">
        <f>IF(ISNA(VLOOKUP(A113,bt_tagged!A:A,1,0)),0,1)</f>
        <v>0</v>
      </c>
    </row>
    <row r="114" spans="1:19" hidden="1" x14ac:dyDescent="0.75">
      <c r="A114" t="s">
        <v>127</v>
      </c>
      <c r="B114" t="s">
        <v>127</v>
      </c>
      <c r="C114" t="str">
        <f t="shared" si="6"/>
        <v>PRES_PATRIOT_ROMNEY_IS_BAIN_text.txt</v>
      </c>
      <c r="E114" t="s">
        <v>10</v>
      </c>
      <c r="F114" t="s">
        <v>10</v>
      </c>
      <c r="I114" t="s">
        <v>10</v>
      </c>
      <c r="L114">
        <f>VLOOKUP(A114,data!$B$2:$E$971,2,0)</f>
        <v>1</v>
      </c>
      <c r="M114">
        <f t="shared" si="7"/>
        <v>3</v>
      </c>
      <c r="N114">
        <v>0</v>
      </c>
      <c r="O114">
        <f t="shared" si="8"/>
        <v>1</v>
      </c>
      <c r="P114">
        <f t="shared" si="9"/>
        <v>0</v>
      </c>
      <c r="Q114">
        <f t="shared" si="10"/>
        <v>3</v>
      </c>
      <c r="R114" t="b">
        <f t="shared" si="11"/>
        <v>0</v>
      </c>
      <c r="S114">
        <f>IF(ISNA(VLOOKUP(A114,bt_tagged!A:A,1,0)),0,1)</f>
        <v>0</v>
      </c>
    </row>
    <row r="115" spans="1:19" hidden="1" x14ac:dyDescent="0.75">
      <c r="A115" t="s">
        <v>128</v>
      </c>
      <c r="B115" t="s">
        <v>128</v>
      </c>
      <c r="C115" t="str">
        <f t="shared" si="6"/>
        <v>PRES_PAUL_BIG_DOG_text.txt</v>
      </c>
      <c r="F115" t="s">
        <v>14</v>
      </c>
      <c r="H115" t="s">
        <v>14</v>
      </c>
      <c r="J115" t="s">
        <v>14</v>
      </c>
      <c r="L115" t="e">
        <f>VLOOKUP(A115,data!$B$2:$E$971,2,0)</f>
        <v>#N/A</v>
      </c>
      <c r="M115">
        <f t="shared" si="7"/>
        <v>3</v>
      </c>
      <c r="N115">
        <v>0</v>
      </c>
      <c r="O115" t="e">
        <f t="shared" si="8"/>
        <v>#N/A</v>
      </c>
      <c r="P115">
        <f t="shared" si="9"/>
        <v>3</v>
      </c>
      <c r="Q115">
        <f t="shared" si="10"/>
        <v>0</v>
      </c>
      <c r="R115" t="b">
        <f t="shared" si="11"/>
        <v>0</v>
      </c>
      <c r="S115">
        <f>IF(ISNA(VLOOKUP(A115,bt_tagged!A:A,1,0)),0,1)</f>
        <v>0</v>
      </c>
    </row>
    <row r="116" spans="1:19" hidden="1" x14ac:dyDescent="0.75">
      <c r="A116" t="s">
        <v>129</v>
      </c>
      <c r="B116" t="s">
        <v>129</v>
      </c>
      <c r="C116" t="str">
        <f t="shared" si="6"/>
        <v>PRES_PAUL_KEEP_AMERICA_SECURE_text.txt</v>
      </c>
      <c r="E116" t="s">
        <v>14</v>
      </c>
      <c r="F116" t="s">
        <v>14</v>
      </c>
      <c r="H116" t="s">
        <v>14</v>
      </c>
      <c r="L116" t="e">
        <f>VLOOKUP(A116,data!$B$2:$E$971,2,0)</f>
        <v>#N/A</v>
      </c>
      <c r="M116">
        <f t="shared" si="7"/>
        <v>3</v>
      </c>
      <c r="N116">
        <v>0</v>
      </c>
      <c r="O116" t="e">
        <f t="shared" si="8"/>
        <v>#N/A</v>
      </c>
      <c r="P116">
        <f t="shared" si="9"/>
        <v>3</v>
      </c>
      <c r="Q116">
        <f t="shared" si="10"/>
        <v>0</v>
      </c>
      <c r="R116" t="b">
        <f t="shared" si="11"/>
        <v>0</v>
      </c>
      <c r="S116">
        <f>IF(ISNA(VLOOKUP(A116,bt_tagged!A:A,1,0)),0,1)</f>
        <v>0</v>
      </c>
    </row>
    <row r="117" spans="1:19" hidden="1" x14ac:dyDescent="0.75">
      <c r="A117" t="s">
        <v>130</v>
      </c>
      <c r="B117" t="s">
        <v>130</v>
      </c>
      <c r="C117" t="str">
        <f t="shared" si="6"/>
        <v>PRES_PAUL_PROTECT_LIFE_PROTECT_LIBERTY_text.txt</v>
      </c>
      <c r="E117" t="s">
        <v>14</v>
      </c>
      <c r="F117" t="s">
        <v>14</v>
      </c>
      <c r="H117" t="s">
        <v>14</v>
      </c>
      <c r="L117" t="e">
        <f>VLOOKUP(A117,data!$B$2:$E$971,2,0)</f>
        <v>#N/A</v>
      </c>
      <c r="M117">
        <f t="shared" si="7"/>
        <v>3</v>
      </c>
      <c r="N117">
        <v>0</v>
      </c>
      <c r="O117" t="e">
        <f t="shared" si="8"/>
        <v>#N/A</v>
      </c>
      <c r="P117">
        <f t="shared" si="9"/>
        <v>3</v>
      </c>
      <c r="Q117">
        <f t="shared" si="10"/>
        <v>0</v>
      </c>
      <c r="R117" t="b">
        <f t="shared" si="11"/>
        <v>0</v>
      </c>
      <c r="S117">
        <f>IF(ISNA(VLOOKUP(A117,bt_tagged!A:A,1,0)),0,1)</f>
        <v>0</v>
      </c>
    </row>
    <row r="118" spans="1:19" hidden="1" x14ac:dyDescent="0.75">
      <c r="A118" t="s">
        <v>131</v>
      </c>
      <c r="B118" t="s">
        <v>131</v>
      </c>
      <c r="C118" t="str">
        <f t="shared" si="6"/>
        <v>PRES_PERRY_FAITH_text.txt</v>
      </c>
      <c r="E118" t="s">
        <v>10</v>
      </c>
      <c r="F118" t="s">
        <v>14</v>
      </c>
      <c r="G118" t="s">
        <v>14</v>
      </c>
      <c r="I118" t="s">
        <v>14</v>
      </c>
      <c r="K118" t="s">
        <v>15</v>
      </c>
      <c r="L118">
        <f>COUNTIF(data!$B$2:$B$971,A118)</f>
        <v>0</v>
      </c>
      <c r="M118">
        <f t="shared" si="7"/>
        <v>5</v>
      </c>
      <c r="N118">
        <v>0</v>
      </c>
      <c r="O118">
        <f t="shared" si="8"/>
        <v>0</v>
      </c>
      <c r="P118">
        <f t="shared" si="9"/>
        <v>3</v>
      </c>
      <c r="Q118">
        <f t="shared" si="10"/>
        <v>1</v>
      </c>
      <c r="R118" t="b">
        <f t="shared" si="11"/>
        <v>1</v>
      </c>
      <c r="S118">
        <f>IF(ISNA(VLOOKUP(A118,bt_tagged!A:A,1,0)),0,1)</f>
        <v>0</v>
      </c>
    </row>
    <row r="119" spans="1:19" hidden="1" x14ac:dyDescent="0.75">
      <c r="A119" t="s">
        <v>132</v>
      </c>
      <c r="B119" t="s">
        <v>132</v>
      </c>
      <c r="C119" t="str">
        <f t="shared" si="6"/>
        <v>PRES_PRIORITIESUSA&amp;LCV_IN_THE_TANK_FOR_BIG_OIL_text.txt</v>
      </c>
      <c r="F119" t="s">
        <v>10</v>
      </c>
      <c r="H119" t="s">
        <v>10</v>
      </c>
      <c r="J119" t="s">
        <v>15</v>
      </c>
      <c r="L119" t="e">
        <f>VLOOKUP(A119,data!$B$2:$E$971,2,0)</f>
        <v>#N/A</v>
      </c>
      <c r="M119">
        <f t="shared" si="7"/>
        <v>3</v>
      </c>
      <c r="N119">
        <v>0</v>
      </c>
      <c r="O119" t="e">
        <f t="shared" si="8"/>
        <v>#N/A</v>
      </c>
      <c r="P119">
        <f t="shared" si="9"/>
        <v>0</v>
      </c>
      <c r="Q119">
        <f t="shared" si="10"/>
        <v>2</v>
      </c>
      <c r="R119" t="b">
        <f t="shared" si="11"/>
        <v>0</v>
      </c>
      <c r="S119">
        <f>IF(ISNA(VLOOKUP(A119,bt_tagged!A:A,1,0)),0,1)</f>
        <v>0</v>
      </c>
    </row>
    <row r="120" spans="1:19" hidden="1" x14ac:dyDescent="0.75">
      <c r="A120" t="s">
        <v>133</v>
      </c>
      <c r="B120" t="s">
        <v>133</v>
      </c>
      <c r="C120" t="str">
        <f t="shared" si="6"/>
        <v>PRES_PRIORITIESUSA_BANKRUPT_text.txt</v>
      </c>
      <c r="F120" t="s">
        <v>10</v>
      </c>
      <c r="G120" t="s">
        <v>10</v>
      </c>
      <c r="I120" t="s">
        <v>10</v>
      </c>
      <c r="L120">
        <f>VLOOKUP(A120,data!$B$2:$E$971,2,0)</f>
        <v>1</v>
      </c>
      <c r="M120">
        <f t="shared" si="7"/>
        <v>3</v>
      </c>
      <c r="N120">
        <v>0</v>
      </c>
      <c r="O120">
        <f t="shared" si="8"/>
        <v>1</v>
      </c>
      <c r="P120">
        <f t="shared" si="9"/>
        <v>0</v>
      </c>
      <c r="Q120">
        <f t="shared" si="10"/>
        <v>3</v>
      </c>
      <c r="R120" t="b">
        <f t="shared" si="11"/>
        <v>0</v>
      </c>
      <c r="S120">
        <f>IF(ISNA(VLOOKUP(A120,bt_tagged!A:A,1,0)),0,1)</f>
        <v>0</v>
      </c>
    </row>
    <row r="121" spans="1:19" hidden="1" x14ac:dyDescent="0.75">
      <c r="A121" t="s">
        <v>134</v>
      </c>
      <c r="B121" t="s">
        <v>134</v>
      </c>
      <c r="C121" t="str">
        <f t="shared" si="6"/>
        <v>PRES_PRIORITIESUSA_HATE_60_text.txt</v>
      </c>
      <c r="F121" t="s">
        <v>10</v>
      </c>
      <c r="H121" t="s">
        <v>10</v>
      </c>
      <c r="J121" t="s">
        <v>15</v>
      </c>
      <c r="L121">
        <f>VLOOKUP(A121,data!$B$2:$E$971,2,0)</f>
        <v>1</v>
      </c>
      <c r="M121">
        <f t="shared" si="7"/>
        <v>3</v>
      </c>
      <c r="N121">
        <v>0</v>
      </c>
      <c r="O121">
        <f t="shared" si="8"/>
        <v>1</v>
      </c>
      <c r="P121">
        <f t="shared" si="9"/>
        <v>0</v>
      </c>
      <c r="Q121">
        <f t="shared" si="10"/>
        <v>2</v>
      </c>
      <c r="R121" t="b">
        <f t="shared" si="11"/>
        <v>0</v>
      </c>
      <c r="S121">
        <f>IF(ISNA(VLOOKUP(A121,bt_tagged!A:A,1,0)),0,1)</f>
        <v>0</v>
      </c>
    </row>
    <row r="122" spans="1:19" hidden="1" x14ac:dyDescent="0.75">
      <c r="A122" t="s">
        <v>135</v>
      </c>
      <c r="B122" t="s">
        <v>135</v>
      </c>
      <c r="C122" t="str">
        <f t="shared" si="6"/>
        <v>PRES_PRIORITIESUSA_HEADS_OR_TAILS_text.txt</v>
      </c>
      <c r="E122" t="s">
        <v>10</v>
      </c>
      <c r="F122" t="s">
        <v>10</v>
      </c>
      <c r="G122" t="s">
        <v>10</v>
      </c>
      <c r="L122">
        <f>VLOOKUP(A122,data!$B$2:$E$971,2,0)</f>
        <v>1</v>
      </c>
      <c r="M122">
        <f t="shared" si="7"/>
        <v>3</v>
      </c>
      <c r="N122">
        <v>0</v>
      </c>
      <c r="O122">
        <f t="shared" si="8"/>
        <v>1</v>
      </c>
      <c r="P122">
        <f t="shared" si="9"/>
        <v>0</v>
      </c>
      <c r="Q122">
        <f t="shared" si="10"/>
        <v>3</v>
      </c>
      <c r="R122" t="b">
        <f t="shared" si="11"/>
        <v>0</v>
      </c>
      <c r="S122">
        <f>IF(ISNA(VLOOKUP(A122,bt_tagged!A:A,1,0)),0,1)</f>
        <v>0</v>
      </c>
    </row>
    <row r="123" spans="1:19" hidden="1" x14ac:dyDescent="0.75">
      <c r="A123" t="s">
        <v>136</v>
      </c>
      <c r="B123" t="s">
        <v>136</v>
      </c>
      <c r="C123" t="str">
        <f t="shared" si="6"/>
        <v>PRES_PRIORITIESUSA_HIS_WORDS_text.txt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L123">
        <f>VLOOKUP(A123,data!$B$2:$E$971,2,0)</f>
        <v>1</v>
      </c>
      <c r="M123">
        <f t="shared" si="7"/>
        <v>5</v>
      </c>
      <c r="N123">
        <v>0</v>
      </c>
      <c r="O123">
        <f t="shared" si="8"/>
        <v>1</v>
      </c>
      <c r="P123">
        <f t="shared" si="9"/>
        <v>0</v>
      </c>
      <c r="Q123">
        <f t="shared" si="10"/>
        <v>5</v>
      </c>
      <c r="R123" t="b">
        <f t="shared" si="11"/>
        <v>0</v>
      </c>
      <c r="S123">
        <f>IF(ISNA(VLOOKUP(A123,bt_tagged!A:A,1,0)),0,1)</f>
        <v>0</v>
      </c>
    </row>
    <row r="124" spans="1:19" hidden="1" x14ac:dyDescent="0.75">
      <c r="A124" t="s">
        <v>137</v>
      </c>
      <c r="B124" t="s">
        <v>137</v>
      </c>
      <c r="C124" t="str">
        <f t="shared" si="6"/>
        <v>PRES_PRIORITIESUSA_I_LOVE_WAR_text.txt</v>
      </c>
      <c r="F124" t="s">
        <v>10</v>
      </c>
      <c r="G124" t="s">
        <v>10</v>
      </c>
      <c r="H124" t="s">
        <v>10</v>
      </c>
      <c r="I124" t="s">
        <v>10</v>
      </c>
      <c r="L124">
        <f>VLOOKUP(A124,data!$B$2:$E$971,2,0)</f>
        <v>1</v>
      </c>
      <c r="M124">
        <f t="shared" si="7"/>
        <v>4</v>
      </c>
      <c r="N124">
        <v>0</v>
      </c>
      <c r="O124">
        <f t="shared" si="8"/>
        <v>1</v>
      </c>
      <c r="P124">
        <f t="shared" si="9"/>
        <v>0</v>
      </c>
      <c r="Q124">
        <f t="shared" si="10"/>
        <v>4</v>
      </c>
      <c r="R124" t="b">
        <f t="shared" si="11"/>
        <v>0</v>
      </c>
      <c r="S124">
        <f>IF(ISNA(VLOOKUP(A124,bt_tagged!A:A,1,0)),0,1)</f>
        <v>0</v>
      </c>
    </row>
    <row r="125" spans="1:19" hidden="1" x14ac:dyDescent="0.75">
      <c r="A125" t="s">
        <v>138</v>
      </c>
      <c r="B125" t="s">
        <v>138</v>
      </c>
      <c r="C125" t="str">
        <f t="shared" si="6"/>
        <v>PRES_PRIORITIESUSA_OUR_DAUGHTER_GRACE_60_text.txt</v>
      </c>
      <c r="E125" t="s">
        <v>10</v>
      </c>
      <c r="F125" t="s">
        <v>10</v>
      </c>
      <c r="H125" t="s">
        <v>14</v>
      </c>
      <c r="K125" t="s">
        <v>10</v>
      </c>
      <c r="L125">
        <f>COUNTIF(data!$B$2:$B$971,A125)</f>
        <v>1</v>
      </c>
      <c r="M125">
        <f t="shared" si="7"/>
        <v>4</v>
      </c>
      <c r="N125">
        <v>0</v>
      </c>
      <c r="O125">
        <f t="shared" si="8"/>
        <v>1</v>
      </c>
      <c r="P125">
        <f t="shared" si="9"/>
        <v>1</v>
      </c>
      <c r="Q125">
        <f t="shared" si="10"/>
        <v>3</v>
      </c>
      <c r="R125" t="b">
        <f t="shared" si="11"/>
        <v>1</v>
      </c>
      <c r="S125">
        <f>IF(ISNA(VLOOKUP(A125,bt_tagged!A:A,1,0)),0,1)</f>
        <v>1</v>
      </c>
    </row>
    <row r="126" spans="1:19" hidden="1" x14ac:dyDescent="0.75">
      <c r="A126" t="s">
        <v>139</v>
      </c>
      <c r="B126" t="s">
        <v>139</v>
      </c>
      <c r="C126" t="str">
        <f t="shared" si="6"/>
        <v>PRES_PRIORITIESUSA_REPUBLICANS_ARE_RIGHT_text.txt</v>
      </c>
      <c r="F126" t="s">
        <v>10</v>
      </c>
      <c r="G126" t="s">
        <v>10</v>
      </c>
      <c r="H126" t="s">
        <v>10</v>
      </c>
      <c r="I126" t="s">
        <v>10</v>
      </c>
      <c r="L126">
        <f>VLOOKUP(A126,data!$B$2:$E$971,2,0)</f>
        <v>1</v>
      </c>
      <c r="M126">
        <f t="shared" si="7"/>
        <v>4</v>
      </c>
      <c r="N126">
        <v>0</v>
      </c>
      <c r="O126">
        <f t="shared" si="8"/>
        <v>1</v>
      </c>
      <c r="P126">
        <f t="shared" si="9"/>
        <v>0</v>
      </c>
      <c r="Q126">
        <f t="shared" si="10"/>
        <v>4</v>
      </c>
      <c r="R126" t="b">
        <f t="shared" si="11"/>
        <v>0</v>
      </c>
      <c r="S126">
        <f>IF(ISNA(VLOOKUP(A126,bt_tagged!A:A,1,0)),0,1)</f>
        <v>0</v>
      </c>
    </row>
    <row r="127" spans="1:19" hidden="1" x14ac:dyDescent="0.75">
      <c r="A127" t="s">
        <v>140</v>
      </c>
      <c r="B127" t="s">
        <v>140</v>
      </c>
      <c r="C127" t="str">
        <f t="shared" si="6"/>
        <v>PRES_PRIORITIESUSA_UNDERSTANDS_60_text.txt</v>
      </c>
      <c r="E127" t="s">
        <v>10</v>
      </c>
      <c r="F127" t="s">
        <v>10</v>
      </c>
      <c r="G127" t="s">
        <v>15</v>
      </c>
      <c r="J127" t="s">
        <v>15</v>
      </c>
      <c r="L127">
        <f>VLOOKUP(A127,data!$B$2:$E$971,2,0)</f>
        <v>1</v>
      </c>
      <c r="M127">
        <f t="shared" si="7"/>
        <v>4</v>
      </c>
      <c r="N127">
        <v>0</v>
      </c>
      <c r="O127">
        <f t="shared" si="8"/>
        <v>1</v>
      </c>
      <c r="P127">
        <f t="shared" si="9"/>
        <v>0</v>
      </c>
      <c r="Q127">
        <f t="shared" si="10"/>
        <v>2</v>
      </c>
      <c r="R127" t="b">
        <f t="shared" si="11"/>
        <v>0</v>
      </c>
      <c r="S127">
        <f>IF(ISNA(VLOOKUP(A127,bt_tagged!A:A,1,0)),0,1)</f>
        <v>0</v>
      </c>
    </row>
    <row r="128" spans="1:19" hidden="1" x14ac:dyDescent="0.75">
      <c r="A128" t="s">
        <v>141</v>
      </c>
      <c r="B128" t="s">
        <v>141</v>
      </c>
      <c r="C128" t="str">
        <f t="shared" si="6"/>
        <v>PRES_REBUILDINGAMERICA_CLASSIFIED_text.txt</v>
      </c>
      <c r="F128" t="s">
        <v>10</v>
      </c>
      <c r="H128" t="s">
        <v>10</v>
      </c>
      <c r="J128" t="s">
        <v>15</v>
      </c>
      <c r="L128">
        <f>VLOOKUP(A128,data!$B$2:$E$971,2,0)</f>
        <v>1</v>
      </c>
      <c r="M128">
        <f t="shared" si="7"/>
        <v>3</v>
      </c>
      <c r="N128">
        <v>0</v>
      </c>
      <c r="O128">
        <f t="shared" si="8"/>
        <v>1</v>
      </c>
      <c r="P128">
        <f t="shared" si="9"/>
        <v>0</v>
      </c>
      <c r="Q128">
        <f t="shared" si="10"/>
        <v>2</v>
      </c>
      <c r="R128" t="b">
        <f t="shared" si="11"/>
        <v>0</v>
      </c>
      <c r="S128">
        <f>IF(ISNA(VLOOKUP(A128,bt_tagged!A:A,1,0)),0,1)</f>
        <v>0</v>
      </c>
    </row>
    <row r="129" spans="1:19" hidden="1" x14ac:dyDescent="0.75">
      <c r="A129" t="s">
        <v>142</v>
      </c>
      <c r="B129" t="s">
        <v>142</v>
      </c>
      <c r="C129" t="str">
        <f t="shared" si="6"/>
        <v>PRES_REBUILDINGAMERICA_CLASSIFIED_REOPENING_text.txt</v>
      </c>
      <c r="F129" t="s">
        <v>10</v>
      </c>
      <c r="I129" t="s">
        <v>10</v>
      </c>
      <c r="L129">
        <f>VLOOKUP(A129,data!$B$2:$E$971,2,0)</f>
        <v>1</v>
      </c>
      <c r="M129">
        <f t="shared" si="7"/>
        <v>2</v>
      </c>
      <c r="N129">
        <v>0</v>
      </c>
      <c r="O129">
        <f t="shared" si="8"/>
        <v>1</v>
      </c>
      <c r="P129">
        <f t="shared" si="9"/>
        <v>0</v>
      </c>
      <c r="Q129">
        <f t="shared" si="10"/>
        <v>2</v>
      </c>
      <c r="R129" t="b">
        <f t="shared" si="11"/>
        <v>0</v>
      </c>
      <c r="S129">
        <f>IF(ISNA(VLOOKUP(A129,bt_tagged!A:A,1,0)),0,1)</f>
        <v>0</v>
      </c>
    </row>
    <row r="130" spans="1:19" hidden="1" x14ac:dyDescent="0.75">
      <c r="A130" t="s">
        <v>143</v>
      </c>
      <c r="B130" t="s">
        <v>143</v>
      </c>
      <c r="C130" t="str">
        <f t="shared" ref="C130:C193" si="12">B130&amp;"_text.txt"</f>
        <v>PRES_REBUILDINGAMERICA_DEAD_BROKE_text.txt</v>
      </c>
      <c r="E130" t="s">
        <v>10</v>
      </c>
      <c r="F130" t="s">
        <v>10</v>
      </c>
      <c r="I130" t="s">
        <v>10</v>
      </c>
      <c r="L130">
        <f>VLOOKUP(A130,data!$B$2:$E$971,2,0)</f>
        <v>1</v>
      </c>
      <c r="M130">
        <f t="shared" ref="M130:M193" si="13">7-COUNTBLANK(E130:K130)</f>
        <v>3</v>
      </c>
      <c r="N130">
        <v>0</v>
      </c>
      <c r="O130">
        <f t="shared" ref="O130:O193" si="14">L130*(N130=0)</f>
        <v>1</v>
      </c>
      <c r="P130">
        <f t="shared" ref="P130:P193" si="15">COUNTIF($E130:$K130,"base")</f>
        <v>0</v>
      </c>
      <c r="Q130">
        <f t="shared" ref="Q130:Q193" si="16">COUNTIF($E130:$K130,"center")</f>
        <v>3</v>
      </c>
      <c r="R130" t="b">
        <f t="shared" ref="R130:R193" si="17">P130*Q130&gt;0</f>
        <v>0</v>
      </c>
      <c r="S130">
        <f>IF(ISNA(VLOOKUP(A130,bt_tagged!A:A,1,0)),0,1)</f>
        <v>0</v>
      </c>
    </row>
    <row r="131" spans="1:19" hidden="1" x14ac:dyDescent="0.75">
      <c r="A131" t="s">
        <v>144</v>
      </c>
      <c r="B131" t="s">
        <v>144</v>
      </c>
      <c r="C131" t="str">
        <f t="shared" si="12"/>
        <v>PRES_REBUILDINGAMERICA_MORE_OF_THE_SAME_text.txt</v>
      </c>
      <c r="F131" t="s">
        <v>10</v>
      </c>
      <c r="G131" t="s">
        <v>10</v>
      </c>
      <c r="I131" t="s">
        <v>10</v>
      </c>
      <c r="J131" t="s">
        <v>15</v>
      </c>
      <c r="L131">
        <f>VLOOKUP(A131,data!$B$2:$E$971,2,0)</f>
        <v>1</v>
      </c>
      <c r="M131">
        <f t="shared" si="13"/>
        <v>4</v>
      </c>
      <c r="N131">
        <v>0</v>
      </c>
      <c r="O131">
        <f t="shared" si="14"/>
        <v>1</v>
      </c>
      <c r="P131">
        <f t="shared" si="15"/>
        <v>0</v>
      </c>
      <c r="Q131">
        <f t="shared" si="16"/>
        <v>3</v>
      </c>
      <c r="R131" t="b">
        <f t="shared" si="17"/>
        <v>0</v>
      </c>
      <c r="S131">
        <f>IF(ISNA(VLOOKUP(A131,bt_tagged!A:A,1,0)),0,1)</f>
        <v>0</v>
      </c>
    </row>
    <row r="132" spans="1:19" hidden="1" x14ac:dyDescent="0.75">
      <c r="A132" t="s">
        <v>145</v>
      </c>
      <c r="B132" t="s">
        <v>145</v>
      </c>
      <c r="C132" t="str">
        <f t="shared" si="12"/>
        <v>PRES_RESTOREOURFUTURE_BIG_SPENDER_text.txt</v>
      </c>
      <c r="F132" t="s">
        <v>14</v>
      </c>
      <c r="L132">
        <f>VLOOKUP(A132,data!$B$2:$E$971,2,0)</f>
        <v>1</v>
      </c>
      <c r="M132">
        <f t="shared" si="13"/>
        <v>1</v>
      </c>
      <c r="N132">
        <v>1</v>
      </c>
      <c r="O132">
        <f t="shared" si="14"/>
        <v>0</v>
      </c>
      <c r="P132">
        <f t="shared" si="15"/>
        <v>1</v>
      </c>
      <c r="Q132">
        <f t="shared" si="16"/>
        <v>0</v>
      </c>
      <c r="R132" t="b">
        <f t="shared" si="17"/>
        <v>0</v>
      </c>
      <c r="S132">
        <f>IF(ISNA(VLOOKUP(A132,bt_tagged!A:A,1,0)),0,1)</f>
        <v>0</v>
      </c>
    </row>
    <row r="133" spans="1:19" hidden="1" x14ac:dyDescent="0.75">
      <c r="A133" t="s">
        <v>146</v>
      </c>
      <c r="B133" t="s">
        <v>146</v>
      </c>
      <c r="C133" t="str">
        <f t="shared" si="12"/>
        <v>PRES_RESTOREOURFUTURE_FLATLINE_text.txt</v>
      </c>
      <c r="E133" t="s">
        <v>10</v>
      </c>
      <c r="F133" t="s">
        <v>10</v>
      </c>
      <c r="G133" t="s">
        <v>10</v>
      </c>
      <c r="I133" t="s">
        <v>10</v>
      </c>
      <c r="L133">
        <f>VLOOKUP(A133,data!$B$2:$E$971,2,0)</f>
        <v>2</v>
      </c>
      <c r="M133">
        <f t="shared" si="13"/>
        <v>4</v>
      </c>
      <c r="N133">
        <v>0</v>
      </c>
      <c r="O133">
        <f t="shared" si="14"/>
        <v>2</v>
      </c>
      <c r="P133">
        <f t="shared" si="15"/>
        <v>0</v>
      </c>
      <c r="Q133">
        <f t="shared" si="16"/>
        <v>4</v>
      </c>
      <c r="R133" t="b">
        <f t="shared" si="17"/>
        <v>0</v>
      </c>
      <c r="S133">
        <f>IF(ISNA(VLOOKUP(A133,bt_tagged!A:A,1,0)),0,1)</f>
        <v>0</v>
      </c>
    </row>
    <row r="134" spans="1:19" hidden="1" x14ac:dyDescent="0.75">
      <c r="A134" t="s">
        <v>147</v>
      </c>
      <c r="B134" t="s">
        <v>147</v>
      </c>
      <c r="C134" t="str">
        <f t="shared" si="12"/>
        <v>PRES_RESTOREOURFUTURE_PROUD_text.txt</v>
      </c>
      <c r="E134" t="s">
        <v>14</v>
      </c>
      <c r="F134" t="s">
        <v>14</v>
      </c>
      <c r="H134" t="s">
        <v>14</v>
      </c>
      <c r="K134" t="s">
        <v>14</v>
      </c>
      <c r="L134" t="e">
        <f>VLOOKUP(A134,data!$B$2:$E$971,2,0)</f>
        <v>#N/A</v>
      </c>
      <c r="M134">
        <f t="shared" si="13"/>
        <v>4</v>
      </c>
      <c r="N134">
        <v>0</v>
      </c>
      <c r="O134" t="e">
        <f t="shared" si="14"/>
        <v>#N/A</v>
      </c>
      <c r="P134">
        <f t="shared" si="15"/>
        <v>4</v>
      </c>
      <c r="Q134">
        <f t="shared" si="16"/>
        <v>0</v>
      </c>
      <c r="R134" t="b">
        <f t="shared" si="17"/>
        <v>0</v>
      </c>
      <c r="S134">
        <f>IF(ISNA(VLOOKUP(A134,bt_tagged!A:A,1,0)),0,1)</f>
        <v>0</v>
      </c>
    </row>
    <row r="135" spans="1:19" hidden="1" x14ac:dyDescent="0.75">
      <c r="A135" t="s">
        <v>148</v>
      </c>
      <c r="B135" t="s">
        <v>148</v>
      </c>
      <c r="C135" t="str">
        <f t="shared" si="12"/>
        <v>PRES_RESTOREOURFUTURE_WHOOPS_text.txt</v>
      </c>
      <c r="E135" t="s">
        <v>14</v>
      </c>
      <c r="F135" t="s">
        <v>14</v>
      </c>
      <c r="G135" t="s">
        <v>14</v>
      </c>
      <c r="H135" t="s">
        <v>14</v>
      </c>
      <c r="I135" t="s">
        <v>14</v>
      </c>
      <c r="L135" t="e">
        <f>VLOOKUP(A135,data!$B$2:$E$971,2,0)</f>
        <v>#N/A</v>
      </c>
      <c r="M135">
        <f t="shared" si="13"/>
        <v>5</v>
      </c>
      <c r="N135">
        <v>0</v>
      </c>
      <c r="O135" t="e">
        <f t="shared" si="14"/>
        <v>#N/A</v>
      </c>
      <c r="P135">
        <f t="shared" si="15"/>
        <v>5</v>
      </c>
      <c r="Q135">
        <f t="shared" si="16"/>
        <v>0</v>
      </c>
      <c r="R135" t="b">
        <f t="shared" si="17"/>
        <v>0</v>
      </c>
      <c r="S135">
        <f>IF(ISNA(VLOOKUP(A135,bt_tagged!A:A,1,0)),0,1)</f>
        <v>0</v>
      </c>
    </row>
    <row r="136" spans="1:19" hidden="1" x14ac:dyDescent="0.75">
      <c r="A136" t="s">
        <v>149</v>
      </c>
      <c r="B136" t="s">
        <v>149</v>
      </c>
      <c r="C136" t="str">
        <f t="shared" si="12"/>
        <v>PRES_REVOLUTIONPAC_COMPASSION_60_text.txt</v>
      </c>
      <c r="E136" t="s">
        <v>10</v>
      </c>
      <c r="F136" t="s">
        <v>10</v>
      </c>
      <c r="H136" t="s">
        <v>10</v>
      </c>
      <c r="L136" t="e">
        <f>VLOOKUP(A136,data!$B$2:$E$971,2,0)</f>
        <v>#N/A</v>
      </c>
      <c r="M136">
        <f t="shared" si="13"/>
        <v>3</v>
      </c>
      <c r="N136">
        <v>0</v>
      </c>
      <c r="O136" t="e">
        <f t="shared" si="14"/>
        <v>#N/A</v>
      </c>
      <c r="P136">
        <f t="shared" si="15"/>
        <v>0</v>
      </c>
      <c r="Q136">
        <f t="shared" si="16"/>
        <v>3</v>
      </c>
      <c r="R136" t="b">
        <f t="shared" si="17"/>
        <v>0</v>
      </c>
      <c r="S136">
        <f>IF(ISNA(VLOOKUP(A136,bt_tagged!A:A,1,0)),0,1)</f>
        <v>0</v>
      </c>
    </row>
    <row r="137" spans="1:19" hidden="1" x14ac:dyDescent="0.75">
      <c r="A137" t="s">
        <v>150</v>
      </c>
      <c r="B137" t="s">
        <v>150</v>
      </c>
      <c r="C137" t="str">
        <f t="shared" si="12"/>
        <v>PRES_RNC&amp;ROMNEY_BELIEVE_IN_OUR_FUTURE_text.txt</v>
      </c>
      <c r="F137" t="s">
        <v>10</v>
      </c>
      <c r="H137" t="s">
        <v>10</v>
      </c>
      <c r="J137" t="s">
        <v>10</v>
      </c>
      <c r="L137" t="e">
        <f>VLOOKUP(A137,data!$B$2:$E$971,2,0)</f>
        <v>#N/A</v>
      </c>
      <c r="M137">
        <f t="shared" si="13"/>
        <v>3</v>
      </c>
      <c r="N137">
        <v>0</v>
      </c>
      <c r="O137" t="e">
        <f t="shared" si="14"/>
        <v>#N/A</v>
      </c>
      <c r="P137">
        <f t="shared" si="15"/>
        <v>0</v>
      </c>
      <c r="Q137">
        <f t="shared" si="16"/>
        <v>3</v>
      </c>
      <c r="R137" t="b">
        <f t="shared" si="17"/>
        <v>0</v>
      </c>
      <c r="S137">
        <f>IF(ISNA(VLOOKUP(A137,bt_tagged!A:A,1,0)),0,1)</f>
        <v>0</v>
      </c>
    </row>
    <row r="138" spans="1:19" hidden="1" x14ac:dyDescent="0.75">
      <c r="A138" t="s">
        <v>151</v>
      </c>
      <c r="B138" t="s">
        <v>151</v>
      </c>
      <c r="C138" t="str">
        <f t="shared" si="12"/>
        <v>PRES_RNC&amp;ROMNEY_BETTER_FUTURE_SP_text.txt</v>
      </c>
      <c r="H138" t="s">
        <v>77</v>
      </c>
      <c r="I138" t="s">
        <v>15</v>
      </c>
      <c r="L138" t="e">
        <f>VLOOKUP(A138,data!$B$2:$E$971,2,0)</f>
        <v>#N/A</v>
      </c>
      <c r="M138">
        <f t="shared" si="13"/>
        <v>2</v>
      </c>
      <c r="N138">
        <v>1</v>
      </c>
      <c r="O138" t="e">
        <f t="shared" si="14"/>
        <v>#N/A</v>
      </c>
      <c r="P138">
        <f t="shared" si="15"/>
        <v>0</v>
      </c>
      <c r="Q138">
        <f t="shared" si="16"/>
        <v>0</v>
      </c>
      <c r="R138" t="b">
        <f t="shared" si="17"/>
        <v>0</v>
      </c>
      <c r="S138">
        <f>IF(ISNA(VLOOKUP(A138,bt_tagged!A:A,1,0)),0,1)</f>
        <v>0</v>
      </c>
    </row>
    <row r="139" spans="1:19" hidden="1" x14ac:dyDescent="0.75">
      <c r="A139" t="s">
        <v>152</v>
      </c>
      <c r="B139" t="s">
        <v>152</v>
      </c>
      <c r="C139" t="str">
        <f t="shared" si="12"/>
        <v>PRES_RNC&amp;ROMNEY_RAISE_TAXES_text.txt</v>
      </c>
      <c r="E139" t="s">
        <v>14</v>
      </c>
      <c r="F139" t="s">
        <v>10</v>
      </c>
      <c r="H139" t="s">
        <v>14</v>
      </c>
      <c r="K139" t="s">
        <v>10</v>
      </c>
      <c r="L139">
        <f>COUNTIF(data!$B$2:$B$971,A139)</f>
        <v>0</v>
      </c>
      <c r="M139">
        <f t="shared" si="13"/>
        <v>4</v>
      </c>
      <c r="N139">
        <v>0</v>
      </c>
      <c r="O139">
        <f t="shared" si="14"/>
        <v>0</v>
      </c>
      <c r="P139">
        <f t="shared" si="15"/>
        <v>2</v>
      </c>
      <c r="Q139">
        <f t="shared" si="16"/>
        <v>2</v>
      </c>
      <c r="R139" t="b">
        <f t="shared" si="17"/>
        <v>1</v>
      </c>
      <c r="S139">
        <f>IF(ISNA(VLOOKUP(A139,bt_tagged!A:A,1,0)),0,1)</f>
        <v>0</v>
      </c>
    </row>
    <row r="140" spans="1:19" x14ac:dyDescent="0.75">
      <c r="A140" t="s">
        <v>153</v>
      </c>
      <c r="B140" t="s">
        <v>153</v>
      </c>
      <c r="C140" t="str">
        <f t="shared" si="12"/>
        <v>PRES_ROEMER_THE_CANDIDATE_text.txt</v>
      </c>
      <c r="F140" t="s">
        <v>15</v>
      </c>
      <c r="G140" t="s">
        <v>15</v>
      </c>
      <c r="I140" t="s">
        <v>15</v>
      </c>
      <c r="J140" t="s">
        <v>14</v>
      </c>
      <c r="L140">
        <f>VLOOKUP(A140,data!$B$2:$E$971,2,0)</f>
        <v>1</v>
      </c>
      <c r="M140">
        <f t="shared" si="13"/>
        <v>4</v>
      </c>
      <c r="N140">
        <v>0</v>
      </c>
      <c r="O140">
        <f t="shared" si="14"/>
        <v>1</v>
      </c>
      <c r="P140">
        <f t="shared" si="15"/>
        <v>1</v>
      </c>
      <c r="Q140">
        <f t="shared" si="16"/>
        <v>0</v>
      </c>
      <c r="R140" t="b">
        <f t="shared" si="17"/>
        <v>0</v>
      </c>
      <c r="S140">
        <f>IF(ISNA(VLOOKUP(A140,bt_tagged!A:A,1,0)),0,1)</f>
        <v>0</v>
      </c>
    </row>
    <row r="141" spans="1:19" hidden="1" x14ac:dyDescent="0.75">
      <c r="A141" t="s">
        <v>154</v>
      </c>
      <c r="B141" t="s">
        <v>154</v>
      </c>
      <c r="C141" t="str">
        <f t="shared" si="12"/>
        <v>PRES_ROMNEY_12_MILLION_JOBS_text.txt</v>
      </c>
      <c r="E141" t="s">
        <v>10</v>
      </c>
      <c r="F141" t="s">
        <v>10</v>
      </c>
      <c r="H141" t="s">
        <v>10</v>
      </c>
      <c r="L141">
        <f>VLOOKUP(A141,data!$B$2:$E$971,2,0)</f>
        <v>1</v>
      </c>
      <c r="M141">
        <f t="shared" si="13"/>
        <v>3</v>
      </c>
      <c r="N141">
        <v>0</v>
      </c>
      <c r="O141">
        <f t="shared" si="14"/>
        <v>1</v>
      </c>
      <c r="P141">
        <f t="shared" si="15"/>
        <v>0</v>
      </c>
      <c r="Q141">
        <f t="shared" si="16"/>
        <v>3</v>
      </c>
      <c r="R141" t="b">
        <f t="shared" si="17"/>
        <v>0</v>
      </c>
      <c r="S141">
        <f>IF(ISNA(VLOOKUP(A141,bt_tagged!A:A,1,0)),0,1)</f>
        <v>0</v>
      </c>
    </row>
    <row r="142" spans="1:19" hidden="1" x14ac:dyDescent="0.75">
      <c r="A142" t="s">
        <v>155</v>
      </c>
      <c r="B142" t="s">
        <v>155</v>
      </c>
      <c r="C142" t="str">
        <f t="shared" si="12"/>
        <v>PRES_ROMNEY_A_BETTER_DAY_SP_text.txt</v>
      </c>
      <c r="F142" t="s">
        <v>15</v>
      </c>
      <c r="I142" t="s">
        <v>15</v>
      </c>
      <c r="L142">
        <f>VLOOKUP(A142,data!$B$2:$E$971,2,0)</f>
        <v>1</v>
      </c>
      <c r="M142">
        <f t="shared" si="13"/>
        <v>2</v>
      </c>
      <c r="N142">
        <v>1</v>
      </c>
      <c r="O142">
        <f t="shared" si="14"/>
        <v>0</v>
      </c>
      <c r="P142">
        <f t="shared" si="15"/>
        <v>0</v>
      </c>
      <c r="Q142">
        <f t="shared" si="16"/>
        <v>0</v>
      </c>
      <c r="R142" t="b">
        <f t="shared" si="17"/>
        <v>0</v>
      </c>
      <c r="S142">
        <f>IF(ISNA(VLOOKUP(A142,bt_tagged!A:A,1,0)),0,1)</f>
        <v>0</v>
      </c>
    </row>
    <row r="143" spans="1:19" hidden="1" x14ac:dyDescent="0.75">
      <c r="A143" t="s">
        <v>156</v>
      </c>
      <c r="B143" t="s">
        <v>156</v>
      </c>
      <c r="C143" t="str">
        <f t="shared" si="12"/>
        <v>PRES_ROMNEY_BELIEVE_IN_AMERICA_60_text.txt</v>
      </c>
      <c r="E143" t="s">
        <v>10</v>
      </c>
      <c r="F143" t="s">
        <v>14</v>
      </c>
      <c r="G143" t="s">
        <v>14</v>
      </c>
      <c r="H143" t="s">
        <v>10</v>
      </c>
      <c r="I143" t="s">
        <v>10</v>
      </c>
      <c r="K143" t="s">
        <v>10</v>
      </c>
      <c r="L143">
        <f>COUNTIF(data!$B$2:$B$971,A143)</f>
        <v>1</v>
      </c>
      <c r="M143">
        <f t="shared" si="13"/>
        <v>6</v>
      </c>
      <c r="N143">
        <v>0</v>
      </c>
      <c r="O143">
        <f t="shared" si="14"/>
        <v>1</v>
      </c>
      <c r="P143">
        <f t="shared" si="15"/>
        <v>2</v>
      </c>
      <c r="Q143">
        <f t="shared" si="16"/>
        <v>4</v>
      </c>
      <c r="R143" t="b">
        <f t="shared" si="17"/>
        <v>1</v>
      </c>
      <c r="S143">
        <f>IF(ISNA(VLOOKUP(A143,bt_tagged!A:A,1,0)),0,1)</f>
        <v>0</v>
      </c>
    </row>
    <row r="144" spans="1:19" hidden="1" x14ac:dyDescent="0.75">
      <c r="A144" t="s">
        <v>157</v>
      </c>
      <c r="B144" t="s">
        <v>157</v>
      </c>
      <c r="C144" t="str">
        <f t="shared" si="12"/>
        <v>PRES_ROMNEY_DAY_ONE_text.txt</v>
      </c>
      <c r="E144" t="s">
        <v>14</v>
      </c>
      <c r="F144" t="s">
        <v>14</v>
      </c>
      <c r="H144" t="s">
        <v>10</v>
      </c>
      <c r="K144" t="s">
        <v>10</v>
      </c>
      <c r="L144">
        <f>COUNTIF(data!$B$2:$B$971,A144)</f>
        <v>1</v>
      </c>
      <c r="M144">
        <f t="shared" si="13"/>
        <v>4</v>
      </c>
      <c r="N144">
        <v>0</v>
      </c>
      <c r="O144">
        <f t="shared" si="14"/>
        <v>1</v>
      </c>
      <c r="P144">
        <f t="shared" si="15"/>
        <v>2</v>
      </c>
      <c r="Q144">
        <f t="shared" si="16"/>
        <v>2</v>
      </c>
      <c r="R144" t="b">
        <f t="shared" si="17"/>
        <v>1</v>
      </c>
      <c r="S144">
        <f>IF(ISNA(VLOOKUP(A144,bt_tagged!A:A,1,0)),0,1)</f>
        <v>1</v>
      </c>
    </row>
    <row r="145" spans="1:19" hidden="1" x14ac:dyDescent="0.75">
      <c r="A145" t="s">
        <v>158</v>
      </c>
      <c r="B145" t="s">
        <v>158</v>
      </c>
      <c r="C145" t="str">
        <f t="shared" si="12"/>
        <v>PRES_ROMNEY_ETHICS_text.txt</v>
      </c>
      <c r="F145" t="s">
        <v>15</v>
      </c>
      <c r="G145" t="s">
        <v>15</v>
      </c>
      <c r="I145" t="s">
        <v>14</v>
      </c>
      <c r="J145" t="s">
        <v>15</v>
      </c>
      <c r="L145">
        <f>VLOOKUP(A145,data!$B$2:$E$971,2,0)</f>
        <v>1</v>
      </c>
      <c r="M145">
        <f t="shared" si="13"/>
        <v>4</v>
      </c>
      <c r="N145">
        <v>0</v>
      </c>
      <c r="O145">
        <f t="shared" si="14"/>
        <v>1</v>
      </c>
      <c r="P145">
        <f t="shared" si="15"/>
        <v>1</v>
      </c>
      <c r="Q145">
        <f t="shared" si="16"/>
        <v>0</v>
      </c>
      <c r="R145" t="b">
        <f t="shared" si="17"/>
        <v>0</v>
      </c>
      <c r="S145">
        <f>IF(ISNA(VLOOKUP(A145,bt_tagged!A:A,1,0)),0,1)</f>
        <v>0</v>
      </c>
    </row>
    <row r="146" spans="1:19" hidden="1" x14ac:dyDescent="0.75">
      <c r="A146" t="s">
        <v>159</v>
      </c>
      <c r="B146" t="s">
        <v>159</v>
      </c>
      <c r="C146" t="str">
        <f t="shared" si="12"/>
        <v>PRES_ROMNEY_EXTREME_text.txt</v>
      </c>
      <c r="E146" t="s">
        <v>10</v>
      </c>
      <c r="F146" t="s">
        <v>10</v>
      </c>
      <c r="G146" t="s">
        <v>14</v>
      </c>
      <c r="I146" t="s">
        <v>10</v>
      </c>
      <c r="J146" t="s">
        <v>10</v>
      </c>
      <c r="K146" t="s">
        <v>10</v>
      </c>
      <c r="L146">
        <f>COUNTIF(data!$B$2:$B$971,A146)</f>
        <v>1</v>
      </c>
      <c r="M146">
        <f t="shared" si="13"/>
        <v>6</v>
      </c>
      <c r="N146">
        <v>0</v>
      </c>
      <c r="O146">
        <f t="shared" si="14"/>
        <v>1</v>
      </c>
      <c r="P146">
        <f t="shared" si="15"/>
        <v>1</v>
      </c>
      <c r="Q146">
        <f t="shared" si="16"/>
        <v>5</v>
      </c>
      <c r="R146" t="b">
        <f t="shared" si="17"/>
        <v>1</v>
      </c>
      <c r="S146">
        <f>IF(ISNA(VLOOKUP(A146,bt_tagged!A:A,1,0)),0,1)</f>
        <v>0</v>
      </c>
    </row>
    <row r="147" spans="1:19" hidden="1" x14ac:dyDescent="0.75">
      <c r="A147" t="s">
        <v>160</v>
      </c>
      <c r="B147" t="s">
        <v>160</v>
      </c>
      <c r="C147" t="str">
        <f t="shared" si="12"/>
        <v>PRES_ROMNEY_NEVADA_FAMILIES_text.txt</v>
      </c>
      <c r="E147" t="s">
        <v>14</v>
      </c>
      <c r="F147" t="s">
        <v>14</v>
      </c>
      <c r="G147" t="s">
        <v>15</v>
      </c>
      <c r="H147" t="s">
        <v>14</v>
      </c>
      <c r="I147" t="s">
        <v>14</v>
      </c>
      <c r="L147">
        <f>VLOOKUP(A147,data!$B$2:$E$971,2,0)</f>
        <v>1</v>
      </c>
      <c r="M147">
        <f t="shared" si="13"/>
        <v>5</v>
      </c>
      <c r="N147">
        <v>0</v>
      </c>
      <c r="O147">
        <f t="shared" si="14"/>
        <v>1</v>
      </c>
      <c r="P147">
        <f t="shared" si="15"/>
        <v>4</v>
      </c>
      <c r="Q147">
        <f t="shared" si="16"/>
        <v>0</v>
      </c>
      <c r="R147" t="b">
        <f t="shared" si="17"/>
        <v>0</v>
      </c>
      <c r="S147">
        <f>IF(ISNA(VLOOKUP(A147,bt_tagged!A:A,1,0)),0,1)</f>
        <v>0</v>
      </c>
    </row>
    <row r="148" spans="1:19" hidden="1" x14ac:dyDescent="0.75">
      <c r="A148" t="s">
        <v>161</v>
      </c>
      <c r="B148" t="s">
        <v>161</v>
      </c>
      <c r="C148" t="str">
        <f t="shared" si="12"/>
        <v>PRES_ROMNEY_NEVER_text.txt</v>
      </c>
      <c r="F148" t="s">
        <v>14</v>
      </c>
      <c r="G148" t="s">
        <v>14</v>
      </c>
      <c r="H148" t="s">
        <v>14</v>
      </c>
      <c r="I148" t="s">
        <v>14</v>
      </c>
      <c r="J148" t="s">
        <v>14</v>
      </c>
      <c r="L148">
        <f>VLOOKUP(A148,data!$B$2:$E$971,2,0)</f>
        <v>1</v>
      </c>
      <c r="M148">
        <f t="shared" si="13"/>
        <v>5</v>
      </c>
      <c r="N148">
        <v>0</v>
      </c>
      <c r="O148">
        <f t="shared" si="14"/>
        <v>1</v>
      </c>
      <c r="P148">
        <f t="shared" si="15"/>
        <v>5</v>
      </c>
      <c r="Q148">
        <f t="shared" si="16"/>
        <v>0</v>
      </c>
      <c r="R148" t="b">
        <f t="shared" si="17"/>
        <v>0</v>
      </c>
      <c r="S148">
        <f>IF(ISNA(VLOOKUP(A148,bt_tagged!A:A,1,0)),0,1)</f>
        <v>0</v>
      </c>
    </row>
    <row r="149" spans="1:19" hidden="1" x14ac:dyDescent="0.75">
      <c r="A149" t="s">
        <v>162</v>
      </c>
      <c r="B149" t="s">
        <v>162</v>
      </c>
      <c r="C149" t="str">
        <f t="shared" si="12"/>
        <v>PRES_ROMNEY_NO_EVIDENCE_text.txt</v>
      </c>
      <c r="E149" t="s">
        <v>10</v>
      </c>
      <c r="F149" t="s">
        <v>10</v>
      </c>
      <c r="H149" t="s">
        <v>10</v>
      </c>
      <c r="L149">
        <f>VLOOKUP(A149,data!$B$2:$E$971,2,0)</f>
        <v>1</v>
      </c>
      <c r="M149">
        <f t="shared" si="13"/>
        <v>3</v>
      </c>
      <c r="N149">
        <v>0</v>
      </c>
      <c r="O149">
        <f t="shared" si="14"/>
        <v>1</v>
      </c>
      <c r="P149">
        <f t="shared" si="15"/>
        <v>0</v>
      </c>
      <c r="Q149">
        <f t="shared" si="16"/>
        <v>3</v>
      </c>
      <c r="R149" t="b">
        <f t="shared" si="17"/>
        <v>0</v>
      </c>
      <c r="S149">
        <f>IF(ISNA(VLOOKUP(A149,bt_tagged!A:A,1,0)),0,1)</f>
        <v>0</v>
      </c>
    </row>
    <row r="150" spans="1:19" hidden="1" x14ac:dyDescent="0.75">
      <c r="A150" t="s">
        <v>163</v>
      </c>
      <c r="B150" t="s">
        <v>163</v>
      </c>
      <c r="C150" t="str">
        <f t="shared" si="12"/>
        <v>PRES_ROMNEY_PAID_IN_text.txt</v>
      </c>
      <c r="F150" t="s">
        <v>10</v>
      </c>
      <c r="G150" t="s">
        <v>10</v>
      </c>
      <c r="H150" t="s">
        <v>10</v>
      </c>
      <c r="I150" t="s">
        <v>10</v>
      </c>
      <c r="L150">
        <f>VLOOKUP(A150,data!$B$2:$E$971,2,0)</f>
        <v>1</v>
      </c>
      <c r="M150">
        <f t="shared" si="13"/>
        <v>4</v>
      </c>
      <c r="N150">
        <v>0</v>
      </c>
      <c r="O150">
        <f t="shared" si="14"/>
        <v>1</v>
      </c>
      <c r="P150">
        <f t="shared" si="15"/>
        <v>0</v>
      </c>
      <c r="Q150">
        <f t="shared" si="16"/>
        <v>4</v>
      </c>
      <c r="R150" t="b">
        <f t="shared" si="17"/>
        <v>0</v>
      </c>
      <c r="S150">
        <f>IF(ISNA(VLOOKUP(A150,bt_tagged!A:A,1,0)),0,1)</f>
        <v>0</v>
      </c>
    </row>
    <row r="151" spans="1:19" hidden="1" x14ac:dyDescent="0.75">
      <c r="A151" t="s">
        <v>164</v>
      </c>
      <c r="B151" t="s">
        <v>164</v>
      </c>
      <c r="C151" t="str">
        <f t="shared" si="12"/>
        <v>PRES_ROMNEY_THE_ROMNEY_PLAN_text.txt</v>
      </c>
      <c r="E151" t="s">
        <v>15</v>
      </c>
      <c r="F151" t="s">
        <v>15</v>
      </c>
      <c r="I151" t="s">
        <v>10</v>
      </c>
      <c r="L151">
        <f>VLOOKUP(A151,data!$B$2:$E$971,2,0)</f>
        <v>1</v>
      </c>
      <c r="M151">
        <f t="shared" si="13"/>
        <v>3</v>
      </c>
      <c r="N151">
        <v>0</v>
      </c>
      <c r="O151">
        <f t="shared" si="14"/>
        <v>1</v>
      </c>
      <c r="P151">
        <f t="shared" si="15"/>
        <v>0</v>
      </c>
      <c r="Q151">
        <f t="shared" si="16"/>
        <v>1</v>
      </c>
      <c r="R151" t="b">
        <f t="shared" si="17"/>
        <v>0</v>
      </c>
      <c r="S151">
        <f>IF(ISNA(VLOOKUP(A151,bt_tagged!A:A,1,0)),0,1)</f>
        <v>0</v>
      </c>
    </row>
    <row r="152" spans="1:19" hidden="1" x14ac:dyDescent="0.75">
      <c r="A152" t="s">
        <v>165</v>
      </c>
      <c r="B152" t="s">
        <v>165</v>
      </c>
      <c r="C152" t="str">
        <f t="shared" si="12"/>
        <v>PRES_ROMNEY_THE_ROMNEY_PRESIDENCY_text.txt</v>
      </c>
      <c r="E152" t="s">
        <v>10</v>
      </c>
      <c r="F152" t="s">
        <v>10</v>
      </c>
      <c r="G152" t="s">
        <v>10</v>
      </c>
      <c r="I152" t="s">
        <v>10</v>
      </c>
      <c r="L152">
        <f>VLOOKUP(A152,data!$B$2:$E$971,2,0)</f>
        <v>1</v>
      </c>
      <c r="M152">
        <f t="shared" si="13"/>
        <v>4</v>
      </c>
      <c r="N152">
        <v>0</v>
      </c>
      <c r="O152">
        <f t="shared" si="14"/>
        <v>1</v>
      </c>
      <c r="P152">
        <f t="shared" si="15"/>
        <v>0</v>
      </c>
      <c r="Q152">
        <f t="shared" si="16"/>
        <v>4</v>
      </c>
      <c r="R152" t="b">
        <f t="shared" si="17"/>
        <v>0</v>
      </c>
      <c r="S152">
        <f>IF(ISNA(VLOOKUP(A152,bt_tagged!A:A,1,0)),0,1)</f>
        <v>0</v>
      </c>
    </row>
    <row r="153" spans="1:19" hidden="1" x14ac:dyDescent="0.75">
      <c r="A153" t="s">
        <v>166</v>
      </c>
      <c r="B153" t="s">
        <v>166</v>
      </c>
      <c r="C153" t="str">
        <f t="shared" si="12"/>
        <v>PRES_ROMNEY_UN_MEJOR_CAMINO_SP_text.txt</v>
      </c>
      <c r="F153" t="s">
        <v>15</v>
      </c>
      <c r="I153" t="s">
        <v>15</v>
      </c>
      <c r="L153">
        <f>VLOOKUP(A153,data!$B$2:$E$971,2,0)</f>
        <v>1</v>
      </c>
      <c r="M153">
        <f t="shared" si="13"/>
        <v>2</v>
      </c>
      <c r="N153">
        <v>1</v>
      </c>
      <c r="O153">
        <f t="shared" si="14"/>
        <v>0</v>
      </c>
      <c r="P153">
        <f t="shared" si="15"/>
        <v>0</v>
      </c>
      <c r="Q153">
        <f t="shared" si="16"/>
        <v>0</v>
      </c>
      <c r="R153" t="b">
        <f t="shared" si="17"/>
        <v>0</v>
      </c>
      <c r="S153">
        <f>IF(ISNA(VLOOKUP(A153,bt_tagged!A:A,1,0)),0,1)</f>
        <v>0</v>
      </c>
    </row>
    <row r="154" spans="1:19" hidden="1" x14ac:dyDescent="0.75">
      <c r="A154" t="s">
        <v>167</v>
      </c>
      <c r="B154" t="s">
        <v>167</v>
      </c>
      <c r="C154" t="str">
        <f t="shared" si="12"/>
        <v>PRES_RTR_ICEBERG_text.txt</v>
      </c>
      <c r="E154" t="s">
        <v>14</v>
      </c>
      <c r="F154" t="s">
        <v>14</v>
      </c>
      <c r="G154" t="s">
        <v>15</v>
      </c>
      <c r="J154" t="s">
        <v>14</v>
      </c>
      <c r="L154">
        <f>VLOOKUP(A154,data!$B$2:$E$971,2,0)</f>
        <v>1</v>
      </c>
      <c r="M154">
        <f t="shared" si="13"/>
        <v>4</v>
      </c>
      <c r="N154">
        <v>0</v>
      </c>
      <c r="O154">
        <f t="shared" si="14"/>
        <v>1</v>
      </c>
      <c r="P154">
        <f t="shared" si="15"/>
        <v>3</v>
      </c>
      <c r="Q154">
        <f t="shared" si="16"/>
        <v>0</v>
      </c>
      <c r="R154" t="b">
        <f t="shared" si="17"/>
        <v>0</v>
      </c>
      <c r="S154">
        <f>IF(ISNA(VLOOKUP(A154,bt_tagged!A:A,1,0)),0,1)</f>
        <v>0</v>
      </c>
    </row>
    <row r="155" spans="1:19" hidden="1" x14ac:dyDescent="0.75">
      <c r="A155" t="s">
        <v>168</v>
      </c>
      <c r="B155" t="s">
        <v>168</v>
      </c>
      <c r="C155" t="str">
        <f t="shared" si="12"/>
        <v>PRES_RUBIO_FAST_AND_FURIOUS_text.txt</v>
      </c>
      <c r="F155" t="s">
        <v>14</v>
      </c>
      <c r="G155" t="s">
        <v>15</v>
      </c>
      <c r="H155" t="s">
        <v>14</v>
      </c>
      <c r="I155" t="s">
        <v>14</v>
      </c>
      <c r="L155">
        <f>VLOOKUP(A155,data!$B$2:$E$971,2,0)</f>
        <v>1</v>
      </c>
      <c r="M155">
        <f t="shared" si="13"/>
        <v>4</v>
      </c>
      <c r="N155">
        <v>0</v>
      </c>
      <c r="O155">
        <f t="shared" si="14"/>
        <v>1</v>
      </c>
      <c r="P155">
        <f t="shared" si="15"/>
        <v>3</v>
      </c>
      <c r="Q155">
        <f t="shared" si="16"/>
        <v>0</v>
      </c>
      <c r="R155" t="b">
        <f t="shared" si="17"/>
        <v>0</v>
      </c>
      <c r="S155">
        <f>IF(ISNA(VLOOKUP(A155,bt_tagged!A:A,1,0)),0,1)</f>
        <v>0</v>
      </c>
    </row>
    <row r="156" spans="1:19" hidden="1" x14ac:dyDescent="0.75">
      <c r="A156" t="s">
        <v>169</v>
      </c>
      <c r="B156" t="s">
        <v>169</v>
      </c>
      <c r="C156" t="str">
        <f t="shared" si="12"/>
        <v>PRES_RUBIO_LIFE_text.txt</v>
      </c>
      <c r="E156" t="s">
        <v>14</v>
      </c>
      <c r="F156" t="s">
        <v>14</v>
      </c>
      <c r="G156" t="s">
        <v>14</v>
      </c>
      <c r="H156" t="s">
        <v>14</v>
      </c>
      <c r="I156" t="s">
        <v>14</v>
      </c>
      <c r="L156">
        <f>VLOOKUP(A156,data!$B$2:$E$971,2,0)</f>
        <v>1</v>
      </c>
      <c r="M156">
        <f t="shared" si="13"/>
        <v>5</v>
      </c>
      <c r="N156">
        <v>0</v>
      </c>
      <c r="O156">
        <f t="shared" si="14"/>
        <v>1</v>
      </c>
      <c r="P156">
        <f t="shared" si="15"/>
        <v>5</v>
      </c>
      <c r="Q156">
        <f t="shared" si="16"/>
        <v>0</v>
      </c>
      <c r="R156" t="b">
        <f t="shared" si="17"/>
        <v>0</v>
      </c>
      <c r="S156">
        <f>IF(ISNA(VLOOKUP(A156,bt_tagged!A:A,1,0)),0,1)</f>
        <v>0</v>
      </c>
    </row>
    <row r="157" spans="1:19" hidden="1" x14ac:dyDescent="0.75">
      <c r="A157" t="s">
        <v>170</v>
      </c>
      <c r="B157" t="s">
        <v>170</v>
      </c>
      <c r="C157" t="str">
        <f t="shared" si="12"/>
        <v>PRES_RUBIO_LUNATIC_text.txt</v>
      </c>
      <c r="E157" t="s">
        <v>42</v>
      </c>
      <c r="F157" t="s">
        <v>42</v>
      </c>
      <c r="H157" t="s">
        <v>42</v>
      </c>
      <c r="J157" t="s">
        <v>42</v>
      </c>
      <c r="L157">
        <f>VLOOKUP(A157,data!$B$2:$E$971,2,0)</f>
        <v>1</v>
      </c>
      <c r="M157">
        <f t="shared" si="13"/>
        <v>4</v>
      </c>
      <c r="N157">
        <v>0</v>
      </c>
      <c r="O157">
        <f t="shared" si="14"/>
        <v>1</v>
      </c>
      <c r="P157">
        <f t="shared" si="15"/>
        <v>0</v>
      </c>
      <c r="Q157">
        <f t="shared" si="16"/>
        <v>0</v>
      </c>
      <c r="R157" t="b">
        <f t="shared" si="17"/>
        <v>0</v>
      </c>
      <c r="S157">
        <f>IF(ISNA(VLOOKUP(A157,bt_tagged!A:A,1,0)),0,1)</f>
        <v>0</v>
      </c>
    </row>
    <row r="158" spans="1:19" hidden="1" x14ac:dyDescent="0.75">
      <c r="A158" t="s">
        <v>171</v>
      </c>
      <c r="B158" t="s">
        <v>171</v>
      </c>
      <c r="C158" t="str">
        <f t="shared" si="12"/>
        <v>PRES_RUBIO_MARCOMENTUM_NH_text.txt</v>
      </c>
      <c r="E158" t="s">
        <v>10</v>
      </c>
      <c r="F158" t="s">
        <v>14</v>
      </c>
      <c r="G158" t="s">
        <v>10</v>
      </c>
      <c r="H158" t="s">
        <v>10</v>
      </c>
      <c r="I158" t="s">
        <v>10</v>
      </c>
      <c r="K158" t="s">
        <v>10</v>
      </c>
      <c r="L158">
        <f>COUNTIF(data!$B$2:$B$971,A158)</f>
        <v>1</v>
      </c>
      <c r="M158">
        <f t="shared" si="13"/>
        <v>6</v>
      </c>
      <c r="N158">
        <v>0</v>
      </c>
      <c r="O158">
        <f t="shared" si="14"/>
        <v>1</v>
      </c>
      <c r="P158">
        <f t="shared" si="15"/>
        <v>1</v>
      </c>
      <c r="Q158">
        <f t="shared" si="16"/>
        <v>5</v>
      </c>
      <c r="R158" t="b">
        <f t="shared" si="17"/>
        <v>1</v>
      </c>
      <c r="S158">
        <f>IF(ISNA(VLOOKUP(A158,bt_tagged!A:A,1,0)),0,1)</f>
        <v>0</v>
      </c>
    </row>
    <row r="159" spans="1:19" hidden="1" x14ac:dyDescent="0.75">
      <c r="A159" t="s">
        <v>172</v>
      </c>
      <c r="B159" t="s">
        <v>172</v>
      </c>
      <c r="C159" t="str">
        <f t="shared" si="12"/>
        <v>PRES_SANDERS_27_DOLLARS_text.txt</v>
      </c>
      <c r="E159" t="s">
        <v>10</v>
      </c>
      <c r="F159" t="s">
        <v>10</v>
      </c>
      <c r="G159" t="s">
        <v>14</v>
      </c>
      <c r="I159" t="s">
        <v>10</v>
      </c>
      <c r="K159" t="s">
        <v>14</v>
      </c>
      <c r="L159">
        <f>COUNTIF(data!$B$2:$B$971,A159)</f>
        <v>1</v>
      </c>
      <c r="M159">
        <f t="shared" si="13"/>
        <v>5</v>
      </c>
      <c r="N159">
        <v>0</v>
      </c>
      <c r="O159">
        <f t="shared" si="14"/>
        <v>1</v>
      </c>
      <c r="P159">
        <f t="shared" si="15"/>
        <v>2</v>
      </c>
      <c r="Q159">
        <f t="shared" si="16"/>
        <v>3</v>
      </c>
      <c r="R159" t="b">
        <f t="shared" si="17"/>
        <v>1</v>
      </c>
      <c r="S159">
        <f>IF(ISNA(VLOOKUP(A159,bt_tagged!A:A,1,0)),0,1)</f>
        <v>0</v>
      </c>
    </row>
    <row r="160" spans="1:19" hidden="1" x14ac:dyDescent="0.75">
      <c r="A160" t="s">
        <v>173</v>
      </c>
      <c r="B160" t="s">
        <v>173</v>
      </c>
      <c r="C160" t="str">
        <f t="shared" si="12"/>
        <v>PRES_SANDERS_AMERICAN_HORIZON_OK_60_text.txt</v>
      </c>
      <c r="F160" t="s">
        <v>14</v>
      </c>
      <c r="G160" t="s">
        <v>14</v>
      </c>
      <c r="I160" t="s">
        <v>14</v>
      </c>
      <c r="J160" t="s">
        <v>14</v>
      </c>
      <c r="L160">
        <f>VLOOKUP(A160,data!$B$2:$E$971,2,0)</f>
        <v>1</v>
      </c>
      <c r="M160">
        <f t="shared" si="13"/>
        <v>4</v>
      </c>
      <c r="N160">
        <v>0</v>
      </c>
      <c r="O160">
        <f t="shared" si="14"/>
        <v>1</v>
      </c>
      <c r="P160">
        <f t="shared" si="15"/>
        <v>4</v>
      </c>
      <c r="Q160">
        <f t="shared" si="16"/>
        <v>0</v>
      </c>
      <c r="R160" t="b">
        <f t="shared" si="17"/>
        <v>0</v>
      </c>
      <c r="S160">
        <f>IF(ISNA(VLOOKUP(A160,bt_tagged!A:A,1,0)),0,1)</f>
        <v>0</v>
      </c>
    </row>
    <row r="161" spans="1:19" hidden="1" x14ac:dyDescent="0.75">
      <c r="A161" t="s">
        <v>174</v>
      </c>
      <c r="B161" t="s">
        <v>174</v>
      </c>
      <c r="C161" t="str">
        <f t="shared" si="12"/>
        <v>PRES_SANDERS_AMERICA_REV_text.txt</v>
      </c>
      <c r="E161" t="s">
        <v>10</v>
      </c>
      <c r="F161" t="s">
        <v>10</v>
      </c>
      <c r="G161" t="s">
        <v>15</v>
      </c>
      <c r="I161" t="s">
        <v>10</v>
      </c>
      <c r="L161">
        <f>VLOOKUP(A161,data!$B$2:$E$971,2,0)</f>
        <v>1</v>
      </c>
      <c r="M161">
        <f t="shared" si="13"/>
        <v>4</v>
      </c>
      <c r="N161">
        <v>0</v>
      </c>
      <c r="O161">
        <f t="shared" si="14"/>
        <v>1</v>
      </c>
      <c r="P161">
        <f t="shared" si="15"/>
        <v>0</v>
      </c>
      <c r="Q161">
        <f t="shared" si="16"/>
        <v>3</v>
      </c>
      <c r="R161" t="b">
        <f t="shared" si="17"/>
        <v>0</v>
      </c>
      <c r="S161">
        <f>IF(ISNA(VLOOKUP(A161,bt_tagged!A:A,1,0)),0,1)</f>
        <v>0</v>
      </c>
    </row>
    <row r="162" spans="1:19" hidden="1" x14ac:dyDescent="0.75">
      <c r="A162" t="s">
        <v>175</v>
      </c>
      <c r="B162" t="s">
        <v>175</v>
      </c>
      <c r="C162" t="str">
        <f t="shared" si="12"/>
        <v>PRES_SANDERS_BOLD_text.txt</v>
      </c>
      <c r="E162" t="s">
        <v>10</v>
      </c>
      <c r="F162" t="s">
        <v>14</v>
      </c>
      <c r="H162" t="s">
        <v>10</v>
      </c>
      <c r="J162" t="s">
        <v>15</v>
      </c>
      <c r="K162" t="s">
        <v>10</v>
      </c>
      <c r="L162">
        <f>COUNTIF(data!$B$2:$B$971,A162)</f>
        <v>1</v>
      </c>
      <c r="M162">
        <f t="shared" si="13"/>
        <v>5</v>
      </c>
      <c r="N162">
        <v>0</v>
      </c>
      <c r="O162">
        <f t="shared" si="14"/>
        <v>1</v>
      </c>
      <c r="P162">
        <f t="shared" si="15"/>
        <v>1</v>
      </c>
      <c r="Q162">
        <f t="shared" si="16"/>
        <v>3</v>
      </c>
      <c r="R162" t="b">
        <f t="shared" si="17"/>
        <v>1</v>
      </c>
      <c r="S162">
        <f>IF(ISNA(VLOOKUP(A162,bt_tagged!A:A,1,0)),0,1)</f>
        <v>0</v>
      </c>
    </row>
    <row r="163" spans="1:19" hidden="1" x14ac:dyDescent="0.75">
      <c r="A163" t="s">
        <v>176</v>
      </c>
      <c r="B163" t="s">
        <v>176</v>
      </c>
      <c r="C163" t="str">
        <f t="shared" si="12"/>
        <v>PRES_SANDERS_CALIFORNIA_text.txt</v>
      </c>
      <c r="E163" t="s">
        <v>14</v>
      </c>
      <c r="F163" t="s">
        <v>14</v>
      </c>
      <c r="J163" t="s">
        <v>14</v>
      </c>
      <c r="L163">
        <f>VLOOKUP(A163,data!$B$2:$E$971,2,0)</f>
        <v>1</v>
      </c>
      <c r="M163">
        <f t="shared" si="13"/>
        <v>3</v>
      </c>
      <c r="N163">
        <v>0</v>
      </c>
      <c r="O163">
        <f t="shared" si="14"/>
        <v>1</v>
      </c>
      <c r="P163">
        <f t="shared" si="15"/>
        <v>3</v>
      </c>
      <c r="Q163">
        <f t="shared" si="16"/>
        <v>0</v>
      </c>
      <c r="R163" t="b">
        <f t="shared" si="17"/>
        <v>0</v>
      </c>
      <c r="S163">
        <f>IF(ISNA(VLOOKUP(A163,bt_tagged!A:A,1,0)),0,1)</f>
        <v>0</v>
      </c>
    </row>
    <row r="164" spans="1:19" hidden="1" x14ac:dyDescent="0.75">
      <c r="A164" t="s">
        <v>177</v>
      </c>
      <c r="B164" t="s">
        <v>177</v>
      </c>
      <c r="C164" t="str">
        <f t="shared" si="12"/>
        <v>PRES_SANDERS_CALIFORNIA_SP_text.txt</v>
      </c>
      <c r="F164" t="s">
        <v>10</v>
      </c>
      <c r="I164" t="s">
        <v>10</v>
      </c>
      <c r="L164">
        <f>VLOOKUP(A164,data!$B$2:$E$971,2,0)</f>
        <v>1</v>
      </c>
      <c r="M164">
        <f t="shared" si="13"/>
        <v>2</v>
      </c>
      <c r="N164">
        <v>1</v>
      </c>
      <c r="O164">
        <f t="shared" si="14"/>
        <v>0</v>
      </c>
      <c r="P164">
        <f t="shared" si="15"/>
        <v>0</v>
      </c>
      <c r="Q164">
        <f t="shared" si="16"/>
        <v>2</v>
      </c>
      <c r="R164" t="b">
        <f t="shared" si="17"/>
        <v>0</v>
      </c>
      <c r="S164">
        <f>IF(ISNA(VLOOKUP(A164,bt_tagged!A:A,1,0)),0,1)</f>
        <v>0</v>
      </c>
    </row>
    <row r="165" spans="1:19" hidden="1" x14ac:dyDescent="0.75">
      <c r="A165" t="s">
        <v>178</v>
      </c>
      <c r="B165" t="s">
        <v>178</v>
      </c>
      <c r="C165" t="str">
        <f t="shared" si="12"/>
        <v>PRES_SANDERS_EFFECTIVE_text.txt</v>
      </c>
      <c r="F165" t="s">
        <v>10</v>
      </c>
      <c r="G165" t="s">
        <v>10</v>
      </c>
      <c r="J165" t="s">
        <v>10</v>
      </c>
      <c r="L165">
        <f>VLOOKUP(A165,data!$B$2:$E$971,2,0)</f>
        <v>1</v>
      </c>
      <c r="M165">
        <f t="shared" si="13"/>
        <v>3</v>
      </c>
      <c r="N165">
        <v>0</v>
      </c>
      <c r="O165">
        <f t="shared" si="14"/>
        <v>1</v>
      </c>
      <c r="P165">
        <f t="shared" si="15"/>
        <v>0</v>
      </c>
      <c r="Q165">
        <f t="shared" si="16"/>
        <v>3</v>
      </c>
      <c r="R165" t="b">
        <f t="shared" si="17"/>
        <v>0</v>
      </c>
      <c r="S165">
        <f>IF(ISNA(VLOOKUP(A165,bt_tagged!A:A,1,0)),0,1)</f>
        <v>0</v>
      </c>
    </row>
    <row r="166" spans="1:19" hidden="1" x14ac:dyDescent="0.75">
      <c r="A166" t="s">
        <v>179</v>
      </c>
      <c r="B166" t="s">
        <v>179</v>
      </c>
      <c r="C166" t="str">
        <f t="shared" si="12"/>
        <v>PRES_SANDERS_EFFECTIVE_NV_SP_text.txt</v>
      </c>
      <c r="F166" t="s">
        <v>15</v>
      </c>
      <c r="I166" t="s">
        <v>15</v>
      </c>
      <c r="L166">
        <f>VLOOKUP(A166,data!$B$2:$E$971,2,0)</f>
        <v>1</v>
      </c>
      <c r="M166">
        <f t="shared" si="13"/>
        <v>2</v>
      </c>
      <c r="N166">
        <v>1</v>
      </c>
      <c r="O166">
        <f t="shared" si="14"/>
        <v>0</v>
      </c>
      <c r="P166">
        <f t="shared" si="15"/>
        <v>0</v>
      </c>
      <c r="Q166">
        <f t="shared" si="16"/>
        <v>0</v>
      </c>
      <c r="R166" t="b">
        <f t="shared" si="17"/>
        <v>0</v>
      </c>
      <c r="S166">
        <f>IF(ISNA(VLOOKUP(A166,bt_tagged!A:A,1,0)),0,1)</f>
        <v>0</v>
      </c>
    </row>
    <row r="167" spans="1:19" hidden="1" x14ac:dyDescent="0.75">
      <c r="A167" t="s">
        <v>180</v>
      </c>
      <c r="B167" t="s">
        <v>180</v>
      </c>
      <c r="C167" t="str">
        <f t="shared" si="12"/>
        <v>PRES_SANDERS_FAIRNESS_text.txt</v>
      </c>
      <c r="F167" t="s">
        <v>14</v>
      </c>
      <c r="G167" t="s">
        <v>14</v>
      </c>
      <c r="I167" t="s">
        <v>14</v>
      </c>
      <c r="J167" t="s">
        <v>14</v>
      </c>
      <c r="L167">
        <f>VLOOKUP(A167,data!$B$2:$E$971,2,0)</f>
        <v>1</v>
      </c>
      <c r="M167">
        <f t="shared" si="13"/>
        <v>4</v>
      </c>
      <c r="N167">
        <v>0</v>
      </c>
      <c r="O167">
        <f t="shared" si="14"/>
        <v>1</v>
      </c>
      <c r="P167">
        <f t="shared" si="15"/>
        <v>4</v>
      </c>
      <c r="Q167">
        <f t="shared" si="16"/>
        <v>0</v>
      </c>
      <c r="R167" t="b">
        <f t="shared" si="17"/>
        <v>0</v>
      </c>
      <c r="S167">
        <f>IF(ISNA(VLOOKUP(A167,bt_tagged!A:A,1,0)),0,1)</f>
        <v>0</v>
      </c>
    </row>
    <row r="168" spans="1:19" hidden="1" x14ac:dyDescent="0.75">
      <c r="A168" t="s">
        <v>181</v>
      </c>
      <c r="B168" t="s">
        <v>181</v>
      </c>
      <c r="C168" t="str">
        <f t="shared" si="12"/>
        <v>PRES_SANDERS_LUCY_FLORES_text.txt</v>
      </c>
      <c r="E168" t="s">
        <v>10</v>
      </c>
      <c r="F168" t="s">
        <v>14</v>
      </c>
      <c r="H168" t="s">
        <v>10</v>
      </c>
      <c r="K168" t="s">
        <v>14</v>
      </c>
      <c r="L168">
        <f>COUNTIF(data!$B$2:$B$971,A168)</f>
        <v>1</v>
      </c>
      <c r="M168">
        <f t="shared" si="13"/>
        <v>4</v>
      </c>
      <c r="N168">
        <v>0</v>
      </c>
      <c r="O168">
        <f t="shared" si="14"/>
        <v>1</v>
      </c>
      <c r="P168">
        <f t="shared" si="15"/>
        <v>2</v>
      </c>
      <c r="Q168">
        <f t="shared" si="16"/>
        <v>2</v>
      </c>
      <c r="R168" t="b">
        <f t="shared" si="17"/>
        <v>1</v>
      </c>
      <c r="S168">
        <f>IF(ISNA(VLOOKUP(A168,bt_tagged!A:A,1,0)),0,1)</f>
        <v>1</v>
      </c>
    </row>
    <row r="169" spans="1:19" hidden="1" x14ac:dyDescent="0.75">
      <c r="A169" t="s">
        <v>182</v>
      </c>
      <c r="B169" t="s">
        <v>182</v>
      </c>
      <c r="C169" t="str">
        <f t="shared" si="12"/>
        <v>PRES_SANDERS_PROMISE_text.txt</v>
      </c>
      <c r="E169" t="s">
        <v>10</v>
      </c>
      <c r="F169" t="s">
        <v>14</v>
      </c>
      <c r="G169" t="s">
        <v>14</v>
      </c>
      <c r="J169" t="s">
        <v>14</v>
      </c>
      <c r="L169">
        <f>COUNTIF(data!$B$2:$B$971,A169)</f>
        <v>1</v>
      </c>
      <c r="M169">
        <f t="shared" si="13"/>
        <v>4</v>
      </c>
      <c r="N169">
        <v>0</v>
      </c>
      <c r="O169">
        <f t="shared" si="14"/>
        <v>1</v>
      </c>
      <c r="P169">
        <f t="shared" si="15"/>
        <v>3</v>
      </c>
      <c r="Q169">
        <f t="shared" si="16"/>
        <v>1</v>
      </c>
      <c r="R169" t="b">
        <f t="shared" si="17"/>
        <v>1</v>
      </c>
      <c r="S169">
        <f>IF(ISNA(VLOOKUP(A169,bt_tagged!A:A,1,0)),0,1)</f>
        <v>1</v>
      </c>
    </row>
    <row r="170" spans="1:19" hidden="1" x14ac:dyDescent="0.75">
      <c r="A170" t="s">
        <v>183</v>
      </c>
      <c r="B170" t="s">
        <v>183</v>
      </c>
      <c r="C170" t="str">
        <f t="shared" si="12"/>
        <v>PRES_SANDERS_THIS_IS_HOW_IT_WORKS_NV_SP_text.txt</v>
      </c>
      <c r="H170" t="s">
        <v>77</v>
      </c>
      <c r="L170">
        <f>VLOOKUP(A170,data!$B$2:$E$971,2,0)</f>
        <v>1</v>
      </c>
      <c r="M170">
        <f t="shared" si="13"/>
        <v>1</v>
      </c>
      <c r="N170">
        <v>1</v>
      </c>
      <c r="O170">
        <f t="shared" si="14"/>
        <v>0</v>
      </c>
      <c r="P170">
        <f t="shared" si="15"/>
        <v>0</v>
      </c>
      <c r="Q170">
        <f t="shared" si="16"/>
        <v>0</v>
      </c>
      <c r="R170" t="b">
        <f t="shared" si="17"/>
        <v>0</v>
      </c>
      <c r="S170">
        <f>IF(ISNA(VLOOKUP(A170,bt_tagged!A:A,1,0)),0,1)</f>
        <v>0</v>
      </c>
    </row>
    <row r="171" spans="1:19" hidden="1" x14ac:dyDescent="0.75">
      <c r="A171" t="s">
        <v>184</v>
      </c>
      <c r="B171" t="s">
        <v>184</v>
      </c>
      <c r="C171" t="str">
        <f t="shared" si="12"/>
        <v>PRES_SANTARITA_WHERE_ARE_YOU_text.txt</v>
      </c>
      <c r="E171" t="s">
        <v>14</v>
      </c>
      <c r="F171" t="s">
        <v>14</v>
      </c>
      <c r="G171" t="s">
        <v>14</v>
      </c>
      <c r="J171" t="s">
        <v>14</v>
      </c>
      <c r="L171" t="e">
        <f>VLOOKUP(A171,data!$B$2:$E$971,2,0)</f>
        <v>#N/A</v>
      </c>
      <c r="M171">
        <f t="shared" si="13"/>
        <v>4</v>
      </c>
      <c r="N171">
        <v>0</v>
      </c>
      <c r="O171" t="e">
        <f t="shared" si="14"/>
        <v>#N/A</v>
      </c>
      <c r="P171">
        <f t="shared" si="15"/>
        <v>4</v>
      </c>
      <c r="Q171">
        <f t="shared" si="16"/>
        <v>0</v>
      </c>
      <c r="R171" t="b">
        <f t="shared" si="17"/>
        <v>0</v>
      </c>
      <c r="S171">
        <f>IF(ISNA(VLOOKUP(A171,bt_tagged!A:A,1,0)),0,1)</f>
        <v>0</v>
      </c>
    </row>
    <row r="172" spans="1:19" hidden="1" x14ac:dyDescent="0.75">
      <c r="A172" t="s">
        <v>185</v>
      </c>
      <c r="B172" t="s">
        <v>185</v>
      </c>
      <c r="C172" t="str">
        <f t="shared" si="12"/>
        <v>PRES_SANTARITA_WHO_IS_REPRESENTING_YOU_text.txt</v>
      </c>
      <c r="E172" t="s">
        <v>14</v>
      </c>
      <c r="F172" t="s">
        <v>14</v>
      </c>
      <c r="J172" t="s">
        <v>14</v>
      </c>
      <c r="L172" t="e">
        <f>VLOOKUP(A172,data!$B$2:$E$971,2,0)</f>
        <v>#N/A</v>
      </c>
      <c r="M172">
        <f t="shared" si="13"/>
        <v>3</v>
      </c>
      <c r="N172">
        <v>0</v>
      </c>
      <c r="O172" t="e">
        <f t="shared" si="14"/>
        <v>#N/A</v>
      </c>
      <c r="P172">
        <f t="shared" si="15"/>
        <v>3</v>
      </c>
      <c r="Q172">
        <f t="shared" si="16"/>
        <v>0</v>
      </c>
      <c r="R172" t="b">
        <f t="shared" si="17"/>
        <v>0</v>
      </c>
      <c r="S172">
        <f>IF(ISNA(VLOOKUP(A172,bt_tagged!A:A,1,0)),0,1)</f>
        <v>0</v>
      </c>
    </row>
    <row r="173" spans="1:19" hidden="1" x14ac:dyDescent="0.75">
      <c r="A173" t="s">
        <v>186</v>
      </c>
      <c r="B173" t="s">
        <v>186</v>
      </c>
      <c r="C173" t="str">
        <f t="shared" si="12"/>
        <v>PRES_SIDD_FISCAL_RESPONSIBILITY_text.txt</v>
      </c>
      <c r="E173" t="s">
        <v>10</v>
      </c>
      <c r="F173" t="s">
        <v>10</v>
      </c>
      <c r="G173" t="s">
        <v>14</v>
      </c>
      <c r="H173" t="s">
        <v>10</v>
      </c>
      <c r="I173" t="s">
        <v>10</v>
      </c>
      <c r="K173" t="s">
        <v>10</v>
      </c>
      <c r="L173">
        <f>COUNTIF(data!$B$2:$B$971,A173)</f>
        <v>1</v>
      </c>
      <c r="M173">
        <f t="shared" si="13"/>
        <v>6</v>
      </c>
      <c r="N173">
        <v>0</v>
      </c>
      <c r="O173">
        <f t="shared" si="14"/>
        <v>1</v>
      </c>
      <c r="P173">
        <f t="shared" si="15"/>
        <v>1</v>
      </c>
      <c r="Q173">
        <f t="shared" si="16"/>
        <v>5</v>
      </c>
      <c r="R173" t="b">
        <f t="shared" si="17"/>
        <v>1</v>
      </c>
      <c r="S173">
        <f>IF(ISNA(VLOOKUP(A173,bt_tagged!A:A,1,0)),0,1)</f>
        <v>0</v>
      </c>
    </row>
    <row r="174" spans="1:19" hidden="1" x14ac:dyDescent="0.75">
      <c r="A174" t="s">
        <v>187</v>
      </c>
      <c r="B174" t="s">
        <v>187</v>
      </c>
      <c r="C174" t="str">
        <f t="shared" si="12"/>
        <v>PRES_STANDFORTRUTH_SO_MUCH_AT_STAKE_text.txt</v>
      </c>
      <c r="F174" t="s">
        <v>14</v>
      </c>
      <c r="I174" t="s">
        <v>14</v>
      </c>
      <c r="L174">
        <f>VLOOKUP(A174,data!$B$2:$E$971,2,0)</f>
        <v>1</v>
      </c>
      <c r="M174">
        <f t="shared" si="13"/>
        <v>2</v>
      </c>
      <c r="N174">
        <v>0</v>
      </c>
      <c r="O174">
        <f t="shared" si="14"/>
        <v>1</v>
      </c>
      <c r="P174">
        <f t="shared" si="15"/>
        <v>2</v>
      </c>
      <c r="Q174">
        <f t="shared" si="16"/>
        <v>0</v>
      </c>
      <c r="R174" t="b">
        <f t="shared" si="17"/>
        <v>0</v>
      </c>
      <c r="S174">
        <f>IF(ISNA(VLOOKUP(A174,bt_tagged!A:A,1,0)),0,1)</f>
        <v>0</v>
      </c>
    </row>
    <row r="175" spans="1:19" hidden="1" x14ac:dyDescent="0.75">
      <c r="A175" t="s">
        <v>188</v>
      </c>
      <c r="B175" t="s">
        <v>188</v>
      </c>
      <c r="C175" t="str">
        <f t="shared" si="12"/>
        <v>PRES_STATETEAPARTY_THE_PERRY_WALKER_WAY_text.txt</v>
      </c>
      <c r="E175" t="s">
        <v>10</v>
      </c>
      <c r="F175" t="s">
        <v>10</v>
      </c>
      <c r="G175" t="s">
        <v>14</v>
      </c>
      <c r="H175" t="s">
        <v>14</v>
      </c>
      <c r="I175" t="s">
        <v>10</v>
      </c>
      <c r="L175">
        <f>COUNTIF(data!$B$2:$B$971,A175)</f>
        <v>1</v>
      </c>
      <c r="M175">
        <f t="shared" si="13"/>
        <v>5</v>
      </c>
      <c r="N175">
        <v>0</v>
      </c>
      <c r="O175">
        <f t="shared" si="14"/>
        <v>1</v>
      </c>
      <c r="P175">
        <f t="shared" si="15"/>
        <v>2</v>
      </c>
      <c r="Q175">
        <f t="shared" si="16"/>
        <v>3</v>
      </c>
      <c r="R175" t="b">
        <f t="shared" si="17"/>
        <v>1</v>
      </c>
      <c r="S175">
        <f>IF(ISNA(VLOOKUP(A175,bt_tagged!A:A,1,0)),0,1)</f>
        <v>0</v>
      </c>
    </row>
    <row r="176" spans="1:19" hidden="1" x14ac:dyDescent="0.75">
      <c r="A176" t="s">
        <v>189</v>
      </c>
      <c r="B176" t="s">
        <v>189</v>
      </c>
      <c r="C176" t="str">
        <f t="shared" si="12"/>
        <v>PRES_SUPERPAC_THE_CASE_AGAINST_OBAMA_60_text.txt</v>
      </c>
      <c r="F176" t="s">
        <v>10</v>
      </c>
      <c r="G176" t="s">
        <v>10</v>
      </c>
      <c r="H176" t="s">
        <v>10</v>
      </c>
      <c r="I176" t="s">
        <v>10</v>
      </c>
      <c r="L176">
        <f>VLOOKUP(A176,data!$B$2:$E$971,2,0)</f>
        <v>1</v>
      </c>
      <c r="M176">
        <f t="shared" si="13"/>
        <v>4</v>
      </c>
      <c r="N176">
        <v>0</v>
      </c>
      <c r="O176">
        <f t="shared" si="14"/>
        <v>1</v>
      </c>
      <c r="P176">
        <f t="shared" si="15"/>
        <v>0</v>
      </c>
      <c r="Q176">
        <f t="shared" si="16"/>
        <v>4</v>
      </c>
      <c r="R176" t="b">
        <f t="shared" si="17"/>
        <v>0</v>
      </c>
      <c r="S176">
        <f>IF(ISNA(VLOOKUP(A176,bt_tagged!A:A,1,0)),0,1)</f>
        <v>0</v>
      </c>
    </row>
    <row r="177" spans="1:19" hidden="1" x14ac:dyDescent="0.75">
      <c r="A177" t="s">
        <v>190</v>
      </c>
      <c r="B177" t="s">
        <v>190</v>
      </c>
      <c r="C177" t="str">
        <f t="shared" si="12"/>
        <v>PRES_TERRY_IT_WAS_ALL_A_LIE_text.txt</v>
      </c>
      <c r="E177" t="s">
        <v>14</v>
      </c>
      <c r="F177" t="s">
        <v>14</v>
      </c>
      <c r="G177" t="s">
        <v>14</v>
      </c>
      <c r="I177" t="s">
        <v>14</v>
      </c>
      <c r="L177">
        <f>VLOOKUP(A177,data!$B$2:$E$971,2,0)</f>
        <v>2</v>
      </c>
      <c r="M177">
        <f t="shared" si="13"/>
        <v>4</v>
      </c>
      <c r="N177">
        <v>0</v>
      </c>
      <c r="O177">
        <f t="shared" si="14"/>
        <v>2</v>
      </c>
      <c r="P177">
        <f t="shared" si="15"/>
        <v>4</v>
      </c>
      <c r="Q177">
        <f t="shared" si="16"/>
        <v>0</v>
      </c>
      <c r="R177" t="b">
        <f t="shared" si="17"/>
        <v>0</v>
      </c>
      <c r="S177">
        <f>IF(ISNA(VLOOKUP(A177,bt_tagged!A:A,1,0)),0,1)</f>
        <v>0</v>
      </c>
    </row>
    <row r="178" spans="1:19" hidden="1" x14ac:dyDescent="0.75">
      <c r="A178" t="s">
        <v>191</v>
      </c>
      <c r="B178" t="s">
        <v>1942</v>
      </c>
      <c r="C178" t="str">
        <f t="shared" si="12"/>
        <v>PRES_TERRY_PRO_LIFE_SUPER_BOWL_AD_text.txt</v>
      </c>
      <c r="E178" t="s">
        <v>10</v>
      </c>
      <c r="F178" t="s">
        <v>10</v>
      </c>
      <c r="G178" t="s">
        <v>14</v>
      </c>
      <c r="I178" t="s">
        <v>10</v>
      </c>
      <c r="K178" t="s">
        <v>15</v>
      </c>
      <c r="L178">
        <f>COUNTIF(data!$B$2:$B$971,A178)</f>
        <v>0</v>
      </c>
      <c r="M178">
        <f t="shared" si="13"/>
        <v>5</v>
      </c>
      <c r="N178">
        <v>0</v>
      </c>
      <c r="O178">
        <f t="shared" si="14"/>
        <v>0</v>
      </c>
      <c r="P178">
        <f t="shared" si="15"/>
        <v>1</v>
      </c>
      <c r="Q178">
        <f t="shared" si="16"/>
        <v>3</v>
      </c>
      <c r="R178" t="b">
        <f t="shared" si="17"/>
        <v>1</v>
      </c>
      <c r="S178">
        <f>IF(ISNA(VLOOKUP(A178,bt_tagged!A:A,1,0)),0,1)</f>
        <v>0</v>
      </c>
    </row>
    <row r="179" spans="1:19" hidden="1" x14ac:dyDescent="0.75">
      <c r="A179" t="s">
        <v>192</v>
      </c>
      <c r="B179" t="s">
        <v>192</v>
      </c>
      <c r="C179" t="str">
        <f t="shared" si="12"/>
        <v>PRES_TRUMP_BUILDER_text.txt</v>
      </c>
      <c r="E179" t="s">
        <v>10</v>
      </c>
      <c r="F179" t="s">
        <v>14</v>
      </c>
      <c r="G179" t="s">
        <v>10</v>
      </c>
      <c r="H179" t="s">
        <v>10</v>
      </c>
      <c r="I179" t="s">
        <v>10</v>
      </c>
      <c r="K179" t="s">
        <v>10</v>
      </c>
      <c r="L179">
        <f>COUNTIF(data!$B$2:$B$971,A179)</f>
        <v>1</v>
      </c>
      <c r="M179">
        <f t="shared" si="13"/>
        <v>6</v>
      </c>
      <c r="N179">
        <v>0</v>
      </c>
      <c r="O179">
        <f t="shared" si="14"/>
        <v>1</v>
      </c>
      <c r="P179">
        <f t="shared" si="15"/>
        <v>1</v>
      </c>
      <c r="Q179">
        <f t="shared" si="16"/>
        <v>5</v>
      </c>
      <c r="R179" t="b">
        <f t="shared" si="17"/>
        <v>1</v>
      </c>
      <c r="S179">
        <f>IF(ISNA(VLOOKUP(A179,bt_tagged!A:A,1,0)),0,1)</f>
        <v>0</v>
      </c>
    </row>
    <row r="180" spans="1:19" hidden="1" x14ac:dyDescent="0.75">
      <c r="A180" t="s">
        <v>193</v>
      </c>
      <c r="B180" t="s">
        <v>193</v>
      </c>
      <c r="C180" t="str">
        <f t="shared" si="12"/>
        <v>PRES_TRUMP_ELITIST_ARROGANCE_text.txt</v>
      </c>
      <c r="E180" t="s">
        <v>10</v>
      </c>
      <c r="F180" t="s">
        <v>10</v>
      </c>
      <c r="H180" t="s">
        <v>10</v>
      </c>
      <c r="L180">
        <f>VLOOKUP(A180,data!$B$2:$E$971,2,0)</f>
        <v>0</v>
      </c>
      <c r="M180">
        <f t="shared" si="13"/>
        <v>3</v>
      </c>
      <c r="N180">
        <v>0</v>
      </c>
      <c r="O180">
        <f t="shared" si="14"/>
        <v>0</v>
      </c>
      <c r="P180">
        <f t="shared" si="15"/>
        <v>0</v>
      </c>
      <c r="Q180">
        <f t="shared" si="16"/>
        <v>3</v>
      </c>
      <c r="R180" t="b">
        <f t="shared" si="17"/>
        <v>0</v>
      </c>
      <c r="S180">
        <f>IF(ISNA(VLOOKUP(A180,bt_tagged!A:A,1,0)),0,1)</f>
        <v>0</v>
      </c>
    </row>
    <row r="181" spans="1:19" hidden="1" x14ac:dyDescent="0.75">
      <c r="A181" t="s">
        <v>194</v>
      </c>
      <c r="B181" t="s">
        <v>194</v>
      </c>
      <c r="C181" t="str">
        <f t="shared" si="12"/>
        <v>PRES_TRUMP_MOTHERHOOD_text.txt</v>
      </c>
      <c r="F181" t="s">
        <v>10</v>
      </c>
      <c r="G181" t="s">
        <v>10</v>
      </c>
      <c r="I181" t="s">
        <v>10</v>
      </c>
      <c r="J181" t="s">
        <v>10</v>
      </c>
      <c r="L181">
        <f>VLOOKUP(A181,data!$B$2:$E$971,2,0)</f>
        <v>0</v>
      </c>
      <c r="M181">
        <f t="shared" si="13"/>
        <v>4</v>
      </c>
      <c r="N181">
        <v>0</v>
      </c>
      <c r="O181">
        <f t="shared" si="14"/>
        <v>0</v>
      </c>
      <c r="P181">
        <f t="shared" si="15"/>
        <v>0</v>
      </c>
      <c r="Q181">
        <f t="shared" si="16"/>
        <v>4</v>
      </c>
      <c r="R181" t="b">
        <f t="shared" si="17"/>
        <v>0</v>
      </c>
      <c r="S181">
        <f>IF(ISNA(VLOOKUP(A181,bt_tagged!A:A,1,0)),0,1)</f>
        <v>0</v>
      </c>
    </row>
    <row r="182" spans="1:19" hidden="1" x14ac:dyDescent="0.75">
      <c r="A182" t="s">
        <v>195</v>
      </c>
      <c r="B182" t="s">
        <v>195</v>
      </c>
      <c r="C182" t="str">
        <f t="shared" si="12"/>
        <v>PRES_TRUSTEDLEADERSHIP_KASICH_BFF_text.txt</v>
      </c>
      <c r="F182" t="s">
        <v>14</v>
      </c>
      <c r="J182" t="s">
        <v>14</v>
      </c>
      <c r="L182">
        <f>VLOOKUP(A182,data!$B$2:$E$971,2,0)</f>
        <v>1</v>
      </c>
      <c r="M182">
        <f t="shared" si="13"/>
        <v>2</v>
      </c>
      <c r="N182">
        <v>0</v>
      </c>
      <c r="O182">
        <f t="shared" si="14"/>
        <v>1</v>
      </c>
      <c r="P182">
        <f t="shared" si="15"/>
        <v>2</v>
      </c>
      <c r="Q182">
        <f t="shared" si="16"/>
        <v>0</v>
      </c>
      <c r="R182" t="b">
        <f t="shared" si="17"/>
        <v>0</v>
      </c>
      <c r="S182">
        <f>IF(ISNA(VLOOKUP(A182,bt_tagged!A:A,1,0)),0,1)</f>
        <v>0</v>
      </c>
    </row>
    <row r="183" spans="1:19" hidden="1" x14ac:dyDescent="0.75">
      <c r="A183" t="s">
        <v>196</v>
      </c>
      <c r="B183" t="s">
        <v>196</v>
      </c>
      <c r="C183" t="str">
        <f t="shared" si="12"/>
        <v>PRES_TRUSTEDLEADERSHIP_KASICH_WON'T_PLAY_text.txt</v>
      </c>
      <c r="F183" t="s">
        <v>14</v>
      </c>
      <c r="G183" t="s">
        <v>14</v>
      </c>
      <c r="H183" t="s">
        <v>14</v>
      </c>
      <c r="L183">
        <f>VLOOKUP(A183,data!$B$2:$E$971,2,0)</f>
        <v>0</v>
      </c>
      <c r="M183">
        <f t="shared" si="13"/>
        <v>3</v>
      </c>
      <c r="N183">
        <v>0</v>
      </c>
      <c r="O183">
        <f t="shared" si="14"/>
        <v>0</v>
      </c>
      <c r="P183">
        <f t="shared" si="15"/>
        <v>3</v>
      </c>
      <c r="Q183">
        <f t="shared" si="16"/>
        <v>0</v>
      </c>
      <c r="R183" t="b">
        <f t="shared" si="17"/>
        <v>0</v>
      </c>
      <c r="S183">
        <f>IF(ISNA(VLOOKUP(A183,bt_tagged!A:A,1,0)),0,1)</f>
        <v>0</v>
      </c>
    </row>
    <row r="184" spans="1:19" hidden="1" x14ac:dyDescent="0.75">
      <c r="A184" t="s">
        <v>197</v>
      </c>
      <c r="B184" t="s">
        <v>197</v>
      </c>
      <c r="C184" t="str">
        <f t="shared" si="12"/>
        <v>PRES_VOTEYOURVALUES_INTERVIEW_text.txt</v>
      </c>
      <c r="E184" t="s">
        <v>15</v>
      </c>
      <c r="F184" t="s">
        <v>15</v>
      </c>
      <c r="I184" t="s">
        <v>10</v>
      </c>
      <c r="L184">
        <f>VLOOKUP(A184,data!$B$2:$E$971,2,0)</f>
        <v>0</v>
      </c>
      <c r="M184">
        <f t="shared" si="13"/>
        <v>3</v>
      </c>
      <c r="N184">
        <v>0</v>
      </c>
      <c r="O184">
        <f t="shared" si="14"/>
        <v>0</v>
      </c>
      <c r="P184">
        <f t="shared" si="15"/>
        <v>0</v>
      </c>
      <c r="Q184">
        <f t="shared" si="16"/>
        <v>1</v>
      </c>
      <c r="R184" t="b">
        <f t="shared" si="17"/>
        <v>0</v>
      </c>
      <c r="S184">
        <f>IF(ISNA(VLOOKUP(A184,bt_tagged!A:A,1,0)),0,1)</f>
        <v>0</v>
      </c>
    </row>
    <row r="185" spans="1:19" x14ac:dyDescent="0.75">
      <c r="A185" t="s">
        <v>198</v>
      </c>
      <c r="B185" t="s">
        <v>198</v>
      </c>
      <c r="C185" t="str">
        <f t="shared" si="12"/>
        <v>PRES_WINNINGOURFUTURE_BLOOD_MONEY_text.txt</v>
      </c>
      <c r="E185" t="s">
        <v>15</v>
      </c>
      <c r="F185" t="s">
        <v>15</v>
      </c>
      <c r="G185" t="s">
        <v>15</v>
      </c>
      <c r="H185" t="s">
        <v>10</v>
      </c>
      <c r="I185" t="s">
        <v>15</v>
      </c>
      <c r="K185" t="s">
        <v>15</v>
      </c>
      <c r="L185" t="e">
        <f>VLOOKUP(A185,data!$B$2:$E$971,2,0)</f>
        <v>#N/A</v>
      </c>
      <c r="M185">
        <f t="shared" si="13"/>
        <v>6</v>
      </c>
      <c r="N185">
        <v>0</v>
      </c>
      <c r="O185" t="e">
        <f t="shared" si="14"/>
        <v>#N/A</v>
      </c>
      <c r="P185">
        <f t="shared" si="15"/>
        <v>0</v>
      </c>
      <c r="Q185">
        <f t="shared" si="16"/>
        <v>1</v>
      </c>
      <c r="R185" t="b">
        <f t="shared" si="17"/>
        <v>0</v>
      </c>
      <c r="S185">
        <f>IF(ISNA(VLOOKUP(A185,bt_tagged!A:A,1,0)),0,1)</f>
        <v>0</v>
      </c>
    </row>
    <row r="186" spans="1:19" hidden="1" x14ac:dyDescent="0.75">
      <c r="A186" t="s">
        <v>199</v>
      </c>
      <c r="B186" t="s">
        <v>199</v>
      </c>
      <c r="C186" t="str">
        <f t="shared" si="12"/>
        <v>PRES_WINNINGOURFUTURE_NEXT_60_text.txt</v>
      </c>
      <c r="E186" t="s">
        <v>15</v>
      </c>
      <c r="F186" t="s">
        <v>15</v>
      </c>
      <c r="G186" t="s">
        <v>15</v>
      </c>
      <c r="J186" t="s">
        <v>14</v>
      </c>
      <c r="K186" t="s">
        <v>14</v>
      </c>
      <c r="L186" t="e">
        <f>VLOOKUP(A186,data!$B$2:$E$971,2,0)</f>
        <v>#N/A</v>
      </c>
      <c r="M186">
        <f t="shared" si="13"/>
        <v>5</v>
      </c>
      <c r="N186">
        <v>0</v>
      </c>
      <c r="O186" t="e">
        <f t="shared" si="14"/>
        <v>#N/A</v>
      </c>
      <c r="P186">
        <f t="shared" si="15"/>
        <v>2</v>
      </c>
      <c r="Q186">
        <f t="shared" si="16"/>
        <v>0</v>
      </c>
      <c r="R186" t="b">
        <f t="shared" si="17"/>
        <v>0</v>
      </c>
      <c r="S186">
        <f>IF(ISNA(VLOOKUP(A186,bt_tagged!A:A,1,0)),0,1)</f>
        <v>0</v>
      </c>
    </row>
    <row r="187" spans="1:19" hidden="1" x14ac:dyDescent="0.75">
      <c r="A187" t="s">
        <v>200</v>
      </c>
      <c r="B187" t="s">
        <v>200</v>
      </c>
      <c r="C187" t="str">
        <f t="shared" si="12"/>
        <v>PRES_WINNINGOURFUTURE_ON_THE_AIR_60_text.txt</v>
      </c>
      <c r="E187" t="s">
        <v>14</v>
      </c>
      <c r="F187" t="s">
        <v>14</v>
      </c>
      <c r="G187" t="s">
        <v>10</v>
      </c>
      <c r="I187" t="s">
        <v>10</v>
      </c>
      <c r="J187" t="s">
        <v>14</v>
      </c>
      <c r="K187" t="s">
        <v>14</v>
      </c>
      <c r="L187">
        <f>COUNTIF(data!$B$2:$B$971,A187)</f>
        <v>0</v>
      </c>
      <c r="M187">
        <f t="shared" si="13"/>
        <v>6</v>
      </c>
      <c r="N187">
        <v>0</v>
      </c>
      <c r="O187">
        <f t="shared" si="14"/>
        <v>0</v>
      </c>
      <c r="P187">
        <f t="shared" si="15"/>
        <v>4</v>
      </c>
      <c r="Q187">
        <f t="shared" si="16"/>
        <v>2</v>
      </c>
      <c r="R187" t="b">
        <f t="shared" si="17"/>
        <v>1</v>
      </c>
      <c r="S187">
        <f>IF(ISNA(VLOOKUP(A187,bt_tagged!A:A,1,0)),0,1)</f>
        <v>0</v>
      </c>
    </row>
    <row r="188" spans="1:19" hidden="1" x14ac:dyDescent="0.75">
      <c r="A188" t="s">
        <v>201</v>
      </c>
      <c r="B188" t="s">
        <v>201</v>
      </c>
      <c r="C188" t="str">
        <f t="shared" si="12"/>
        <v>PRES_WOMENVOTE_CAPTURED_text.txt</v>
      </c>
      <c r="E188" t="s">
        <v>10</v>
      </c>
      <c r="F188" t="s">
        <v>10</v>
      </c>
      <c r="H188" t="s">
        <v>10</v>
      </c>
      <c r="L188" t="e">
        <f>VLOOKUP(A188,data!$B$2:$E$971,2,0)</f>
        <v>#N/A</v>
      </c>
      <c r="M188">
        <f t="shared" si="13"/>
        <v>3</v>
      </c>
      <c r="N188">
        <v>0</v>
      </c>
      <c r="O188" t="e">
        <f t="shared" si="14"/>
        <v>#N/A</v>
      </c>
      <c r="P188">
        <f t="shared" si="15"/>
        <v>0</v>
      </c>
      <c r="Q188">
        <f t="shared" si="16"/>
        <v>3</v>
      </c>
      <c r="R188" t="b">
        <f t="shared" si="17"/>
        <v>0</v>
      </c>
      <c r="S188">
        <f>IF(ISNA(VLOOKUP(A188,bt_tagged!A:A,1,0)),0,1)</f>
        <v>0</v>
      </c>
    </row>
    <row r="189" spans="1:19" hidden="1" x14ac:dyDescent="0.75">
      <c r="A189" t="s">
        <v>202</v>
      </c>
      <c r="B189" t="s">
        <v>202</v>
      </c>
      <c r="C189" t="str">
        <f t="shared" si="12"/>
        <v>batch no. 2_text.txt</v>
      </c>
      <c r="L189" t="e">
        <f>VLOOKUP(A189,data!$B$2:$E$971,2,0)</f>
        <v>#N/A</v>
      </c>
      <c r="M189">
        <f t="shared" si="13"/>
        <v>0</v>
      </c>
      <c r="N189">
        <v>0</v>
      </c>
      <c r="O189" t="e">
        <f t="shared" si="14"/>
        <v>#N/A</v>
      </c>
      <c r="P189">
        <f t="shared" si="15"/>
        <v>0</v>
      </c>
      <c r="Q189">
        <f t="shared" si="16"/>
        <v>0</v>
      </c>
      <c r="R189" t="b">
        <f t="shared" si="17"/>
        <v>0</v>
      </c>
      <c r="S189">
        <v>2</v>
      </c>
    </row>
    <row r="190" spans="1:19" hidden="1" x14ac:dyDescent="0.75">
      <c r="A190" t="s">
        <v>203</v>
      </c>
      <c r="B190" t="s">
        <v>203</v>
      </c>
      <c r="C190" t="str">
        <f t="shared" si="12"/>
        <v>PRES_CLINTON_REAL_LIFE_text.txt</v>
      </c>
      <c r="D190">
        <v>2016</v>
      </c>
      <c r="E190" t="s">
        <v>14</v>
      </c>
      <c r="F190" t="s">
        <v>14</v>
      </c>
      <c r="G190" t="s">
        <v>15</v>
      </c>
      <c r="L190">
        <f>VLOOKUP(A190,data!$B$2:$E$971,2,0)</f>
        <v>1</v>
      </c>
      <c r="M190">
        <f t="shared" si="13"/>
        <v>3</v>
      </c>
      <c r="N190">
        <v>0</v>
      </c>
      <c r="O190">
        <f t="shared" si="14"/>
        <v>1</v>
      </c>
      <c r="P190">
        <f t="shared" si="15"/>
        <v>2</v>
      </c>
      <c r="Q190">
        <f t="shared" si="16"/>
        <v>0</v>
      </c>
      <c r="R190" t="b">
        <f t="shared" si="17"/>
        <v>0</v>
      </c>
      <c r="S190">
        <f>IF(ISNA(VLOOKUP(A190,bt_tagged!A:A,1,0)),0,1)</f>
        <v>1</v>
      </c>
    </row>
    <row r="191" spans="1:19" hidden="1" x14ac:dyDescent="0.75">
      <c r="A191" t="s">
        <v>204</v>
      </c>
      <c r="B191" t="s">
        <v>204</v>
      </c>
      <c r="C191" t="str">
        <f t="shared" si="12"/>
        <v>PRES_KEEPTHEPROMISEI_RECORD_NOT_RHETORIC_text.txt</v>
      </c>
      <c r="D191">
        <v>2016</v>
      </c>
      <c r="F191" t="s">
        <v>14</v>
      </c>
      <c r="G191" t="s">
        <v>14</v>
      </c>
      <c r="L191">
        <f>VLOOKUP(A191,data!$B$2:$E$971,2,0)</f>
        <v>1</v>
      </c>
      <c r="M191">
        <f t="shared" si="13"/>
        <v>2</v>
      </c>
      <c r="N191">
        <v>0</v>
      </c>
      <c r="O191">
        <f t="shared" si="14"/>
        <v>1</v>
      </c>
      <c r="P191">
        <f t="shared" si="15"/>
        <v>2</v>
      </c>
      <c r="Q191">
        <f t="shared" si="16"/>
        <v>0</v>
      </c>
      <c r="R191" t="b">
        <f t="shared" si="17"/>
        <v>0</v>
      </c>
      <c r="S191">
        <f>IF(ISNA(VLOOKUP(A191,bt_tagged!A:A,1,0)),0,1)</f>
        <v>0</v>
      </c>
    </row>
    <row r="192" spans="1:19" hidden="1" x14ac:dyDescent="0.75">
      <c r="A192" t="s">
        <v>205</v>
      </c>
      <c r="B192" t="s">
        <v>205</v>
      </c>
      <c r="C192" t="str">
        <f t="shared" si="12"/>
        <v>PRES_WETHEPEOPLE_WHAT_MATTERS_text.txt</v>
      </c>
      <c r="D192">
        <v>2016</v>
      </c>
      <c r="E192" t="s">
        <v>14</v>
      </c>
      <c r="F192" t="s">
        <v>14</v>
      </c>
      <c r="G192" t="s">
        <v>14</v>
      </c>
      <c r="L192" t="e">
        <f>VLOOKUP(A192,data!$B$2:$E$971,2,0)</f>
        <v>#N/A</v>
      </c>
      <c r="M192">
        <f t="shared" si="13"/>
        <v>3</v>
      </c>
      <c r="N192">
        <v>0</v>
      </c>
      <c r="O192" t="e">
        <f t="shared" si="14"/>
        <v>#N/A</v>
      </c>
      <c r="P192">
        <f t="shared" si="15"/>
        <v>3</v>
      </c>
      <c r="Q192">
        <f t="shared" si="16"/>
        <v>0</v>
      </c>
      <c r="R192" t="b">
        <f t="shared" si="17"/>
        <v>0</v>
      </c>
      <c r="S192">
        <f>IF(ISNA(VLOOKUP(A192,bt_tagged!A:A,1,0)),0,1)</f>
        <v>1</v>
      </c>
    </row>
    <row r="193" spans="1:19" hidden="1" x14ac:dyDescent="0.75">
      <c r="A193" t="s">
        <v>206</v>
      </c>
      <c r="B193" t="s">
        <v>206</v>
      </c>
      <c r="C193" t="str">
        <f t="shared" si="12"/>
        <v>PRES_CLINTON_EQUAL_PAY_text.txt</v>
      </c>
      <c r="D193">
        <v>2016</v>
      </c>
      <c r="E193" t="s">
        <v>14</v>
      </c>
      <c r="F193" t="s">
        <v>14</v>
      </c>
      <c r="G193" t="s">
        <v>14</v>
      </c>
      <c r="L193">
        <f>VLOOKUP(A193,data!$B$2:$E$971,2,0)</f>
        <v>1</v>
      </c>
      <c r="M193">
        <f t="shared" si="13"/>
        <v>3</v>
      </c>
      <c r="N193">
        <v>0</v>
      </c>
      <c r="O193">
        <f t="shared" si="14"/>
        <v>1</v>
      </c>
      <c r="P193">
        <f t="shared" si="15"/>
        <v>3</v>
      </c>
      <c r="Q193">
        <f t="shared" si="16"/>
        <v>0</v>
      </c>
      <c r="R193" t="b">
        <f t="shared" si="17"/>
        <v>0</v>
      </c>
      <c r="S193">
        <f>IF(ISNA(VLOOKUP(A193,bt_tagged!A:A,1,0)),0,1)</f>
        <v>1</v>
      </c>
    </row>
    <row r="194" spans="1:19" hidden="1" x14ac:dyDescent="0.75">
      <c r="A194" t="s">
        <v>207</v>
      </c>
      <c r="B194" t="s">
        <v>207</v>
      </c>
      <c r="C194" t="str">
        <f t="shared" ref="C194:C257" si="18">B194&amp;"_text.txt"</f>
        <v>PRES_AMERUNTD_POPE_OR_KOCHS_text.txt</v>
      </c>
      <c r="D194">
        <v>2016</v>
      </c>
      <c r="F194" t="s">
        <v>10</v>
      </c>
      <c r="G194" t="s">
        <v>10</v>
      </c>
      <c r="L194">
        <f>VLOOKUP(A194,data!$B$2:$E$971,2,0)</f>
        <v>1</v>
      </c>
      <c r="M194">
        <f t="shared" ref="M194:M257" si="19">7-COUNTBLANK(E194:K194)</f>
        <v>2</v>
      </c>
      <c r="N194">
        <v>0</v>
      </c>
      <c r="O194">
        <f t="shared" ref="O194:O257" si="20">L194*(N194=0)</f>
        <v>1</v>
      </c>
      <c r="P194">
        <f t="shared" ref="P194:P257" si="21">COUNTIF($E194:$K194,"base")</f>
        <v>0</v>
      </c>
      <c r="Q194">
        <f t="shared" ref="Q194:Q257" si="22">COUNTIF($E194:$K194,"center")</f>
        <v>2</v>
      </c>
      <c r="R194" t="b">
        <f t="shared" ref="R194:R257" si="23">P194*Q194&gt;0</f>
        <v>0</v>
      </c>
      <c r="S194">
        <f>IF(ISNA(VLOOKUP(A194,bt_tagged!A:A,1,0)),0,1)</f>
        <v>0</v>
      </c>
    </row>
    <row r="195" spans="1:19" hidden="1" x14ac:dyDescent="0.75">
      <c r="A195" t="s">
        <v>208</v>
      </c>
      <c r="B195" t="s">
        <v>208</v>
      </c>
      <c r="C195" t="str">
        <f t="shared" si="18"/>
        <v>PRES_SANDERS_WORKS_FOR_US_ALL_SP_text.txt</v>
      </c>
      <c r="D195">
        <v>2016</v>
      </c>
      <c r="L195">
        <f>VLOOKUP(A195,data!$B$2:$E$971,2,0)</f>
        <v>1</v>
      </c>
      <c r="M195">
        <f t="shared" si="19"/>
        <v>0</v>
      </c>
      <c r="N195">
        <v>1</v>
      </c>
      <c r="O195">
        <f t="shared" si="20"/>
        <v>0</v>
      </c>
      <c r="P195">
        <f t="shared" si="21"/>
        <v>0</v>
      </c>
      <c r="Q195">
        <f t="shared" si="22"/>
        <v>0</v>
      </c>
      <c r="R195" t="b">
        <f t="shared" si="23"/>
        <v>0</v>
      </c>
      <c r="S195">
        <f>IF(ISNA(VLOOKUP(A195,bt_tagged!A:A,1,0)),0,1)</f>
        <v>0</v>
      </c>
    </row>
    <row r="196" spans="1:19" hidden="1" x14ac:dyDescent="0.75">
      <c r="A196" t="s">
        <v>209</v>
      </c>
      <c r="B196" t="s">
        <v>209</v>
      </c>
      <c r="C196" t="str">
        <f t="shared" si="18"/>
        <v>PRES_CLINTON_AGREE_text.txt</v>
      </c>
      <c r="D196">
        <v>2016</v>
      </c>
      <c r="E196" t="s">
        <v>10</v>
      </c>
      <c r="F196" t="s">
        <v>10</v>
      </c>
      <c r="G196" t="s">
        <v>10</v>
      </c>
      <c r="L196">
        <f>VLOOKUP(A196,data!$B$2:$E$971,2,0)</f>
        <v>1</v>
      </c>
      <c r="M196">
        <f t="shared" si="19"/>
        <v>3</v>
      </c>
      <c r="N196">
        <v>0</v>
      </c>
      <c r="O196">
        <f t="shared" si="20"/>
        <v>1</v>
      </c>
      <c r="P196">
        <f t="shared" si="21"/>
        <v>0</v>
      </c>
      <c r="Q196">
        <f t="shared" si="22"/>
        <v>3</v>
      </c>
      <c r="R196" t="b">
        <f t="shared" si="23"/>
        <v>0</v>
      </c>
      <c r="S196">
        <f>IF(ISNA(VLOOKUP(A196,bt_tagged!A:A,1,0)),0,1)</f>
        <v>1</v>
      </c>
    </row>
    <row r="197" spans="1:19" hidden="1" x14ac:dyDescent="0.75">
      <c r="A197" t="s">
        <v>210</v>
      </c>
      <c r="B197" t="s">
        <v>210</v>
      </c>
      <c r="C197" t="str">
        <f t="shared" si="18"/>
        <v>PRES_NEWDAYFORAMERICA_LONDONDERRY_text.txt</v>
      </c>
      <c r="D197">
        <v>2016</v>
      </c>
      <c r="E197" t="s">
        <v>10</v>
      </c>
      <c r="F197" t="s">
        <v>10</v>
      </c>
      <c r="G197" t="s">
        <v>15</v>
      </c>
      <c r="L197">
        <f>VLOOKUP(A197,data!$B$2:$E$971,2,0)</f>
        <v>1</v>
      </c>
      <c r="M197">
        <f t="shared" si="19"/>
        <v>3</v>
      </c>
      <c r="N197">
        <v>0</v>
      </c>
      <c r="O197">
        <f t="shared" si="20"/>
        <v>1</v>
      </c>
      <c r="P197">
        <f t="shared" si="21"/>
        <v>0</v>
      </c>
      <c r="Q197">
        <f t="shared" si="22"/>
        <v>2</v>
      </c>
      <c r="R197" t="b">
        <f t="shared" si="23"/>
        <v>0</v>
      </c>
      <c r="S197">
        <f>IF(ISNA(VLOOKUP(A197,bt_tagged!A:A,1,0)),0,1)</f>
        <v>1</v>
      </c>
    </row>
    <row r="198" spans="1:19" hidden="1" x14ac:dyDescent="0.75">
      <c r="A198" t="s">
        <v>211</v>
      </c>
      <c r="B198" t="s">
        <v>211</v>
      </c>
      <c r="C198" t="str">
        <f t="shared" si="18"/>
        <v>PRES_TRUSTEDLEADERSHIP_SO_MUCH_AT_STAKE_text.txt</v>
      </c>
      <c r="D198">
        <v>2016</v>
      </c>
      <c r="E198" t="s">
        <v>14</v>
      </c>
      <c r="F198" t="s">
        <v>14</v>
      </c>
      <c r="G198" t="s">
        <v>14</v>
      </c>
      <c r="L198">
        <f>VLOOKUP(A198,data!$B$2:$E$971,2,0)</f>
        <v>0</v>
      </c>
      <c r="M198">
        <f t="shared" si="19"/>
        <v>3</v>
      </c>
      <c r="N198">
        <v>0</v>
      </c>
      <c r="O198">
        <f t="shared" si="20"/>
        <v>0</v>
      </c>
      <c r="P198">
        <f t="shared" si="21"/>
        <v>3</v>
      </c>
      <c r="Q198">
        <f t="shared" si="22"/>
        <v>0</v>
      </c>
      <c r="R198" t="b">
        <f t="shared" si="23"/>
        <v>0</v>
      </c>
      <c r="S198">
        <f>IF(ISNA(VLOOKUP(A198,bt_tagged!A:A,1,0)),0,1)</f>
        <v>1</v>
      </c>
    </row>
    <row r="199" spans="1:19" hidden="1" x14ac:dyDescent="0.75">
      <c r="A199" t="s">
        <v>212</v>
      </c>
      <c r="B199" t="s">
        <v>212</v>
      </c>
      <c r="C199" t="str">
        <f t="shared" si="18"/>
        <v>PRES_CLINTON_SQUAT_text.txt</v>
      </c>
      <c r="D199">
        <v>2016</v>
      </c>
      <c r="F199" t="s">
        <v>10</v>
      </c>
      <c r="G199" t="s">
        <v>10</v>
      </c>
      <c r="L199">
        <f>VLOOKUP(A199,data!$B$2:$E$971,2,0)</f>
        <v>1</v>
      </c>
      <c r="M199">
        <f t="shared" si="19"/>
        <v>2</v>
      </c>
      <c r="N199">
        <v>0</v>
      </c>
      <c r="O199">
        <f t="shared" si="20"/>
        <v>1</v>
      </c>
      <c r="P199">
        <f t="shared" si="21"/>
        <v>0</v>
      </c>
      <c r="Q199">
        <f t="shared" si="22"/>
        <v>2</v>
      </c>
      <c r="R199" t="b">
        <f t="shared" si="23"/>
        <v>0</v>
      </c>
      <c r="S199">
        <f>IF(ISNA(VLOOKUP(A199,bt_tagged!A:A,1,0)),0,1)</f>
        <v>0</v>
      </c>
    </row>
    <row r="200" spans="1:19" hidden="1" x14ac:dyDescent="0.75">
      <c r="A200" t="s">
        <v>213</v>
      </c>
      <c r="B200" t="s">
        <v>213</v>
      </c>
      <c r="C200" t="str">
        <f t="shared" si="18"/>
        <v>PRES_TRUMP_RNC_TWO_AMERICAS_text.txt</v>
      </c>
      <c r="D200">
        <v>2016</v>
      </c>
      <c r="E200" t="s">
        <v>15</v>
      </c>
      <c r="F200" t="s">
        <v>10</v>
      </c>
      <c r="G200" t="s">
        <v>10</v>
      </c>
      <c r="L200">
        <f>VLOOKUP(A200,data!$B$2:$E$971,2,0)</f>
        <v>0</v>
      </c>
      <c r="M200">
        <f t="shared" si="19"/>
        <v>3</v>
      </c>
      <c r="N200">
        <v>0</v>
      </c>
      <c r="O200">
        <f t="shared" si="20"/>
        <v>0</v>
      </c>
      <c r="P200">
        <f t="shared" si="21"/>
        <v>0</v>
      </c>
      <c r="Q200">
        <f t="shared" si="22"/>
        <v>2</v>
      </c>
      <c r="R200" t="b">
        <f t="shared" si="23"/>
        <v>0</v>
      </c>
      <c r="S200">
        <f>IF(ISNA(VLOOKUP(A200,bt_tagged!A:A,1,0)),0,1)</f>
        <v>1</v>
      </c>
    </row>
    <row r="201" spans="1:19" hidden="1" x14ac:dyDescent="0.75">
      <c r="A201" t="s">
        <v>214</v>
      </c>
      <c r="B201" t="s">
        <v>214</v>
      </c>
      <c r="C201" t="str">
        <f t="shared" si="18"/>
        <v>PRES_ELSUPERPAC_BUILD_THAT_WALL_SP_text.txt</v>
      </c>
      <c r="D201">
        <v>2016</v>
      </c>
      <c r="L201">
        <f>VLOOKUP(A201,data!$B$2:$E$971,2,0)</f>
        <v>1</v>
      </c>
      <c r="M201">
        <f t="shared" si="19"/>
        <v>0</v>
      </c>
      <c r="N201">
        <v>1</v>
      </c>
      <c r="O201">
        <f t="shared" si="20"/>
        <v>0</v>
      </c>
      <c r="P201">
        <f t="shared" si="21"/>
        <v>0</v>
      </c>
      <c r="Q201">
        <f t="shared" si="22"/>
        <v>0</v>
      </c>
      <c r="R201" t="b">
        <f t="shared" si="23"/>
        <v>0</v>
      </c>
      <c r="S201">
        <f>IF(ISNA(VLOOKUP(A201,bt_tagged!A:A,1,0)),0,1)</f>
        <v>0</v>
      </c>
    </row>
    <row r="202" spans="1:19" hidden="1" x14ac:dyDescent="0.75">
      <c r="A202" t="s">
        <v>215</v>
      </c>
      <c r="B202" t="s">
        <v>215</v>
      </c>
      <c r="C202" t="str">
        <f t="shared" si="18"/>
        <v>PRES_TRUMP_RNC_ALL_THE_TIME_text.txt</v>
      </c>
      <c r="D202">
        <v>2016</v>
      </c>
      <c r="E202" t="s">
        <v>10</v>
      </c>
      <c r="F202" t="s">
        <v>10</v>
      </c>
      <c r="G202" t="s">
        <v>10</v>
      </c>
      <c r="L202">
        <f>VLOOKUP(A202,data!$B$2:$E$971,2,0)</f>
        <v>0</v>
      </c>
      <c r="M202">
        <f t="shared" si="19"/>
        <v>3</v>
      </c>
      <c r="N202">
        <v>0</v>
      </c>
      <c r="O202">
        <f t="shared" si="20"/>
        <v>0</v>
      </c>
      <c r="P202">
        <f t="shared" si="21"/>
        <v>0</v>
      </c>
      <c r="Q202">
        <f t="shared" si="22"/>
        <v>3</v>
      </c>
      <c r="R202" t="b">
        <f t="shared" si="23"/>
        <v>0</v>
      </c>
      <c r="S202">
        <f>IF(ISNA(VLOOKUP(A202,bt_tagged!A:A,1,0)),0,1)</f>
        <v>1</v>
      </c>
    </row>
    <row r="203" spans="1:19" hidden="1" x14ac:dyDescent="0.75">
      <c r="A203" t="s">
        <v>216</v>
      </c>
      <c r="B203" t="s">
        <v>216</v>
      </c>
      <c r="C203" t="str">
        <f t="shared" si="18"/>
        <v>PRES_CLINTON_27_MILLION_STRONG_SP_text.txt</v>
      </c>
      <c r="D203">
        <v>2016</v>
      </c>
      <c r="L203">
        <f>VLOOKUP(A203,data!$B$2:$E$971,2,0)</f>
        <v>1</v>
      </c>
      <c r="M203">
        <f t="shared" si="19"/>
        <v>0</v>
      </c>
      <c r="N203">
        <v>1</v>
      </c>
      <c r="O203">
        <f t="shared" si="20"/>
        <v>0</v>
      </c>
      <c r="P203">
        <f t="shared" si="21"/>
        <v>0</v>
      </c>
      <c r="Q203">
        <f t="shared" si="22"/>
        <v>0</v>
      </c>
      <c r="R203" t="b">
        <f t="shared" si="23"/>
        <v>0</v>
      </c>
      <c r="S203">
        <f>IF(ISNA(VLOOKUP(A203,bt_tagged!A:A,1,0)),0,1)</f>
        <v>0</v>
      </c>
    </row>
    <row r="204" spans="1:19" hidden="1" x14ac:dyDescent="0.75">
      <c r="A204" t="s">
        <v>217</v>
      </c>
      <c r="B204" t="s">
        <v>217</v>
      </c>
      <c r="C204" t="str">
        <f t="shared" si="18"/>
        <v>PRES_RTR_SUCK_UPS_text.txt</v>
      </c>
      <c r="D204">
        <v>2016</v>
      </c>
      <c r="E204" t="s">
        <v>14</v>
      </c>
      <c r="F204" t="s">
        <v>14</v>
      </c>
      <c r="G204" t="s">
        <v>14</v>
      </c>
      <c r="L204">
        <f>VLOOKUP(A204,data!$B$2:$E$971,2,0)</f>
        <v>1</v>
      </c>
      <c r="M204">
        <f t="shared" si="19"/>
        <v>3</v>
      </c>
      <c r="N204">
        <v>0</v>
      </c>
      <c r="O204">
        <f t="shared" si="20"/>
        <v>1</v>
      </c>
      <c r="P204">
        <f t="shared" si="21"/>
        <v>3</v>
      </c>
      <c r="Q204">
        <f t="shared" si="22"/>
        <v>0</v>
      </c>
      <c r="R204" t="b">
        <f t="shared" si="23"/>
        <v>0</v>
      </c>
      <c r="S204">
        <f>IF(ISNA(VLOOKUP(A204,bt_tagged!A:A,1,0)),0,1)</f>
        <v>0</v>
      </c>
    </row>
    <row r="205" spans="1:19" hidden="1" x14ac:dyDescent="0.75">
      <c r="A205" t="s">
        <v>218</v>
      </c>
      <c r="B205" t="s">
        <v>218</v>
      </c>
      <c r="C205" t="str">
        <f t="shared" si="18"/>
        <v>PRES_RTR_THE_SHOWS_60_text.txt</v>
      </c>
      <c r="D205">
        <v>2016</v>
      </c>
      <c r="E205" t="s">
        <v>14</v>
      </c>
      <c r="F205" t="s">
        <v>14</v>
      </c>
      <c r="G205" t="s">
        <v>15</v>
      </c>
      <c r="L205">
        <f>VLOOKUP(A205,data!$B$2:$E$971,2,0)</f>
        <v>1</v>
      </c>
      <c r="M205">
        <f t="shared" si="19"/>
        <v>3</v>
      </c>
      <c r="N205">
        <v>0</v>
      </c>
      <c r="O205">
        <f t="shared" si="20"/>
        <v>1</v>
      </c>
      <c r="P205">
        <f t="shared" si="21"/>
        <v>2</v>
      </c>
      <c r="Q205">
        <f t="shared" si="22"/>
        <v>0</v>
      </c>
      <c r="R205" t="b">
        <f t="shared" si="23"/>
        <v>0</v>
      </c>
      <c r="S205">
        <f>IF(ISNA(VLOOKUP(A205,bt_tagged!A:A,1,0)),0,1)</f>
        <v>0</v>
      </c>
    </row>
    <row r="206" spans="1:19" hidden="1" x14ac:dyDescent="0.75">
      <c r="A206" t="s">
        <v>219</v>
      </c>
      <c r="B206" t="s">
        <v>219</v>
      </c>
      <c r="C206" t="str">
        <f t="shared" si="18"/>
        <v>PRES_CLINTON_JUST_ONE_text.txt</v>
      </c>
      <c r="D206">
        <v>2016</v>
      </c>
      <c r="E206" t="s">
        <v>10</v>
      </c>
      <c r="F206" t="s">
        <v>14</v>
      </c>
      <c r="G206" t="s">
        <v>14</v>
      </c>
      <c r="L206">
        <f>COUNTIF(data!$B$2:$B$971,A206)</f>
        <v>1</v>
      </c>
      <c r="M206">
        <f t="shared" si="19"/>
        <v>3</v>
      </c>
      <c r="N206">
        <v>0</v>
      </c>
      <c r="O206">
        <f t="shared" si="20"/>
        <v>1</v>
      </c>
      <c r="P206">
        <f t="shared" si="21"/>
        <v>2</v>
      </c>
      <c r="Q206">
        <f t="shared" si="22"/>
        <v>1</v>
      </c>
      <c r="R206" t="b">
        <f t="shared" si="23"/>
        <v>1</v>
      </c>
      <c r="S206">
        <f>IF(ISNA(VLOOKUP(A206,bt_tagged!A:A,1,0)),0,1)</f>
        <v>1</v>
      </c>
    </row>
    <row r="207" spans="1:19" hidden="1" x14ac:dyDescent="0.75">
      <c r="A207" t="s">
        <v>220</v>
      </c>
      <c r="B207" t="s">
        <v>220</v>
      </c>
      <c r="C207" t="str">
        <f t="shared" si="18"/>
        <v>PRES_RTR_ALL_IN_text.txt</v>
      </c>
      <c r="D207">
        <v>2016</v>
      </c>
      <c r="F207" t="s">
        <v>15</v>
      </c>
      <c r="G207" t="s">
        <v>15</v>
      </c>
      <c r="L207">
        <f>VLOOKUP(A207,data!$B$2:$E$971,2,0)</f>
        <v>1</v>
      </c>
      <c r="M207">
        <f t="shared" si="19"/>
        <v>2</v>
      </c>
      <c r="N207">
        <v>0</v>
      </c>
      <c r="O207">
        <f t="shared" si="20"/>
        <v>1</v>
      </c>
      <c r="P207">
        <f t="shared" si="21"/>
        <v>0</v>
      </c>
      <c r="Q207">
        <f t="shared" si="22"/>
        <v>0</v>
      </c>
      <c r="R207" t="b">
        <f t="shared" si="23"/>
        <v>0</v>
      </c>
      <c r="S207">
        <f>IF(ISNA(VLOOKUP(A207,bt_tagged!A:A,1,0)),0,1)</f>
        <v>0</v>
      </c>
    </row>
    <row r="208" spans="1:19" hidden="1" x14ac:dyDescent="0.75">
      <c r="A208" t="s">
        <v>221</v>
      </c>
      <c r="B208" t="s">
        <v>221</v>
      </c>
      <c r="C208" t="str">
        <f t="shared" si="18"/>
        <v>PRES_CLINTON_THE_TIME_HAS_COME_60_text.txt</v>
      </c>
      <c r="D208">
        <v>2016</v>
      </c>
      <c r="F208" t="s">
        <v>14</v>
      </c>
      <c r="G208" t="s">
        <v>14</v>
      </c>
      <c r="L208">
        <f>VLOOKUP(A208,data!$B$2:$E$971,2,0)</f>
        <v>1</v>
      </c>
      <c r="M208">
        <f t="shared" si="19"/>
        <v>2</v>
      </c>
      <c r="N208">
        <v>0</v>
      </c>
      <c r="O208">
        <f t="shared" si="20"/>
        <v>1</v>
      </c>
      <c r="P208">
        <f t="shared" si="21"/>
        <v>2</v>
      </c>
      <c r="Q208">
        <f t="shared" si="22"/>
        <v>0</v>
      </c>
      <c r="R208" t="b">
        <f t="shared" si="23"/>
        <v>0</v>
      </c>
      <c r="S208">
        <f>IF(ISNA(VLOOKUP(A208,bt_tagged!A:A,1,0)),0,1)</f>
        <v>0</v>
      </c>
    </row>
    <row r="209" spans="1:19" hidden="1" x14ac:dyDescent="0.75">
      <c r="A209" t="s">
        <v>222</v>
      </c>
      <c r="B209" t="s">
        <v>222</v>
      </c>
      <c r="C209" t="str">
        <f t="shared" si="18"/>
        <v>PRES_HSLF_OPPOSE_DONALD_TRUMP_text.txt</v>
      </c>
      <c r="D209">
        <v>2016</v>
      </c>
      <c r="F209" t="s">
        <v>10</v>
      </c>
      <c r="G209" t="s">
        <v>10</v>
      </c>
      <c r="L209">
        <f>VLOOKUP(A209,data!$B$2:$E$971,2,0)</f>
        <v>1</v>
      </c>
      <c r="M209">
        <f t="shared" si="19"/>
        <v>2</v>
      </c>
      <c r="N209">
        <v>0</v>
      </c>
      <c r="O209">
        <f t="shared" si="20"/>
        <v>1</v>
      </c>
      <c r="P209">
        <f t="shared" si="21"/>
        <v>0</v>
      </c>
      <c r="Q209">
        <f t="shared" si="22"/>
        <v>2</v>
      </c>
      <c r="R209" t="b">
        <f t="shared" si="23"/>
        <v>0</v>
      </c>
      <c r="S209">
        <f>IF(ISNA(VLOOKUP(A209,bt_tagged!A:A,1,0)),0,1)</f>
        <v>0</v>
      </c>
    </row>
    <row r="210" spans="1:19" hidden="1" x14ac:dyDescent="0.75">
      <c r="A210" t="s">
        <v>223</v>
      </c>
      <c r="B210" t="s">
        <v>223</v>
      </c>
      <c r="C210" t="str">
        <f t="shared" si="18"/>
        <v>PRES_CLINTON_GETTING_THIS_RIGHT_APRIL_TWENTY_SIX_text.txt</v>
      </c>
      <c r="D210">
        <v>2016</v>
      </c>
      <c r="F210" t="s">
        <v>15</v>
      </c>
      <c r="G210" t="s">
        <v>14</v>
      </c>
      <c r="L210">
        <f>VLOOKUP(A210,data!$B$2:$E$971,2,0)</f>
        <v>1</v>
      </c>
      <c r="M210">
        <f t="shared" si="19"/>
        <v>2</v>
      </c>
      <c r="N210">
        <v>0</v>
      </c>
      <c r="O210">
        <f t="shared" si="20"/>
        <v>1</v>
      </c>
      <c r="P210">
        <f t="shared" si="21"/>
        <v>1</v>
      </c>
      <c r="Q210">
        <f t="shared" si="22"/>
        <v>0</v>
      </c>
      <c r="R210" t="b">
        <f t="shared" si="23"/>
        <v>0</v>
      </c>
      <c r="S210">
        <f>IF(ISNA(VLOOKUP(A210,bt_tagged!A:A,1,0)),0,1)</f>
        <v>0</v>
      </c>
    </row>
    <row r="211" spans="1:19" hidden="1" x14ac:dyDescent="0.75">
      <c r="A211" t="s">
        <v>224</v>
      </c>
      <c r="B211" t="s">
        <v>224</v>
      </c>
      <c r="C211" t="str">
        <f t="shared" si="18"/>
        <v>PRES_CLINTON_DNC_SELF_CONTROL_text.txt</v>
      </c>
      <c r="D211">
        <v>2016</v>
      </c>
      <c r="E211" t="s">
        <v>10</v>
      </c>
      <c r="F211" t="s">
        <v>10</v>
      </c>
      <c r="G211" t="s">
        <v>10</v>
      </c>
      <c r="L211">
        <f>VLOOKUP(A211,data!$B$2:$E$971,2,0)</f>
        <v>1</v>
      </c>
      <c r="M211">
        <f t="shared" si="19"/>
        <v>3</v>
      </c>
      <c r="N211">
        <v>0</v>
      </c>
      <c r="O211">
        <f t="shared" si="20"/>
        <v>1</v>
      </c>
      <c r="P211">
        <f t="shared" si="21"/>
        <v>0</v>
      </c>
      <c r="Q211">
        <f t="shared" si="22"/>
        <v>3</v>
      </c>
      <c r="R211" t="b">
        <f t="shared" si="23"/>
        <v>0</v>
      </c>
      <c r="S211">
        <f>IF(ISNA(VLOOKUP(A211,bt_tagged!A:A,1,0)),0,1)</f>
        <v>0</v>
      </c>
    </row>
    <row r="212" spans="1:19" hidden="1" x14ac:dyDescent="0.75">
      <c r="A212" t="s">
        <v>225</v>
      </c>
      <c r="B212" t="s">
        <v>225</v>
      </c>
      <c r="C212" t="str">
        <f t="shared" si="18"/>
        <v>PRES_FUTURE45_HUMAN_RIGHTS_text.txt</v>
      </c>
      <c r="D212">
        <v>2016</v>
      </c>
      <c r="E212" t="s">
        <v>10</v>
      </c>
      <c r="F212" t="s">
        <v>10</v>
      </c>
      <c r="G212" t="s">
        <v>10</v>
      </c>
      <c r="L212">
        <f>VLOOKUP(A212,data!$B$2:$E$971,2,0)</f>
        <v>1</v>
      </c>
      <c r="M212">
        <f t="shared" si="19"/>
        <v>3</v>
      </c>
      <c r="N212">
        <v>0</v>
      </c>
      <c r="O212">
        <f t="shared" si="20"/>
        <v>1</v>
      </c>
      <c r="P212">
        <f t="shared" si="21"/>
        <v>0</v>
      </c>
      <c r="Q212">
        <f t="shared" si="22"/>
        <v>3</v>
      </c>
      <c r="R212" t="b">
        <f t="shared" si="23"/>
        <v>0</v>
      </c>
      <c r="S212">
        <f>IF(ISNA(VLOOKUP(A212,bt_tagged!A:A,1,0)),0,1)</f>
        <v>0</v>
      </c>
    </row>
    <row r="213" spans="1:19" hidden="1" x14ac:dyDescent="0.75">
      <c r="A213" t="s">
        <v>226</v>
      </c>
      <c r="B213" t="s">
        <v>226</v>
      </c>
      <c r="C213" t="str">
        <f t="shared" si="18"/>
        <v>PRES_BELIEVEAGAIN_MORE_TOWN_HALLS_text.txt</v>
      </c>
      <c r="D213">
        <v>2016</v>
      </c>
      <c r="F213" t="s">
        <v>14</v>
      </c>
      <c r="L213">
        <f>VLOOKUP(A213,data!$B$2:$E$971,2,0)</f>
        <v>1</v>
      </c>
      <c r="M213">
        <f t="shared" si="19"/>
        <v>1</v>
      </c>
      <c r="N213">
        <v>0</v>
      </c>
      <c r="O213">
        <f t="shared" si="20"/>
        <v>1</v>
      </c>
      <c r="P213">
        <f t="shared" si="21"/>
        <v>1</v>
      </c>
      <c r="Q213">
        <f t="shared" si="22"/>
        <v>0</v>
      </c>
      <c r="R213" t="b">
        <f t="shared" si="23"/>
        <v>0</v>
      </c>
      <c r="S213">
        <f>IF(ISNA(VLOOKUP(A213,bt_tagged!A:A,1,0)),0,1)</f>
        <v>0</v>
      </c>
    </row>
    <row r="214" spans="1:19" hidden="1" x14ac:dyDescent="0.75">
      <c r="A214" t="s">
        <v>227</v>
      </c>
      <c r="B214" t="s">
        <v>227</v>
      </c>
      <c r="C214" t="str">
        <f t="shared" si="18"/>
        <v>PRES_CRUZ_SYSTEM_text.txt</v>
      </c>
      <c r="D214">
        <v>2016</v>
      </c>
      <c r="E214" t="s">
        <v>14</v>
      </c>
      <c r="F214" t="s">
        <v>14</v>
      </c>
      <c r="L214">
        <f>VLOOKUP(A214,data!$B$2:$E$971,2,0)</f>
        <v>1</v>
      </c>
      <c r="M214">
        <f t="shared" si="19"/>
        <v>2</v>
      </c>
      <c r="N214">
        <v>0</v>
      </c>
      <c r="O214">
        <f t="shared" si="20"/>
        <v>1</v>
      </c>
      <c r="P214">
        <f t="shared" si="21"/>
        <v>2</v>
      </c>
      <c r="Q214">
        <f t="shared" si="22"/>
        <v>0</v>
      </c>
      <c r="R214" t="b">
        <f t="shared" si="23"/>
        <v>0</v>
      </c>
      <c r="S214">
        <f>IF(ISNA(VLOOKUP(A214,bt_tagged!A:A,1,0)),0,1)</f>
        <v>0</v>
      </c>
    </row>
    <row r="215" spans="1:19" hidden="1" x14ac:dyDescent="0.75">
      <c r="A215" t="s">
        <v>228</v>
      </c>
      <c r="B215" t="s">
        <v>228</v>
      </c>
      <c r="C215" t="str">
        <f t="shared" si="18"/>
        <v>PRES_OPPFREEDOM_PAINT_CREEK_text.txt</v>
      </c>
      <c r="D215">
        <v>2016</v>
      </c>
      <c r="F215" t="s">
        <v>15</v>
      </c>
      <c r="L215">
        <f>VLOOKUP(A215,data!$B$2:$E$971,2,0)</f>
        <v>1</v>
      </c>
      <c r="M215">
        <f t="shared" si="19"/>
        <v>1</v>
      </c>
      <c r="N215">
        <v>0</v>
      </c>
      <c r="O215">
        <f t="shared" si="20"/>
        <v>1</v>
      </c>
      <c r="P215">
        <f t="shared" si="21"/>
        <v>0</v>
      </c>
      <c r="Q215">
        <f t="shared" si="22"/>
        <v>0</v>
      </c>
      <c r="R215" t="b">
        <f t="shared" si="23"/>
        <v>0</v>
      </c>
      <c r="S215">
        <f>IF(ISNA(VLOOKUP(A215,bt_tagged!A:A,1,0)),0,1)</f>
        <v>0</v>
      </c>
    </row>
    <row r="216" spans="1:19" hidden="1" x14ac:dyDescent="0.75">
      <c r="A216" t="s">
        <v>229</v>
      </c>
      <c r="B216" t="s">
        <v>229</v>
      </c>
      <c r="C216" t="str">
        <f t="shared" si="18"/>
        <v>PRES_CONSERVATIVESOLUTIONSPAC_CALCULATED_text.txt</v>
      </c>
      <c r="D216">
        <v>2016</v>
      </c>
      <c r="E216" t="s">
        <v>14</v>
      </c>
      <c r="F216" t="s">
        <v>14</v>
      </c>
      <c r="L216">
        <f>VLOOKUP(A216,data!$B$2:$E$971,2,0)</f>
        <v>1</v>
      </c>
      <c r="M216">
        <f t="shared" si="19"/>
        <v>2</v>
      </c>
      <c r="N216">
        <v>0</v>
      </c>
      <c r="O216">
        <f t="shared" si="20"/>
        <v>1</v>
      </c>
      <c r="P216">
        <f t="shared" si="21"/>
        <v>2</v>
      </c>
      <c r="Q216">
        <f t="shared" si="22"/>
        <v>0</v>
      </c>
      <c r="R216" t="b">
        <f t="shared" si="23"/>
        <v>0</v>
      </c>
      <c r="S216">
        <f>IF(ISNA(VLOOKUP(A216,bt_tagged!A:A,1,0)),0,1)</f>
        <v>0</v>
      </c>
    </row>
    <row r="217" spans="1:19" hidden="1" x14ac:dyDescent="0.75">
      <c r="A217" t="s">
        <v>230</v>
      </c>
      <c r="B217" t="s">
        <v>230</v>
      </c>
      <c r="C217" t="str">
        <f t="shared" si="18"/>
        <v>PRES_RTR_CAN'T_STOMACH_TRUMP_OR_CRUZ_text.txt</v>
      </c>
      <c r="D217">
        <v>2016</v>
      </c>
      <c r="E217" t="s">
        <v>14</v>
      </c>
      <c r="F217" t="s">
        <v>14</v>
      </c>
      <c r="L217">
        <f>VLOOKUP(A217,data!$B$2:$E$971,2,0)</f>
        <v>1</v>
      </c>
      <c r="M217">
        <f t="shared" si="19"/>
        <v>2</v>
      </c>
      <c r="N217">
        <v>0</v>
      </c>
      <c r="O217">
        <f t="shared" si="20"/>
        <v>1</v>
      </c>
      <c r="P217">
        <f t="shared" si="21"/>
        <v>2</v>
      </c>
      <c r="Q217">
        <f t="shared" si="22"/>
        <v>0</v>
      </c>
      <c r="R217" t="b">
        <f t="shared" si="23"/>
        <v>0</v>
      </c>
      <c r="S217">
        <f>IF(ISNA(VLOOKUP(A217,bt_tagged!A:A,1,0)),0,1)</f>
        <v>0</v>
      </c>
    </row>
    <row r="218" spans="1:19" hidden="1" x14ac:dyDescent="0.75">
      <c r="A218" t="s">
        <v>231</v>
      </c>
      <c r="B218" t="s">
        <v>231</v>
      </c>
      <c r="C218" t="str">
        <f t="shared" si="18"/>
        <v>PRES_RTR_COMMITTED_CONSERVATIVE_text.txt</v>
      </c>
      <c r="D218">
        <v>2016</v>
      </c>
      <c r="E218" t="s">
        <v>10</v>
      </c>
      <c r="F218" t="s">
        <v>10</v>
      </c>
      <c r="L218">
        <f>VLOOKUP(A218,data!$B$2:$E$971,2,0)</f>
        <v>1</v>
      </c>
      <c r="M218">
        <f t="shared" si="19"/>
        <v>2</v>
      </c>
      <c r="N218">
        <v>0</v>
      </c>
      <c r="O218">
        <f t="shared" si="20"/>
        <v>1</v>
      </c>
      <c r="P218">
        <f t="shared" si="21"/>
        <v>0</v>
      </c>
      <c r="Q218">
        <f t="shared" si="22"/>
        <v>2</v>
      </c>
      <c r="R218" t="b">
        <f t="shared" si="23"/>
        <v>0</v>
      </c>
      <c r="S218">
        <f>IF(ISNA(VLOOKUP(A218,bt_tagged!A:A,1,0)),0,1)</f>
        <v>0</v>
      </c>
    </row>
    <row r="219" spans="1:19" hidden="1" x14ac:dyDescent="0.75">
      <c r="A219" t="s">
        <v>232</v>
      </c>
      <c r="B219" t="s">
        <v>232</v>
      </c>
      <c r="C219" t="str">
        <f t="shared" si="18"/>
        <v>PRES_AFF_THE_BEST_WORDS_text.txt</v>
      </c>
      <c r="D219">
        <v>2016</v>
      </c>
      <c r="F219" t="s">
        <v>15</v>
      </c>
      <c r="L219">
        <f>VLOOKUP(A219,data!$B$2:$E$971,2,0)</f>
        <v>1</v>
      </c>
      <c r="M219">
        <f t="shared" si="19"/>
        <v>1</v>
      </c>
      <c r="N219">
        <v>0</v>
      </c>
      <c r="O219">
        <f t="shared" si="20"/>
        <v>1</v>
      </c>
      <c r="P219">
        <f t="shared" si="21"/>
        <v>0</v>
      </c>
      <c r="Q219">
        <f t="shared" si="22"/>
        <v>0</v>
      </c>
      <c r="R219" t="b">
        <f t="shared" si="23"/>
        <v>0</v>
      </c>
      <c r="S219">
        <f>IF(ISNA(VLOOKUP(A219,bt_tagged!A:A,1,0)),0,1)</f>
        <v>0</v>
      </c>
    </row>
    <row r="220" spans="1:19" hidden="1" x14ac:dyDescent="0.75">
      <c r="A220" t="s">
        <v>233</v>
      </c>
      <c r="B220" t="s">
        <v>233</v>
      </c>
      <c r="C220" t="str">
        <f t="shared" si="18"/>
        <v>PRES_CLINTON_NAMES_NATIONAL_text.txt</v>
      </c>
      <c r="D220">
        <v>2016</v>
      </c>
      <c r="E220" t="s">
        <v>10</v>
      </c>
      <c r="F220" t="s">
        <v>10</v>
      </c>
      <c r="L220">
        <f>VLOOKUP(A220,data!$B$2:$E$971,2,0)</f>
        <v>1</v>
      </c>
      <c r="M220">
        <f t="shared" si="19"/>
        <v>2</v>
      </c>
      <c r="N220">
        <v>0</v>
      </c>
      <c r="O220">
        <f t="shared" si="20"/>
        <v>1</v>
      </c>
      <c r="P220">
        <f t="shared" si="21"/>
        <v>0</v>
      </c>
      <c r="Q220">
        <f t="shared" si="22"/>
        <v>2</v>
      </c>
      <c r="R220" t="b">
        <f t="shared" si="23"/>
        <v>0</v>
      </c>
      <c r="S220">
        <f>IF(ISNA(VLOOKUP(A220,bt_tagged!A:A,1,0)),0,1)</f>
        <v>0</v>
      </c>
    </row>
    <row r="221" spans="1:19" hidden="1" x14ac:dyDescent="0.75">
      <c r="A221" t="s">
        <v>234</v>
      </c>
      <c r="B221" t="s">
        <v>234</v>
      </c>
      <c r="C221" t="str">
        <f t="shared" si="18"/>
        <v>PRES_CRUZ_CLOSEST_text.txt</v>
      </c>
      <c r="D221">
        <v>2016</v>
      </c>
      <c r="E221" t="s">
        <v>14</v>
      </c>
      <c r="F221" t="s">
        <v>14</v>
      </c>
      <c r="L221">
        <f>VLOOKUP(A221,data!$B$2:$E$971,2,0)</f>
        <v>1</v>
      </c>
      <c r="M221">
        <f t="shared" si="19"/>
        <v>2</v>
      </c>
      <c r="N221">
        <v>0</v>
      </c>
      <c r="O221">
        <f t="shared" si="20"/>
        <v>1</v>
      </c>
      <c r="P221">
        <f t="shared" si="21"/>
        <v>2</v>
      </c>
      <c r="Q221">
        <f t="shared" si="22"/>
        <v>0</v>
      </c>
      <c r="R221" t="b">
        <f t="shared" si="23"/>
        <v>0</v>
      </c>
      <c r="S221">
        <f>IF(ISNA(VLOOKUP(A221,bt_tagged!A:A,1,0)),0,1)</f>
        <v>0</v>
      </c>
    </row>
    <row r="222" spans="1:19" hidden="1" x14ac:dyDescent="0.75">
      <c r="A222" t="s">
        <v>235</v>
      </c>
      <c r="B222" t="s">
        <v>235</v>
      </c>
      <c r="C222" t="str">
        <f t="shared" si="18"/>
        <v>PRES_CLINTON_TAKE_ON_text.txt</v>
      </c>
      <c r="D222">
        <v>2016</v>
      </c>
      <c r="F222" t="s">
        <v>15</v>
      </c>
      <c r="L222">
        <f>VLOOKUP(A222,data!$B$2:$E$971,2,0)</f>
        <v>1</v>
      </c>
      <c r="M222">
        <f t="shared" si="19"/>
        <v>1</v>
      </c>
      <c r="N222">
        <v>0</v>
      </c>
      <c r="O222">
        <f t="shared" si="20"/>
        <v>1</v>
      </c>
      <c r="P222">
        <f t="shared" si="21"/>
        <v>0</v>
      </c>
      <c r="Q222">
        <f t="shared" si="22"/>
        <v>0</v>
      </c>
      <c r="R222" t="b">
        <f t="shared" si="23"/>
        <v>0</v>
      </c>
      <c r="S222">
        <f>IF(ISNA(VLOOKUP(A222,bt_tagged!A:A,1,0)),0,1)</f>
        <v>0</v>
      </c>
    </row>
    <row r="223" spans="1:19" hidden="1" x14ac:dyDescent="0.75">
      <c r="A223" t="s">
        <v>236</v>
      </c>
      <c r="B223" t="s">
        <v>236</v>
      </c>
      <c r="C223" t="str">
        <f t="shared" si="18"/>
        <v>PRES_CRUZ_PLAYING_TRUMP_text.txt</v>
      </c>
      <c r="D223">
        <v>2016</v>
      </c>
      <c r="E223" t="s">
        <v>14</v>
      </c>
      <c r="F223" t="s">
        <v>10</v>
      </c>
      <c r="L223">
        <f>COUNTIF(data!$B$2:$B$971,A223)</f>
        <v>1</v>
      </c>
      <c r="M223">
        <f t="shared" si="19"/>
        <v>2</v>
      </c>
      <c r="N223">
        <v>0</v>
      </c>
      <c r="O223">
        <f t="shared" si="20"/>
        <v>1</v>
      </c>
      <c r="P223">
        <f t="shared" si="21"/>
        <v>1</v>
      </c>
      <c r="Q223">
        <f t="shared" si="22"/>
        <v>1</v>
      </c>
      <c r="R223" t="b">
        <f t="shared" si="23"/>
        <v>1</v>
      </c>
      <c r="S223">
        <f>IF(ISNA(VLOOKUP(A223,bt_tagged!A:A,1,0)),0,1)</f>
        <v>1</v>
      </c>
    </row>
    <row r="224" spans="1:19" hidden="1" x14ac:dyDescent="0.75">
      <c r="A224" t="s">
        <v>237</v>
      </c>
      <c r="B224" t="s">
        <v>237</v>
      </c>
      <c r="C224" t="str">
        <f t="shared" si="18"/>
        <v>PRES_NRAPVF_NOTHING_BUT_A_PHONE_text.txt</v>
      </c>
      <c r="D224">
        <v>2016</v>
      </c>
      <c r="E224" t="s">
        <v>10</v>
      </c>
      <c r="F224" t="s">
        <v>10</v>
      </c>
      <c r="L224">
        <f>VLOOKUP(A224,data!$B$2:$E$971,2,0)</f>
        <v>1</v>
      </c>
      <c r="M224">
        <f t="shared" si="19"/>
        <v>2</v>
      </c>
      <c r="N224">
        <v>0</v>
      </c>
      <c r="O224">
        <f t="shared" si="20"/>
        <v>1</v>
      </c>
      <c r="P224">
        <f t="shared" si="21"/>
        <v>0</v>
      </c>
      <c r="Q224">
        <f t="shared" si="22"/>
        <v>2</v>
      </c>
      <c r="R224" t="b">
        <f t="shared" si="23"/>
        <v>0</v>
      </c>
      <c r="S224">
        <f>IF(ISNA(VLOOKUP(A224,bt_tagged!A:A,1,0)),0,1)</f>
        <v>0</v>
      </c>
    </row>
    <row r="225" spans="1:19" hidden="1" x14ac:dyDescent="0.75">
      <c r="A225" t="s">
        <v>238</v>
      </c>
      <c r="B225" t="s">
        <v>238</v>
      </c>
      <c r="C225" t="str">
        <f t="shared" si="18"/>
        <v>PRES_CLINTON_27_MILLION_STRONG_SP_REV_text.txt</v>
      </c>
      <c r="D225">
        <v>2016</v>
      </c>
      <c r="L225">
        <f>VLOOKUP(A225,data!$B$2:$E$971,2,0)</f>
        <v>1</v>
      </c>
      <c r="M225">
        <f t="shared" si="19"/>
        <v>0</v>
      </c>
      <c r="N225">
        <v>1</v>
      </c>
      <c r="O225">
        <f t="shared" si="20"/>
        <v>0</v>
      </c>
      <c r="P225">
        <f t="shared" si="21"/>
        <v>0</v>
      </c>
      <c r="Q225">
        <f t="shared" si="22"/>
        <v>0</v>
      </c>
      <c r="R225" t="b">
        <f t="shared" si="23"/>
        <v>0</v>
      </c>
      <c r="S225">
        <f>IF(ISNA(VLOOKUP(A225,bt_tagged!A:A,1,0)),0,1)</f>
        <v>0</v>
      </c>
    </row>
    <row r="226" spans="1:19" hidden="1" x14ac:dyDescent="0.75">
      <c r="A226" t="s">
        <v>239</v>
      </c>
      <c r="B226" t="s">
        <v>239</v>
      </c>
      <c r="C226" t="str">
        <f t="shared" si="18"/>
        <v>PRES_CWAWV_DIFFERENCE_SP_text.txt</v>
      </c>
      <c r="D226">
        <v>2016</v>
      </c>
      <c r="L226">
        <f>VLOOKUP(A226,data!$B$2:$E$971,2,0)</f>
        <v>1</v>
      </c>
      <c r="M226">
        <f t="shared" si="19"/>
        <v>0</v>
      </c>
      <c r="N226">
        <v>1</v>
      </c>
      <c r="O226">
        <f t="shared" si="20"/>
        <v>0</v>
      </c>
      <c r="P226">
        <f t="shared" si="21"/>
        <v>0</v>
      </c>
      <c r="Q226">
        <f t="shared" si="22"/>
        <v>0</v>
      </c>
      <c r="R226" t="b">
        <f t="shared" si="23"/>
        <v>0</v>
      </c>
      <c r="S226">
        <f>IF(ISNA(VLOOKUP(A226,bt_tagged!A:A,1,0)),0,1)</f>
        <v>0</v>
      </c>
    </row>
    <row r="227" spans="1:19" hidden="1" x14ac:dyDescent="0.75">
      <c r="A227" t="s">
        <v>240</v>
      </c>
      <c r="B227" t="s">
        <v>240</v>
      </c>
      <c r="C227" t="str">
        <f t="shared" si="18"/>
        <v>PRES_PRIORITIESUSA_MICHELLE_60_text.txt</v>
      </c>
      <c r="D227">
        <v>2016</v>
      </c>
      <c r="E227" t="s">
        <v>10</v>
      </c>
      <c r="L227">
        <f>VLOOKUP(A227,data!$B$2:$E$971,2,0)</f>
        <v>1</v>
      </c>
      <c r="M227">
        <f t="shared" si="19"/>
        <v>1</v>
      </c>
      <c r="N227">
        <v>0</v>
      </c>
      <c r="O227">
        <f t="shared" si="20"/>
        <v>1</v>
      </c>
      <c r="P227">
        <f t="shared" si="21"/>
        <v>0</v>
      </c>
      <c r="Q227">
        <f t="shared" si="22"/>
        <v>1</v>
      </c>
      <c r="R227" t="b">
        <f t="shared" si="23"/>
        <v>0</v>
      </c>
      <c r="S227">
        <f>IF(ISNA(VLOOKUP(A227,bt_tagged!A:A,1,0)),0,1)</f>
        <v>0</v>
      </c>
    </row>
    <row r="228" spans="1:19" hidden="1" x14ac:dyDescent="0.75">
      <c r="A228" t="s">
        <v>241</v>
      </c>
      <c r="B228" t="s">
        <v>241</v>
      </c>
      <c r="C228" t="str">
        <f t="shared" si="18"/>
        <v>PRES_CRUZ_WON_ONE_CANDIDATE_text.txt</v>
      </c>
      <c r="D228">
        <v>2016</v>
      </c>
      <c r="L228">
        <f>VLOOKUP(A228,data!$B$2:$E$971,2,0)</f>
        <v>1</v>
      </c>
      <c r="M228">
        <f t="shared" si="19"/>
        <v>0</v>
      </c>
      <c r="N228">
        <v>0</v>
      </c>
      <c r="O228">
        <f t="shared" si="20"/>
        <v>1</v>
      </c>
      <c r="P228">
        <f t="shared" si="21"/>
        <v>0</v>
      </c>
      <c r="Q228">
        <f t="shared" si="22"/>
        <v>0</v>
      </c>
      <c r="R228" t="b">
        <f t="shared" si="23"/>
        <v>0</v>
      </c>
      <c r="S228">
        <f>IF(ISNA(VLOOKUP(A228,bt_tagged!A:A,1,0)),0,1)</f>
        <v>0</v>
      </c>
    </row>
    <row r="229" spans="1:19" hidden="1" x14ac:dyDescent="0.75">
      <c r="A229" t="s">
        <v>242</v>
      </c>
      <c r="B229" t="s">
        <v>242</v>
      </c>
      <c r="C229" t="str">
        <f t="shared" si="18"/>
        <v>PRES_WILSON_ECONOMIC_OPPORTUNITY_text.txt</v>
      </c>
      <c r="D229">
        <v>2016</v>
      </c>
      <c r="L229" t="e">
        <f>VLOOKUP(A229,data!$B$2:$E$971,2,0)</f>
        <v>#N/A</v>
      </c>
      <c r="M229">
        <f t="shared" si="19"/>
        <v>0</v>
      </c>
      <c r="N229">
        <v>0</v>
      </c>
      <c r="O229" t="e">
        <f t="shared" si="20"/>
        <v>#N/A</v>
      </c>
      <c r="P229">
        <f t="shared" si="21"/>
        <v>0</v>
      </c>
      <c r="Q229">
        <f t="shared" si="22"/>
        <v>0</v>
      </c>
      <c r="R229" t="b">
        <f t="shared" si="23"/>
        <v>0</v>
      </c>
      <c r="S229">
        <f>IF(ISNA(VLOOKUP(A229,bt_tagged!A:A,1,0)),0,1)</f>
        <v>0</v>
      </c>
    </row>
    <row r="230" spans="1:19" hidden="1" x14ac:dyDescent="0.75">
      <c r="A230" t="s">
        <v>243</v>
      </c>
      <c r="B230" t="s">
        <v>243</v>
      </c>
      <c r="C230" t="str">
        <f t="shared" si="18"/>
        <v>PRES_SANDERS_TWO_VISIONS_SP_text.txt</v>
      </c>
      <c r="D230">
        <v>2016</v>
      </c>
      <c r="L230">
        <f>VLOOKUP(A230,data!$B$2:$E$971,2,0)</f>
        <v>1</v>
      </c>
      <c r="M230">
        <f t="shared" si="19"/>
        <v>0</v>
      </c>
      <c r="N230">
        <v>1</v>
      </c>
      <c r="O230">
        <f t="shared" si="20"/>
        <v>0</v>
      </c>
      <c r="P230">
        <f t="shared" si="21"/>
        <v>0</v>
      </c>
      <c r="Q230">
        <f t="shared" si="22"/>
        <v>0</v>
      </c>
      <c r="R230" t="b">
        <f t="shared" si="23"/>
        <v>0</v>
      </c>
      <c r="S230">
        <f>IF(ISNA(VLOOKUP(A230,bt_tagged!A:A,1,0)),0,1)</f>
        <v>0</v>
      </c>
    </row>
    <row r="231" spans="1:19" hidden="1" x14ac:dyDescent="0.75">
      <c r="A231" t="s">
        <v>244</v>
      </c>
      <c r="B231" t="s">
        <v>244</v>
      </c>
      <c r="C231" t="str">
        <f t="shared" si="18"/>
        <v>PRES_UNINTIMIDATEDPAC_FIGHT_AND_WIN_60_text.txt</v>
      </c>
      <c r="D231">
        <v>2016</v>
      </c>
      <c r="E231" t="s">
        <v>10</v>
      </c>
      <c r="L231">
        <f>VLOOKUP(A231,data!$B$2:$E$971,2,0)</f>
        <v>0</v>
      </c>
      <c r="M231">
        <f t="shared" si="19"/>
        <v>1</v>
      </c>
      <c r="N231">
        <v>0</v>
      </c>
      <c r="O231">
        <f t="shared" si="20"/>
        <v>0</v>
      </c>
      <c r="P231">
        <f t="shared" si="21"/>
        <v>0</v>
      </c>
      <c r="Q231">
        <f t="shared" si="22"/>
        <v>1</v>
      </c>
      <c r="R231" t="b">
        <f t="shared" si="23"/>
        <v>0</v>
      </c>
      <c r="S231">
        <f>IF(ISNA(VLOOKUP(A231,bt_tagged!A:A,1,0)),0,1)</f>
        <v>0</v>
      </c>
    </row>
    <row r="232" spans="1:19" hidden="1" x14ac:dyDescent="0.75">
      <c r="A232" t="s">
        <v>245</v>
      </c>
      <c r="B232" t="s">
        <v>245</v>
      </c>
      <c r="C232" t="str">
        <f t="shared" si="18"/>
        <v>PRES_CARSON_WHO_WILL_BE_PRESIDENT_text.txt</v>
      </c>
      <c r="D232">
        <v>2016</v>
      </c>
      <c r="E232" t="s">
        <v>10</v>
      </c>
      <c r="L232">
        <f>VLOOKUP(A232,data!$B$2:$E$971,2,0)</f>
        <v>1</v>
      </c>
      <c r="M232">
        <f t="shared" si="19"/>
        <v>1</v>
      </c>
      <c r="N232">
        <v>0</v>
      </c>
      <c r="O232">
        <f t="shared" si="20"/>
        <v>1</v>
      </c>
      <c r="P232">
        <f t="shared" si="21"/>
        <v>0</v>
      </c>
      <c r="Q232">
        <f t="shared" si="22"/>
        <v>1</v>
      </c>
      <c r="R232" t="b">
        <f t="shared" si="23"/>
        <v>0</v>
      </c>
      <c r="S232">
        <f>IF(ISNA(VLOOKUP(A232,bt_tagged!A:A,1,0)),0,1)</f>
        <v>0</v>
      </c>
    </row>
    <row r="233" spans="1:19" hidden="1" x14ac:dyDescent="0.75">
      <c r="A233" t="s">
        <v>246</v>
      </c>
      <c r="B233" t="s">
        <v>246</v>
      </c>
      <c r="C233" t="str">
        <f t="shared" si="18"/>
        <v>PRES_NRAILA_KRISTI'S_STORY_text.txt</v>
      </c>
      <c r="D233">
        <v>2016</v>
      </c>
      <c r="L233">
        <f>VLOOKUP(A233,data!$B$2:$E$971,2,0)</f>
        <v>1</v>
      </c>
      <c r="M233">
        <f t="shared" si="19"/>
        <v>0</v>
      </c>
      <c r="N233">
        <v>0</v>
      </c>
      <c r="O233">
        <f t="shared" si="20"/>
        <v>1</v>
      </c>
      <c r="P233">
        <f t="shared" si="21"/>
        <v>0</v>
      </c>
      <c r="Q233">
        <f t="shared" si="22"/>
        <v>0</v>
      </c>
      <c r="R233" t="b">
        <f t="shared" si="23"/>
        <v>0</v>
      </c>
      <c r="S233">
        <f>IF(ISNA(VLOOKUP(A233,bt_tagged!A:A,1,0)),0,1)</f>
        <v>0</v>
      </c>
    </row>
    <row r="234" spans="1:19" hidden="1" x14ac:dyDescent="0.75">
      <c r="A234" t="s">
        <v>247</v>
      </c>
      <c r="B234" t="s">
        <v>247</v>
      </c>
      <c r="C234" t="str">
        <f t="shared" si="18"/>
        <v>PRES_CLINTON_JIM_CLYBURN_text.txt</v>
      </c>
      <c r="D234">
        <v>2016</v>
      </c>
      <c r="E234" t="s">
        <v>14</v>
      </c>
      <c r="L234">
        <f>VLOOKUP(A234,data!$B$2:$E$971,2,0)</f>
        <v>1</v>
      </c>
      <c r="M234">
        <f t="shared" si="19"/>
        <v>1</v>
      </c>
      <c r="N234">
        <v>0</v>
      </c>
      <c r="O234">
        <f t="shared" si="20"/>
        <v>1</v>
      </c>
      <c r="P234">
        <f t="shared" si="21"/>
        <v>1</v>
      </c>
      <c r="Q234">
        <f t="shared" si="22"/>
        <v>0</v>
      </c>
      <c r="R234" t="b">
        <f t="shared" si="23"/>
        <v>0</v>
      </c>
      <c r="S234">
        <f>IF(ISNA(VLOOKUP(A234,bt_tagged!A:A,1,0)),0,1)</f>
        <v>0</v>
      </c>
    </row>
    <row r="235" spans="1:19" hidden="1" x14ac:dyDescent="0.75">
      <c r="A235" t="s">
        <v>248</v>
      </c>
      <c r="B235" t="s">
        <v>248</v>
      </c>
      <c r="C235" t="str">
        <f t="shared" si="18"/>
        <v>PRES_45COMMITTEE_50_POINTS_AHEAD_text.txt</v>
      </c>
      <c r="D235">
        <v>2016</v>
      </c>
      <c r="L235">
        <f>VLOOKUP(A235,data!$B$2:$E$971,2,0)</f>
        <v>1</v>
      </c>
      <c r="M235">
        <f t="shared" si="19"/>
        <v>0</v>
      </c>
      <c r="N235">
        <v>0</v>
      </c>
      <c r="O235">
        <f t="shared" si="20"/>
        <v>1</v>
      </c>
      <c r="P235">
        <f t="shared" si="21"/>
        <v>0</v>
      </c>
      <c r="Q235">
        <f t="shared" si="22"/>
        <v>0</v>
      </c>
      <c r="R235" t="b">
        <f t="shared" si="23"/>
        <v>0</v>
      </c>
      <c r="S235">
        <f>IF(ISNA(VLOOKUP(A235,bt_tagged!A:A,1,0)),0,1)</f>
        <v>0</v>
      </c>
    </row>
    <row r="236" spans="1:19" hidden="1" x14ac:dyDescent="0.75">
      <c r="A236" t="s">
        <v>249</v>
      </c>
      <c r="B236" t="s">
        <v>249</v>
      </c>
      <c r="C236" t="str">
        <f t="shared" si="18"/>
        <v>PRES_CAPS_OBAMA'S_AMNESTY_text.txt</v>
      </c>
      <c r="D236">
        <v>2016</v>
      </c>
      <c r="L236">
        <f>VLOOKUP(A236,data!$B$2:$E$971,2,0)</f>
        <v>1</v>
      </c>
      <c r="M236">
        <f t="shared" si="19"/>
        <v>0</v>
      </c>
      <c r="N236">
        <v>0</v>
      </c>
      <c r="O236">
        <f t="shared" si="20"/>
        <v>1</v>
      </c>
      <c r="P236">
        <f t="shared" si="21"/>
        <v>0</v>
      </c>
      <c r="Q236">
        <f t="shared" si="22"/>
        <v>0</v>
      </c>
      <c r="R236" t="b">
        <f t="shared" si="23"/>
        <v>0</v>
      </c>
      <c r="S236">
        <f>IF(ISNA(VLOOKUP(A236,bt_tagged!A:A,1,0)),0,1)</f>
        <v>0</v>
      </c>
    </row>
    <row r="237" spans="1:19" hidden="1" x14ac:dyDescent="0.75">
      <c r="A237" t="s">
        <v>250</v>
      </c>
      <c r="B237" t="s">
        <v>250</v>
      </c>
      <c r="C237" t="str">
        <f t="shared" si="18"/>
        <v>PRES_WILSON_UNITY_text.txt</v>
      </c>
      <c r="D237">
        <v>2016</v>
      </c>
      <c r="E237" t="s">
        <v>10</v>
      </c>
      <c r="L237" t="e">
        <f>VLOOKUP(A237,data!$B$2:$E$971,2,0)</f>
        <v>#N/A</v>
      </c>
      <c r="M237">
        <f t="shared" si="19"/>
        <v>1</v>
      </c>
      <c r="N237">
        <v>0</v>
      </c>
      <c r="O237" t="e">
        <f t="shared" si="20"/>
        <v>#N/A</v>
      </c>
      <c r="P237">
        <f t="shared" si="21"/>
        <v>0</v>
      </c>
      <c r="Q237">
        <f t="shared" si="22"/>
        <v>1</v>
      </c>
      <c r="R237" t="b">
        <f t="shared" si="23"/>
        <v>0</v>
      </c>
      <c r="S237">
        <f>IF(ISNA(VLOOKUP(A237,bt_tagged!A:A,1,0)),0,1)</f>
        <v>0</v>
      </c>
    </row>
    <row r="238" spans="1:19" hidden="1" x14ac:dyDescent="0.75">
      <c r="A238" t="s">
        <v>251</v>
      </c>
      <c r="B238" t="s">
        <v>251</v>
      </c>
      <c r="C238" t="str">
        <f t="shared" si="18"/>
        <v>PRES_SIS_1938_REV_text.txt</v>
      </c>
      <c r="D238">
        <v>2016</v>
      </c>
      <c r="E238" t="s">
        <v>10</v>
      </c>
      <c r="L238">
        <f>VLOOKUP(A238,data!$B$2:$E$971,2,0)</f>
        <v>1</v>
      </c>
      <c r="M238">
        <f t="shared" si="19"/>
        <v>1</v>
      </c>
      <c r="N238">
        <v>0</v>
      </c>
      <c r="O238">
        <f t="shared" si="20"/>
        <v>1</v>
      </c>
      <c r="P238">
        <f t="shared" si="21"/>
        <v>0</v>
      </c>
      <c r="Q238">
        <f t="shared" si="22"/>
        <v>1</v>
      </c>
      <c r="R238" t="b">
        <f t="shared" si="23"/>
        <v>0</v>
      </c>
      <c r="S238">
        <f>IF(ISNA(VLOOKUP(A238,bt_tagged!A:A,1,0)),0,1)</f>
        <v>0</v>
      </c>
    </row>
    <row r="239" spans="1:19" hidden="1" x14ac:dyDescent="0.75">
      <c r="A239" t="s">
        <v>252</v>
      </c>
      <c r="B239" t="s">
        <v>252</v>
      </c>
      <c r="C239" t="str">
        <f t="shared" si="18"/>
        <v>PRES_CFG_POLITICIAN_text.txt</v>
      </c>
      <c r="D239">
        <v>2016</v>
      </c>
      <c r="E239" t="s">
        <v>10</v>
      </c>
      <c r="L239">
        <f>VLOOKUP(A239,data!$B$2:$E$971,2,0)</f>
        <v>1</v>
      </c>
      <c r="M239">
        <f t="shared" si="19"/>
        <v>1</v>
      </c>
      <c r="N239">
        <v>0</v>
      </c>
      <c r="O239">
        <f t="shared" si="20"/>
        <v>1</v>
      </c>
      <c r="P239">
        <f t="shared" si="21"/>
        <v>0</v>
      </c>
      <c r="Q239">
        <f t="shared" si="22"/>
        <v>1</v>
      </c>
      <c r="R239" t="b">
        <f t="shared" si="23"/>
        <v>0</v>
      </c>
      <c r="S239">
        <f>IF(ISNA(VLOOKUP(A239,bt_tagged!A:A,1,0)),0,1)</f>
        <v>0</v>
      </c>
    </row>
    <row r="240" spans="1:19" hidden="1" x14ac:dyDescent="0.75">
      <c r="A240" t="s">
        <v>253</v>
      </c>
      <c r="B240" t="s">
        <v>253</v>
      </c>
      <c r="C240" t="str">
        <f t="shared" si="18"/>
        <v>PRES_SEIU&amp;PRIORITIESUSA_VOTERS_REACT_CO_SP_text.txt</v>
      </c>
      <c r="D240">
        <v>2012</v>
      </c>
      <c r="L240" t="e">
        <f>VLOOKUP(A240,data!$B$2:$E$971,2,0)</f>
        <v>#N/A</v>
      </c>
      <c r="M240">
        <f t="shared" si="19"/>
        <v>0</v>
      </c>
      <c r="N240">
        <v>1</v>
      </c>
      <c r="O240" t="e">
        <f t="shared" si="20"/>
        <v>#N/A</v>
      </c>
      <c r="P240">
        <f t="shared" si="21"/>
        <v>0</v>
      </c>
      <c r="Q240">
        <f t="shared" si="22"/>
        <v>0</v>
      </c>
      <c r="R240" t="b">
        <f t="shared" si="23"/>
        <v>0</v>
      </c>
      <c r="S240">
        <f>IF(ISNA(VLOOKUP(A240,bt_tagged!A:A,1,0)),0,1)</f>
        <v>0</v>
      </c>
    </row>
    <row r="241" spans="1:19" hidden="1" x14ac:dyDescent="0.75">
      <c r="A241" t="s">
        <v>190</v>
      </c>
      <c r="B241" t="s">
        <v>190</v>
      </c>
      <c r="C241" t="str">
        <f t="shared" si="18"/>
        <v>PRES_TERRY_IT_WAS_ALL_A_LIE_text.txt</v>
      </c>
      <c r="D241">
        <v>2012</v>
      </c>
      <c r="G241" t="s">
        <v>14</v>
      </c>
      <c r="L241">
        <f>VLOOKUP(A241,data!$B$2:$E$971,2,0)</f>
        <v>2</v>
      </c>
      <c r="M241">
        <f t="shared" si="19"/>
        <v>1</v>
      </c>
      <c r="N241">
        <v>0</v>
      </c>
      <c r="O241">
        <f t="shared" si="20"/>
        <v>2</v>
      </c>
      <c r="P241">
        <f t="shared" si="21"/>
        <v>1</v>
      </c>
      <c r="Q241">
        <f t="shared" si="22"/>
        <v>0</v>
      </c>
      <c r="R241" t="b">
        <f t="shared" si="23"/>
        <v>0</v>
      </c>
      <c r="S241">
        <f>IF(ISNA(VLOOKUP(A241,bt_tagged!A:A,1,0)),0,1)</f>
        <v>0</v>
      </c>
    </row>
    <row r="242" spans="1:19" hidden="1" x14ac:dyDescent="0.75">
      <c r="A242" t="s">
        <v>254</v>
      </c>
      <c r="B242" t="s">
        <v>254</v>
      </c>
      <c r="C242" t="str">
        <f t="shared" si="18"/>
        <v>PRES_RNC&amp;ROMNEY_WHO_WILL_RAISE_TAXES_text.txt</v>
      </c>
      <c r="D242">
        <v>2012</v>
      </c>
      <c r="E242" t="s">
        <v>10</v>
      </c>
      <c r="G242" t="s">
        <v>10</v>
      </c>
      <c r="L242" t="e">
        <f>VLOOKUP(A242,data!$B$2:$E$971,2,0)</f>
        <v>#N/A</v>
      </c>
      <c r="M242">
        <f t="shared" si="19"/>
        <v>2</v>
      </c>
      <c r="N242">
        <v>0</v>
      </c>
      <c r="O242" t="e">
        <f t="shared" si="20"/>
        <v>#N/A</v>
      </c>
      <c r="P242">
        <f t="shared" si="21"/>
        <v>0</v>
      </c>
      <c r="Q242">
        <f t="shared" si="22"/>
        <v>2</v>
      </c>
      <c r="R242" t="b">
        <f t="shared" si="23"/>
        <v>0</v>
      </c>
      <c r="S242">
        <f>IF(ISNA(VLOOKUP(A242,bt_tagged!A:A,1,0)),0,1)</f>
        <v>0</v>
      </c>
    </row>
    <row r="243" spans="1:19" hidden="1" x14ac:dyDescent="0.75">
      <c r="A243" t="s">
        <v>255</v>
      </c>
      <c r="B243" t="s">
        <v>3282</v>
      </c>
      <c r="C243" t="str">
        <f t="shared" si="18"/>
        <v>PRES_AFP_FIGHTING_FOR_RE_ELECTION_text.txt</v>
      </c>
      <c r="D243">
        <v>2012</v>
      </c>
      <c r="E243" t="s">
        <v>10</v>
      </c>
      <c r="G243" t="s">
        <v>10</v>
      </c>
      <c r="L243" t="e">
        <f>VLOOKUP(A243,data!$B$2:$E$971,2,0)</f>
        <v>#N/A</v>
      </c>
      <c r="M243">
        <f t="shared" si="19"/>
        <v>2</v>
      </c>
      <c r="N243">
        <v>0</v>
      </c>
      <c r="O243" t="e">
        <f t="shared" si="20"/>
        <v>#N/A</v>
      </c>
      <c r="P243">
        <f t="shared" si="21"/>
        <v>0</v>
      </c>
      <c r="Q243">
        <f t="shared" si="22"/>
        <v>2</v>
      </c>
      <c r="R243" t="b">
        <f t="shared" si="23"/>
        <v>0</v>
      </c>
      <c r="S243">
        <f>IF(ISNA(VLOOKUP(A243,bt_tagged!A:A,1,0)),0,1)</f>
        <v>0</v>
      </c>
    </row>
    <row r="244" spans="1:19" hidden="1" x14ac:dyDescent="0.75">
      <c r="A244" t="s">
        <v>256</v>
      </c>
      <c r="B244" t="s">
        <v>256</v>
      </c>
      <c r="C244" t="str">
        <f t="shared" si="18"/>
        <v>PRES_ABTT_EPISODE_IV_A_NEW_HOPE_60_text.txt</v>
      </c>
      <c r="D244">
        <v>2012</v>
      </c>
      <c r="L244">
        <f>VLOOKUP(A244,data!$B$2:$E$971,2,0)</f>
        <v>1</v>
      </c>
      <c r="M244">
        <f t="shared" si="19"/>
        <v>0</v>
      </c>
      <c r="N244">
        <v>0</v>
      </c>
      <c r="O244">
        <f t="shared" si="20"/>
        <v>1</v>
      </c>
      <c r="P244">
        <f t="shared" si="21"/>
        <v>0</v>
      </c>
      <c r="Q244">
        <f t="shared" si="22"/>
        <v>0</v>
      </c>
      <c r="R244" t="b">
        <f t="shared" si="23"/>
        <v>0</v>
      </c>
      <c r="S244">
        <f>IF(ISNA(VLOOKUP(A244,bt_tagged!A:A,1,0)),0,1)</f>
        <v>0</v>
      </c>
    </row>
    <row r="245" spans="1:19" hidden="1" x14ac:dyDescent="0.75">
      <c r="A245" t="s">
        <v>257</v>
      </c>
      <c r="B245" t="s">
        <v>257</v>
      </c>
      <c r="C245" t="str">
        <f t="shared" si="18"/>
        <v>PRES_AEA_STAND_WITH_COAL_text.txt</v>
      </c>
      <c r="D245">
        <v>2012</v>
      </c>
      <c r="G245" t="s">
        <v>10</v>
      </c>
      <c r="K245" t="s">
        <v>10</v>
      </c>
      <c r="L245">
        <f>VLOOKUP(A245,data!$B$2:$E$971,2,0)</f>
        <v>1</v>
      </c>
      <c r="M245">
        <f t="shared" si="19"/>
        <v>2</v>
      </c>
      <c r="N245">
        <v>0</v>
      </c>
      <c r="O245">
        <f t="shared" si="20"/>
        <v>1</v>
      </c>
      <c r="P245">
        <f t="shared" si="21"/>
        <v>0</v>
      </c>
      <c r="Q245">
        <f t="shared" si="22"/>
        <v>2</v>
      </c>
      <c r="R245" t="b">
        <f t="shared" si="23"/>
        <v>0</v>
      </c>
      <c r="S245">
        <f>IF(ISNA(VLOOKUP(A245,bt_tagged!A:A,1,0)),0,1)</f>
        <v>0</v>
      </c>
    </row>
    <row r="246" spans="1:19" hidden="1" x14ac:dyDescent="0.75">
      <c r="A246" t="s">
        <v>258</v>
      </c>
      <c r="B246" t="s">
        <v>258</v>
      </c>
      <c r="C246" t="str">
        <f t="shared" si="18"/>
        <v>PRES_WINFUTURE_RENEW_PROSPERITY_text.txt</v>
      </c>
      <c r="D246">
        <v>2012</v>
      </c>
      <c r="E246" t="s">
        <v>15</v>
      </c>
      <c r="G246" t="s">
        <v>15</v>
      </c>
      <c r="K246" t="s">
        <v>10</v>
      </c>
      <c r="L246" t="e">
        <f>VLOOKUP(A246,data!$B$2:$E$971,2,0)</f>
        <v>#N/A</v>
      </c>
      <c r="M246">
        <f t="shared" si="19"/>
        <v>3</v>
      </c>
      <c r="N246">
        <v>0</v>
      </c>
      <c r="O246" t="e">
        <f t="shared" si="20"/>
        <v>#N/A</v>
      </c>
      <c r="P246">
        <f t="shared" si="21"/>
        <v>0</v>
      </c>
      <c r="Q246">
        <f t="shared" si="22"/>
        <v>1</v>
      </c>
      <c r="R246" t="b">
        <f t="shared" si="23"/>
        <v>0</v>
      </c>
      <c r="S246">
        <f>IF(ISNA(VLOOKUP(A246,bt_tagged!A:A,1,0)),0,1)</f>
        <v>0</v>
      </c>
    </row>
    <row r="247" spans="1:19" hidden="1" x14ac:dyDescent="0.75">
      <c r="A247" t="s">
        <v>259</v>
      </c>
      <c r="B247" t="s">
        <v>259</v>
      </c>
      <c r="C247" t="str">
        <f t="shared" si="18"/>
        <v>PRES_AFP_DOING_FINE_text.txt</v>
      </c>
      <c r="D247">
        <v>2012</v>
      </c>
      <c r="E247" t="s">
        <v>10</v>
      </c>
      <c r="G247" t="s">
        <v>10</v>
      </c>
      <c r="K247" t="s">
        <v>10</v>
      </c>
      <c r="L247">
        <f>VLOOKUP(A247,data!$B$2:$E$971,2,0)</f>
        <v>1</v>
      </c>
      <c r="M247">
        <f t="shared" si="19"/>
        <v>3</v>
      </c>
      <c r="N247">
        <v>0</v>
      </c>
      <c r="O247">
        <f t="shared" si="20"/>
        <v>1</v>
      </c>
      <c r="P247">
        <f t="shared" si="21"/>
        <v>0</v>
      </c>
      <c r="Q247">
        <f t="shared" si="22"/>
        <v>3</v>
      </c>
      <c r="R247" t="b">
        <f t="shared" si="23"/>
        <v>0</v>
      </c>
      <c r="S247">
        <f>IF(ISNA(VLOOKUP(A247,bt_tagged!A:A,1,0)),0,1)</f>
        <v>0</v>
      </c>
    </row>
    <row r="248" spans="1:19" hidden="1" x14ac:dyDescent="0.75">
      <c r="A248" t="s">
        <v>260</v>
      </c>
      <c r="B248" t="s">
        <v>260</v>
      </c>
      <c r="C248" t="str">
        <f t="shared" si="18"/>
        <v>PRES_ROMNEY_MORAL_RESPONSIBILITY_text.txt</v>
      </c>
      <c r="D248">
        <v>2012</v>
      </c>
      <c r="G248" t="s">
        <v>15</v>
      </c>
      <c r="K248" t="s">
        <v>10</v>
      </c>
      <c r="L248" t="e">
        <f>VLOOKUP(A248,data!$B$2:$E$971,2,0)</f>
        <v>#N/A</v>
      </c>
      <c r="M248">
        <f t="shared" si="19"/>
        <v>2</v>
      </c>
      <c r="N248">
        <v>0</v>
      </c>
      <c r="O248" t="e">
        <f t="shared" si="20"/>
        <v>#N/A</v>
      </c>
      <c r="P248">
        <f t="shared" si="21"/>
        <v>0</v>
      </c>
      <c r="Q248">
        <f t="shared" si="22"/>
        <v>1</v>
      </c>
      <c r="R248" t="b">
        <f t="shared" si="23"/>
        <v>0</v>
      </c>
      <c r="S248">
        <f>IF(ISNA(VLOOKUP(A248,bt_tagged!A:A,1,0)),0,1)</f>
        <v>0</v>
      </c>
    </row>
    <row r="249" spans="1:19" hidden="1" x14ac:dyDescent="0.75">
      <c r="A249" t="s">
        <v>261</v>
      </c>
      <c r="B249" t="s">
        <v>261</v>
      </c>
      <c r="C249" t="str">
        <f t="shared" si="18"/>
        <v>PRES_ROMNEY_NUESTRA_COMUNIDAD_SP_text.txt</v>
      </c>
      <c r="D249">
        <v>2012</v>
      </c>
      <c r="I249" t="s">
        <v>262</v>
      </c>
      <c r="L249">
        <f>VLOOKUP(A249,data!$B$2:$E$971,2,0)</f>
        <v>1</v>
      </c>
      <c r="M249">
        <f t="shared" si="19"/>
        <v>1</v>
      </c>
      <c r="N249">
        <v>1</v>
      </c>
      <c r="O249">
        <f t="shared" si="20"/>
        <v>0</v>
      </c>
      <c r="P249">
        <f t="shared" si="21"/>
        <v>0</v>
      </c>
      <c r="Q249">
        <f t="shared" si="22"/>
        <v>0</v>
      </c>
      <c r="R249" t="b">
        <f t="shared" si="23"/>
        <v>0</v>
      </c>
      <c r="S249">
        <f>IF(ISNA(VLOOKUP(A249,bt_tagged!A:A,1,0)),0,1)</f>
        <v>0</v>
      </c>
    </row>
    <row r="250" spans="1:19" hidden="1" x14ac:dyDescent="0.75">
      <c r="A250" t="s">
        <v>263</v>
      </c>
      <c r="B250" t="s">
        <v>263</v>
      </c>
      <c r="C250" t="str">
        <f t="shared" si="18"/>
        <v>PRES_OBAMA_SLEEPLESS_NIGHTS_text.txt</v>
      </c>
      <c r="D250">
        <v>2012</v>
      </c>
      <c r="E250" t="s">
        <v>10</v>
      </c>
      <c r="G250" t="s">
        <v>10</v>
      </c>
      <c r="I250" t="s">
        <v>10</v>
      </c>
      <c r="K250" t="s">
        <v>10</v>
      </c>
      <c r="L250">
        <f>VLOOKUP(A250,data!$B$2:$E$971,2,0)</f>
        <v>1</v>
      </c>
      <c r="M250">
        <f t="shared" si="19"/>
        <v>4</v>
      </c>
      <c r="N250">
        <v>0</v>
      </c>
      <c r="O250">
        <f t="shared" si="20"/>
        <v>1</v>
      </c>
      <c r="P250">
        <f t="shared" si="21"/>
        <v>0</v>
      </c>
      <c r="Q250">
        <f t="shared" si="22"/>
        <v>4</v>
      </c>
      <c r="R250" t="b">
        <f t="shared" si="23"/>
        <v>0</v>
      </c>
      <c r="S250">
        <f>IF(ISNA(VLOOKUP(A250,bt_tagged!A:A,1,0)),0,1)</f>
        <v>0</v>
      </c>
    </row>
    <row r="251" spans="1:19" x14ac:dyDescent="0.75">
      <c r="A251" t="s">
        <v>264</v>
      </c>
      <c r="B251" t="s">
        <v>264</v>
      </c>
      <c r="C251" t="str">
        <f t="shared" si="18"/>
        <v>PRES_RESTOREOURFUTURE_OLYMPICS_text.txt</v>
      </c>
      <c r="D251">
        <v>2012</v>
      </c>
      <c r="G251" t="s">
        <v>15</v>
      </c>
      <c r="I251" t="s">
        <v>15</v>
      </c>
      <c r="K251" t="s">
        <v>15</v>
      </c>
      <c r="L251">
        <f>VLOOKUP(A251,data!$B$2:$E$971,2,0)</f>
        <v>1</v>
      </c>
      <c r="M251">
        <f t="shared" si="19"/>
        <v>3</v>
      </c>
      <c r="N251">
        <v>0</v>
      </c>
      <c r="O251">
        <f t="shared" si="20"/>
        <v>1</v>
      </c>
      <c r="P251">
        <f t="shared" si="21"/>
        <v>0</v>
      </c>
      <c r="Q251">
        <f t="shared" si="22"/>
        <v>0</v>
      </c>
      <c r="R251" t="b">
        <f t="shared" si="23"/>
        <v>0</v>
      </c>
      <c r="S251">
        <f>IF(ISNA(VLOOKUP(A251,bt_tagged!A:A,1,0)),0,1)</f>
        <v>0</v>
      </c>
    </row>
    <row r="252" spans="1:19" hidden="1" x14ac:dyDescent="0.75">
      <c r="A252" t="s">
        <v>12</v>
      </c>
      <c r="B252" t="s">
        <v>12</v>
      </c>
      <c r="C252" t="str">
        <f t="shared" si="18"/>
        <v>PRES_60PLUS_STRENGTHEN_text.txt</v>
      </c>
      <c r="D252">
        <v>2012</v>
      </c>
      <c r="E252" t="s">
        <v>10</v>
      </c>
      <c r="G252" t="s">
        <v>10</v>
      </c>
      <c r="I252" t="s">
        <v>10</v>
      </c>
      <c r="K252" t="s">
        <v>10</v>
      </c>
      <c r="L252">
        <f>VLOOKUP(A252,data!$B$2:$E$971,2,0)</f>
        <v>2</v>
      </c>
      <c r="M252">
        <f t="shared" si="19"/>
        <v>4</v>
      </c>
      <c r="N252">
        <v>0</v>
      </c>
      <c r="O252">
        <f t="shared" si="20"/>
        <v>2</v>
      </c>
      <c r="P252">
        <f t="shared" si="21"/>
        <v>0</v>
      </c>
      <c r="Q252">
        <f t="shared" si="22"/>
        <v>4</v>
      </c>
      <c r="R252" t="b">
        <f t="shared" si="23"/>
        <v>0</v>
      </c>
      <c r="S252">
        <f>IF(ISNA(VLOOKUP(A252,bt_tagged!A:A,1,0)),0,1)</f>
        <v>1</v>
      </c>
    </row>
    <row r="253" spans="1:19" hidden="1" x14ac:dyDescent="0.75">
      <c r="A253" t="s">
        <v>265</v>
      </c>
      <c r="B253" t="s">
        <v>265</v>
      </c>
      <c r="C253" t="str">
        <f t="shared" si="18"/>
        <v>PRES_SECUREAMERICANOW_NO_APOLOGIES_text.txt</v>
      </c>
      <c r="D253">
        <v>2012</v>
      </c>
      <c r="E253" t="s">
        <v>10</v>
      </c>
      <c r="G253" t="s">
        <v>10</v>
      </c>
      <c r="I253" t="s">
        <v>10</v>
      </c>
      <c r="K253" t="s">
        <v>10</v>
      </c>
      <c r="L253">
        <f>VLOOKUP(A253,data!$B$2:$E$971,2,0)</f>
        <v>1</v>
      </c>
      <c r="M253">
        <f t="shared" si="19"/>
        <v>4</v>
      </c>
      <c r="N253">
        <v>0</v>
      </c>
      <c r="O253">
        <f t="shared" si="20"/>
        <v>1</v>
      </c>
      <c r="P253">
        <f t="shared" si="21"/>
        <v>0</v>
      </c>
      <c r="Q253">
        <f t="shared" si="22"/>
        <v>4</v>
      </c>
      <c r="R253" t="b">
        <f t="shared" si="23"/>
        <v>0</v>
      </c>
      <c r="S253">
        <f>IF(ISNA(VLOOKUP(A253,bt_tagged!A:A,1,0)),0,1)</f>
        <v>0</v>
      </c>
    </row>
    <row r="254" spans="1:19" hidden="1" x14ac:dyDescent="0.75">
      <c r="A254" t="s">
        <v>266</v>
      </c>
      <c r="B254" t="s">
        <v>266</v>
      </c>
      <c r="C254" t="str">
        <f t="shared" si="18"/>
        <v>PRES_ABTT_MODERN_STAGE_COMBAT_60_text.txt</v>
      </c>
      <c r="D254">
        <v>2012</v>
      </c>
      <c r="I254" t="s">
        <v>14</v>
      </c>
      <c r="K254" t="s">
        <v>14</v>
      </c>
      <c r="L254">
        <f>VLOOKUP(A254,data!$B$2:$E$971,2,0)</f>
        <v>1</v>
      </c>
      <c r="M254">
        <f t="shared" si="19"/>
        <v>2</v>
      </c>
      <c r="N254">
        <v>0</v>
      </c>
      <c r="O254">
        <f t="shared" si="20"/>
        <v>1</v>
      </c>
      <c r="P254">
        <f t="shared" si="21"/>
        <v>2</v>
      </c>
      <c r="Q254">
        <f t="shared" si="22"/>
        <v>0</v>
      </c>
      <c r="R254" t="b">
        <f t="shared" si="23"/>
        <v>0</v>
      </c>
      <c r="S254">
        <f>IF(ISNA(VLOOKUP(A254,bt_tagged!A:A,1,0)),0,1)</f>
        <v>0</v>
      </c>
    </row>
    <row r="255" spans="1:19" hidden="1" x14ac:dyDescent="0.75">
      <c r="A255" t="s">
        <v>267</v>
      </c>
      <c r="B255" t="s">
        <v>267</v>
      </c>
      <c r="C255" t="str">
        <f t="shared" si="18"/>
        <v>PRES_OBAMA_IT_WASN'T_EASY_SP_text.txt</v>
      </c>
      <c r="D255">
        <v>2012</v>
      </c>
      <c r="I255" t="s">
        <v>262</v>
      </c>
      <c r="L255">
        <f>VLOOKUP(A255,data!$B$2:$E$971,2,0)</f>
        <v>1</v>
      </c>
      <c r="M255">
        <f t="shared" si="19"/>
        <v>1</v>
      </c>
      <c r="N255">
        <v>1</v>
      </c>
      <c r="O255">
        <f t="shared" si="20"/>
        <v>0</v>
      </c>
      <c r="P255">
        <f t="shared" si="21"/>
        <v>0</v>
      </c>
      <c r="Q255">
        <f t="shared" si="22"/>
        <v>0</v>
      </c>
      <c r="R255" t="b">
        <f t="shared" si="23"/>
        <v>0</v>
      </c>
      <c r="S255">
        <f>IF(ISNA(VLOOKUP(A255,bt_tagged!A:A,1,0)),0,1)</f>
        <v>0</v>
      </c>
    </row>
    <row r="256" spans="1:19" x14ac:dyDescent="0.75">
      <c r="A256" t="s">
        <v>268</v>
      </c>
      <c r="B256" t="s">
        <v>268</v>
      </c>
      <c r="C256" t="str">
        <f t="shared" si="18"/>
        <v>PRES_OBAMA_GET_REAL_MITT_text.txt</v>
      </c>
      <c r="D256">
        <v>2012</v>
      </c>
      <c r="E256" t="s">
        <v>10</v>
      </c>
      <c r="G256" t="s">
        <v>10</v>
      </c>
      <c r="I256" t="s">
        <v>15</v>
      </c>
      <c r="K256" t="s">
        <v>15</v>
      </c>
      <c r="L256">
        <f>VLOOKUP(A256,data!$B$2:$E$971,2,0)</f>
        <v>1</v>
      </c>
      <c r="M256">
        <f t="shared" si="19"/>
        <v>4</v>
      </c>
      <c r="N256">
        <v>0</v>
      </c>
      <c r="O256">
        <f t="shared" si="20"/>
        <v>1</v>
      </c>
      <c r="P256">
        <f t="shared" si="21"/>
        <v>0</v>
      </c>
      <c r="Q256">
        <f t="shared" si="22"/>
        <v>2</v>
      </c>
      <c r="R256" t="b">
        <f t="shared" si="23"/>
        <v>0</v>
      </c>
      <c r="S256">
        <f>IF(ISNA(VLOOKUP(A256,bt_tagged!A:A,1,0)),0,1)</f>
        <v>0</v>
      </c>
    </row>
    <row r="257" spans="1:19" hidden="1" x14ac:dyDescent="0.75">
      <c r="A257" t="s">
        <v>269</v>
      </c>
      <c r="B257" t="s">
        <v>269</v>
      </c>
      <c r="C257" t="str">
        <f t="shared" si="18"/>
        <v>PRES_ROMNEY_A_BETTER_FUTURE_NC_DEFENSE_text.txt</v>
      </c>
      <c r="D257">
        <v>2012</v>
      </c>
      <c r="G257" t="s">
        <v>10</v>
      </c>
      <c r="I257" t="s">
        <v>10</v>
      </c>
      <c r="K257" t="s">
        <v>10</v>
      </c>
      <c r="L257">
        <f>VLOOKUP(A257,data!$B$2:$E$971,2,0)</f>
        <v>1</v>
      </c>
      <c r="M257">
        <f t="shared" si="19"/>
        <v>3</v>
      </c>
      <c r="N257">
        <v>0</v>
      </c>
      <c r="O257">
        <f t="shared" si="20"/>
        <v>1</v>
      </c>
      <c r="P257">
        <f t="shared" si="21"/>
        <v>0</v>
      </c>
      <c r="Q257">
        <f t="shared" si="22"/>
        <v>3</v>
      </c>
      <c r="R257" t="b">
        <f t="shared" si="23"/>
        <v>0</v>
      </c>
      <c r="S257">
        <f>IF(ISNA(VLOOKUP(A257,bt_tagged!A:A,1,0)),0,1)</f>
        <v>0</v>
      </c>
    </row>
    <row r="258" spans="1:19" hidden="1" x14ac:dyDescent="0.75">
      <c r="A258" t="s">
        <v>270</v>
      </c>
      <c r="B258" t="s">
        <v>270</v>
      </c>
      <c r="C258" t="str">
        <f t="shared" ref="C258:C289" si="24">B258&amp;"_text.txt"</f>
        <v>PRES_SANTORUM_SAY_WHAT_text.txt</v>
      </c>
      <c r="D258">
        <v>2012</v>
      </c>
      <c r="G258" t="s">
        <v>14</v>
      </c>
      <c r="I258" t="s">
        <v>14</v>
      </c>
      <c r="K258" t="s">
        <v>14</v>
      </c>
      <c r="L258">
        <f>VLOOKUP(A258,data!$B$2:$E$971,2,0)</f>
        <v>1</v>
      </c>
      <c r="M258">
        <f t="shared" ref="M258:M289" si="25">7-COUNTBLANK(E258:K258)</f>
        <v>3</v>
      </c>
      <c r="N258">
        <v>0</v>
      </c>
      <c r="O258">
        <f t="shared" ref="O258:O289" si="26">L258*(N258=0)</f>
        <v>1</v>
      </c>
      <c r="P258">
        <f t="shared" ref="P258:P289" si="27">COUNTIF($E258:$K258,"base")</f>
        <v>3</v>
      </c>
      <c r="Q258">
        <f t="shared" ref="Q258:Q289" si="28">COUNTIF($E258:$K258,"center")</f>
        <v>0</v>
      </c>
      <c r="R258" t="b">
        <f t="shared" ref="R258:R289" si="29">P258*Q258&gt;0</f>
        <v>0</v>
      </c>
      <c r="S258">
        <f>IF(ISNA(VLOOKUP(A258,bt_tagged!A:A,1,0)),0,1)</f>
        <v>0</v>
      </c>
    </row>
    <row r="259" spans="1:19" hidden="1" x14ac:dyDescent="0.75">
      <c r="A259" t="s">
        <v>146</v>
      </c>
      <c r="B259" t="s">
        <v>146</v>
      </c>
      <c r="C259" t="str">
        <f t="shared" si="24"/>
        <v>PRES_RESTOREOURFUTURE_FLATLINE_text.txt</v>
      </c>
      <c r="D259">
        <v>2012</v>
      </c>
      <c r="G259" t="s">
        <v>10</v>
      </c>
      <c r="I259" t="s">
        <v>10</v>
      </c>
      <c r="K259" t="s">
        <v>10</v>
      </c>
      <c r="L259">
        <f>VLOOKUP(A259,data!$B$2:$E$971,2,0)</f>
        <v>2</v>
      </c>
      <c r="M259">
        <f t="shared" si="25"/>
        <v>3</v>
      </c>
      <c r="N259">
        <v>0</v>
      </c>
      <c r="O259">
        <f t="shared" si="26"/>
        <v>2</v>
      </c>
      <c r="P259">
        <f t="shared" si="27"/>
        <v>0</v>
      </c>
      <c r="Q259">
        <f t="shared" si="28"/>
        <v>3</v>
      </c>
      <c r="R259" t="b">
        <f t="shared" si="29"/>
        <v>0</v>
      </c>
      <c r="S259">
        <f>IF(ISNA(VLOOKUP(A259,bt_tagged!A:A,1,0)),0,1)</f>
        <v>0</v>
      </c>
    </row>
    <row r="260" spans="1:19" hidden="1" x14ac:dyDescent="0.75">
      <c r="A260" t="s">
        <v>271</v>
      </c>
      <c r="B260" t="s">
        <v>271</v>
      </c>
      <c r="C260" t="str">
        <f t="shared" si="24"/>
        <v>PRES_LEADERSFORFAMILIES_ONE_OF_US_text.txt</v>
      </c>
      <c r="D260">
        <v>2012</v>
      </c>
      <c r="E260" t="s">
        <v>10</v>
      </c>
      <c r="F260">
        <v>37</v>
      </c>
      <c r="G260" t="s">
        <v>10</v>
      </c>
      <c r="I260" t="s">
        <v>10</v>
      </c>
      <c r="K260" t="s">
        <v>10</v>
      </c>
      <c r="L260" t="e">
        <f>VLOOKUP(A260,data!$B$2:$E$971,2,0)</f>
        <v>#N/A</v>
      </c>
      <c r="M260">
        <f t="shared" si="25"/>
        <v>5</v>
      </c>
      <c r="N260">
        <v>0</v>
      </c>
      <c r="O260" t="e">
        <f t="shared" si="26"/>
        <v>#N/A</v>
      </c>
      <c r="P260">
        <f t="shared" si="27"/>
        <v>0</v>
      </c>
      <c r="Q260">
        <f t="shared" si="28"/>
        <v>4</v>
      </c>
      <c r="R260" t="b">
        <f t="shared" si="29"/>
        <v>0</v>
      </c>
      <c r="S260">
        <f>IF(ISNA(VLOOKUP(A260,bt_tagged!A:A,1,0)),0,1)</f>
        <v>0</v>
      </c>
    </row>
    <row r="261" spans="1:19" hidden="1" x14ac:dyDescent="0.75">
      <c r="A261" t="s">
        <v>272</v>
      </c>
      <c r="B261" t="s">
        <v>272</v>
      </c>
      <c r="C261" t="str">
        <f t="shared" si="24"/>
        <v>PRES_ROMNEY_A_BETTER_FUTURE_VA_DEFENSE_text.txt</v>
      </c>
      <c r="D261">
        <v>2012</v>
      </c>
      <c r="G261" t="s">
        <v>10</v>
      </c>
      <c r="I261" t="s">
        <v>10</v>
      </c>
      <c r="K261" t="s">
        <v>10</v>
      </c>
      <c r="L261">
        <f>VLOOKUP(A261,data!$B$2:$E$971,2,0)</f>
        <v>1</v>
      </c>
      <c r="M261">
        <f t="shared" si="25"/>
        <v>3</v>
      </c>
      <c r="N261">
        <v>0</v>
      </c>
      <c r="O261">
        <f t="shared" si="26"/>
        <v>1</v>
      </c>
      <c r="P261">
        <f t="shared" si="27"/>
        <v>0</v>
      </c>
      <c r="Q261">
        <f t="shared" si="28"/>
        <v>3</v>
      </c>
      <c r="R261" t="b">
        <f t="shared" si="29"/>
        <v>0</v>
      </c>
      <c r="S261">
        <f>IF(ISNA(VLOOKUP(A261,bt_tagged!A:A,1,0)),0,1)</f>
        <v>0</v>
      </c>
    </row>
    <row r="262" spans="1:19" x14ac:dyDescent="0.75">
      <c r="A262" t="s">
        <v>273</v>
      </c>
      <c r="B262" t="s">
        <v>273</v>
      </c>
      <c r="C262" t="str">
        <f t="shared" si="24"/>
        <v>PRES_RWBFUND_PRIDE_text.txt</v>
      </c>
      <c r="D262">
        <v>2012</v>
      </c>
      <c r="E262" t="s">
        <v>10</v>
      </c>
      <c r="G262" t="s">
        <v>15</v>
      </c>
      <c r="I262" t="s">
        <v>15</v>
      </c>
      <c r="K262" t="s">
        <v>10</v>
      </c>
      <c r="L262" t="e">
        <f>VLOOKUP(A262,data!$B$2:$E$971,2,0)</f>
        <v>#N/A</v>
      </c>
      <c r="M262">
        <f t="shared" si="25"/>
        <v>4</v>
      </c>
      <c r="N262">
        <v>0</v>
      </c>
      <c r="O262" t="e">
        <f t="shared" si="26"/>
        <v>#N/A</v>
      </c>
      <c r="P262">
        <f t="shared" si="27"/>
        <v>0</v>
      </c>
      <c r="Q262">
        <f t="shared" si="28"/>
        <v>2</v>
      </c>
      <c r="R262" t="b">
        <f t="shared" si="29"/>
        <v>0</v>
      </c>
      <c r="S262">
        <f>IF(ISNA(VLOOKUP(A262,bt_tagged!A:A,1,0)),0,1)</f>
        <v>0</v>
      </c>
    </row>
    <row r="263" spans="1:19" hidden="1" x14ac:dyDescent="0.75">
      <c r="A263" t="s">
        <v>274</v>
      </c>
      <c r="B263" t="s">
        <v>274</v>
      </c>
      <c r="C263" t="str">
        <f t="shared" si="24"/>
        <v>PRES_RNC&amp;ROMNEY_SOLUCIONES_PARA_LA_INMIGRACION_SP_text.txt</v>
      </c>
      <c r="D263">
        <v>2012</v>
      </c>
      <c r="I263" t="s">
        <v>275</v>
      </c>
      <c r="L263" t="e">
        <f>VLOOKUP(A263,data!$B$2:$E$971,2,0)</f>
        <v>#N/A</v>
      </c>
      <c r="M263">
        <f t="shared" si="25"/>
        <v>1</v>
      </c>
      <c r="N263">
        <v>1</v>
      </c>
      <c r="O263" t="e">
        <f t="shared" si="26"/>
        <v>#N/A</v>
      </c>
      <c r="P263">
        <f t="shared" si="27"/>
        <v>0</v>
      </c>
      <c r="Q263">
        <f t="shared" si="28"/>
        <v>0</v>
      </c>
      <c r="R263" t="b">
        <f t="shared" si="29"/>
        <v>0</v>
      </c>
      <c r="S263">
        <f>IF(ISNA(VLOOKUP(A263,bt_tagged!A:A,1,0)),0,1)</f>
        <v>0</v>
      </c>
    </row>
    <row r="264" spans="1:19" hidden="1" x14ac:dyDescent="0.75">
      <c r="A264" t="s">
        <v>276</v>
      </c>
      <c r="B264" t="s">
        <v>276</v>
      </c>
      <c r="C264" t="str">
        <f t="shared" si="24"/>
        <v>PRES_RESTOREOURFUTURE_DESPERATE_text.txt</v>
      </c>
      <c r="D264">
        <v>2012</v>
      </c>
      <c r="G264" t="s">
        <v>14</v>
      </c>
      <c r="I264" t="s">
        <v>14</v>
      </c>
      <c r="K264" t="s">
        <v>14</v>
      </c>
      <c r="L264" t="e">
        <f>VLOOKUP(A264,data!$B$2:$E$971,2,0)</f>
        <v>#N/A</v>
      </c>
      <c r="M264">
        <f t="shared" si="25"/>
        <v>3</v>
      </c>
      <c r="N264">
        <v>0</v>
      </c>
      <c r="O264" t="e">
        <f t="shared" si="26"/>
        <v>#N/A</v>
      </c>
      <c r="P264">
        <f t="shared" si="27"/>
        <v>3</v>
      </c>
      <c r="Q264">
        <f t="shared" si="28"/>
        <v>0</v>
      </c>
      <c r="R264" t="b">
        <f t="shared" si="29"/>
        <v>0</v>
      </c>
      <c r="S264">
        <f>IF(ISNA(VLOOKUP(A264,bt_tagged!A:A,1,0)),0,1)</f>
        <v>0</v>
      </c>
    </row>
    <row r="265" spans="1:19" hidden="1" x14ac:dyDescent="0.75">
      <c r="A265" t="s">
        <v>277</v>
      </c>
      <c r="B265" t="s">
        <v>277</v>
      </c>
      <c r="C265" t="str">
        <f t="shared" si="24"/>
        <v>PRES_ROMNEY_STAND_UP_TO_CHINA_text.txt</v>
      </c>
      <c r="D265">
        <v>2012</v>
      </c>
      <c r="E265" t="s">
        <v>10</v>
      </c>
      <c r="G265" t="s">
        <v>10</v>
      </c>
      <c r="I265" t="s">
        <v>15</v>
      </c>
      <c r="K265" t="s">
        <v>14</v>
      </c>
      <c r="L265">
        <f>COUNTIF(data!$B$2:$B$971,A265)</f>
        <v>1</v>
      </c>
      <c r="M265">
        <f t="shared" si="25"/>
        <v>4</v>
      </c>
      <c r="N265">
        <v>0</v>
      </c>
      <c r="O265">
        <f t="shared" si="26"/>
        <v>1</v>
      </c>
      <c r="P265">
        <f t="shared" si="27"/>
        <v>1</v>
      </c>
      <c r="Q265">
        <f t="shared" si="28"/>
        <v>2</v>
      </c>
      <c r="R265" t="b">
        <f t="shared" si="29"/>
        <v>1</v>
      </c>
      <c r="S265">
        <f>IF(ISNA(VLOOKUP(A265,bt_tagged!A:A,1,0)),0,1)</f>
        <v>1</v>
      </c>
    </row>
    <row r="266" spans="1:19" hidden="1" x14ac:dyDescent="0.75">
      <c r="A266" t="s">
        <v>278</v>
      </c>
      <c r="B266" t="s">
        <v>278</v>
      </c>
      <c r="C266" t="str">
        <f t="shared" si="24"/>
        <v>PRES_OURDESTINY_SOMEONE_text.txt</v>
      </c>
      <c r="D266">
        <v>2012</v>
      </c>
      <c r="E266" t="s">
        <v>14</v>
      </c>
      <c r="I266" t="s">
        <v>14</v>
      </c>
      <c r="K266" t="s">
        <v>14</v>
      </c>
      <c r="L266">
        <f>VLOOKUP(A266,data!$B$2:$E$971,2,0)</f>
        <v>1</v>
      </c>
      <c r="M266">
        <f t="shared" si="25"/>
        <v>3</v>
      </c>
      <c r="N266">
        <v>0</v>
      </c>
      <c r="O266">
        <f t="shared" si="26"/>
        <v>1</v>
      </c>
      <c r="P266">
        <f t="shared" si="27"/>
        <v>3</v>
      </c>
      <c r="Q266">
        <f t="shared" si="28"/>
        <v>0</v>
      </c>
      <c r="R266" t="b">
        <f t="shared" si="29"/>
        <v>0</v>
      </c>
      <c r="S266">
        <f>IF(ISNA(VLOOKUP(A266,bt_tagged!A:A,1,0)),0,1)</f>
        <v>0</v>
      </c>
    </row>
    <row r="267" spans="1:19" hidden="1" x14ac:dyDescent="0.75">
      <c r="A267" t="s">
        <v>279</v>
      </c>
      <c r="B267" t="s">
        <v>279</v>
      </c>
      <c r="C267" t="str">
        <f t="shared" si="24"/>
        <v>PRES_OBAMA_THE_CHOICE_60_text.txt</v>
      </c>
      <c r="D267">
        <v>2012</v>
      </c>
      <c r="I267" t="s">
        <v>10</v>
      </c>
      <c r="K267" t="s">
        <v>10</v>
      </c>
      <c r="L267">
        <f>VLOOKUP(A267,data!$B$2:$E$971,2,0)</f>
        <v>1</v>
      </c>
      <c r="M267">
        <f t="shared" si="25"/>
        <v>2</v>
      </c>
      <c r="N267">
        <v>0</v>
      </c>
      <c r="O267">
        <f t="shared" si="26"/>
        <v>1</v>
      </c>
      <c r="P267">
        <f t="shared" si="27"/>
        <v>0</v>
      </c>
      <c r="Q267">
        <f t="shared" si="28"/>
        <v>2</v>
      </c>
      <c r="R267" t="b">
        <f t="shared" si="29"/>
        <v>0</v>
      </c>
      <c r="S267">
        <f>IF(ISNA(VLOOKUP(A267,bt_tagged!A:A,1,0)),0,1)</f>
        <v>0</v>
      </c>
    </row>
    <row r="268" spans="1:19" hidden="1" x14ac:dyDescent="0.75">
      <c r="A268" t="s">
        <v>280</v>
      </c>
      <c r="B268" t="s">
        <v>280</v>
      </c>
      <c r="C268" t="str">
        <f t="shared" si="24"/>
        <v>PRES_PFAW_EL_VERDADERO_MITT_ROMNEY_SP_text.txt</v>
      </c>
      <c r="D268">
        <v>2012</v>
      </c>
      <c r="I268" t="s">
        <v>275</v>
      </c>
      <c r="L268">
        <f>VLOOKUP(A268,data!$B$2:$E$971,2,0)</f>
        <v>1</v>
      </c>
      <c r="M268">
        <f t="shared" si="25"/>
        <v>1</v>
      </c>
      <c r="N268">
        <v>1</v>
      </c>
      <c r="O268">
        <f t="shared" si="26"/>
        <v>0</v>
      </c>
      <c r="P268">
        <f t="shared" si="27"/>
        <v>0</v>
      </c>
      <c r="Q268">
        <f t="shared" si="28"/>
        <v>0</v>
      </c>
      <c r="R268" t="b">
        <f t="shared" si="29"/>
        <v>0</v>
      </c>
      <c r="S268">
        <f>IF(ISNA(VLOOKUP(A268,bt_tagged!A:A,1,0)),0,1)</f>
        <v>0</v>
      </c>
    </row>
    <row r="269" spans="1:19" hidden="1" x14ac:dyDescent="0.75">
      <c r="A269" t="s">
        <v>281</v>
      </c>
      <c r="B269" t="s">
        <v>281</v>
      </c>
      <c r="C269" t="str">
        <f t="shared" si="24"/>
        <v>PRES_ROMNEY_JUNTOS_SP_60_REV_text.txt</v>
      </c>
      <c r="D269">
        <v>2012</v>
      </c>
      <c r="I269" t="s">
        <v>10</v>
      </c>
      <c r="K269" t="s">
        <v>10</v>
      </c>
      <c r="L269">
        <f>VLOOKUP(A269,data!$B$2:$E$971,2,0)</f>
        <v>1</v>
      </c>
      <c r="M269">
        <f t="shared" si="25"/>
        <v>2</v>
      </c>
      <c r="N269">
        <v>1</v>
      </c>
      <c r="O269">
        <f t="shared" si="26"/>
        <v>0</v>
      </c>
      <c r="P269">
        <f t="shared" si="27"/>
        <v>0</v>
      </c>
      <c r="Q269">
        <f t="shared" si="28"/>
        <v>2</v>
      </c>
      <c r="R269" t="b">
        <f t="shared" si="29"/>
        <v>0</v>
      </c>
      <c r="S269">
        <f>IF(ISNA(VLOOKUP(A269,bt_tagged!A:A,1,0)),0,1)</f>
        <v>0</v>
      </c>
    </row>
    <row r="270" spans="1:19" hidden="1" x14ac:dyDescent="0.75">
      <c r="A270" t="s">
        <v>282</v>
      </c>
      <c r="B270" t="s">
        <v>282</v>
      </c>
      <c r="C270" t="str">
        <f t="shared" si="24"/>
        <v>PRES_OBAMA_BUSINESS_EXPERIENCE_text.txt</v>
      </c>
      <c r="D270">
        <v>2012</v>
      </c>
      <c r="I270" t="s">
        <v>10</v>
      </c>
      <c r="K270" t="s">
        <v>10</v>
      </c>
      <c r="L270">
        <f>VLOOKUP(A270,data!$B$2:$E$971,2,0)</f>
        <v>1</v>
      </c>
      <c r="M270">
        <f t="shared" si="25"/>
        <v>2</v>
      </c>
      <c r="N270">
        <v>0</v>
      </c>
      <c r="O270">
        <f t="shared" si="26"/>
        <v>1</v>
      </c>
      <c r="P270">
        <f t="shared" si="27"/>
        <v>0</v>
      </c>
      <c r="Q270">
        <f t="shared" si="28"/>
        <v>2</v>
      </c>
      <c r="R270" t="b">
        <f t="shared" si="29"/>
        <v>0</v>
      </c>
      <c r="S270">
        <f>IF(ISNA(VLOOKUP(A270,bt_tagged!A:A,1,0)),0,1)</f>
        <v>0</v>
      </c>
    </row>
    <row r="271" spans="1:19" hidden="1" x14ac:dyDescent="0.75">
      <c r="A271" t="s">
        <v>283</v>
      </c>
      <c r="B271" t="s">
        <v>283</v>
      </c>
      <c r="C271" t="str">
        <f t="shared" si="24"/>
        <v>PRES_BACHMANN_AMERICA'S_IRON_LADY_text.txt</v>
      </c>
      <c r="D271">
        <v>2012</v>
      </c>
      <c r="I271" t="s">
        <v>14</v>
      </c>
      <c r="K271" t="s">
        <v>14</v>
      </c>
      <c r="L271">
        <f>VLOOKUP(A271,data!$B$2:$E$971,2,0)</f>
        <v>1</v>
      </c>
      <c r="M271">
        <f t="shared" si="25"/>
        <v>2</v>
      </c>
      <c r="N271">
        <v>0</v>
      </c>
      <c r="O271">
        <f t="shared" si="26"/>
        <v>1</v>
      </c>
      <c r="P271">
        <f t="shared" si="27"/>
        <v>2</v>
      </c>
      <c r="Q271">
        <f t="shared" si="28"/>
        <v>0</v>
      </c>
      <c r="R271" t="b">
        <f t="shared" si="29"/>
        <v>0</v>
      </c>
      <c r="S271">
        <f>IF(ISNA(VLOOKUP(A271,bt_tagged!A:A,1,0)),0,1)</f>
        <v>0</v>
      </c>
    </row>
    <row r="272" spans="1:19" hidden="1" x14ac:dyDescent="0.75">
      <c r="A272" t="s">
        <v>284</v>
      </c>
      <c r="B272" t="s">
        <v>284</v>
      </c>
      <c r="C272" t="str">
        <f t="shared" si="24"/>
        <v>PRES_PAWLENTY_RESULTS_NOT_RHETORIC_text.txt</v>
      </c>
      <c r="D272">
        <v>2012</v>
      </c>
      <c r="I272" t="s">
        <v>14</v>
      </c>
      <c r="K272" t="s">
        <v>14</v>
      </c>
      <c r="L272">
        <f>VLOOKUP(A272,data!$B$2:$E$971,2,0)</f>
        <v>1</v>
      </c>
      <c r="M272">
        <f t="shared" si="25"/>
        <v>2</v>
      </c>
      <c r="N272">
        <v>0</v>
      </c>
      <c r="O272">
        <f t="shared" si="26"/>
        <v>1</v>
      </c>
      <c r="P272">
        <f t="shared" si="27"/>
        <v>2</v>
      </c>
      <c r="Q272">
        <f t="shared" si="28"/>
        <v>0</v>
      </c>
      <c r="R272" t="b">
        <f t="shared" si="29"/>
        <v>0</v>
      </c>
      <c r="S272">
        <f>IF(ISNA(VLOOKUP(A272,bt_tagged!A:A,1,0)),0,1)</f>
        <v>0</v>
      </c>
    </row>
    <row r="273" spans="1:19" hidden="1" x14ac:dyDescent="0.75">
      <c r="A273" t="s">
        <v>285</v>
      </c>
      <c r="B273" t="s">
        <v>285</v>
      </c>
      <c r="C273" t="str">
        <f t="shared" si="24"/>
        <v>PRES_OBAMA_WHAT_HE_SAID_text.txt</v>
      </c>
      <c r="D273">
        <v>2012</v>
      </c>
      <c r="I273" t="s">
        <v>10</v>
      </c>
      <c r="K273" t="s">
        <v>10</v>
      </c>
      <c r="L273">
        <f>VLOOKUP(A273,data!$B$2:$E$971,2,0)</f>
        <v>1</v>
      </c>
      <c r="M273">
        <f t="shared" si="25"/>
        <v>2</v>
      </c>
      <c r="N273">
        <v>0</v>
      </c>
      <c r="O273">
        <f t="shared" si="26"/>
        <v>1</v>
      </c>
      <c r="P273">
        <f t="shared" si="27"/>
        <v>0</v>
      </c>
      <c r="Q273">
        <f t="shared" si="28"/>
        <v>2</v>
      </c>
      <c r="R273" t="b">
        <f t="shared" si="29"/>
        <v>0</v>
      </c>
      <c r="S273">
        <f>IF(ISNA(VLOOKUP(A273,bt_tagged!A:A,1,0)),0,1)</f>
        <v>0</v>
      </c>
    </row>
    <row r="274" spans="1:19" hidden="1" x14ac:dyDescent="0.75">
      <c r="A274" t="s">
        <v>286</v>
      </c>
      <c r="B274" t="s">
        <v>286</v>
      </c>
      <c r="C274" t="str">
        <f t="shared" si="24"/>
        <v>PRES_ROMNEY_NEVER_3_text.txt</v>
      </c>
      <c r="D274">
        <v>2012</v>
      </c>
      <c r="I274" t="s">
        <v>14</v>
      </c>
      <c r="K274" t="s">
        <v>14</v>
      </c>
      <c r="L274">
        <f>VLOOKUP(A274,data!$B$2:$E$971,2,0)</f>
        <v>1</v>
      </c>
      <c r="M274">
        <f t="shared" si="25"/>
        <v>2</v>
      </c>
      <c r="N274">
        <v>0</v>
      </c>
      <c r="O274">
        <f t="shared" si="26"/>
        <v>1</v>
      </c>
      <c r="P274">
        <f t="shared" si="27"/>
        <v>2</v>
      </c>
      <c r="Q274">
        <f t="shared" si="28"/>
        <v>0</v>
      </c>
      <c r="R274" t="b">
        <f t="shared" si="29"/>
        <v>0</v>
      </c>
      <c r="S274">
        <f>IF(ISNA(VLOOKUP(A274,bt_tagged!A:A,1,0)),0,1)</f>
        <v>0</v>
      </c>
    </row>
    <row r="275" spans="1:19" hidden="1" x14ac:dyDescent="0.75">
      <c r="A275" t="s">
        <v>79</v>
      </c>
      <c r="B275" t="s">
        <v>79</v>
      </c>
      <c r="C275" t="str">
        <f t="shared" si="24"/>
        <v>PRES_ENDINGSPENDING_THIS_TIME_text.txt</v>
      </c>
      <c r="D275">
        <v>2012</v>
      </c>
      <c r="I275" t="s">
        <v>10</v>
      </c>
      <c r="K275" t="s">
        <v>10</v>
      </c>
      <c r="L275">
        <f>VLOOKUP(A275,data!$B$2:$E$971,2,0)</f>
        <v>2</v>
      </c>
      <c r="M275">
        <f t="shared" si="25"/>
        <v>2</v>
      </c>
      <c r="N275">
        <v>0</v>
      </c>
      <c r="O275">
        <f t="shared" si="26"/>
        <v>2</v>
      </c>
      <c r="P275">
        <f t="shared" si="27"/>
        <v>0</v>
      </c>
      <c r="Q275">
        <f t="shared" si="28"/>
        <v>2</v>
      </c>
      <c r="R275" t="b">
        <f t="shared" si="29"/>
        <v>0</v>
      </c>
      <c r="S275">
        <f>IF(ISNA(VLOOKUP(A275,bt_tagged!A:A,1,0)),0,1)</f>
        <v>0</v>
      </c>
    </row>
    <row r="276" spans="1:19" hidden="1" x14ac:dyDescent="0.75">
      <c r="A276" t="s">
        <v>287</v>
      </c>
      <c r="B276" t="s">
        <v>287</v>
      </c>
      <c r="C276" t="str">
        <f t="shared" si="24"/>
        <v>PRES_ROMNEY_CONSERVATIVE_AGENDA_text.txt</v>
      </c>
      <c r="D276">
        <v>2012</v>
      </c>
      <c r="I276" t="s">
        <v>14</v>
      </c>
      <c r="K276" t="s">
        <v>14</v>
      </c>
      <c r="L276" t="e">
        <f>VLOOKUP(A276,data!$B$2:$E$971,2,0)</f>
        <v>#N/A</v>
      </c>
      <c r="M276">
        <f t="shared" si="25"/>
        <v>2</v>
      </c>
      <c r="N276">
        <v>0</v>
      </c>
      <c r="O276" t="e">
        <f t="shared" si="26"/>
        <v>#N/A</v>
      </c>
      <c r="P276">
        <f t="shared" si="27"/>
        <v>2</v>
      </c>
      <c r="Q276">
        <f t="shared" si="28"/>
        <v>0</v>
      </c>
      <c r="R276" t="b">
        <f t="shared" si="29"/>
        <v>0</v>
      </c>
      <c r="S276">
        <f>IF(ISNA(VLOOKUP(A276,bt_tagged!A:A,1,0)),0,1)</f>
        <v>0</v>
      </c>
    </row>
    <row r="277" spans="1:19" hidden="1" x14ac:dyDescent="0.75">
      <c r="A277" t="s">
        <v>288</v>
      </c>
      <c r="B277" t="s">
        <v>288</v>
      </c>
      <c r="C277" t="str">
        <f t="shared" si="24"/>
        <v>PRES_CROSSROADSGPS_BUNCH_OF_CASH_text.txt</v>
      </c>
      <c r="D277">
        <v>2012</v>
      </c>
      <c r="I277" t="s">
        <v>10</v>
      </c>
      <c r="K277" t="s">
        <v>10</v>
      </c>
      <c r="L277">
        <f>VLOOKUP(A277,data!$B$2:$E$971,2,0)</f>
        <v>1</v>
      </c>
      <c r="M277">
        <f t="shared" si="25"/>
        <v>2</v>
      </c>
      <c r="N277">
        <v>0</v>
      </c>
      <c r="O277">
        <f t="shared" si="26"/>
        <v>1</v>
      </c>
      <c r="P277">
        <f t="shared" si="27"/>
        <v>0</v>
      </c>
      <c r="Q277">
        <f t="shared" si="28"/>
        <v>2</v>
      </c>
      <c r="R277" t="b">
        <f t="shared" si="29"/>
        <v>0</v>
      </c>
      <c r="S277">
        <f>IF(ISNA(VLOOKUP(A277,bt_tagged!A:A,1,0)),0,1)</f>
        <v>0</v>
      </c>
    </row>
    <row r="278" spans="1:19" hidden="1" x14ac:dyDescent="0.75">
      <c r="A278" t="s">
        <v>289</v>
      </c>
      <c r="B278" t="s">
        <v>289</v>
      </c>
      <c r="C278" t="str">
        <f t="shared" si="24"/>
        <v>PRES_UNITY2012_OBAMA_CARES_2_text.txt</v>
      </c>
      <c r="D278">
        <v>2012</v>
      </c>
      <c r="I278" t="s">
        <v>10</v>
      </c>
      <c r="K278" t="s">
        <v>10</v>
      </c>
      <c r="L278">
        <f>VLOOKUP(A278,data!$B$2:$E$971,2,0)</f>
        <v>0</v>
      </c>
      <c r="M278">
        <f t="shared" si="25"/>
        <v>2</v>
      </c>
      <c r="N278">
        <v>0</v>
      </c>
      <c r="O278">
        <f t="shared" si="26"/>
        <v>0</v>
      </c>
      <c r="P278">
        <f t="shared" si="27"/>
        <v>0</v>
      </c>
      <c r="Q278">
        <f t="shared" si="28"/>
        <v>2</v>
      </c>
      <c r="R278" t="b">
        <f t="shared" si="29"/>
        <v>0</v>
      </c>
      <c r="S278">
        <f>IF(ISNA(VLOOKUP(A278,bt_tagged!A:A,1,0)),0,1)</f>
        <v>0</v>
      </c>
    </row>
    <row r="279" spans="1:19" hidden="1" x14ac:dyDescent="0.75">
      <c r="A279" t="s">
        <v>96</v>
      </c>
      <c r="B279" t="s">
        <v>96</v>
      </c>
      <c r="C279" t="str">
        <f t="shared" si="24"/>
        <v>PRES_MARTIN_FAILED_MUSLIM_STATES_text.txt</v>
      </c>
      <c r="D279">
        <v>2012</v>
      </c>
      <c r="I279" t="s">
        <v>15</v>
      </c>
      <c r="K279" t="s">
        <v>10</v>
      </c>
      <c r="L279">
        <f>VLOOKUP(A279,data!$B$2:$E$971,2,0)</f>
        <v>2</v>
      </c>
      <c r="M279">
        <f t="shared" si="25"/>
        <v>2</v>
      </c>
      <c r="N279">
        <v>0</v>
      </c>
      <c r="O279">
        <f t="shared" si="26"/>
        <v>2</v>
      </c>
      <c r="P279">
        <f t="shared" si="27"/>
        <v>0</v>
      </c>
      <c r="Q279">
        <f t="shared" si="28"/>
        <v>1</v>
      </c>
      <c r="R279" t="b">
        <f t="shared" si="29"/>
        <v>0</v>
      </c>
      <c r="S279">
        <f>IF(ISNA(VLOOKUP(A279,bt_tagged!A:A,1,0)),0,1)</f>
        <v>0</v>
      </c>
    </row>
    <row r="280" spans="1:19" hidden="1" x14ac:dyDescent="0.75">
      <c r="A280" t="s">
        <v>290</v>
      </c>
      <c r="B280" t="s">
        <v>290</v>
      </c>
      <c r="C280" t="str">
        <f t="shared" si="24"/>
        <v>PRES_RESTOREOURFUTURE_SMILING_60_text.txt</v>
      </c>
      <c r="D280">
        <v>2012</v>
      </c>
      <c r="I280" t="s">
        <v>14</v>
      </c>
      <c r="K280" t="s">
        <v>14</v>
      </c>
      <c r="L280" t="e">
        <f>VLOOKUP(A280,data!$B$2:$E$971,2,0)</f>
        <v>#N/A</v>
      </c>
      <c r="M280">
        <f t="shared" si="25"/>
        <v>2</v>
      </c>
      <c r="N280">
        <v>0</v>
      </c>
      <c r="O280" t="e">
        <f t="shared" si="26"/>
        <v>#N/A</v>
      </c>
      <c r="P280">
        <f t="shared" si="27"/>
        <v>2</v>
      </c>
      <c r="Q280">
        <f t="shared" si="28"/>
        <v>0</v>
      </c>
      <c r="R280" t="b">
        <f t="shared" si="29"/>
        <v>0</v>
      </c>
      <c r="S280">
        <f>IF(ISNA(VLOOKUP(A280,bt_tagged!A:A,1,0)),0,1)</f>
        <v>0</v>
      </c>
    </row>
    <row r="281" spans="1:19" hidden="1" x14ac:dyDescent="0.75">
      <c r="A281" t="s">
        <v>148</v>
      </c>
      <c r="B281" t="s">
        <v>148</v>
      </c>
      <c r="C281" t="str">
        <f t="shared" si="24"/>
        <v>PRES_RESTOREOURFUTURE_WHOOPS_text.txt</v>
      </c>
      <c r="D281">
        <v>2012</v>
      </c>
      <c r="I281" t="s">
        <v>14</v>
      </c>
      <c r="K281" t="s">
        <v>14</v>
      </c>
      <c r="L281" t="e">
        <f>VLOOKUP(A281,data!$B$2:$E$971,2,0)</f>
        <v>#N/A</v>
      </c>
      <c r="M281">
        <f t="shared" si="25"/>
        <v>2</v>
      </c>
      <c r="N281">
        <v>0</v>
      </c>
      <c r="O281" t="e">
        <f t="shared" si="26"/>
        <v>#N/A</v>
      </c>
      <c r="P281">
        <f t="shared" si="27"/>
        <v>2</v>
      </c>
      <c r="Q281">
        <f t="shared" si="28"/>
        <v>0</v>
      </c>
      <c r="R281" t="b">
        <f t="shared" si="29"/>
        <v>0</v>
      </c>
      <c r="S281">
        <f>IF(ISNA(VLOOKUP(A281,bt_tagged!A:A,1,0)),0,1)</f>
        <v>0</v>
      </c>
    </row>
    <row r="282" spans="1:19" hidden="1" x14ac:dyDescent="0.75">
      <c r="A282" t="s">
        <v>291</v>
      </c>
      <c r="B282" t="s">
        <v>291</v>
      </c>
      <c r="C282" t="str">
        <f t="shared" si="24"/>
        <v>PRES_KARGER_EXXON_text.txt</v>
      </c>
      <c r="D282">
        <v>2012</v>
      </c>
      <c r="I282" t="s">
        <v>10</v>
      </c>
      <c r="K282" t="s">
        <v>10</v>
      </c>
      <c r="L282">
        <f>VLOOKUP(A282,data!$B$2:$E$971,2,0)</f>
        <v>1</v>
      </c>
      <c r="M282">
        <f t="shared" si="25"/>
        <v>2</v>
      </c>
      <c r="N282">
        <v>0</v>
      </c>
      <c r="O282">
        <f t="shared" si="26"/>
        <v>1</v>
      </c>
      <c r="P282">
        <f t="shared" si="27"/>
        <v>0</v>
      </c>
      <c r="Q282">
        <f t="shared" si="28"/>
        <v>2</v>
      </c>
      <c r="R282" t="b">
        <f t="shared" si="29"/>
        <v>0</v>
      </c>
      <c r="S282">
        <f>IF(ISNA(VLOOKUP(A282,bt_tagged!A:A,1,0)),0,1)</f>
        <v>0</v>
      </c>
    </row>
    <row r="283" spans="1:19" hidden="1" x14ac:dyDescent="0.75">
      <c r="A283" t="s">
        <v>292</v>
      </c>
      <c r="B283" t="s">
        <v>292</v>
      </c>
      <c r="C283" t="str">
        <f t="shared" si="24"/>
        <v>PRES_PERRY_POLITICALLY_CORRECT_text.txt</v>
      </c>
      <c r="D283">
        <v>2012</v>
      </c>
      <c r="I283" t="s">
        <v>14</v>
      </c>
      <c r="K283" t="s">
        <v>14</v>
      </c>
      <c r="L283" t="e">
        <f>VLOOKUP(A283,data!$B$2:$E$971,2,0)</f>
        <v>#N/A</v>
      </c>
      <c r="M283">
        <f t="shared" si="25"/>
        <v>2</v>
      </c>
      <c r="N283">
        <v>0</v>
      </c>
      <c r="O283" t="e">
        <f t="shared" si="26"/>
        <v>#N/A</v>
      </c>
      <c r="P283">
        <f t="shared" si="27"/>
        <v>2</v>
      </c>
      <c r="Q283">
        <f t="shared" si="28"/>
        <v>0</v>
      </c>
      <c r="R283" t="b">
        <f t="shared" si="29"/>
        <v>0</v>
      </c>
      <c r="S283">
        <f>IF(ISNA(VLOOKUP(A283,bt_tagged!A:A,1,0)),0,1)</f>
        <v>0</v>
      </c>
    </row>
    <row r="284" spans="1:19" hidden="1" x14ac:dyDescent="0.75">
      <c r="A284" t="s">
        <v>293</v>
      </c>
      <c r="B284" t="s">
        <v>293</v>
      </c>
      <c r="C284" t="str">
        <f t="shared" si="24"/>
        <v>PRES_ROMNEY_A_BETTER_FUTURE_OH_MANUFACTURING_text.txt</v>
      </c>
      <c r="D284">
        <v>2012</v>
      </c>
      <c r="I284" t="s">
        <v>10</v>
      </c>
      <c r="K284" t="s">
        <v>14</v>
      </c>
      <c r="L284">
        <f>COUNTIF(data!$B$2:$B$971,A284)</f>
        <v>1</v>
      </c>
      <c r="M284">
        <f t="shared" si="25"/>
        <v>2</v>
      </c>
      <c r="N284">
        <v>0</v>
      </c>
      <c r="O284">
        <f t="shared" si="26"/>
        <v>1</v>
      </c>
      <c r="P284">
        <f t="shared" si="27"/>
        <v>1</v>
      </c>
      <c r="Q284">
        <f t="shared" si="28"/>
        <v>1</v>
      </c>
      <c r="R284" t="b">
        <f t="shared" si="29"/>
        <v>1</v>
      </c>
      <c r="S284">
        <f>IF(ISNA(VLOOKUP(A284,bt_tagged!A:A,1,0)),0,1)</f>
        <v>1</v>
      </c>
    </row>
    <row r="285" spans="1:19" hidden="1" x14ac:dyDescent="0.75">
      <c r="A285" t="s">
        <v>294</v>
      </c>
      <c r="B285" t="s">
        <v>294</v>
      </c>
      <c r="C285" t="str">
        <f t="shared" si="24"/>
        <v>PRES_HLF_OPORTUNIDADES_DE_TRABAJO_SP_text.txt</v>
      </c>
      <c r="D285">
        <v>2012</v>
      </c>
      <c r="I285" t="s">
        <v>275</v>
      </c>
      <c r="L285">
        <f>VLOOKUP(A285,data!$B$2:$E$971,2,0)</f>
        <v>1</v>
      </c>
      <c r="M285">
        <f t="shared" si="25"/>
        <v>1</v>
      </c>
      <c r="N285">
        <v>1</v>
      </c>
      <c r="O285">
        <f t="shared" si="26"/>
        <v>0</v>
      </c>
      <c r="P285">
        <f t="shared" si="27"/>
        <v>0</v>
      </c>
      <c r="Q285">
        <f t="shared" si="28"/>
        <v>0</v>
      </c>
      <c r="R285" t="b">
        <f t="shared" si="29"/>
        <v>0</v>
      </c>
      <c r="S285">
        <f>IF(ISNA(VLOOKUP(A285,bt_tagged!A:A,1,0)),0,1)</f>
        <v>0</v>
      </c>
    </row>
    <row r="286" spans="1:19" hidden="1" x14ac:dyDescent="0.75">
      <c r="A286" t="s">
        <v>295</v>
      </c>
      <c r="B286" t="s">
        <v>295</v>
      </c>
      <c r="C286" t="str">
        <f t="shared" si="24"/>
        <v>PRES_OBAMA_HE'S_GOT_IT_RIGHT_text.txt</v>
      </c>
      <c r="D286">
        <v>2012</v>
      </c>
      <c r="I286" t="s">
        <v>10</v>
      </c>
      <c r="K286" t="s">
        <v>10</v>
      </c>
      <c r="L286">
        <f>VLOOKUP(A286,data!$B$2:$E$971,2,0)</f>
        <v>1</v>
      </c>
      <c r="M286">
        <f t="shared" si="25"/>
        <v>2</v>
      </c>
      <c r="N286">
        <v>0</v>
      </c>
      <c r="O286">
        <f t="shared" si="26"/>
        <v>1</v>
      </c>
      <c r="P286">
        <f t="shared" si="27"/>
        <v>0</v>
      </c>
      <c r="Q286">
        <f t="shared" si="28"/>
        <v>2</v>
      </c>
      <c r="R286" t="b">
        <f t="shared" si="29"/>
        <v>0</v>
      </c>
      <c r="S286">
        <f>IF(ISNA(VLOOKUP(A286,bt_tagged!A:A,1,0)),0,1)</f>
        <v>0</v>
      </c>
    </row>
    <row r="287" spans="1:19" hidden="1" x14ac:dyDescent="0.75">
      <c r="A287" t="s">
        <v>296</v>
      </c>
      <c r="B287" t="s">
        <v>296</v>
      </c>
      <c r="C287" t="str">
        <f t="shared" si="24"/>
        <v>PRES_AFP_HAS_PRESIDENT_OBAMA_EARNED_YOUR_VOTE_60_text.txt</v>
      </c>
      <c r="D287">
        <v>2012</v>
      </c>
      <c r="I287" t="s">
        <v>10</v>
      </c>
      <c r="K287" t="s">
        <v>10</v>
      </c>
      <c r="L287">
        <f>VLOOKUP(A287,data!$B$2:$E$971,2,0)</f>
        <v>1</v>
      </c>
      <c r="M287">
        <f t="shared" si="25"/>
        <v>2</v>
      </c>
      <c r="N287">
        <v>0</v>
      </c>
      <c r="O287">
        <f t="shared" si="26"/>
        <v>1</v>
      </c>
      <c r="P287">
        <f t="shared" si="27"/>
        <v>0</v>
      </c>
      <c r="Q287">
        <f t="shared" si="28"/>
        <v>2</v>
      </c>
      <c r="R287" t="b">
        <f t="shared" si="29"/>
        <v>0</v>
      </c>
      <c r="S287">
        <f>IF(ISNA(VLOOKUP(A287,bt_tagged!A:A,1,0)),0,1)</f>
        <v>0</v>
      </c>
    </row>
    <row r="288" spans="1:19" hidden="1" x14ac:dyDescent="0.75">
      <c r="A288" t="s">
        <v>297</v>
      </c>
      <c r="B288" t="s">
        <v>297</v>
      </c>
      <c r="C288" t="str">
        <f t="shared" si="24"/>
        <v>PRES_OBAMA_TOUGH_LUCK_text.txt</v>
      </c>
      <c r="D288">
        <v>2012</v>
      </c>
      <c r="I288" t="s">
        <v>10</v>
      </c>
      <c r="K288" t="s">
        <v>10</v>
      </c>
      <c r="L288">
        <f>VLOOKUP(A288,data!$B$2:$E$971,2,0)</f>
        <v>1</v>
      </c>
      <c r="M288">
        <f t="shared" si="25"/>
        <v>2</v>
      </c>
      <c r="N288">
        <v>0</v>
      </c>
      <c r="O288">
        <f t="shared" si="26"/>
        <v>1</v>
      </c>
      <c r="P288">
        <f t="shared" si="27"/>
        <v>0</v>
      </c>
      <c r="Q288">
        <f t="shared" si="28"/>
        <v>2</v>
      </c>
      <c r="R288" t="b">
        <f t="shared" si="29"/>
        <v>0</v>
      </c>
      <c r="S288">
        <f>IF(ISNA(VLOOKUP(A288,bt_tagged!A:A,1,0)),0,1)</f>
        <v>0</v>
      </c>
    </row>
    <row r="289" spans="1:19" hidden="1" x14ac:dyDescent="0.75">
      <c r="A289" t="s">
        <v>298</v>
      </c>
      <c r="B289" t="s">
        <v>298</v>
      </c>
      <c r="C289" t="str">
        <f t="shared" si="24"/>
        <v>PRES_OBAMA_OUR_VOICE_text.txt</v>
      </c>
      <c r="D289">
        <v>2012</v>
      </c>
      <c r="I289" t="s">
        <v>10</v>
      </c>
      <c r="K289" t="s">
        <v>10</v>
      </c>
      <c r="L289">
        <f>VLOOKUP(A289,data!$B$2:$E$971,2,0)</f>
        <v>1</v>
      </c>
      <c r="M289">
        <f t="shared" si="25"/>
        <v>2</v>
      </c>
      <c r="N289">
        <v>0</v>
      </c>
      <c r="O289">
        <f t="shared" si="26"/>
        <v>1</v>
      </c>
      <c r="P289">
        <f t="shared" si="27"/>
        <v>0</v>
      </c>
      <c r="Q289">
        <f t="shared" si="28"/>
        <v>2</v>
      </c>
      <c r="R289" t="b">
        <f t="shared" si="29"/>
        <v>0</v>
      </c>
      <c r="S289">
        <f>IF(ISNA(VLOOKUP(A289,bt_tagged!A:A,1,0)),0,1)</f>
        <v>0</v>
      </c>
    </row>
  </sheetData>
  <autoFilter ref="A1:S289" xr:uid="{00000000-0001-0000-0000-000000000000}">
    <filterColumn colId="8">
      <filters>
        <filter val="both"/>
      </filters>
    </filterColumn>
    <filterColumn colId="12">
      <filters>
        <filter val="3"/>
        <filter val="4"/>
        <filter val="5"/>
        <filter val="6"/>
      </filters>
    </filterColumn>
    <filterColumn colId="13">
      <filters>
        <filter val="0"/>
      </filters>
    </filterColumn>
    <filterColumn colId="17">
      <filters>
        <filter val="FALSE"/>
      </filters>
    </filterColumn>
    <filterColumn colId="18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B5B5-5ECF-445F-8FE4-BA3EECE48336}">
  <dimension ref="A1:P374"/>
  <sheetViews>
    <sheetView workbookViewId="0">
      <selection activeCell="B2" sqref="B2"/>
    </sheetView>
  </sheetViews>
  <sheetFormatPr defaultRowHeight="14.75" x14ac:dyDescent="0.75"/>
  <cols>
    <col min="2" max="2" width="144.90625" bestFit="1" customWidth="1"/>
    <col min="14" max="14" width="151.36328125" customWidth="1"/>
  </cols>
  <sheetData>
    <row r="1" spans="1:16" x14ac:dyDescent="0.75">
      <c r="C1" t="s">
        <v>4250</v>
      </c>
      <c r="D1" t="s">
        <v>4250</v>
      </c>
      <c r="N1" t="s">
        <v>3409</v>
      </c>
    </row>
    <row r="2" spans="1:16" x14ac:dyDescent="0.75">
      <c r="A2" t="s">
        <v>255</v>
      </c>
      <c r="B2" t="str">
        <f t="shared" ref="B2:B29" si="0">"move "&amp;CHAR(34)&amp;A2&amp;".wmv"&amp;CHAR(34)&amp;" "&amp;CHAR(34)&amp;"send_to_transcribe_090622\"&amp;A2&amp;".wmv"&amp;CHAR(34)</f>
        <v>move "PRES_AFP_FIGHTING_FOR_RE-ELECTION.wmv" "send_to_transcribe_090622\PRES_AFP_FIGHTING_FOR_RE-ELECTION.wmv"</v>
      </c>
      <c r="C2" t="str">
        <f t="shared" ref="C2:C29" si="1">"dir "&amp;CHAR(34)&amp;"*"&amp;A2&amp;"*"&amp;CHAR(34)&amp;" /s"</f>
        <v>dir "*PRES_AFP_FIGHTING_FOR_RE-ELECTION*" /s</v>
      </c>
      <c r="D2" t="str">
        <f t="shared" ref="D2:D29" si="2">VLOOKUP(A2&amp;".wmv",N:N,1,0)</f>
        <v>PRES_AFP_FIGHTING_FOR_RE-ELECTION.wmv</v>
      </c>
      <c r="O2" t="e">
        <f>FIND("sent",P2,1)</f>
        <v>#VALUE!</v>
      </c>
      <c r="P2" t="s">
        <v>4163</v>
      </c>
    </row>
    <row r="3" spans="1:16" x14ac:dyDescent="0.75">
      <c r="A3" t="s">
        <v>34</v>
      </c>
      <c r="B3" t="str">
        <f t="shared" si="0"/>
        <v>move "PRES_CLINTON_CAN'T_WAIT_NV.wmv" "send_to_transcribe_090622\PRES_CLINTON_CAN'T_WAIT_NV.wmv"</v>
      </c>
      <c r="C3" t="str">
        <f t="shared" si="1"/>
        <v>dir "*PRES_CLINTON_CAN'T_WAIT_NV*" /s</v>
      </c>
      <c r="D3" t="str">
        <f t="shared" si="2"/>
        <v>PRES_CLINTON_CAN'T_WAIT_NV.wmv</v>
      </c>
      <c r="O3" t="e">
        <f t="shared" ref="O3:O66" si="3">FIND("sent",P3,1)</f>
        <v>#VALUE!</v>
      </c>
      <c r="P3" t="s">
        <v>3419</v>
      </c>
    </row>
    <row r="4" spans="1:16" x14ac:dyDescent="0.75">
      <c r="A4" t="s">
        <v>82</v>
      </c>
      <c r="B4" t="str">
        <f t="shared" si="0"/>
        <v>move "PRES_GINGRICH_TIMID_VS_BOLD.wmv" "send_to_transcribe_090622\PRES_GINGRICH_TIMID_VS_BOLD.wmv"</v>
      </c>
      <c r="C4" t="str">
        <f t="shared" si="1"/>
        <v>dir "*PRES_GINGRICH_TIMID_VS_BOLD*" /s</v>
      </c>
      <c r="D4" t="str">
        <f t="shared" si="2"/>
        <v>PRES_GINGRICH_TIMID_VS_BOLD.wmv</v>
      </c>
      <c r="O4" t="e">
        <f t="shared" si="3"/>
        <v>#VALUE!</v>
      </c>
      <c r="P4" t="s">
        <v>3420</v>
      </c>
    </row>
    <row r="5" spans="1:16" x14ac:dyDescent="0.75">
      <c r="A5" t="s">
        <v>84</v>
      </c>
      <c r="B5" t="str">
        <f t="shared" si="0"/>
        <v>move "PRES_GINGRICH_WHAT_HAPPENED.wmv" "send_to_transcribe_090622\PRES_GINGRICH_WHAT_HAPPENED.wmv"</v>
      </c>
      <c r="C5" t="str">
        <f t="shared" si="1"/>
        <v>dir "*PRES_GINGRICH_WHAT_HAPPENED*" /s</v>
      </c>
      <c r="D5" t="str">
        <f t="shared" si="2"/>
        <v>PRES_GINGRICH_WHAT_HAPPENED.wmv</v>
      </c>
      <c r="O5" t="e">
        <f t="shared" si="3"/>
        <v>#VALUE!</v>
      </c>
    </row>
    <row r="6" spans="1:16" x14ac:dyDescent="0.75">
      <c r="A6" t="s">
        <v>271</v>
      </c>
      <c r="B6" t="str">
        <f t="shared" si="0"/>
        <v>move "PRES_LEADERSFORFAMILIES_ONE_OF_US.wmv" "send_to_transcribe_090622\PRES_LEADERSFORFAMILIES_ONE_OF_US.wmv"</v>
      </c>
      <c r="C6" t="str">
        <f t="shared" si="1"/>
        <v>dir "*PRES_LEADERSFORFAMILIES_ONE_OF_US*" /s</v>
      </c>
      <c r="D6" t="e">
        <f t="shared" si="2"/>
        <v>#N/A</v>
      </c>
      <c r="N6" t="s">
        <v>4271</v>
      </c>
      <c r="O6">
        <f t="shared" si="3"/>
        <v>120</v>
      </c>
      <c r="P6" t="s">
        <v>4251</v>
      </c>
    </row>
    <row r="7" spans="1:16" x14ac:dyDescent="0.75">
      <c r="A7" t="s">
        <v>97</v>
      </c>
      <c r="B7" t="str">
        <f t="shared" si="0"/>
        <v>move "PRES_MARTIN_SOCIAL_SECURITY_MEDICARE.wmv" "send_to_transcribe_090622\PRES_MARTIN_SOCIAL_SECURITY_MEDICARE.wmv"</v>
      </c>
      <c r="C7" t="str">
        <f t="shared" si="1"/>
        <v>dir "*PRES_MARTIN_SOCIAL_SECURITY_MEDICARE*" /s</v>
      </c>
      <c r="D7" t="str">
        <f t="shared" si="2"/>
        <v>PRES_MARTIN_SOCIAL_SECURITY_MEDICARE.wmv</v>
      </c>
      <c r="O7" t="e">
        <f t="shared" si="3"/>
        <v>#VALUE!</v>
      </c>
    </row>
    <row r="8" spans="1:16" x14ac:dyDescent="0.75">
      <c r="A8" t="s">
        <v>278</v>
      </c>
      <c r="B8" t="str">
        <f t="shared" si="0"/>
        <v>move "PRES_OURDESTINY_SOMEONE.wmv" "send_to_transcribe_090622\PRES_OURDESTINY_SOMEONE.wmv"</v>
      </c>
      <c r="C8" t="str">
        <f t="shared" si="1"/>
        <v>dir "*PRES_OURDESTINY_SOMEONE*" /s</v>
      </c>
      <c r="D8" t="str">
        <f t="shared" si="2"/>
        <v>PRES_OURDESTINY_SOMEONE.wmv</v>
      </c>
      <c r="O8" t="e">
        <f t="shared" si="3"/>
        <v>#VALUE!</v>
      </c>
      <c r="P8" t="s">
        <v>4164</v>
      </c>
    </row>
    <row r="9" spans="1:16" x14ac:dyDescent="0.75">
      <c r="A9" t="s">
        <v>124</v>
      </c>
      <c r="B9" t="str">
        <f t="shared" si="0"/>
        <v>move "PRES_OURDESTINY_SOMEONE_60.wmv" "send_to_transcribe_090622\PRES_OURDESTINY_SOMEONE_60.wmv"</v>
      </c>
      <c r="C9" t="str">
        <f t="shared" si="1"/>
        <v>dir "*PRES_OURDESTINY_SOMEONE_60*" /s</v>
      </c>
      <c r="D9" t="str">
        <f t="shared" si="2"/>
        <v>PRES_OURDESTINY_SOMEONE_60.wmv</v>
      </c>
      <c r="O9" t="e">
        <f t="shared" si="3"/>
        <v>#VALUE!</v>
      </c>
      <c r="P9" t="s">
        <v>4165</v>
      </c>
    </row>
    <row r="10" spans="1:16" x14ac:dyDescent="0.75">
      <c r="A10" t="s">
        <v>128</v>
      </c>
      <c r="B10" t="str">
        <f t="shared" si="0"/>
        <v>move "PRES_PAUL_BIG_DOG.wmv" "send_to_transcribe_090622\PRES_PAUL_BIG_DOG.wmv"</v>
      </c>
      <c r="C10" t="str">
        <f t="shared" si="1"/>
        <v>dir "*PRES_PAUL_BIG_DOG*" /s</v>
      </c>
      <c r="D10" t="str">
        <f t="shared" si="2"/>
        <v>PRES_PAUL_BIG_DOG.wmv</v>
      </c>
      <c r="O10" t="e">
        <f t="shared" si="3"/>
        <v>#VALUE!</v>
      </c>
    </row>
    <row r="11" spans="1:16" x14ac:dyDescent="0.75">
      <c r="A11" t="s">
        <v>129</v>
      </c>
      <c r="B11" t="str">
        <f t="shared" si="0"/>
        <v>move "PRES_PAUL_KEEP_AMERICA_SECURE.wmv" "send_to_transcribe_090622\PRES_PAUL_KEEP_AMERICA_SECURE.wmv"</v>
      </c>
      <c r="C11" t="str">
        <f t="shared" si="1"/>
        <v>dir "*PRES_PAUL_KEEP_AMERICA_SECURE*" /s</v>
      </c>
      <c r="D11" t="str">
        <f t="shared" si="2"/>
        <v>PRES_PAUL_KEEP_AMERICA_SECURE.wmv</v>
      </c>
      <c r="O11" t="e">
        <f t="shared" si="3"/>
        <v>#VALUE!</v>
      </c>
      <c r="P11" t="s">
        <v>3424</v>
      </c>
    </row>
    <row r="12" spans="1:16" x14ac:dyDescent="0.75">
      <c r="A12" t="s">
        <v>130</v>
      </c>
      <c r="B12" t="str">
        <f t="shared" si="0"/>
        <v>move "PRES_PAUL_PROTECT_LIFE_PROTECT_LIBERTY.wmv" "send_to_transcribe_090622\PRES_PAUL_PROTECT_LIFE_PROTECT_LIBERTY.wmv"</v>
      </c>
      <c r="C12" t="str">
        <f t="shared" si="1"/>
        <v>dir "*PRES_PAUL_PROTECT_LIFE_PROTECT_LIBERTY*" /s</v>
      </c>
      <c r="D12" t="str">
        <f t="shared" si="2"/>
        <v>PRES_PAUL_PROTECT_LIFE_PROTECT_LIBERTY.wmv</v>
      </c>
      <c r="O12" t="e">
        <f t="shared" si="3"/>
        <v>#VALUE!</v>
      </c>
      <c r="P12" t="s">
        <v>4165</v>
      </c>
    </row>
    <row r="13" spans="1:16" x14ac:dyDescent="0.75">
      <c r="A13" t="s">
        <v>131</v>
      </c>
      <c r="B13" t="str">
        <f t="shared" si="0"/>
        <v>move "PRES_PERRY_FAITH.wmv" "send_to_transcribe_090622\PRES_PERRY_FAITH.wmv"</v>
      </c>
      <c r="C13" t="str">
        <f t="shared" si="1"/>
        <v>dir "*PRES_PERRY_FAITH*" /s</v>
      </c>
      <c r="D13" t="str">
        <f t="shared" si="2"/>
        <v>PRES_PERRY_FAITH.wmv</v>
      </c>
      <c r="O13" t="e">
        <f t="shared" si="3"/>
        <v>#VALUE!</v>
      </c>
      <c r="P13" t="s">
        <v>4252</v>
      </c>
    </row>
    <row r="14" spans="1:16" x14ac:dyDescent="0.75">
      <c r="A14" t="s">
        <v>292</v>
      </c>
      <c r="B14" t="str">
        <f t="shared" si="0"/>
        <v>move "PRES_PERRY_POLITICALLY_CORRECT.wmv" "send_to_transcribe_090622\PRES_PERRY_POLITICALLY_CORRECT.wmv"</v>
      </c>
      <c r="C14" t="str">
        <f t="shared" si="1"/>
        <v>dir "*PRES_PERRY_POLITICALLY_CORRECT*" /s</v>
      </c>
      <c r="D14" t="e">
        <f t="shared" si="2"/>
        <v>#N/A</v>
      </c>
      <c r="O14" t="e">
        <f t="shared" si="3"/>
        <v>#VALUE!</v>
      </c>
    </row>
    <row r="15" spans="1:16" x14ac:dyDescent="0.75">
      <c r="A15" t="s">
        <v>132</v>
      </c>
      <c r="B15" t="str">
        <f t="shared" si="0"/>
        <v>move "PRES_PRIORITIESUSA&amp;LCV_IN_THE_TANK_FOR_BIG_OIL.wmv" "send_to_transcribe_090622\PRES_PRIORITIESUSA&amp;LCV_IN_THE_TANK_FOR_BIG_OIL.wmv"</v>
      </c>
      <c r="C15" t="str">
        <f t="shared" si="1"/>
        <v>dir "*PRES_PRIORITIESUSA&amp;LCV_IN_THE_TANK_FOR_BIG_OIL*" /s</v>
      </c>
      <c r="D15" t="str">
        <f t="shared" si="2"/>
        <v>PRES_PRIORITIESUSA&amp;LCV_IN_THE_TANK_FOR_BIG_OIL.wmv</v>
      </c>
      <c r="O15" t="e">
        <f t="shared" si="3"/>
        <v>#VALUE!</v>
      </c>
      <c r="P15" t="s">
        <v>4166</v>
      </c>
    </row>
    <row r="16" spans="1:16" x14ac:dyDescent="0.75">
      <c r="A16" t="s">
        <v>147</v>
      </c>
      <c r="B16" t="str">
        <f t="shared" si="0"/>
        <v>move "PRES_RESTOREOURFUTURE_PROUD.wmv" "send_to_transcribe_090622\PRES_RESTOREOURFUTURE_PROUD.wmv"</v>
      </c>
      <c r="C16" t="str">
        <f t="shared" si="1"/>
        <v>dir "*PRES_RESTOREOURFUTURE_PROUD*" /s</v>
      </c>
      <c r="D16" t="str">
        <f t="shared" si="2"/>
        <v>PRES_RESTOREOURFUTURE_PROUD.wmv</v>
      </c>
      <c r="O16" t="e">
        <f t="shared" si="3"/>
        <v>#VALUE!</v>
      </c>
      <c r="P16" t="s">
        <v>3419</v>
      </c>
    </row>
    <row r="17" spans="1:16" x14ac:dyDescent="0.75">
      <c r="A17" t="s">
        <v>290</v>
      </c>
      <c r="B17" t="str">
        <f t="shared" si="0"/>
        <v>move "PRES_RESTOREOURFUTURE_SMILING_60.wmv" "send_to_transcribe_090622\PRES_RESTOREOURFUTURE_SMILING_60.wmv"</v>
      </c>
      <c r="C17" t="str">
        <f t="shared" si="1"/>
        <v>dir "*PRES_RESTOREOURFUTURE_SMILING_60*" /s</v>
      </c>
      <c r="D17" t="e">
        <f t="shared" si="2"/>
        <v>#N/A</v>
      </c>
      <c r="O17" t="e">
        <f t="shared" si="3"/>
        <v>#VALUE!</v>
      </c>
      <c r="P17" t="s">
        <v>3420</v>
      </c>
    </row>
    <row r="18" spans="1:16" x14ac:dyDescent="0.75">
      <c r="A18" t="s">
        <v>148</v>
      </c>
      <c r="B18" t="str">
        <f t="shared" si="0"/>
        <v>move "PRES_RESTOREOURFUTURE_WHOOPS.wmv" "send_to_transcribe_090622\PRES_RESTOREOURFUTURE_WHOOPS.wmv"</v>
      </c>
      <c r="C18" t="str">
        <f t="shared" si="1"/>
        <v>dir "*PRES_RESTOREOURFUTURE_WHOOPS*" /s</v>
      </c>
      <c r="D18" t="str">
        <f t="shared" si="2"/>
        <v>PRES_RESTOREOURFUTURE_WHOOPS.wmv</v>
      </c>
      <c r="O18" t="e">
        <f t="shared" si="3"/>
        <v>#VALUE!</v>
      </c>
    </row>
    <row r="19" spans="1:16" x14ac:dyDescent="0.75">
      <c r="A19" t="s">
        <v>149</v>
      </c>
      <c r="B19" t="str">
        <f t="shared" si="0"/>
        <v>move "PRES_REVOLUTIONPAC_COMPASSION_60.wmv" "send_to_transcribe_090622\PRES_REVOLUTIONPAC_COMPASSION_60.wmv"</v>
      </c>
      <c r="C19" t="str">
        <f t="shared" si="1"/>
        <v>dir "*PRES_REVOLUTIONPAC_COMPASSION_60*" /s</v>
      </c>
      <c r="D19" t="str">
        <f t="shared" si="2"/>
        <v>PRES_REVOLUTIONPAC_COMPASSION_60.wmv</v>
      </c>
      <c r="N19" t="s">
        <v>3298</v>
      </c>
      <c r="O19">
        <f t="shared" si="3"/>
        <v>163</v>
      </c>
      <c r="P19" t="s">
        <v>4253</v>
      </c>
    </row>
    <row r="20" spans="1:16" x14ac:dyDescent="0.75">
      <c r="A20" t="s">
        <v>150</v>
      </c>
      <c r="B20" t="str">
        <f t="shared" si="0"/>
        <v>move "PRES_RNC&amp;ROMNEY_BELIEVE_IN_OUR_FUTURE.wmv" "send_to_transcribe_090622\PRES_RNC&amp;ROMNEY_BELIEVE_IN_OUR_FUTURE.wmv"</v>
      </c>
      <c r="C20" t="str">
        <f t="shared" si="1"/>
        <v>dir "*PRES_RNC&amp;ROMNEY_BELIEVE_IN_OUR_FUTURE*" /s</v>
      </c>
      <c r="D20" t="str">
        <f t="shared" si="2"/>
        <v>PRES_RNC&amp;ROMNEY_BELIEVE_IN_OUR_FUTURE.wmv</v>
      </c>
      <c r="O20" t="e">
        <f t="shared" si="3"/>
        <v>#VALUE!</v>
      </c>
    </row>
    <row r="21" spans="1:16" x14ac:dyDescent="0.75">
      <c r="A21" t="s">
        <v>152</v>
      </c>
      <c r="B21" t="str">
        <f t="shared" si="0"/>
        <v>move "PRES_RNC&amp;ROMNEY_RAISE_TAXES.wmv" "send_to_transcribe_090622\PRES_RNC&amp;ROMNEY_RAISE_TAXES.wmv"</v>
      </c>
      <c r="C21" t="str">
        <f t="shared" si="1"/>
        <v>dir "*PRES_RNC&amp;ROMNEY_RAISE_TAXES*" /s</v>
      </c>
      <c r="D21" t="str">
        <f t="shared" si="2"/>
        <v>PRES_RNC&amp;ROMNEY_RAISE_TAXES.wmv</v>
      </c>
      <c r="O21" t="e">
        <f t="shared" si="3"/>
        <v>#VALUE!</v>
      </c>
      <c r="P21" t="s">
        <v>4167</v>
      </c>
    </row>
    <row r="22" spans="1:16" x14ac:dyDescent="0.75">
      <c r="A22" t="s">
        <v>274</v>
      </c>
      <c r="B22" t="str">
        <f t="shared" si="0"/>
        <v>move "PRES_RNC&amp;ROMNEY_SOLUCIONES_PARA_LA_INMIGRACION_SP.wmv" "send_to_transcribe_090622\PRES_RNC&amp;ROMNEY_SOLUCIONES_PARA_LA_INMIGRACION_SP.wmv"</v>
      </c>
      <c r="C22" t="str">
        <f t="shared" si="1"/>
        <v>dir "*PRES_RNC&amp;ROMNEY_SOLUCIONES_PARA_LA_INMIGRACION_SP*" /s</v>
      </c>
      <c r="D22" t="str">
        <f t="shared" si="2"/>
        <v>PRES_RNC&amp;ROMNEY_SOLUCIONES_PARA_LA_INMIGRACION_SP.wmv</v>
      </c>
      <c r="O22" t="e">
        <f t="shared" si="3"/>
        <v>#VALUE!</v>
      </c>
      <c r="P22" t="s">
        <v>4168</v>
      </c>
    </row>
    <row r="23" spans="1:16" x14ac:dyDescent="0.75">
      <c r="A23" t="s">
        <v>287</v>
      </c>
      <c r="B23" t="str">
        <f t="shared" si="0"/>
        <v>move "PRES_ROMNEY_CONSERVATIVE_AGENDA.wmv" "send_to_transcribe_090622\PRES_ROMNEY_CONSERVATIVE_AGENDA.wmv"</v>
      </c>
      <c r="C23" t="str">
        <f t="shared" si="1"/>
        <v>dir "*PRES_ROMNEY_CONSERVATIVE_AGENDA*" /s</v>
      </c>
      <c r="D23" t="e">
        <f t="shared" si="2"/>
        <v>#N/A</v>
      </c>
      <c r="O23" t="e">
        <f t="shared" si="3"/>
        <v>#VALUE!</v>
      </c>
    </row>
    <row r="24" spans="1:16" x14ac:dyDescent="0.75">
      <c r="A24" t="s">
        <v>260</v>
      </c>
      <c r="B24" t="str">
        <f t="shared" si="0"/>
        <v>move "PRES_ROMNEY_MORAL_RESPONSIBILITY.wmv" "send_to_transcribe_090622\PRES_ROMNEY_MORAL_RESPONSIBILITY.wmv"</v>
      </c>
      <c r="C24" t="str">
        <f t="shared" si="1"/>
        <v>dir "*PRES_ROMNEY_MORAL_RESPONSIBILITY*" /s</v>
      </c>
      <c r="D24" t="e">
        <f t="shared" si="2"/>
        <v>#N/A</v>
      </c>
      <c r="O24" t="e">
        <f t="shared" si="3"/>
        <v>#VALUE!</v>
      </c>
      <c r="P24" t="s">
        <v>3424</v>
      </c>
    </row>
    <row r="25" spans="1:16" x14ac:dyDescent="0.75">
      <c r="A25" t="s">
        <v>273</v>
      </c>
      <c r="B25" t="str">
        <f t="shared" si="0"/>
        <v>move "PRES_RWBFUND_PRIDE.wmv" "send_to_transcribe_090622\PRES_RWBFUND_PRIDE.wmv"</v>
      </c>
      <c r="C25" t="str">
        <f t="shared" si="1"/>
        <v>dir "*PRES_RWBFUND_PRIDE*" /s</v>
      </c>
      <c r="D25" t="e">
        <f t="shared" si="2"/>
        <v>#N/A</v>
      </c>
      <c r="O25" t="e">
        <f t="shared" si="3"/>
        <v>#VALUE!</v>
      </c>
      <c r="P25" t="s">
        <v>4168</v>
      </c>
    </row>
    <row r="26" spans="1:16" x14ac:dyDescent="0.75">
      <c r="A26" t="s">
        <v>184</v>
      </c>
      <c r="B26" t="str">
        <f t="shared" si="0"/>
        <v>move "PRES_SANTARITA_WHERE_ARE_YOU.wmv" "send_to_transcribe_090622\PRES_SANTARITA_WHERE_ARE_YOU.wmv"</v>
      </c>
      <c r="C26" t="str">
        <f t="shared" si="1"/>
        <v>dir "*PRES_SANTARITA_WHERE_ARE_YOU*" /s</v>
      </c>
      <c r="D26" t="str">
        <f t="shared" si="2"/>
        <v>PRES_SANTARITA_WHERE_ARE_YOU.wmv</v>
      </c>
      <c r="O26" t="e">
        <f t="shared" si="3"/>
        <v>#VALUE!</v>
      </c>
      <c r="P26" t="s">
        <v>4252</v>
      </c>
    </row>
    <row r="27" spans="1:16" x14ac:dyDescent="0.75">
      <c r="A27" t="s">
        <v>185</v>
      </c>
      <c r="B27" t="str">
        <f t="shared" si="0"/>
        <v>move "PRES_SANTARITA_WHO_IS_REPRESENTING_YOU.wmv" "send_to_transcribe_090622\PRES_SANTARITA_WHO_IS_REPRESENTING_YOU.wmv"</v>
      </c>
      <c r="C27" t="str">
        <f t="shared" si="1"/>
        <v>dir "*PRES_SANTARITA_WHO_IS_REPRESENTING_YOU*" /s</v>
      </c>
      <c r="D27" t="str">
        <f t="shared" si="2"/>
        <v>PRES_SANTARITA_WHO_IS_REPRESENTING_YOU.wmv</v>
      </c>
      <c r="O27" t="e">
        <f t="shared" si="3"/>
        <v>#VALUE!</v>
      </c>
    </row>
    <row r="28" spans="1:16" x14ac:dyDescent="0.75">
      <c r="A28" t="s">
        <v>253</v>
      </c>
      <c r="B28" t="str">
        <f t="shared" si="0"/>
        <v>move "PRES_SEIU&amp;PRIORITIESUSA_VOTERS_REACT_CO_SP.wmv" "send_to_transcribe_090622\PRES_SEIU&amp;PRIORITIESUSA_VOTERS_REACT_CO_SP.wmv"</v>
      </c>
      <c r="C28" t="str">
        <f t="shared" si="1"/>
        <v>dir "*PRES_SEIU&amp;PRIORITIESUSA_VOTERS_REACT_CO_SP*" /s</v>
      </c>
      <c r="D28" t="str">
        <f t="shared" si="2"/>
        <v>PRES_SEIU&amp;PRIORITIESUSA_VOTERS_REACT_CO_SP.wmv</v>
      </c>
      <c r="O28" t="e">
        <f t="shared" si="3"/>
        <v>#VALUE!</v>
      </c>
      <c r="P28" t="s">
        <v>4169</v>
      </c>
    </row>
    <row r="29" spans="1:16" x14ac:dyDescent="0.75">
      <c r="A29" t="s">
        <v>258</v>
      </c>
      <c r="B29" t="str">
        <f t="shared" si="0"/>
        <v>move "PRES_WINFUTURE_RENEW_PROSPERITY.wmv" "send_to_transcribe_090622\PRES_WINFUTURE_RENEW_PROSPERITY.wmv"</v>
      </c>
      <c r="C29" t="str">
        <f t="shared" si="1"/>
        <v>dir "*PRES_WINFUTURE_RENEW_PROSPERITY*" /s</v>
      </c>
      <c r="D29" t="e">
        <f t="shared" si="2"/>
        <v>#N/A</v>
      </c>
      <c r="O29" t="e">
        <f t="shared" si="3"/>
        <v>#VALUE!</v>
      </c>
      <c r="P29" t="s">
        <v>3419</v>
      </c>
    </row>
    <row r="30" spans="1:16" x14ac:dyDescent="0.75">
      <c r="O30" t="e">
        <f t="shared" si="3"/>
        <v>#VALUE!</v>
      </c>
      <c r="P30" t="s">
        <v>3420</v>
      </c>
    </row>
    <row r="31" spans="1:16" x14ac:dyDescent="0.75">
      <c r="O31" t="e">
        <f t="shared" si="3"/>
        <v>#VALUE!</v>
      </c>
    </row>
    <row r="32" spans="1:16" x14ac:dyDescent="0.75">
      <c r="N32" t="s">
        <v>3300</v>
      </c>
      <c r="O32">
        <f t="shared" si="3"/>
        <v>163</v>
      </c>
      <c r="P32" t="s">
        <v>4253</v>
      </c>
    </row>
    <row r="33" spans="14:16" x14ac:dyDescent="0.75">
      <c r="O33" t="e">
        <f t="shared" si="3"/>
        <v>#VALUE!</v>
      </c>
    </row>
    <row r="34" spans="14:16" x14ac:dyDescent="0.75">
      <c r="O34" t="e">
        <f t="shared" si="3"/>
        <v>#VALUE!</v>
      </c>
      <c r="P34" t="s">
        <v>4170</v>
      </c>
    </row>
    <row r="35" spans="14:16" x14ac:dyDescent="0.75">
      <c r="O35" t="e">
        <f t="shared" si="3"/>
        <v>#VALUE!</v>
      </c>
      <c r="P35" t="s">
        <v>4171</v>
      </c>
    </row>
    <row r="36" spans="14:16" x14ac:dyDescent="0.75">
      <c r="O36" t="e">
        <f t="shared" si="3"/>
        <v>#VALUE!</v>
      </c>
    </row>
    <row r="37" spans="14:16" x14ac:dyDescent="0.75">
      <c r="O37" t="e">
        <f t="shared" si="3"/>
        <v>#VALUE!</v>
      </c>
      <c r="P37" t="s">
        <v>3424</v>
      </c>
    </row>
    <row r="38" spans="14:16" x14ac:dyDescent="0.75">
      <c r="O38" t="e">
        <f t="shared" si="3"/>
        <v>#VALUE!</v>
      </c>
      <c r="P38" t="s">
        <v>4171</v>
      </c>
    </row>
    <row r="39" spans="14:16" x14ac:dyDescent="0.75">
      <c r="O39" t="e">
        <f t="shared" si="3"/>
        <v>#VALUE!</v>
      </c>
      <c r="P39" t="s">
        <v>4252</v>
      </c>
    </row>
    <row r="40" spans="14:16" x14ac:dyDescent="0.75">
      <c r="O40" t="e">
        <f t="shared" si="3"/>
        <v>#VALUE!</v>
      </c>
    </row>
    <row r="41" spans="14:16" x14ac:dyDescent="0.75">
      <c r="O41" t="e">
        <f t="shared" si="3"/>
        <v>#VALUE!</v>
      </c>
      <c r="P41" t="s">
        <v>4172</v>
      </c>
    </row>
    <row r="42" spans="14:16" x14ac:dyDescent="0.75">
      <c r="O42" t="e">
        <f t="shared" si="3"/>
        <v>#VALUE!</v>
      </c>
      <c r="P42" t="s">
        <v>3419</v>
      </c>
    </row>
    <row r="43" spans="14:16" x14ac:dyDescent="0.75">
      <c r="O43" t="e">
        <f t="shared" si="3"/>
        <v>#VALUE!</v>
      </c>
      <c r="P43" t="s">
        <v>3420</v>
      </c>
    </row>
    <row r="44" spans="14:16" x14ac:dyDescent="0.75">
      <c r="O44" t="e">
        <f t="shared" si="3"/>
        <v>#VALUE!</v>
      </c>
    </row>
    <row r="45" spans="14:16" x14ac:dyDescent="0.75">
      <c r="N45" t="s">
        <v>3304</v>
      </c>
      <c r="O45">
        <f t="shared" si="3"/>
        <v>163</v>
      </c>
      <c r="P45" t="s">
        <v>4253</v>
      </c>
    </row>
    <row r="46" spans="14:16" x14ac:dyDescent="0.75">
      <c r="O46" t="e">
        <f t="shared" si="3"/>
        <v>#VALUE!</v>
      </c>
    </row>
    <row r="47" spans="14:16" x14ac:dyDescent="0.75">
      <c r="O47" t="e">
        <f t="shared" si="3"/>
        <v>#VALUE!</v>
      </c>
      <c r="P47" t="s">
        <v>4173</v>
      </c>
    </row>
    <row r="48" spans="14:16" x14ac:dyDescent="0.75">
      <c r="O48" t="e">
        <f t="shared" si="3"/>
        <v>#VALUE!</v>
      </c>
      <c r="P48" t="s">
        <v>4174</v>
      </c>
    </row>
    <row r="49" spans="14:16" x14ac:dyDescent="0.75">
      <c r="O49" t="e">
        <f t="shared" si="3"/>
        <v>#VALUE!</v>
      </c>
    </row>
    <row r="50" spans="14:16" x14ac:dyDescent="0.75">
      <c r="O50" t="e">
        <f t="shared" si="3"/>
        <v>#VALUE!</v>
      </c>
      <c r="P50" t="s">
        <v>3424</v>
      </c>
    </row>
    <row r="51" spans="14:16" x14ac:dyDescent="0.75">
      <c r="O51" t="e">
        <f t="shared" si="3"/>
        <v>#VALUE!</v>
      </c>
      <c r="P51" t="s">
        <v>4174</v>
      </c>
    </row>
    <row r="52" spans="14:16" x14ac:dyDescent="0.75">
      <c r="O52" t="e">
        <f t="shared" si="3"/>
        <v>#VALUE!</v>
      </c>
      <c r="P52" t="s">
        <v>4254</v>
      </c>
    </row>
    <row r="53" spans="14:16" x14ac:dyDescent="0.75">
      <c r="O53" t="e">
        <f t="shared" si="3"/>
        <v>#VALUE!</v>
      </c>
    </row>
    <row r="54" spans="14:16" x14ac:dyDescent="0.75">
      <c r="O54" t="e">
        <f t="shared" si="3"/>
        <v>#VALUE!</v>
      </c>
      <c r="P54" t="s">
        <v>4175</v>
      </c>
    </row>
    <row r="55" spans="14:16" x14ac:dyDescent="0.75">
      <c r="O55" t="e">
        <f t="shared" si="3"/>
        <v>#VALUE!</v>
      </c>
      <c r="P55" t="s">
        <v>3419</v>
      </c>
    </row>
    <row r="56" spans="14:16" x14ac:dyDescent="0.75">
      <c r="O56" t="e">
        <f t="shared" si="3"/>
        <v>#VALUE!</v>
      </c>
      <c r="P56" t="s">
        <v>3420</v>
      </c>
    </row>
    <row r="57" spans="14:16" x14ac:dyDescent="0.75">
      <c r="O57" t="e">
        <f t="shared" si="3"/>
        <v>#VALUE!</v>
      </c>
    </row>
    <row r="58" spans="14:16" x14ac:dyDescent="0.75">
      <c r="N58" t="s">
        <v>3326</v>
      </c>
      <c r="O58">
        <f t="shared" si="3"/>
        <v>163</v>
      </c>
      <c r="P58" t="s">
        <v>4253</v>
      </c>
    </row>
    <row r="59" spans="14:16" x14ac:dyDescent="0.75">
      <c r="O59" t="e">
        <f t="shared" si="3"/>
        <v>#VALUE!</v>
      </c>
    </row>
    <row r="60" spans="14:16" x14ac:dyDescent="0.75">
      <c r="O60" t="e">
        <f t="shared" si="3"/>
        <v>#VALUE!</v>
      </c>
      <c r="P60" t="s">
        <v>4176</v>
      </c>
    </row>
    <row r="61" spans="14:16" x14ac:dyDescent="0.75">
      <c r="O61" t="e">
        <f t="shared" si="3"/>
        <v>#VALUE!</v>
      </c>
      <c r="P61" t="s">
        <v>4177</v>
      </c>
    </row>
    <row r="62" spans="14:16" x14ac:dyDescent="0.75">
      <c r="O62" t="e">
        <f t="shared" si="3"/>
        <v>#VALUE!</v>
      </c>
    </row>
    <row r="63" spans="14:16" x14ac:dyDescent="0.75">
      <c r="O63" t="e">
        <f t="shared" si="3"/>
        <v>#VALUE!</v>
      </c>
      <c r="P63" t="s">
        <v>3424</v>
      </c>
    </row>
    <row r="64" spans="14:16" x14ac:dyDescent="0.75">
      <c r="O64" t="e">
        <f t="shared" si="3"/>
        <v>#VALUE!</v>
      </c>
      <c r="P64" t="s">
        <v>4177</v>
      </c>
    </row>
    <row r="65" spans="14:16" x14ac:dyDescent="0.75">
      <c r="O65" t="e">
        <f t="shared" si="3"/>
        <v>#VALUE!</v>
      </c>
      <c r="P65" t="s">
        <v>4254</v>
      </c>
    </row>
    <row r="66" spans="14:16" x14ac:dyDescent="0.75">
      <c r="O66" t="e">
        <f t="shared" si="3"/>
        <v>#VALUE!</v>
      </c>
    </row>
    <row r="67" spans="14:16" x14ac:dyDescent="0.75">
      <c r="O67" t="e">
        <f t="shared" ref="O67:O130" si="4">FIND("sent",P67,1)</f>
        <v>#VALUE!</v>
      </c>
      <c r="P67" t="s">
        <v>4178</v>
      </c>
    </row>
    <row r="68" spans="14:16" x14ac:dyDescent="0.75">
      <c r="O68" t="e">
        <f t="shared" si="4"/>
        <v>#VALUE!</v>
      </c>
      <c r="P68" t="s">
        <v>3419</v>
      </c>
    </row>
    <row r="69" spans="14:16" x14ac:dyDescent="0.75">
      <c r="O69" t="e">
        <f t="shared" si="4"/>
        <v>#VALUE!</v>
      </c>
      <c r="P69" t="s">
        <v>3420</v>
      </c>
    </row>
    <row r="70" spans="14:16" x14ac:dyDescent="0.75">
      <c r="O70" t="e">
        <f t="shared" si="4"/>
        <v>#VALUE!</v>
      </c>
    </row>
    <row r="71" spans="14:16" x14ac:dyDescent="0.75">
      <c r="N71" t="s">
        <v>3328</v>
      </c>
      <c r="O71">
        <f t="shared" si="4"/>
        <v>163</v>
      </c>
      <c r="P71" t="s">
        <v>4253</v>
      </c>
    </row>
    <row r="72" spans="14:16" x14ac:dyDescent="0.75">
      <c r="O72" t="e">
        <f t="shared" si="4"/>
        <v>#VALUE!</v>
      </c>
    </row>
    <row r="73" spans="14:16" x14ac:dyDescent="0.75">
      <c r="O73" t="e">
        <f t="shared" si="4"/>
        <v>#VALUE!</v>
      </c>
      <c r="P73" t="s">
        <v>4179</v>
      </c>
    </row>
    <row r="74" spans="14:16" x14ac:dyDescent="0.75">
      <c r="O74" t="e">
        <f t="shared" si="4"/>
        <v>#VALUE!</v>
      </c>
      <c r="P74" t="s">
        <v>4180</v>
      </c>
    </row>
    <row r="75" spans="14:16" x14ac:dyDescent="0.75">
      <c r="O75" t="e">
        <f t="shared" si="4"/>
        <v>#VALUE!</v>
      </c>
    </row>
    <row r="76" spans="14:16" x14ac:dyDescent="0.75">
      <c r="O76" t="e">
        <f t="shared" si="4"/>
        <v>#VALUE!</v>
      </c>
      <c r="P76" t="s">
        <v>3424</v>
      </c>
    </row>
    <row r="77" spans="14:16" x14ac:dyDescent="0.75">
      <c r="O77" t="e">
        <f t="shared" si="4"/>
        <v>#VALUE!</v>
      </c>
      <c r="P77" t="s">
        <v>4180</v>
      </c>
    </row>
    <row r="78" spans="14:16" x14ac:dyDescent="0.75">
      <c r="O78" t="e">
        <f t="shared" si="4"/>
        <v>#VALUE!</v>
      </c>
      <c r="P78" t="s">
        <v>4254</v>
      </c>
    </row>
    <row r="79" spans="14:16" x14ac:dyDescent="0.75">
      <c r="O79" t="e">
        <f t="shared" si="4"/>
        <v>#VALUE!</v>
      </c>
    </row>
    <row r="80" spans="14:16" x14ac:dyDescent="0.75">
      <c r="O80" t="e">
        <f t="shared" si="4"/>
        <v>#VALUE!</v>
      </c>
      <c r="P80" t="s">
        <v>4181</v>
      </c>
    </row>
    <row r="81" spans="14:16" x14ac:dyDescent="0.75">
      <c r="O81" t="e">
        <f t="shared" si="4"/>
        <v>#VALUE!</v>
      </c>
      <c r="P81" t="s">
        <v>3419</v>
      </c>
    </row>
    <row r="82" spans="14:16" x14ac:dyDescent="0.75">
      <c r="O82" t="e">
        <f t="shared" si="4"/>
        <v>#VALUE!</v>
      </c>
      <c r="P82" t="s">
        <v>3420</v>
      </c>
    </row>
    <row r="83" spans="14:16" x14ac:dyDescent="0.75">
      <c r="O83" t="e">
        <f t="shared" si="4"/>
        <v>#VALUE!</v>
      </c>
    </row>
    <row r="84" spans="14:16" x14ac:dyDescent="0.75">
      <c r="N84" t="s">
        <v>3329</v>
      </c>
      <c r="O84">
        <f t="shared" si="4"/>
        <v>163</v>
      </c>
      <c r="P84" t="s">
        <v>4253</v>
      </c>
    </row>
    <row r="85" spans="14:16" x14ac:dyDescent="0.75">
      <c r="O85" t="e">
        <f t="shared" si="4"/>
        <v>#VALUE!</v>
      </c>
    </row>
    <row r="86" spans="14:16" x14ac:dyDescent="0.75">
      <c r="O86" t="e">
        <f t="shared" si="4"/>
        <v>#VALUE!</v>
      </c>
      <c r="P86" t="s">
        <v>4182</v>
      </c>
    </row>
    <row r="87" spans="14:16" x14ac:dyDescent="0.75">
      <c r="O87" t="e">
        <f t="shared" si="4"/>
        <v>#VALUE!</v>
      </c>
      <c r="P87" t="s">
        <v>4183</v>
      </c>
    </row>
    <row r="88" spans="14:16" x14ac:dyDescent="0.75">
      <c r="O88" t="e">
        <f t="shared" si="4"/>
        <v>#VALUE!</v>
      </c>
    </row>
    <row r="89" spans="14:16" x14ac:dyDescent="0.75">
      <c r="O89" t="e">
        <f t="shared" si="4"/>
        <v>#VALUE!</v>
      </c>
      <c r="P89" t="s">
        <v>3424</v>
      </c>
    </row>
    <row r="90" spans="14:16" x14ac:dyDescent="0.75">
      <c r="O90" t="e">
        <f t="shared" si="4"/>
        <v>#VALUE!</v>
      </c>
      <c r="P90" t="s">
        <v>4183</v>
      </c>
    </row>
    <row r="91" spans="14:16" x14ac:dyDescent="0.75">
      <c r="O91" t="e">
        <f t="shared" si="4"/>
        <v>#VALUE!</v>
      </c>
      <c r="P91" t="s">
        <v>4255</v>
      </c>
    </row>
    <row r="92" spans="14:16" x14ac:dyDescent="0.75">
      <c r="O92" t="e">
        <f t="shared" si="4"/>
        <v>#VALUE!</v>
      </c>
    </row>
    <row r="93" spans="14:16" x14ac:dyDescent="0.75">
      <c r="O93" t="e">
        <f t="shared" si="4"/>
        <v>#VALUE!</v>
      </c>
      <c r="P93" t="s">
        <v>4184</v>
      </c>
    </row>
    <row r="94" spans="14:16" x14ac:dyDescent="0.75">
      <c r="O94" t="e">
        <f t="shared" si="4"/>
        <v>#VALUE!</v>
      </c>
      <c r="P94" t="s">
        <v>3419</v>
      </c>
    </row>
    <row r="95" spans="14:16" x14ac:dyDescent="0.75">
      <c r="O95" t="e">
        <f t="shared" si="4"/>
        <v>#VALUE!</v>
      </c>
      <c r="P95" t="s">
        <v>3420</v>
      </c>
    </row>
    <row r="96" spans="14:16" x14ac:dyDescent="0.75">
      <c r="O96" t="e">
        <f t="shared" si="4"/>
        <v>#VALUE!</v>
      </c>
    </row>
    <row r="97" spans="14:16" x14ac:dyDescent="0.75">
      <c r="N97" t="s">
        <v>3330</v>
      </c>
      <c r="O97">
        <f t="shared" si="4"/>
        <v>163</v>
      </c>
      <c r="P97" t="s">
        <v>4253</v>
      </c>
    </row>
    <row r="98" spans="14:16" x14ac:dyDescent="0.75">
      <c r="O98" t="e">
        <f t="shared" si="4"/>
        <v>#VALUE!</v>
      </c>
    </row>
    <row r="99" spans="14:16" x14ac:dyDescent="0.75">
      <c r="O99" t="e">
        <f t="shared" si="4"/>
        <v>#VALUE!</v>
      </c>
      <c r="P99" t="s">
        <v>4185</v>
      </c>
    </row>
    <row r="100" spans="14:16" x14ac:dyDescent="0.75">
      <c r="O100" t="e">
        <f t="shared" si="4"/>
        <v>#VALUE!</v>
      </c>
      <c r="P100" t="s">
        <v>4186</v>
      </c>
    </row>
    <row r="101" spans="14:16" x14ac:dyDescent="0.75">
      <c r="O101" t="e">
        <f t="shared" si="4"/>
        <v>#VALUE!</v>
      </c>
    </row>
    <row r="102" spans="14:16" x14ac:dyDescent="0.75">
      <c r="O102" t="e">
        <f t="shared" si="4"/>
        <v>#VALUE!</v>
      </c>
      <c r="P102" t="s">
        <v>3424</v>
      </c>
    </row>
    <row r="103" spans="14:16" x14ac:dyDescent="0.75">
      <c r="O103" t="e">
        <f t="shared" si="4"/>
        <v>#VALUE!</v>
      </c>
      <c r="P103" t="s">
        <v>4186</v>
      </c>
    </row>
    <row r="104" spans="14:16" x14ac:dyDescent="0.75">
      <c r="O104" t="e">
        <f t="shared" si="4"/>
        <v>#VALUE!</v>
      </c>
      <c r="P104" t="s">
        <v>4255</v>
      </c>
    </row>
    <row r="105" spans="14:16" x14ac:dyDescent="0.75">
      <c r="O105" t="e">
        <f t="shared" si="4"/>
        <v>#VALUE!</v>
      </c>
    </row>
    <row r="106" spans="14:16" x14ac:dyDescent="0.75">
      <c r="O106" t="e">
        <f t="shared" si="4"/>
        <v>#VALUE!</v>
      </c>
      <c r="P106" t="s">
        <v>4187</v>
      </c>
    </row>
    <row r="107" spans="14:16" x14ac:dyDescent="0.75">
      <c r="O107" t="e">
        <f t="shared" si="4"/>
        <v>#VALUE!</v>
      </c>
      <c r="P107" t="s">
        <v>3419</v>
      </c>
    </row>
    <row r="108" spans="14:16" x14ac:dyDescent="0.75">
      <c r="O108" t="e">
        <f t="shared" si="4"/>
        <v>#VALUE!</v>
      </c>
      <c r="P108" t="s">
        <v>3420</v>
      </c>
    </row>
    <row r="109" spans="14:16" x14ac:dyDescent="0.75">
      <c r="O109" t="e">
        <f t="shared" si="4"/>
        <v>#VALUE!</v>
      </c>
    </row>
    <row r="110" spans="14:16" x14ac:dyDescent="0.75">
      <c r="N110" t="s">
        <v>3331</v>
      </c>
      <c r="O110">
        <f t="shared" si="4"/>
        <v>163</v>
      </c>
      <c r="P110" t="s">
        <v>4253</v>
      </c>
    </row>
    <row r="111" spans="14:16" x14ac:dyDescent="0.75">
      <c r="O111" t="e">
        <f t="shared" si="4"/>
        <v>#VALUE!</v>
      </c>
    </row>
    <row r="112" spans="14:16" x14ac:dyDescent="0.75">
      <c r="O112" t="e">
        <f t="shared" si="4"/>
        <v>#VALUE!</v>
      </c>
      <c r="P112" t="s">
        <v>4188</v>
      </c>
    </row>
    <row r="113" spans="14:16" x14ac:dyDescent="0.75">
      <c r="O113" t="e">
        <f t="shared" si="4"/>
        <v>#VALUE!</v>
      </c>
      <c r="P113" t="s">
        <v>4189</v>
      </c>
    </row>
    <row r="114" spans="14:16" x14ac:dyDescent="0.75">
      <c r="O114" t="e">
        <f t="shared" si="4"/>
        <v>#VALUE!</v>
      </c>
    </row>
    <row r="115" spans="14:16" x14ac:dyDescent="0.75">
      <c r="O115" t="e">
        <f t="shared" si="4"/>
        <v>#VALUE!</v>
      </c>
      <c r="P115" t="s">
        <v>3424</v>
      </c>
    </row>
    <row r="116" spans="14:16" x14ac:dyDescent="0.75">
      <c r="O116" t="e">
        <f t="shared" si="4"/>
        <v>#VALUE!</v>
      </c>
      <c r="P116" t="s">
        <v>4189</v>
      </c>
    </row>
    <row r="117" spans="14:16" x14ac:dyDescent="0.75">
      <c r="O117" t="e">
        <f t="shared" si="4"/>
        <v>#VALUE!</v>
      </c>
      <c r="P117" t="s">
        <v>4255</v>
      </c>
    </row>
    <row r="118" spans="14:16" x14ac:dyDescent="0.75">
      <c r="O118" t="e">
        <f t="shared" si="4"/>
        <v>#VALUE!</v>
      </c>
    </row>
    <row r="119" spans="14:16" x14ac:dyDescent="0.75">
      <c r="O119" t="e">
        <f t="shared" si="4"/>
        <v>#VALUE!</v>
      </c>
      <c r="P119" t="s">
        <v>4190</v>
      </c>
    </row>
    <row r="120" spans="14:16" x14ac:dyDescent="0.75">
      <c r="O120" t="e">
        <f t="shared" si="4"/>
        <v>#VALUE!</v>
      </c>
      <c r="P120" t="s">
        <v>3419</v>
      </c>
    </row>
    <row r="121" spans="14:16" x14ac:dyDescent="0.75">
      <c r="O121" t="e">
        <f t="shared" si="4"/>
        <v>#VALUE!</v>
      </c>
      <c r="P121" t="s">
        <v>3420</v>
      </c>
    </row>
    <row r="122" spans="14:16" x14ac:dyDescent="0.75">
      <c r="O122" t="e">
        <f t="shared" si="4"/>
        <v>#VALUE!</v>
      </c>
    </row>
    <row r="123" spans="14:16" x14ac:dyDescent="0.75">
      <c r="N123" t="s">
        <v>2401</v>
      </c>
      <c r="O123">
        <f t="shared" si="4"/>
        <v>126</v>
      </c>
      <c r="P123" t="s">
        <v>4256</v>
      </c>
    </row>
    <row r="124" spans="14:16" x14ac:dyDescent="0.75">
      <c r="O124" t="e">
        <f t="shared" si="4"/>
        <v>#VALUE!</v>
      </c>
    </row>
    <row r="125" spans="14:16" x14ac:dyDescent="0.75">
      <c r="O125" t="e">
        <f t="shared" si="4"/>
        <v>#VALUE!</v>
      </c>
      <c r="P125" t="s">
        <v>4192</v>
      </c>
    </row>
    <row r="126" spans="14:16" x14ac:dyDescent="0.75">
      <c r="O126" t="e">
        <f t="shared" si="4"/>
        <v>#VALUE!</v>
      </c>
      <c r="P126" t="s">
        <v>4193</v>
      </c>
    </row>
    <row r="127" spans="14:16" x14ac:dyDescent="0.75">
      <c r="O127" t="e">
        <f t="shared" si="4"/>
        <v>#VALUE!</v>
      </c>
    </row>
    <row r="128" spans="14:16" x14ac:dyDescent="0.75">
      <c r="O128" t="e">
        <f t="shared" si="4"/>
        <v>#VALUE!</v>
      </c>
      <c r="P128" t="s">
        <v>3424</v>
      </c>
    </row>
    <row r="129" spans="14:16" x14ac:dyDescent="0.75">
      <c r="O129" t="e">
        <f t="shared" si="4"/>
        <v>#VALUE!</v>
      </c>
      <c r="P129" t="s">
        <v>4193</v>
      </c>
    </row>
    <row r="130" spans="14:16" x14ac:dyDescent="0.75">
      <c r="O130" t="e">
        <f t="shared" si="4"/>
        <v>#VALUE!</v>
      </c>
      <c r="P130" t="s">
        <v>4255</v>
      </c>
    </row>
    <row r="131" spans="14:16" x14ac:dyDescent="0.75">
      <c r="O131" t="e">
        <f t="shared" ref="O131:O194" si="5">FIND("sent",P131,1)</f>
        <v>#VALUE!</v>
      </c>
    </row>
    <row r="132" spans="14:16" x14ac:dyDescent="0.75">
      <c r="O132" t="e">
        <f t="shared" si="5"/>
        <v>#VALUE!</v>
      </c>
      <c r="P132" t="s">
        <v>4194</v>
      </c>
    </row>
    <row r="133" spans="14:16" x14ac:dyDescent="0.75">
      <c r="O133" t="e">
        <f t="shared" si="5"/>
        <v>#VALUE!</v>
      </c>
      <c r="P133" t="s">
        <v>3419</v>
      </c>
    </row>
    <row r="134" spans="14:16" x14ac:dyDescent="0.75">
      <c r="O134" t="e">
        <f t="shared" si="5"/>
        <v>#VALUE!</v>
      </c>
      <c r="P134" t="s">
        <v>3420</v>
      </c>
    </row>
    <row r="135" spans="14:16" x14ac:dyDescent="0.75">
      <c r="O135" t="e">
        <f t="shared" si="5"/>
        <v>#VALUE!</v>
      </c>
    </row>
    <row r="136" spans="14:16" x14ac:dyDescent="0.75">
      <c r="N136" t="s">
        <v>3337</v>
      </c>
      <c r="O136">
        <f t="shared" si="5"/>
        <v>163</v>
      </c>
      <c r="P136" t="s">
        <v>4253</v>
      </c>
    </row>
    <row r="137" spans="14:16" x14ac:dyDescent="0.75">
      <c r="O137" t="e">
        <f t="shared" si="5"/>
        <v>#VALUE!</v>
      </c>
    </row>
    <row r="138" spans="14:16" x14ac:dyDescent="0.75">
      <c r="O138" t="e">
        <f t="shared" si="5"/>
        <v>#VALUE!</v>
      </c>
      <c r="P138" t="s">
        <v>4195</v>
      </c>
    </row>
    <row r="139" spans="14:16" x14ac:dyDescent="0.75">
      <c r="O139" t="e">
        <f t="shared" si="5"/>
        <v>#VALUE!</v>
      </c>
      <c r="P139" t="s">
        <v>4196</v>
      </c>
    </row>
    <row r="140" spans="14:16" x14ac:dyDescent="0.75">
      <c r="O140" t="e">
        <f t="shared" si="5"/>
        <v>#VALUE!</v>
      </c>
    </row>
    <row r="141" spans="14:16" x14ac:dyDescent="0.75">
      <c r="O141" t="e">
        <f t="shared" si="5"/>
        <v>#VALUE!</v>
      </c>
      <c r="P141" t="s">
        <v>3424</v>
      </c>
    </row>
    <row r="142" spans="14:16" x14ac:dyDescent="0.75">
      <c r="O142" t="e">
        <f t="shared" si="5"/>
        <v>#VALUE!</v>
      </c>
      <c r="P142" t="s">
        <v>4196</v>
      </c>
    </row>
    <row r="143" spans="14:16" x14ac:dyDescent="0.75">
      <c r="O143" t="e">
        <f t="shared" si="5"/>
        <v>#VALUE!</v>
      </c>
      <c r="P143" t="s">
        <v>4255</v>
      </c>
    </row>
    <row r="144" spans="14:16" x14ac:dyDescent="0.75">
      <c r="O144" t="e">
        <f t="shared" si="5"/>
        <v>#VALUE!</v>
      </c>
    </row>
    <row r="145" spans="14:16" x14ac:dyDescent="0.75">
      <c r="O145" t="e">
        <f t="shared" si="5"/>
        <v>#VALUE!</v>
      </c>
      <c r="P145" t="s">
        <v>4197</v>
      </c>
    </row>
    <row r="146" spans="14:16" x14ac:dyDescent="0.75">
      <c r="O146" t="e">
        <f t="shared" si="5"/>
        <v>#VALUE!</v>
      </c>
      <c r="P146" t="s">
        <v>3419</v>
      </c>
    </row>
    <row r="147" spans="14:16" x14ac:dyDescent="0.75">
      <c r="O147" t="e">
        <f t="shared" si="5"/>
        <v>#VALUE!</v>
      </c>
      <c r="P147" t="s">
        <v>3420</v>
      </c>
    </row>
    <row r="148" spans="14:16" x14ac:dyDescent="0.75">
      <c r="O148" t="e">
        <f t="shared" si="5"/>
        <v>#VALUE!</v>
      </c>
    </row>
    <row r="149" spans="14:16" x14ac:dyDescent="0.75">
      <c r="N149" t="s">
        <v>3338</v>
      </c>
      <c r="O149">
        <f t="shared" si="5"/>
        <v>163</v>
      </c>
      <c r="P149" t="s">
        <v>4253</v>
      </c>
    </row>
    <row r="150" spans="14:16" x14ac:dyDescent="0.75">
      <c r="O150" t="e">
        <f t="shared" si="5"/>
        <v>#VALUE!</v>
      </c>
    </row>
    <row r="151" spans="14:16" x14ac:dyDescent="0.75">
      <c r="O151" t="e">
        <f t="shared" si="5"/>
        <v>#VALUE!</v>
      </c>
      <c r="P151" t="s">
        <v>4198</v>
      </c>
    </row>
    <row r="152" spans="14:16" x14ac:dyDescent="0.75">
      <c r="O152" t="e">
        <f t="shared" si="5"/>
        <v>#VALUE!</v>
      </c>
      <c r="P152" t="s">
        <v>4199</v>
      </c>
    </row>
    <row r="153" spans="14:16" x14ac:dyDescent="0.75">
      <c r="O153" t="e">
        <f t="shared" si="5"/>
        <v>#VALUE!</v>
      </c>
    </row>
    <row r="154" spans="14:16" x14ac:dyDescent="0.75">
      <c r="O154" t="e">
        <f t="shared" si="5"/>
        <v>#VALUE!</v>
      </c>
      <c r="P154" t="s">
        <v>3424</v>
      </c>
    </row>
    <row r="155" spans="14:16" x14ac:dyDescent="0.75">
      <c r="O155" t="e">
        <f t="shared" si="5"/>
        <v>#VALUE!</v>
      </c>
      <c r="P155" t="s">
        <v>4199</v>
      </c>
    </row>
    <row r="156" spans="14:16" x14ac:dyDescent="0.75">
      <c r="O156" t="e">
        <f t="shared" si="5"/>
        <v>#VALUE!</v>
      </c>
      <c r="P156" t="s">
        <v>4255</v>
      </c>
    </row>
    <row r="157" spans="14:16" x14ac:dyDescent="0.75">
      <c r="O157" t="e">
        <f t="shared" si="5"/>
        <v>#VALUE!</v>
      </c>
    </row>
    <row r="158" spans="14:16" x14ac:dyDescent="0.75">
      <c r="O158" t="e">
        <f t="shared" si="5"/>
        <v>#VALUE!</v>
      </c>
      <c r="P158" t="s">
        <v>4200</v>
      </c>
    </row>
    <row r="159" spans="14:16" x14ac:dyDescent="0.75">
      <c r="O159" t="e">
        <f t="shared" si="5"/>
        <v>#VALUE!</v>
      </c>
      <c r="P159" t="s">
        <v>3419</v>
      </c>
    </row>
    <row r="160" spans="14:16" x14ac:dyDescent="0.75">
      <c r="O160" t="e">
        <f t="shared" si="5"/>
        <v>#VALUE!</v>
      </c>
      <c r="P160" t="s">
        <v>3420</v>
      </c>
    </row>
    <row r="161" spans="14:16" x14ac:dyDescent="0.75">
      <c r="O161" t="e">
        <f t="shared" si="5"/>
        <v>#VALUE!</v>
      </c>
    </row>
    <row r="162" spans="14:16" x14ac:dyDescent="0.75">
      <c r="N162" t="s">
        <v>3339</v>
      </c>
      <c r="O162">
        <f t="shared" si="5"/>
        <v>163</v>
      </c>
      <c r="P162" t="s">
        <v>4253</v>
      </c>
    </row>
    <row r="163" spans="14:16" x14ac:dyDescent="0.75">
      <c r="O163" t="e">
        <f t="shared" si="5"/>
        <v>#VALUE!</v>
      </c>
    </row>
    <row r="164" spans="14:16" x14ac:dyDescent="0.75">
      <c r="O164" t="e">
        <f t="shared" si="5"/>
        <v>#VALUE!</v>
      </c>
      <c r="P164" t="s">
        <v>4201</v>
      </c>
    </row>
    <row r="165" spans="14:16" x14ac:dyDescent="0.75">
      <c r="O165" t="e">
        <f t="shared" si="5"/>
        <v>#VALUE!</v>
      </c>
      <c r="P165" t="s">
        <v>4202</v>
      </c>
    </row>
    <row r="166" spans="14:16" x14ac:dyDescent="0.75">
      <c r="O166" t="e">
        <f t="shared" si="5"/>
        <v>#VALUE!</v>
      </c>
    </row>
    <row r="167" spans="14:16" x14ac:dyDescent="0.75">
      <c r="O167" t="e">
        <f t="shared" si="5"/>
        <v>#VALUE!</v>
      </c>
      <c r="P167" t="s">
        <v>3424</v>
      </c>
    </row>
    <row r="168" spans="14:16" x14ac:dyDescent="0.75">
      <c r="O168" t="e">
        <f t="shared" si="5"/>
        <v>#VALUE!</v>
      </c>
      <c r="P168" t="s">
        <v>4202</v>
      </c>
    </row>
    <row r="169" spans="14:16" x14ac:dyDescent="0.75">
      <c r="O169" t="e">
        <f t="shared" si="5"/>
        <v>#VALUE!</v>
      </c>
      <c r="P169" t="s">
        <v>4257</v>
      </c>
    </row>
    <row r="170" spans="14:16" x14ac:dyDescent="0.75">
      <c r="O170" t="e">
        <f t="shared" si="5"/>
        <v>#VALUE!</v>
      </c>
    </row>
    <row r="171" spans="14:16" x14ac:dyDescent="0.75">
      <c r="O171" t="e">
        <f t="shared" si="5"/>
        <v>#VALUE!</v>
      </c>
      <c r="P171" t="s">
        <v>4203</v>
      </c>
    </row>
    <row r="172" spans="14:16" x14ac:dyDescent="0.75">
      <c r="O172" t="e">
        <f t="shared" si="5"/>
        <v>#VALUE!</v>
      </c>
      <c r="P172" t="s">
        <v>3419</v>
      </c>
    </row>
    <row r="173" spans="14:16" x14ac:dyDescent="0.75">
      <c r="O173" t="e">
        <f t="shared" si="5"/>
        <v>#VALUE!</v>
      </c>
      <c r="P173" t="s">
        <v>3420</v>
      </c>
    </row>
    <row r="174" spans="14:16" x14ac:dyDescent="0.75">
      <c r="O174" t="e">
        <f t="shared" si="5"/>
        <v>#VALUE!</v>
      </c>
    </row>
    <row r="175" spans="14:16" x14ac:dyDescent="0.75">
      <c r="O175" t="e">
        <f t="shared" si="5"/>
        <v>#VALUE!</v>
      </c>
      <c r="P175" t="s">
        <v>4191</v>
      </c>
    </row>
    <row r="176" spans="14:16" x14ac:dyDescent="0.75">
      <c r="O176" t="e">
        <f t="shared" si="5"/>
        <v>#VALUE!</v>
      </c>
    </row>
    <row r="177" spans="14:16" x14ac:dyDescent="0.75">
      <c r="O177" t="e">
        <f t="shared" si="5"/>
        <v>#VALUE!</v>
      </c>
      <c r="P177" t="s">
        <v>4205</v>
      </c>
    </row>
    <row r="178" spans="14:16" x14ac:dyDescent="0.75">
      <c r="O178" t="e">
        <f t="shared" si="5"/>
        <v>#VALUE!</v>
      </c>
      <c r="P178" t="s">
        <v>4258</v>
      </c>
    </row>
    <row r="179" spans="14:16" x14ac:dyDescent="0.75">
      <c r="O179" t="e">
        <f t="shared" si="5"/>
        <v>#VALUE!</v>
      </c>
    </row>
    <row r="180" spans="14:16" x14ac:dyDescent="0.75">
      <c r="N180" t="s">
        <v>2453</v>
      </c>
      <c r="O180">
        <f t="shared" si="5"/>
        <v>126</v>
      </c>
      <c r="P180" t="s">
        <v>4256</v>
      </c>
    </row>
    <row r="181" spans="14:16" x14ac:dyDescent="0.75">
      <c r="O181" t="e">
        <f t="shared" si="5"/>
        <v>#VALUE!</v>
      </c>
    </row>
    <row r="182" spans="14:16" x14ac:dyDescent="0.75">
      <c r="O182" t="e">
        <f t="shared" si="5"/>
        <v>#VALUE!</v>
      </c>
      <c r="P182" t="s">
        <v>4204</v>
      </c>
    </row>
    <row r="183" spans="14:16" x14ac:dyDescent="0.75">
      <c r="O183" t="e">
        <f t="shared" si="5"/>
        <v>#VALUE!</v>
      </c>
      <c r="P183" t="s">
        <v>4259</v>
      </c>
    </row>
    <row r="184" spans="14:16" x14ac:dyDescent="0.75">
      <c r="O184" t="e">
        <f t="shared" si="5"/>
        <v>#VALUE!</v>
      </c>
    </row>
    <row r="185" spans="14:16" x14ac:dyDescent="0.75">
      <c r="O185" t="e">
        <f t="shared" si="5"/>
        <v>#VALUE!</v>
      </c>
      <c r="P185" t="s">
        <v>3424</v>
      </c>
    </row>
    <row r="186" spans="14:16" x14ac:dyDescent="0.75">
      <c r="O186" t="e">
        <f t="shared" si="5"/>
        <v>#VALUE!</v>
      </c>
      <c r="P186" t="s">
        <v>4206</v>
      </c>
    </row>
    <row r="187" spans="14:16" x14ac:dyDescent="0.75">
      <c r="O187" t="e">
        <f t="shared" si="5"/>
        <v>#VALUE!</v>
      </c>
      <c r="P187" t="s">
        <v>4257</v>
      </c>
    </row>
    <row r="188" spans="14:16" x14ac:dyDescent="0.75">
      <c r="O188" t="e">
        <f t="shared" si="5"/>
        <v>#VALUE!</v>
      </c>
    </row>
    <row r="189" spans="14:16" x14ac:dyDescent="0.75">
      <c r="O189" t="e">
        <f t="shared" si="5"/>
        <v>#VALUE!</v>
      </c>
      <c r="P189" t="s">
        <v>4207</v>
      </c>
    </row>
    <row r="190" spans="14:16" x14ac:dyDescent="0.75">
      <c r="O190" t="e">
        <f t="shared" si="5"/>
        <v>#VALUE!</v>
      </c>
      <c r="P190" t="s">
        <v>3419</v>
      </c>
    </row>
    <row r="191" spans="14:16" x14ac:dyDescent="0.75">
      <c r="O191" t="e">
        <f t="shared" si="5"/>
        <v>#VALUE!</v>
      </c>
      <c r="P191" t="s">
        <v>3420</v>
      </c>
    </row>
    <row r="192" spans="14:16" x14ac:dyDescent="0.75">
      <c r="O192" t="e">
        <f t="shared" si="5"/>
        <v>#VALUE!</v>
      </c>
    </row>
    <row r="193" spans="14:16" x14ac:dyDescent="0.75">
      <c r="N193" t="s">
        <v>2462</v>
      </c>
      <c r="O193">
        <f t="shared" si="5"/>
        <v>126</v>
      </c>
      <c r="P193" t="s">
        <v>4256</v>
      </c>
    </row>
    <row r="194" spans="14:16" x14ac:dyDescent="0.75">
      <c r="O194" t="e">
        <f t="shared" si="5"/>
        <v>#VALUE!</v>
      </c>
    </row>
    <row r="195" spans="14:16" x14ac:dyDescent="0.75">
      <c r="O195" t="e">
        <f t="shared" ref="O195:O258" si="6">FIND("sent",P195,1)</f>
        <v>#VALUE!</v>
      </c>
      <c r="P195" t="s">
        <v>4208</v>
      </c>
    </row>
    <row r="196" spans="14:16" x14ac:dyDescent="0.75">
      <c r="O196" t="e">
        <f t="shared" si="6"/>
        <v>#VALUE!</v>
      </c>
      <c r="P196" t="s">
        <v>4209</v>
      </c>
    </row>
    <row r="197" spans="14:16" x14ac:dyDescent="0.75">
      <c r="O197" t="e">
        <f t="shared" si="6"/>
        <v>#VALUE!</v>
      </c>
    </row>
    <row r="198" spans="14:16" x14ac:dyDescent="0.75">
      <c r="O198" t="e">
        <f t="shared" si="6"/>
        <v>#VALUE!</v>
      </c>
      <c r="P198" t="s">
        <v>3424</v>
      </c>
    </row>
    <row r="199" spans="14:16" x14ac:dyDescent="0.75">
      <c r="O199" t="e">
        <f t="shared" si="6"/>
        <v>#VALUE!</v>
      </c>
      <c r="P199" t="s">
        <v>4209</v>
      </c>
    </row>
    <row r="200" spans="14:16" x14ac:dyDescent="0.75">
      <c r="O200" t="e">
        <f t="shared" si="6"/>
        <v>#VALUE!</v>
      </c>
      <c r="P200" t="s">
        <v>4257</v>
      </c>
    </row>
    <row r="201" spans="14:16" x14ac:dyDescent="0.75">
      <c r="O201" t="e">
        <f t="shared" si="6"/>
        <v>#VALUE!</v>
      </c>
    </row>
    <row r="202" spans="14:16" x14ac:dyDescent="0.75">
      <c r="O202" t="e">
        <f t="shared" si="6"/>
        <v>#VALUE!</v>
      </c>
      <c r="P202" t="s">
        <v>4210</v>
      </c>
    </row>
    <row r="203" spans="14:16" x14ac:dyDescent="0.75">
      <c r="O203" t="e">
        <f t="shared" si="6"/>
        <v>#VALUE!</v>
      </c>
      <c r="P203" t="s">
        <v>3419</v>
      </c>
    </row>
    <row r="204" spans="14:16" x14ac:dyDescent="0.75">
      <c r="O204" t="e">
        <f t="shared" si="6"/>
        <v>#VALUE!</v>
      </c>
      <c r="P204" t="s">
        <v>3420</v>
      </c>
    </row>
    <row r="205" spans="14:16" x14ac:dyDescent="0.75">
      <c r="O205" t="e">
        <f t="shared" si="6"/>
        <v>#VALUE!</v>
      </c>
    </row>
    <row r="206" spans="14:16" x14ac:dyDescent="0.75">
      <c r="N206" t="s">
        <v>3354</v>
      </c>
      <c r="O206">
        <f t="shared" si="6"/>
        <v>163</v>
      </c>
      <c r="P206" t="s">
        <v>4253</v>
      </c>
    </row>
    <row r="207" spans="14:16" x14ac:dyDescent="0.75">
      <c r="O207" t="e">
        <f t="shared" si="6"/>
        <v>#VALUE!</v>
      </c>
    </row>
    <row r="208" spans="14:16" x14ac:dyDescent="0.75">
      <c r="O208" t="e">
        <f t="shared" si="6"/>
        <v>#VALUE!</v>
      </c>
      <c r="P208" t="s">
        <v>4211</v>
      </c>
    </row>
    <row r="209" spans="14:16" x14ac:dyDescent="0.75">
      <c r="O209" t="e">
        <f t="shared" si="6"/>
        <v>#VALUE!</v>
      </c>
      <c r="P209" t="s">
        <v>4212</v>
      </c>
    </row>
    <row r="210" spans="14:16" x14ac:dyDescent="0.75">
      <c r="O210" t="e">
        <f t="shared" si="6"/>
        <v>#VALUE!</v>
      </c>
    </row>
    <row r="211" spans="14:16" x14ac:dyDescent="0.75">
      <c r="O211" t="e">
        <f t="shared" si="6"/>
        <v>#VALUE!</v>
      </c>
      <c r="P211" t="s">
        <v>3424</v>
      </c>
    </row>
    <row r="212" spans="14:16" x14ac:dyDescent="0.75">
      <c r="O212" t="e">
        <f t="shared" si="6"/>
        <v>#VALUE!</v>
      </c>
      <c r="P212" t="s">
        <v>4212</v>
      </c>
    </row>
    <row r="213" spans="14:16" x14ac:dyDescent="0.75">
      <c r="O213" t="e">
        <f t="shared" si="6"/>
        <v>#VALUE!</v>
      </c>
      <c r="P213" t="s">
        <v>4257</v>
      </c>
    </row>
    <row r="214" spans="14:16" x14ac:dyDescent="0.75">
      <c r="O214" t="e">
        <f t="shared" si="6"/>
        <v>#VALUE!</v>
      </c>
    </row>
    <row r="215" spans="14:16" x14ac:dyDescent="0.75">
      <c r="O215" t="e">
        <f t="shared" si="6"/>
        <v>#VALUE!</v>
      </c>
      <c r="P215" t="s">
        <v>4213</v>
      </c>
    </row>
    <row r="216" spans="14:16" x14ac:dyDescent="0.75">
      <c r="O216" t="e">
        <f t="shared" si="6"/>
        <v>#VALUE!</v>
      </c>
      <c r="P216" t="s">
        <v>3419</v>
      </c>
    </row>
    <row r="217" spans="14:16" x14ac:dyDescent="0.75">
      <c r="O217" t="e">
        <f t="shared" si="6"/>
        <v>#VALUE!</v>
      </c>
      <c r="P217" t="s">
        <v>3420</v>
      </c>
    </row>
    <row r="218" spans="14:16" x14ac:dyDescent="0.75">
      <c r="O218" t="e">
        <f t="shared" si="6"/>
        <v>#VALUE!</v>
      </c>
    </row>
    <row r="219" spans="14:16" x14ac:dyDescent="0.75">
      <c r="N219" t="s">
        <v>3355</v>
      </c>
      <c r="O219">
        <f t="shared" si="6"/>
        <v>163</v>
      </c>
      <c r="P219" t="s">
        <v>4253</v>
      </c>
    </row>
    <row r="220" spans="14:16" x14ac:dyDescent="0.75">
      <c r="O220" t="e">
        <f t="shared" si="6"/>
        <v>#VALUE!</v>
      </c>
    </row>
    <row r="221" spans="14:16" x14ac:dyDescent="0.75">
      <c r="O221" t="e">
        <f t="shared" si="6"/>
        <v>#VALUE!</v>
      </c>
      <c r="P221" t="s">
        <v>4214</v>
      </c>
    </row>
    <row r="222" spans="14:16" x14ac:dyDescent="0.75">
      <c r="O222" t="e">
        <f t="shared" si="6"/>
        <v>#VALUE!</v>
      </c>
      <c r="P222" t="s">
        <v>4215</v>
      </c>
    </row>
    <row r="223" spans="14:16" x14ac:dyDescent="0.75">
      <c r="O223" t="e">
        <f t="shared" si="6"/>
        <v>#VALUE!</v>
      </c>
    </row>
    <row r="224" spans="14:16" x14ac:dyDescent="0.75">
      <c r="O224" t="e">
        <f t="shared" si="6"/>
        <v>#VALUE!</v>
      </c>
      <c r="P224" t="s">
        <v>3424</v>
      </c>
    </row>
    <row r="225" spans="14:16" x14ac:dyDescent="0.75">
      <c r="O225" t="e">
        <f t="shared" si="6"/>
        <v>#VALUE!</v>
      </c>
      <c r="P225" t="s">
        <v>4215</v>
      </c>
    </row>
    <row r="226" spans="14:16" x14ac:dyDescent="0.75">
      <c r="O226" t="e">
        <f t="shared" si="6"/>
        <v>#VALUE!</v>
      </c>
      <c r="P226" t="s">
        <v>4257</v>
      </c>
    </row>
    <row r="227" spans="14:16" x14ac:dyDescent="0.75">
      <c r="O227" t="e">
        <f t="shared" si="6"/>
        <v>#VALUE!</v>
      </c>
    </row>
    <row r="228" spans="14:16" x14ac:dyDescent="0.75">
      <c r="O228" t="e">
        <f t="shared" si="6"/>
        <v>#VALUE!</v>
      </c>
      <c r="P228" t="s">
        <v>4216</v>
      </c>
    </row>
    <row r="229" spans="14:16" x14ac:dyDescent="0.75">
      <c r="O229" t="e">
        <f t="shared" si="6"/>
        <v>#VALUE!</v>
      </c>
      <c r="P229" t="s">
        <v>3419</v>
      </c>
    </row>
    <row r="230" spans="14:16" x14ac:dyDescent="0.75">
      <c r="O230" t="e">
        <f t="shared" si="6"/>
        <v>#VALUE!</v>
      </c>
      <c r="P230" t="s">
        <v>3420</v>
      </c>
    </row>
    <row r="231" spans="14:16" x14ac:dyDescent="0.75">
      <c r="O231" t="e">
        <f t="shared" si="6"/>
        <v>#VALUE!</v>
      </c>
    </row>
    <row r="232" spans="14:16" x14ac:dyDescent="0.75">
      <c r="N232" t="s">
        <v>2626</v>
      </c>
      <c r="O232">
        <f t="shared" si="6"/>
        <v>126</v>
      </c>
      <c r="P232" t="s">
        <v>4256</v>
      </c>
    </row>
    <row r="233" spans="14:16" x14ac:dyDescent="0.75">
      <c r="O233" t="e">
        <f t="shared" si="6"/>
        <v>#VALUE!</v>
      </c>
    </row>
    <row r="234" spans="14:16" x14ac:dyDescent="0.75">
      <c r="O234" t="e">
        <f t="shared" si="6"/>
        <v>#VALUE!</v>
      </c>
      <c r="P234" t="s">
        <v>4217</v>
      </c>
    </row>
    <row r="235" spans="14:16" x14ac:dyDescent="0.75">
      <c r="O235" t="e">
        <f t="shared" si="6"/>
        <v>#VALUE!</v>
      </c>
      <c r="P235" t="s">
        <v>4218</v>
      </c>
    </row>
    <row r="236" spans="14:16" x14ac:dyDescent="0.75">
      <c r="O236" t="e">
        <f t="shared" si="6"/>
        <v>#VALUE!</v>
      </c>
    </row>
    <row r="237" spans="14:16" x14ac:dyDescent="0.75">
      <c r="O237" t="e">
        <f t="shared" si="6"/>
        <v>#VALUE!</v>
      </c>
      <c r="P237" t="s">
        <v>3424</v>
      </c>
    </row>
    <row r="238" spans="14:16" x14ac:dyDescent="0.75">
      <c r="O238" t="e">
        <f t="shared" si="6"/>
        <v>#VALUE!</v>
      </c>
      <c r="P238" t="s">
        <v>4218</v>
      </c>
    </row>
    <row r="239" spans="14:16" x14ac:dyDescent="0.75">
      <c r="O239" t="e">
        <f t="shared" si="6"/>
        <v>#VALUE!</v>
      </c>
      <c r="P239" t="s">
        <v>4260</v>
      </c>
    </row>
    <row r="240" spans="14:16" x14ac:dyDescent="0.75">
      <c r="O240" t="e">
        <f t="shared" si="6"/>
        <v>#VALUE!</v>
      </c>
    </row>
    <row r="241" spans="14:16" x14ac:dyDescent="0.75">
      <c r="O241" t="e">
        <f t="shared" si="6"/>
        <v>#VALUE!</v>
      </c>
      <c r="P241" t="s">
        <v>4219</v>
      </c>
    </row>
    <row r="242" spans="14:16" x14ac:dyDescent="0.75">
      <c r="O242" t="e">
        <f t="shared" si="6"/>
        <v>#VALUE!</v>
      </c>
      <c r="P242" t="s">
        <v>3419</v>
      </c>
    </row>
    <row r="243" spans="14:16" x14ac:dyDescent="0.75">
      <c r="O243" t="e">
        <f t="shared" si="6"/>
        <v>#VALUE!</v>
      </c>
      <c r="P243" t="s">
        <v>3420</v>
      </c>
    </row>
    <row r="244" spans="14:16" x14ac:dyDescent="0.75">
      <c r="O244" t="e">
        <f t="shared" si="6"/>
        <v>#VALUE!</v>
      </c>
    </row>
    <row r="245" spans="14:16" x14ac:dyDescent="0.75">
      <c r="N245" t="s">
        <v>2053</v>
      </c>
      <c r="O245">
        <f t="shared" si="6"/>
        <v>118</v>
      </c>
      <c r="P245" t="s">
        <v>4261</v>
      </c>
    </row>
    <row r="246" spans="14:16" x14ac:dyDescent="0.75">
      <c r="O246" t="e">
        <f t="shared" si="6"/>
        <v>#VALUE!</v>
      </c>
    </row>
    <row r="247" spans="14:16" x14ac:dyDescent="0.75">
      <c r="O247" t="e">
        <f t="shared" si="6"/>
        <v>#VALUE!</v>
      </c>
      <c r="P247" t="s">
        <v>4220</v>
      </c>
    </row>
    <row r="248" spans="14:16" x14ac:dyDescent="0.75">
      <c r="O248" t="e">
        <f t="shared" si="6"/>
        <v>#VALUE!</v>
      </c>
      <c r="P248" t="s">
        <v>4221</v>
      </c>
    </row>
    <row r="249" spans="14:16" x14ac:dyDescent="0.75">
      <c r="O249" t="e">
        <f t="shared" si="6"/>
        <v>#VALUE!</v>
      </c>
    </row>
    <row r="250" spans="14:16" x14ac:dyDescent="0.75">
      <c r="O250" t="e">
        <f t="shared" si="6"/>
        <v>#VALUE!</v>
      </c>
      <c r="P250" t="s">
        <v>3424</v>
      </c>
    </row>
    <row r="251" spans="14:16" x14ac:dyDescent="0.75">
      <c r="O251" t="e">
        <f t="shared" si="6"/>
        <v>#VALUE!</v>
      </c>
      <c r="P251" t="s">
        <v>4221</v>
      </c>
    </row>
    <row r="252" spans="14:16" x14ac:dyDescent="0.75">
      <c r="O252" t="e">
        <f t="shared" si="6"/>
        <v>#VALUE!</v>
      </c>
      <c r="P252" t="s">
        <v>4260</v>
      </c>
    </row>
    <row r="253" spans="14:16" x14ac:dyDescent="0.75">
      <c r="O253" t="e">
        <f t="shared" si="6"/>
        <v>#VALUE!</v>
      </c>
    </row>
    <row r="254" spans="14:16" x14ac:dyDescent="0.75">
      <c r="O254" t="e">
        <f t="shared" si="6"/>
        <v>#VALUE!</v>
      </c>
      <c r="P254" t="s">
        <v>4222</v>
      </c>
    </row>
    <row r="255" spans="14:16" x14ac:dyDescent="0.75">
      <c r="O255" t="e">
        <f t="shared" si="6"/>
        <v>#VALUE!</v>
      </c>
      <c r="P255" t="s">
        <v>3419</v>
      </c>
    </row>
    <row r="256" spans="14:16" x14ac:dyDescent="0.75">
      <c r="O256" t="e">
        <f t="shared" si="6"/>
        <v>#VALUE!</v>
      </c>
      <c r="P256" t="s">
        <v>3420</v>
      </c>
    </row>
    <row r="257" spans="15:16" x14ac:dyDescent="0.75">
      <c r="O257" t="e">
        <f t="shared" si="6"/>
        <v>#VALUE!</v>
      </c>
    </row>
    <row r="258" spans="15:16" x14ac:dyDescent="0.75">
      <c r="O258" t="e">
        <f t="shared" si="6"/>
        <v>#VALUE!</v>
      </c>
      <c r="P258" t="s">
        <v>4223</v>
      </c>
    </row>
    <row r="259" spans="15:16" x14ac:dyDescent="0.75">
      <c r="O259" t="e">
        <f t="shared" ref="O259:O322" si="7">FIND("sent",P259,1)</f>
        <v>#VALUE!</v>
      </c>
    </row>
    <row r="260" spans="15:16" x14ac:dyDescent="0.75">
      <c r="O260" t="e">
        <f t="shared" si="7"/>
        <v>#VALUE!</v>
      </c>
      <c r="P260" t="s">
        <v>4224</v>
      </c>
    </row>
    <row r="261" spans="15:16" x14ac:dyDescent="0.75">
      <c r="O261" t="e">
        <f t="shared" si="7"/>
        <v>#VALUE!</v>
      </c>
      <c r="P261" t="s">
        <v>4225</v>
      </c>
    </row>
    <row r="262" spans="15:16" x14ac:dyDescent="0.75">
      <c r="O262" t="e">
        <f t="shared" si="7"/>
        <v>#VALUE!</v>
      </c>
    </row>
    <row r="263" spans="15:16" x14ac:dyDescent="0.75">
      <c r="O263" t="e">
        <f t="shared" si="7"/>
        <v>#VALUE!</v>
      </c>
      <c r="P263" t="s">
        <v>3424</v>
      </c>
    </row>
    <row r="264" spans="15:16" x14ac:dyDescent="0.75">
      <c r="O264" t="e">
        <f t="shared" si="7"/>
        <v>#VALUE!</v>
      </c>
      <c r="P264" t="s">
        <v>4225</v>
      </c>
    </row>
    <row r="265" spans="15:16" x14ac:dyDescent="0.75">
      <c r="O265" t="e">
        <f t="shared" si="7"/>
        <v>#VALUE!</v>
      </c>
      <c r="P265" t="s">
        <v>4260</v>
      </c>
    </row>
    <row r="266" spans="15:16" x14ac:dyDescent="0.75">
      <c r="O266" t="e">
        <f t="shared" si="7"/>
        <v>#VALUE!</v>
      </c>
    </row>
    <row r="267" spans="15:16" x14ac:dyDescent="0.75">
      <c r="O267" t="e">
        <f t="shared" si="7"/>
        <v>#VALUE!</v>
      </c>
      <c r="P267" t="s">
        <v>4226</v>
      </c>
    </row>
    <row r="268" spans="15:16" x14ac:dyDescent="0.75">
      <c r="O268" t="e">
        <f t="shared" si="7"/>
        <v>#VALUE!</v>
      </c>
      <c r="P268" t="s">
        <v>3419</v>
      </c>
    </row>
    <row r="269" spans="15:16" x14ac:dyDescent="0.75">
      <c r="O269" t="e">
        <f t="shared" si="7"/>
        <v>#VALUE!</v>
      </c>
      <c r="P269" t="s">
        <v>3420</v>
      </c>
    </row>
    <row r="270" spans="15:16" x14ac:dyDescent="0.75">
      <c r="O270" t="e">
        <f t="shared" si="7"/>
        <v>#VALUE!</v>
      </c>
    </row>
    <row r="271" spans="15:16" x14ac:dyDescent="0.75">
      <c r="O271" t="e">
        <f t="shared" si="7"/>
        <v>#VALUE!</v>
      </c>
      <c r="P271" t="s">
        <v>4223</v>
      </c>
    </row>
    <row r="272" spans="15:16" x14ac:dyDescent="0.75">
      <c r="O272" t="e">
        <f t="shared" si="7"/>
        <v>#VALUE!</v>
      </c>
    </row>
    <row r="273" spans="15:16" x14ac:dyDescent="0.75">
      <c r="O273" t="e">
        <f t="shared" si="7"/>
        <v>#VALUE!</v>
      </c>
      <c r="P273" t="s">
        <v>4227</v>
      </c>
    </row>
    <row r="274" spans="15:16" x14ac:dyDescent="0.75">
      <c r="O274" t="e">
        <f t="shared" si="7"/>
        <v>#VALUE!</v>
      </c>
      <c r="P274" t="s">
        <v>4228</v>
      </c>
    </row>
    <row r="275" spans="15:16" x14ac:dyDescent="0.75">
      <c r="O275" t="e">
        <f t="shared" si="7"/>
        <v>#VALUE!</v>
      </c>
    </row>
    <row r="276" spans="15:16" x14ac:dyDescent="0.75">
      <c r="O276" t="e">
        <f t="shared" si="7"/>
        <v>#VALUE!</v>
      </c>
      <c r="P276" t="s">
        <v>3424</v>
      </c>
    </row>
    <row r="277" spans="15:16" x14ac:dyDescent="0.75">
      <c r="O277" t="e">
        <f t="shared" si="7"/>
        <v>#VALUE!</v>
      </c>
      <c r="P277" t="s">
        <v>4228</v>
      </c>
    </row>
    <row r="278" spans="15:16" x14ac:dyDescent="0.75">
      <c r="O278" t="e">
        <f t="shared" si="7"/>
        <v>#VALUE!</v>
      </c>
      <c r="P278" t="s">
        <v>4260</v>
      </c>
    </row>
    <row r="279" spans="15:16" x14ac:dyDescent="0.75">
      <c r="O279" t="e">
        <f t="shared" si="7"/>
        <v>#VALUE!</v>
      </c>
    </row>
    <row r="280" spans="15:16" x14ac:dyDescent="0.75">
      <c r="O280" t="e">
        <f t="shared" si="7"/>
        <v>#VALUE!</v>
      </c>
      <c r="P280" t="s">
        <v>4229</v>
      </c>
    </row>
    <row r="281" spans="15:16" x14ac:dyDescent="0.75">
      <c r="O281" t="e">
        <f t="shared" si="7"/>
        <v>#VALUE!</v>
      </c>
      <c r="P281" t="s">
        <v>3419</v>
      </c>
    </row>
    <row r="282" spans="15:16" x14ac:dyDescent="0.75">
      <c r="O282" t="e">
        <f t="shared" si="7"/>
        <v>#VALUE!</v>
      </c>
      <c r="P282" t="s">
        <v>3420</v>
      </c>
    </row>
    <row r="283" spans="15:16" x14ac:dyDescent="0.75">
      <c r="O283" t="e">
        <f t="shared" si="7"/>
        <v>#VALUE!</v>
      </c>
    </row>
    <row r="284" spans="15:16" x14ac:dyDescent="0.75">
      <c r="O284" t="e">
        <f t="shared" si="7"/>
        <v>#VALUE!</v>
      </c>
      <c r="P284" t="s">
        <v>4223</v>
      </c>
    </row>
    <row r="285" spans="15:16" x14ac:dyDescent="0.75">
      <c r="O285" t="e">
        <f t="shared" si="7"/>
        <v>#VALUE!</v>
      </c>
    </row>
    <row r="286" spans="15:16" x14ac:dyDescent="0.75">
      <c r="O286" t="e">
        <f t="shared" si="7"/>
        <v>#VALUE!</v>
      </c>
      <c r="P286" t="s">
        <v>4230</v>
      </c>
    </row>
    <row r="287" spans="15:16" x14ac:dyDescent="0.75">
      <c r="O287" t="e">
        <f t="shared" si="7"/>
        <v>#VALUE!</v>
      </c>
      <c r="P287" t="s">
        <v>4228</v>
      </c>
    </row>
    <row r="288" spans="15:16" x14ac:dyDescent="0.75">
      <c r="O288" t="e">
        <f t="shared" si="7"/>
        <v>#VALUE!</v>
      </c>
    </row>
    <row r="289" spans="15:16" x14ac:dyDescent="0.75">
      <c r="O289" t="e">
        <f t="shared" si="7"/>
        <v>#VALUE!</v>
      </c>
      <c r="P289" t="s">
        <v>3424</v>
      </c>
    </row>
    <row r="290" spans="15:16" x14ac:dyDescent="0.75">
      <c r="O290" t="e">
        <f t="shared" si="7"/>
        <v>#VALUE!</v>
      </c>
      <c r="P290" t="s">
        <v>4228</v>
      </c>
    </row>
    <row r="291" spans="15:16" x14ac:dyDescent="0.75">
      <c r="O291" t="e">
        <f t="shared" si="7"/>
        <v>#VALUE!</v>
      </c>
      <c r="P291" t="s">
        <v>4260</v>
      </c>
    </row>
    <row r="292" spans="15:16" x14ac:dyDescent="0.75">
      <c r="O292" t="e">
        <f t="shared" si="7"/>
        <v>#VALUE!</v>
      </c>
    </row>
    <row r="293" spans="15:16" x14ac:dyDescent="0.75">
      <c r="O293" t="e">
        <f t="shared" si="7"/>
        <v>#VALUE!</v>
      </c>
      <c r="P293" t="s">
        <v>4231</v>
      </c>
    </row>
    <row r="294" spans="15:16" x14ac:dyDescent="0.75">
      <c r="O294" t="e">
        <f t="shared" si="7"/>
        <v>#VALUE!</v>
      </c>
      <c r="P294" t="s">
        <v>3419</v>
      </c>
    </row>
    <row r="295" spans="15:16" x14ac:dyDescent="0.75">
      <c r="O295" t="e">
        <f t="shared" si="7"/>
        <v>#VALUE!</v>
      </c>
      <c r="P295" t="s">
        <v>3420</v>
      </c>
    </row>
    <row r="296" spans="15:16" x14ac:dyDescent="0.75">
      <c r="O296" t="e">
        <f t="shared" si="7"/>
        <v>#VALUE!</v>
      </c>
    </row>
    <row r="297" spans="15:16" x14ac:dyDescent="0.75">
      <c r="O297" t="e">
        <f t="shared" si="7"/>
        <v>#VALUE!</v>
      </c>
      <c r="P297" t="s">
        <v>4223</v>
      </c>
    </row>
    <row r="298" spans="15:16" x14ac:dyDescent="0.75">
      <c r="O298" t="e">
        <f t="shared" si="7"/>
        <v>#VALUE!</v>
      </c>
    </row>
    <row r="299" spans="15:16" x14ac:dyDescent="0.75">
      <c r="O299" t="e">
        <f t="shared" si="7"/>
        <v>#VALUE!</v>
      </c>
      <c r="P299" t="s">
        <v>4232</v>
      </c>
    </row>
    <row r="300" spans="15:16" x14ac:dyDescent="0.75">
      <c r="O300" t="e">
        <f t="shared" si="7"/>
        <v>#VALUE!</v>
      </c>
      <c r="P300" t="s">
        <v>4233</v>
      </c>
    </row>
    <row r="301" spans="15:16" x14ac:dyDescent="0.75">
      <c r="O301" t="e">
        <f t="shared" si="7"/>
        <v>#VALUE!</v>
      </c>
    </row>
    <row r="302" spans="15:16" x14ac:dyDescent="0.75">
      <c r="O302" t="e">
        <f t="shared" si="7"/>
        <v>#VALUE!</v>
      </c>
      <c r="P302" t="s">
        <v>3424</v>
      </c>
    </row>
    <row r="303" spans="15:16" x14ac:dyDescent="0.75">
      <c r="O303" t="e">
        <f t="shared" si="7"/>
        <v>#VALUE!</v>
      </c>
      <c r="P303" t="s">
        <v>4233</v>
      </c>
    </row>
    <row r="304" spans="15:16" x14ac:dyDescent="0.75">
      <c r="O304" t="e">
        <f t="shared" si="7"/>
        <v>#VALUE!</v>
      </c>
      <c r="P304" t="s">
        <v>4260</v>
      </c>
    </row>
    <row r="305" spans="14:16" x14ac:dyDescent="0.75">
      <c r="O305" t="e">
        <f t="shared" si="7"/>
        <v>#VALUE!</v>
      </c>
    </row>
    <row r="306" spans="14:16" x14ac:dyDescent="0.75">
      <c r="O306" t="e">
        <f t="shared" si="7"/>
        <v>#VALUE!</v>
      </c>
      <c r="P306" t="s">
        <v>4234</v>
      </c>
    </row>
    <row r="307" spans="14:16" x14ac:dyDescent="0.75">
      <c r="O307" t="e">
        <f t="shared" si="7"/>
        <v>#VALUE!</v>
      </c>
      <c r="P307" t="s">
        <v>3419</v>
      </c>
    </row>
    <row r="308" spans="14:16" x14ac:dyDescent="0.75">
      <c r="O308" t="e">
        <f t="shared" si="7"/>
        <v>#VALUE!</v>
      </c>
      <c r="P308" t="s">
        <v>3420</v>
      </c>
    </row>
    <row r="309" spans="14:16" x14ac:dyDescent="0.75">
      <c r="O309" t="e">
        <f t="shared" si="7"/>
        <v>#VALUE!</v>
      </c>
    </row>
    <row r="310" spans="14:16" x14ac:dyDescent="0.75">
      <c r="N310" t="s">
        <v>2464</v>
      </c>
      <c r="O310">
        <f t="shared" si="7"/>
        <v>126</v>
      </c>
      <c r="P310" t="s">
        <v>4256</v>
      </c>
    </row>
    <row r="311" spans="14:16" x14ac:dyDescent="0.75">
      <c r="O311" t="e">
        <f t="shared" si="7"/>
        <v>#VALUE!</v>
      </c>
    </row>
    <row r="312" spans="14:16" x14ac:dyDescent="0.75">
      <c r="O312" t="e">
        <f t="shared" si="7"/>
        <v>#VALUE!</v>
      </c>
      <c r="P312" t="s">
        <v>4235</v>
      </c>
    </row>
    <row r="313" spans="14:16" x14ac:dyDescent="0.75">
      <c r="O313" t="e">
        <f t="shared" si="7"/>
        <v>#VALUE!</v>
      </c>
      <c r="P313" t="s">
        <v>4236</v>
      </c>
    </row>
    <row r="314" spans="14:16" x14ac:dyDescent="0.75">
      <c r="O314" t="e">
        <f t="shared" si="7"/>
        <v>#VALUE!</v>
      </c>
    </row>
    <row r="315" spans="14:16" x14ac:dyDescent="0.75">
      <c r="O315" t="e">
        <f t="shared" si="7"/>
        <v>#VALUE!</v>
      </c>
      <c r="P315" t="s">
        <v>3424</v>
      </c>
    </row>
    <row r="316" spans="14:16" x14ac:dyDescent="0.75">
      <c r="O316" t="e">
        <f t="shared" si="7"/>
        <v>#VALUE!</v>
      </c>
      <c r="P316" t="s">
        <v>4236</v>
      </c>
    </row>
    <row r="317" spans="14:16" x14ac:dyDescent="0.75">
      <c r="O317" t="e">
        <f t="shared" si="7"/>
        <v>#VALUE!</v>
      </c>
      <c r="P317" t="s">
        <v>4260</v>
      </c>
    </row>
    <row r="318" spans="14:16" x14ac:dyDescent="0.75">
      <c r="O318" t="e">
        <f t="shared" si="7"/>
        <v>#VALUE!</v>
      </c>
    </row>
    <row r="319" spans="14:16" x14ac:dyDescent="0.75">
      <c r="O319" t="e">
        <f t="shared" si="7"/>
        <v>#VALUE!</v>
      </c>
      <c r="P319" t="s">
        <v>4237</v>
      </c>
    </row>
    <row r="320" spans="14:16" x14ac:dyDescent="0.75">
      <c r="O320" t="e">
        <f t="shared" si="7"/>
        <v>#VALUE!</v>
      </c>
      <c r="P320" t="s">
        <v>3419</v>
      </c>
    </row>
    <row r="321" spans="14:16" x14ac:dyDescent="0.75">
      <c r="O321" t="e">
        <f t="shared" si="7"/>
        <v>#VALUE!</v>
      </c>
      <c r="P321" t="s">
        <v>3420</v>
      </c>
    </row>
    <row r="322" spans="14:16" x14ac:dyDescent="0.75">
      <c r="O322" t="e">
        <f t="shared" si="7"/>
        <v>#VALUE!</v>
      </c>
    </row>
    <row r="323" spans="14:16" x14ac:dyDescent="0.75">
      <c r="N323" t="s">
        <v>3326</v>
      </c>
      <c r="O323">
        <f t="shared" ref="O323:O374" si="8">FIND("sent",P323,1)</f>
        <v>163</v>
      </c>
      <c r="P323" t="s">
        <v>4253</v>
      </c>
    </row>
    <row r="324" spans="14:16" x14ac:dyDescent="0.75">
      <c r="O324" t="e">
        <f t="shared" si="8"/>
        <v>#VALUE!</v>
      </c>
    </row>
    <row r="325" spans="14:16" x14ac:dyDescent="0.75">
      <c r="O325" t="e">
        <f t="shared" si="8"/>
        <v>#VALUE!</v>
      </c>
      <c r="P325" t="s">
        <v>4176</v>
      </c>
    </row>
    <row r="326" spans="14:16" x14ac:dyDescent="0.75">
      <c r="O326" t="e">
        <f t="shared" si="8"/>
        <v>#VALUE!</v>
      </c>
      <c r="P326" t="s">
        <v>4177</v>
      </c>
    </row>
    <row r="327" spans="14:16" x14ac:dyDescent="0.75">
      <c r="O327" t="e">
        <f t="shared" si="8"/>
        <v>#VALUE!</v>
      </c>
    </row>
    <row r="328" spans="14:16" x14ac:dyDescent="0.75">
      <c r="N328" t="s">
        <v>2353</v>
      </c>
      <c r="O328">
        <f t="shared" si="8"/>
        <v>118</v>
      </c>
      <c r="P328" t="s">
        <v>4261</v>
      </c>
    </row>
    <row r="329" spans="14:16" x14ac:dyDescent="0.75">
      <c r="O329" t="e">
        <f t="shared" si="8"/>
        <v>#VALUE!</v>
      </c>
    </row>
    <row r="330" spans="14:16" x14ac:dyDescent="0.75">
      <c r="O330" t="e">
        <f t="shared" si="8"/>
        <v>#VALUE!</v>
      </c>
      <c r="P330" t="s">
        <v>4238</v>
      </c>
    </row>
    <row r="331" spans="14:16" x14ac:dyDescent="0.75">
      <c r="O331" t="e">
        <f t="shared" si="8"/>
        <v>#VALUE!</v>
      </c>
      <c r="P331" t="s">
        <v>4239</v>
      </c>
    </row>
    <row r="332" spans="14:16" x14ac:dyDescent="0.75">
      <c r="O332" t="e">
        <f t="shared" si="8"/>
        <v>#VALUE!</v>
      </c>
    </row>
    <row r="333" spans="14:16" x14ac:dyDescent="0.75">
      <c r="O333" t="e">
        <f t="shared" si="8"/>
        <v>#VALUE!</v>
      </c>
      <c r="P333" t="s">
        <v>3424</v>
      </c>
    </row>
    <row r="334" spans="14:16" x14ac:dyDescent="0.75">
      <c r="O334" t="e">
        <f t="shared" si="8"/>
        <v>#VALUE!</v>
      </c>
      <c r="P334" t="s">
        <v>4240</v>
      </c>
    </row>
    <row r="335" spans="14:16" x14ac:dyDescent="0.75">
      <c r="O335" t="e">
        <f t="shared" si="8"/>
        <v>#VALUE!</v>
      </c>
      <c r="P335" t="s">
        <v>4260</v>
      </c>
    </row>
    <row r="336" spans="14:16" x14ac:dyDescent="0.75">
      <c r="O336" t="e">
        <f t="shared" si="8"/>
        <v>#VALUE!</v>
      </c>
    </row>
    <row r="337" spans="15:16" x14ac:dyDescent="0.75">
      <c r="O337" t="e">
        <f t="shared" si="8"/>
        <v>#VALUE!</v>
      </c>
      <c r="P337" t="s">
        <v>4241</v>
      </c>
    </row>
    <row r="338" spans="15:16" x14ac:dyDescent="0.75">
      <c r="O338" t="e">
        <f t="shared" si="8"/>
        <v>#VALUE!</v>
      </c>
      <c r="P338" t="s">
        <v>3419</v>
      </c>
    </row>
    <row r="339" spans="15:16" x14ac:dyDescent="0.75">
      <c r="O339" t="e">
        <f t="shared" si="8"/>
        <v>#VALUE!</v>
      </c>
      <c r="P339" t="s">
        <v>3420</v>
      </c>
    </row>
    <row r="340" spans="15:16" x14ac:dyDescent="0.75">
      <c r="O340" t="e">
        <f t="shared" si="8"/>
        <v>#VALUE!</v>
      </c>
    </row>
    <row r="341" spans="15:16" x14ac:dyDescent="0.75">
      <c r="O341" t="e">
        <f t="shared" si="8"/>
        <v>#VALUE!</v>
      </c>
      <c r="P341" t="s">
        <v>4223</v>
      </c>
    </row>
    <row r="342" spans="15:16" x14ac:dyDescent="0.75">
      <c r="O342" t="e">
        <f t="shared" si="8"/>
        <v>#VALUE!</v>
      </c>
    </row>
    <row r="343" spans="15:16" x14ac:dyDescent="0.75">
      <c r="O343" t="e">
        <f t="shared" si="8"/>
        <v>#VALUE!</v>
      </c>
      <c r="P343" t="s">
        <v>4242</v>
      </c>
    </row>
    <row r="344" spans="15:16" x14ac:dyDescent="0.75">
      <c r="O344" t="e">
        <f t="shared" si="8"/>
        <v>#VALUE!</v>
      </c>
      <c r="P344" t="s">
        <v>4243</v>
      </c>
    </row>
    <row r="345" spans="15:16" x14ac:dyDescent="0.75">
      <c r="O345" t="e">
        <f t="shared" si="8"/>
        <v>#VALUE!</v>
      </c>
    </row>
    <row r="346" spans="15:16" x14ac:dyDescent="0.75">
      <c r="O346" t="e">
        <f t="shared" si="8"/>
        <v>#VALUE!</v>
      </c>
      <c r="P346" t="s">
        <v>3424</v>
      </c>
    </row>
    <row r="347" spans="15:16" x14ac:dyDescent="0.75">
      <c r="O347" t="e">
        <f t="shared" si="8"/>
        <v>#VALUE!</v>
      </c>
      <c r="P347" t="s">
        <v>4243</v>
      </c>
    </row>
    <row r="348" spans="15:16" x14ac:dyDescent="0.75">
      <c r="O348" t="e">
        <f t="shared" si="8"/>
        <v>#VALUE!</v>
      </c>
      <c r="P348" t="s">
        <v>4260</v>
      </c>
    </row>
    <row r="349" spans="15:16" x14ac:dyDescent="0.75">
      <c r="O349" t="e">
        <f t="shared" si="8"/>
        <v>#VALUE!</v>
      </c>
    </row>
    <row r="350" spans="15:16" x14ac:dyDescent="0.75">
      <c r="O350" t="e">
        <f t="shared" si="8"/>
        <v>#VALUE!</v>
      </c>
      <c r="P350" t="s">
        <v>4244</v>
      </c>
    </row>
    <row r="351" spans="15:16" x14ac:dyDescent="0.75">
      <c r="O351" t="e">
        <f t="shared" si="8"/>
        <v>#VALUE!</v>
      </c>
      <c r="P351" t="s">
        <v>3419</v>
      </c>
    </row>
    <row r="352" spans="15:16" x14ac:dyDescent="0.75">
      <c r="O352" t="e">
        <f t="shared" si="8"/>
        <v>#VALUE!</v>
      </c>
      <c r="P352" t="s">
        <v>3420</v>
      </c>
    </row>
    <row r="353" spans="15:16" x14ac:dyDescent="0.75">
      <c r="O353" t="e">
        <f t="shared" si="8"/>
        <v>#VALUE!</v>
      </c>
    </row>
    <row r="354" spans="15:16" x14ac:dyDescent="0.75">
      <c r="O354" t="e">
        <f t="shared" si="8"/>
        <v>#VALUE!</v>
      </c>
      <c r="P354" t="s">
        <v>4223</v>
      </c>
    </row>
    <row r="355" spans="15:16" x14ac:dyDescent="0.75">
      <c r="O355" t="e">
        <f t="shared" si="8"/>
        <v>#VALUE!</v>
      </c>
    </row>
    <row r="356" spans="15:16" x14ac:dyDescent="0.75">
      <c r="O356" t="e">
        <f t="shared" si="8"/>
        <v>#VALUE!</v>
      </c>
      <c r="P356" t="s">
        <v>4245</v>
      </c>
    </row>
    <row r="357" spans="15:16" x14ac:dyDescent="0.75">
      <c r="O357" t="e">
        <f t="shared" si="8"/>
        <v>#VALUE!</v>
      </c>
      <c r="P357" t="s">
        <v>4246</v>
      </c>
    </row>
    <row r="358" spans="15:16" x14ac:dyDescent="0.75">
      <c r="O358" t="e">
        <f t="shared" si="8"/>
        <v>#VALUE!</v>
      </c>
    </row>
    <row r="359" spans="15:16" x14ac:dyDescent="0.75">
      <c r="O359" t="e">
        <f t="shared" si="8"/>
        <v>#VALUE!</v>
      </c>
      <c r="P359" t="s">
        <v>3424</v>
      </c>
    </row>
    <row r="360" spans="15:16" x14ac:dyDescent="0.75">
      <c r="O360" t="e">
        <f t="shared" si="8"/>
        <v>#VALUE!</v>
      </c>
      <c r="P360" t="s">
        <v>4246</v>
      </c>
    </row>
    <row r="361" spans="15:16" x14ac:dyDescent="0.75">
      <c r="O361" t="e">
        <f t="shared" si="8"/>
        <v>#VALUE!</v>
      </c>
      <c r="P361" t="s">
        <v>4260</v>
      </c>
    </row>
    <row r="362" spans="15:16" x14ac:dyDescent="0.75">
      <c r="O362" t="e">
        <f t="shared" si="8"/>
        <v>#VALUE!</v>
      </c>
    </row>
    <row r="363" spans="15:16" x14ac:dyDescent="0.75">
      <c r="O363" t="e">
        <f t="shared" si="8"/>
        <v>#VALUE!</v>
      </c>
      <c r="P363" t="s">
        <v>4247</v>
      </c>
    </row>
    <row r="364" spans="15:16" x14ac:dyDescent="0.75">
      <c r="O364" t="e">
        <f t="shared" si="8"/>
        <v>#VALUE!</v>
      </c>
      <c r="P364" t="s">
        <v>3419</v>
      </c>
    </row>
    <row r="365" spans="15:16" x14ac:dyDescent="0.75">
      <c r="O365" t="e">
        <f t="shared" si="8"/>
        <v>#VALUE!</v>
      </c>
      <c r="P365" t="s">
        <v>3420</v>
      </c>
    </row>
    <row r="366" spans="15:16" x14ac:dyDescent="0.75">
      <c r="O366" t="e">
        <f t="shared" si="8"/>
        <v>#VALUE!</v>
      </c>
    </row>
    <row r="367" spans="15:16" x14ac:dyDescent="0.75">
      <c r="O367" t="e">
        <f t="shared" si="8"/>
        <v>#VALUE!</v>
      </c>
      <c r="P367" t="s">
        <v>4223</v>
      </c>
    </row>
    <row r="368" spans="15:16" x14ac:dyDescent="0.75">
      <c r="O368" t="e">
        <f t="shared" si="8"/>
        <v>#VALUE!</v>
      </c>
    </row>
    <row r="369" spans="15:16" x14ac:dyDescent="0.75">
      <c r="O369" t="e">
        <f t="shared" si="8"/>
        <v>#VALUE!</v>
      </c>
      <c r="P369" t="s">
        <v>4248</v>
      </c>
    </row>
    <row r="370" spans="15:16" x14ac:dyDescent="0.75">
      <c r="O370" t="e">
        <f t="shared" si="8"/>
        <v>#VALUE!</v>
      </c>
      <c r="P370" t="s">
        <v>4249</v>
      </c>
    </row>
    <row r="371" spans="15:16" x14ac:dyDescent="0.75">
      <c r="O371" t="e">
        <f t="shared" si="8"/>
        <v>#VALUE!</v>
      </c>
    </row>
    <row r="372" spans="15:16" x14ac:dyDescent="0.75">
      <c r="O372" t="e">
        <f t="shared" si="8"/>
        <v>#VALUE!</v>
      </c>
      <c r="P372" t="s">
        <v>3424</v>
      </c>
    </row>
    <row r="373" spans="15:16" x14ac:dyDescent="0.75">
      <c r="O373" t="e">
        <f t="shared" si="8"/>
        <v>#VALUE!</v>
      </c>
      <c r="P373" t="s">
        <v>4249</v>
      </c>
    </row>
    <row r="374" spans="15:16" x14ac:dyDescent="0.75">
      <c r="O374" t="e">
        <f t="shared" si="8"/>
        <v>#VALUE!</v>
      </c>
      <c r="P374" t="s">
        <v>4260</v>
      </c>
    </row>
  </sheetData>
  <autoFilter ref="A1:D29" xr:uid="{46C7B5B5-5ECF-445F-8FE4-BA3EECE48336}">
    <sortState xmlns:xlrd2="http://schemas.microsoft.com/office/spreadsheetml/2017/richdata2" ref="A2:D29">
      <sortCondition ref="B1:B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F999-C03B-41DF-9027-81A47B18E1AC}">
  <dimension ref="A1:O3493"/>
  <sheetViews>
    <sheetView workbookViewId="0">
      <selection activeCell="A3" sqref="A3"/>
    </sheetView>
  </sheetViews>
  <sheetFormatPr defaultRowHeight="14.75" x14ac:dyDescent="0.75"/>
  <cols>
    <col min="1" max="1" width="61" bestFit="1" customWidth="1"/>
    <col min="14" max="14" width="45.54296875" bestFit="1" customWidth="1"/>
  </cols>
  <sheetData>
    <row r="1" spans="1:15" x14ac:dyDescent="0.75">
      <c r="A1" t="s">
        <v>1269</v>
      </c>
      <c r="B1" t="s">
        <v>1270</v>
      </c>
      <c r="C1" t="s">
        <v>3365</v>
      </c>
      <c r="D1" t="s">
        <v>3366</v>
      </c>
      <c r="E1" t="s">
        <v>3367</v>
      </c>
      <c r="F1" t="s">
        <v>2026</v>
      </c>
      <c r="G1" t="s">
        <v>3404</v>
      </c>
      <c r="H1" t="s">
        <v>77</v>
      </c>
      <c r="I1" t="s">
        <v>3405</v>
      </c>
      <c r="J1" t="s">
        <v>3406</v>
      </c>
      <c r="K1" t="s">
        <v>3407</v>
      </c>
      <c r="L1" t="s">
        <v>3408</v>
      </c>
    </row>
    <row r="2" spans="1:15" x14ac:dyDescent="0.75">
      <c r="A2" t="s">
        <v>1269</v>
      </c>
      <c r="B2" t="s">
        <v>1270</v>
      </c>
      <c r="C2" t="s">
        <v>3365</v>
      </c>
      <c r="D2" t="s">
        <v>3366</v>
      </c>
      <c r="E2" t="s">
        <v>4160</v>
      </c>
      <c r="F2" t="s">
        <v>2026</v>
      </c>
      <c r="G2" t="s">
        <v>3404</v>
      </c>
      <c r="H2" t="s">
        <v>77</v>
      </c>
      <c r="I2" t="s">
        <v>3405</v>
      </c>
      <c r="J2" t="s">
        <v>3406</v>
      </c>
      <c r="K2" t="s">
        <v>3407</v>
      </c>
      <c r="L2" t="s">
        <v>3408</v>
      </c>
    </row>
    <row r="3" spans="1:15" x14ac:dyDescent="0.75">
      <c r="A3" t="s">
        <v>8</v>
      </c>
      <c r="B3" t="str">
        <f t="shared" ref="B3:B66" si="0">"dir "&amp;CHAR(34)&amp;"*"&amp;A3&amp;"*"&amp;CHAR(34)&amp;" /s"</f>
        <v>dir "*PRES_45COMMITTEE_SAME_PATH_60*" /s</v>
      </c>
      <c r="C3">
        <f ca="1">CELL("row",INDEX($O:$O,MATCH("*"&amp;A3&amp;"*",$O:$O,0)))</f>
        <v>3</v>
      </c>
      <c r="D3">
        <f ca="1">INDIRECT("O"&amp;(C3+3))</f>
        <v>0</v>
      </c>
      <c r="F3">
        <f>VLOOKUP($A3,tagging!$A:$R,COLUMN()+6,0)</f>
        <v>1</v>
      </c>
      <c r="G3">
        <f>VLOOKUP($A3,tagging!$A:$R,COLUMN()+6,0)</f>
        <v>5</v>
      </c>
      <c r="H3">
        <f>VLOOKUP($A3,tagging!$A:$R,COLUMN()+6,0)</f>
        <v>0</v>
      </c>
      <c r="I3">
        <f>VLOOKUP($A3,tagging!$A:$R,COLUMN()+6,0)</f>
        <v>1</v>
      </c>
      <c r="J3">
        <f>VLOOKUP($A3,tagging!$A:$R,COLUMN()+6,0)</f>
        <v>1</v>
      </c>
      <c r="K3">
        <f>VLOOKUP($A3,tagging!$A:$R,COLUMN()+6,0)</f>
        <v>4</v>
      </c>
      <c r="L3" t="b">
        <f>VLOOKUP($A3,tagging!$A:$R,COLUMN()+6,0)</f>
        <v>1</v>
      </c>
      <c r="N3" t="s">
        <v>193</v>
      </c>
      <c r="O3" t="s">
        <v>3418</v>
      </c>
    </row>
    <row r="4" spans="1:15" x14ac:dyDescent="0.75">
      <c r="A4" t="s">
        <v>11</v>
      </c>
      <c r="B4" t="str">
        <f t="shared" si="0"/>
        <v>dir "*PRES_45COMMITTEE_SAME_PATH_REV_2*" /s</v>
      </c>
      <c r="C4">
        <f t="shared" ref="C4:C67" ca="1" si="1">CELL("row",INDEX($O:$O,MATCH("*"&amp;A4&amp;"*",$O:$O,0)))</f>
        <v>16</v>
      </c>
      <c r="D4">
        <f t="shared" ref="D4:D67" ca="1" si="2">INDIRECT("O"&amp;(C4+3))</f>
        <v>0</v>
      </c>
      <c r="F4">
        <f>VLOOKUP($A4,tagging!$A:$R,COLUMN()+6,0)</f>
        <v>1</v>
      </c>
      <c r="G4">
        <f>VLOOKUP($A4,tagging!$A:$R,COLUMN()+6,0)</f>
        <v>3</v>
      </c>
      <c r="H4">
        <f>VLOOKUP($A4,tagging!$A:$R,COLUMN()+6,0)</f>
        <v>0</v>
      </c>
      <c r="I4">
        <f>VLOOKUP($A4,tagging!$A:$R,COLUMN()+6,0)</f>
        <v>1</v>
      </c>
      <c r="J4">
        <f>VLOOKUP($A4,tagging!$A:$R,COLUMN()+6,0)</f>
        <v>0</v>
      </c>
      <c r="K4">
        <f>VLOOKUP($A4,tagging!$A:$R,COLUMN()+6,0)</f>
        <v>3</v>
      </c>
      <c r="L4" t="b">
        <f>VLOOKUP($A4,tagging!$A:$R,COLUMN()+6,0)</f>
        <v>0</v>
      </c>
      <c r="N4" t="s">
        <v>194</v>
      </c>
      <c r="O4" t="s">
        <v>3419</v>
      </c>
    </row>
    <row r="5" spans="1:15" x14ac:dyDescent="0.75">
      <c r="A5" t="s">
        <v>12</v>
      </c>
      <c r="B5" t="str">
        <f t="shared" si="0"/>
        <v>dir "*PRES_60PLUS_STRENGTHEN*" /s</v>
      </c>
      <c r="C5">
        <f t="shared" ca="1" si="1"/>
        <v>29</v>
      </c>
      <c r="D5">
        <f t="shared" ca="1" si="2"/>
        <v>0</v>
      </c>
      <c r="F5">
        <f>VLOOKUP($A5,tagging!$A:$R,COLUMN()+6,0)</f>
        <v>2</v>
      </c>
      <c r="G5">
        <f>VLOOKUP($A5,tagging!$A:$R,COLUMN()+6,0)</f>
        <v>5</v>
      </c>
      <c r="H5">
        <f>VLOOKUP($A5,tagging!$A:$R,COLUMN()+6,0)</f>
        <v>0</v>
      </c>
      <c r="I5">
        <f>VLOOKUP($A5,tagging!$A:$R,COLUMN()+6,0)</f>
        <v>2</v>
      </c>
      <c r="J5">
        <f>VLOOKUP($A5,tagging!$A:$R,COLUMN()+6,0)</f>
        <v>0</v>
      </c>
      <c r="K5">
        <f>VLOOKUP($A5,tagging!$A:$R,COLUMN()+6,0)</f>
        <v>5</v>
      </c>
      <c r="L5" t="b">
        <f>VLOOKUP($A5,tagging!$A:$R,COLUMN()+6,0)</f>
        <v>0</v>
      </c>
      <c r="N5" t="s">
        <v>196</v>
      </c>
      <c r="O5" t="s">
        <v>3420</v>
      </c>
    </row>
    <row r="6" spans="1:15" x14ac:dyDescent="0.75">
      <c r="A6" t="s">
        <v>13</v>
      </c>
      <c r="B6" t="str">
        <f t="shared" si="0"/>
        <v>dir "*PRES_AARP_LEADER*" /s</v>
      </c>
      <c r="C6">
        <f t="shared" ca="1" si="1"/>
        <v>42</v>
      </c>
      <c r="D6">
        <f t="shared" ca="1" si="2"/>
        <v>0</v>
      </c>
      <c r="F6">
        <f>VLOOKUP($A6,tagging!$A:$R,COLUMN()+6,0)</f>
        <v>1</v>
      </c>
      <c r="G6">
        <f>VLOOKUP($A6,tagging!$A:$R,COLUMN()+6,0)</f>
        <v>3</v>
      </c>
      <c r="H6">
        <f>VLOOKUP($A6,tagging!$A:$R,COLUMN()+6,0)</f>
        <v>0</v>
      </c>
      <c r="I6">
        <f>VLOOKUP($A6,tagging!$A:$R,COLUMN()+6,0)</f>
        <v>1</v>
      </c>
      <c r="J6">
        <f>VLOOKUP($A6,tagging!$A:$R,COLUMN()+6,0)</f>
        <v>2</v>
      </c>
      <c r="K6">
        <f>VLOOKUP($A6,tagging!$A:$R,COLUMN()+6,0)</f>
        <v>0</v>
      </c>
      <c r="L6" t="b">
        <f>VLOOKUP($A6,tagging!$A:$R,COLUMN()+6,0)</f>
        <v>0</v>
      </c>
      <c r="N6" t="s">
        <v>197</v>
      </c>
    </row>
    <row r="7" spans="1:15" x14ac:dyDescent="0.75">
      <c r="A7" t="s">
        <v>16</v>
      </c>
      <c r="B7" t="str">
        <f t="shared" si="0"/>
        <v>dir "*PRES_ABTT_DOUBLE_NEGATIVE_60*" /s</v>
      </c>
      <c r="C7">
        <f t="shared" ca="1" si="1"/>
        <v>55</v>
      </c>
      <c r="D7">
        <f t="shared" ca="1" si="2"/>
        <v>0</v>
      </c>
      <c r="F7">
        <f>VLOOKUP($A7,tagging!$A:$R,COLUMN()+6,0)</f>
        <v>1</v>
      </c>
      <c r="G7">
        <f>VLOOKUP($A7,tagging!$A:$R,COLUMN()+6,0)</f>
        <v>3</v>
      </c>
      <c r="H7">
        <f>VLOOKUP($A7,tagging!$A:$R,COLUMN()+6,0)</f>
        <v>0</v>
      </c>
      <c r="I7">
        <f>VLOOKUP($A7,tagging!$A:$R,COLUMN()+6,0)</f>
        <v>1</v>
      </c>
      <c r="J7">
        <f>VLOOKUP($A7,tagging!$A:$R,COLUMN()+6,0)</f>
        <v>0</v>
      </c>
      <c r="K7">
        <f>VLOOKUP($A7,tagging!$A:$R,COLUMN()+6,0)</f>
        <v>2</v>
      </c>
      <c r="L7" t="b">
        <f>VLOOKUP($A7,tagging!$A:$R,COLUMN()+6,0)</f>
        <v>0</v>
      </c>
      <c r="N7" t="s">
        <v>198</v>
      </c>
      <c r="O7" t="s">
        <v>3421</v>
      </c>
    </row>
    <row r="8" spans="1:15" x14ac:dyDescent="0.75">
      <c r="A8" t="s">
        <v>17</v>
      </c>
      <c r="B8" t="str">
        <f t="shared" si="0"/>
        <v>dir "*PRES_ABTT_NOT_ABEL_60*" /s</v>
      </c>
      <c r="C8">
        <f t="shared" ca="1" si="1"/>
        <v>68</v>
      </c>
      <c r="D8">
        <f t="shared" ca="1" si="2"/>
        <v>0</v>
      </c>
      <c r="F8">
        <f>VLOOKUP($A8,tagging!$A:$R,COLUMN()+6,0)</f>
        <v>1</v>
      </c>
      <c r="G8">
        <f>VLOOKUP($A8,tagging!$A:$R,COLUMN()+6,0)</f>
        <v>3</v>
      </c>
      <c r="H8">
        <f>VLOOKUP($A8,tagging!$A:$R,COLUMN()+6,0)</f>
        <v>0</v>
      </c>
      <c r="I8">
        <f>VLOOKUP($A8,tagging!$A:$R,COLUMN()+6,0)</f>
        <v>1</v>
      </c>
      <c r="J8">
        <f>VLOOKUP($A8,tagging!$A:$R,COLUMN()+6,0)</f>
        <v>0</v>
      </c>
      <c r="K8">
        <f>VLOOKUP($A8,tagging!$A:$R,COLUMN()+6,0)</f>
        <v>0</v>
      </c>
      <c r="L8" t="b">
        <f>VLOOKUP($A8,tagging!$A:$R,COLUMN()+6,0)</f>
        <v>0</v>
      </c>
      <c r="N8" t="s">
        <v>199</v>
      </c>
    </row>
    <row r="9" spans="1:15" x14ac:dyDescent="0.75">
      <c r="A9" t="s">
        <v>18</v>
      </c>
      <c r="B9" t="str">
        <f t="shared" si="0"/>
        <v>dir "*PRES_AEA_NINE_DOLLAR_GAS*" /s</v>
      </c>
      <c r="C9">
        <f t="shared" ca="1" si="1"/>
        <v>81</v>
      </c>
      <c r="D9">
        <f t="shared" ca="1" si="2"/>
        <v>0</v>
      </c>
      <c r="F9">
        <f>VLOOKUP($A9,tagging!$A:$R,COLUMN()+6,0)</f>
        <v>1</v>
      </c>
      <c r="G9">
        <f>VLOOKUP($A9,tagging!$A:$R,COLUMN()+6,0)</f>
        <v>3</v>
      </c>
      <c r="H9">
        <f>VLOOKUP($A9,tagging!$A:$R,COLUMN()+6,0)</f>
        <v>0</v>
      </c>
      <c r="I9">
        <f>VLOOKUP($A9,tagging!$A:$R,COLUMN()+6,0)</f>
        <v>1</v>
      </c>
      <c r="J9">
        <f>VLOOKUP($A9,tagging!$A:$R,COLUMN()+6,0)</f>
        <v>0</v>
      </c>
      <c r="K9">
        <f>VLOOKUP($A9,tagging!$A:$R,COLUMN()+6,0)</f>
        <v>3</v>
      </c>
      <c r="L9" t="b">
        <f>VLOOKUP($A9,tagging!$A:$R,COLUMN()+6,0)</f>
        <v>0</v>
      </c>
      <c r="N9" t="s">
        <v>200</v>
      </c>
      <c r="O9" t="s">
        <v>3422</v>
      </c>
    </row>
    <row r="10" spans="1:15" x14ac:dyDescent="0.75">
      <c r="A10" t="s">
        <v>19</v>
      </c>
      <c r="B10" t="str">
        <f t="shared" si="0"/>
        <v>dir "*PRES_AFF_BOB*" /s</v>
      </c>
      <c r="C10">
        <f t="shared" ca="1" si="1"/>
        <v>94</v>
      </c>
      <c r="D10">
        <f t="shared" ca="1" si="2"/>
        <v>0</v>
      </c>
      <c r="F10">
        <f>VLOOKUP($A10,tagging!$A:$R,COLUMN()+6,0)</f>
        <v>1</v>
      </c>
      <c r="G10">
        <f>VLOOKUP($A10,tagging!$A:$R,COLUMN()+6,0)</f>
        <v>4</v>
      </c>
      <c r="H10">
        <f>VLOOKUP($A10,tagging!$A:$R,COLUMN()+6,0)</f>
        <v>0</v>
      </c>
      <c r="I10">
        <f>VLOOKUP($A10,tagging!$A:$R,COLUMN()+6,0)</f>
        <v>1</v>
      </c>
      <c r="J10">
        <f>VLOOKUP($A10,tagging!$A:$R,COLUMN()+6,0)</f>
        <v>0</v>
      </c>
      <c r="K10">
        <f>VLOOKUP($A10,tagging!$A:$R,COLUMN()+6,0)</f>
        <v>3</v>
      </c>
      <c r="L10" t="b">
        <f>VLOOKUP($A10,tagging!$A:$R,COLUMN()+6,0)</f>
        <v>0</v>
      </c>
      <c r="N10" t="s">
        <v>201</v>
      </c>
      <c r="O10" t="s">
        <v>3423</v>
      </c>
    </row>
    <row r="11" spans="1:15" x14ac:dyDescent="0.75">
      <c r="A11" t="s">
        <v>20</v>
      </c>
      <c r="B11" t="str">
        <f t="shared" si="0"/>
        <v>dir "*PRES_AFF_MICHAEL_WALTZ*" /s</v>
      </c>
      <c r="C11">
        <f t="shared" ca="1" si="1"/>
        <v>107</v>
      </c>
      <c r="D11">
        <f t="shared" ca="1" si="2"/>
        <v>0</v>
      </c>
      <c r="F11">
        <f>VLOOKUP($A11,tagging!$A:$R,COLUMN()+6,0)</f>
        <v>1</v>
      </c>
      <c r="G11">
        <f>VLOOKUP($A11,tagging!$A:$R,COLUMN()+6,0)</f>
        <v>3</v>
      </c>
      <c r="H11">
        <f>VLOOKUP($A11,tagging!$A:$R,COLUMN()+6,0)</f>
        <v>0</v>
      </c>
      <c r="I11">
        <f>VLOOKUP($A11,tagging!$A:$R,COLUMN()+6,0)</f>
        <v>1</v>
      </c>
      <c r="J11">
        <f>VLOOKUP($A11,tagging!$A:$R,COLUMN()+6,0)</f>
        <v>0</v>
      </c>
      <c r="K11">
        <f>VLOOKUP($A11,tagging!$A:$R,COLUMN()+6,0)</f>
        <v>3</v>
      </c>
      <c r="L11" t="b">
        <f>VLOOKUP($A11,tagging!$A:$R,COLUMN()+6,0)</f>
        <v>0</v>
      </c>
      <c r="N11" t="s">
        <v>205</v>
      </c>
    </row>
    <row r="12" spans="1:15" x14ac:dyDescent="0.75">
      <c r="A12" t="s">
        <v>21</v>
      </c>
      <c r="B12" t="str">
        <f t="shared" si="0"/>
        <v>dir "*PRES_AFF_PROMISES*" /s</v>
      </c>
      <c r="C12">
        <f t="shared" ca="1" si="1"/>
        <v>120</v>
      </c>
      <c r="D12">
        <f t="shared" ca="1" si="2"/>
        <v>0</v>
      </c>
      <c r="F12">
        <f>VLOOKUP($A12,tagging!$A:$R,COLUMN()+6,0)</f>
        <v>1</v>
      </c>
      <c r="G12">
        <f>VLOOKUP($A12,tagging!$A:$R,COLUMN()+6,0)</f>
        <v>4</v>
      </c>
      <c r="H12">
        <f>VLOOKUP($A12,tagging!$A:$R,COLUMN()+6,0)</f>
        <v>0</v>
      </c>
      <c r="I12">
        <f>VLOOKUP($A12,tagging!$A:$R,COLUMN()+6,0)</f>
        <v>1</v>
      </c>
      <c r="J12">
        <f>VLOOKUP($A12,tagging!$A:$R,COLUMN()+6,0)</f>
        <v>0</v>
      </c>
      <c r="K12">
        <f>VLOOKUP($A12,tagging!$A:$R,COLUMN()+6,0)</f>
        <v>3</v>
      </c>
      <c r="L12" t="b">
        <f>VLOOKUP($A12,tagging!$A:$R,COLUMN()+6,0)</f>
        <v>0</v>
      </c>
      <c r="N12" t="s">
        <v>211</v>
      </c>
      <c r="O12" t="s">
        <v>3424</v>
      </c>
    </row>
    <row r="13" spans="1:15" x14ac:dyDescent="0.75">
      <c r="A13" t="s">
        <v>22</v>
      </c>
      <c r="B13" t="str">
        <f t="shared" si="0"/>
        <v>dir "*PRES_AFP_LEADERSHIP_FAILURE*" /s</v>
      </c>
      <c r="C13">
        <f t="shared" ca="1" si="1"/>
        <v>133</v>
      </c>
      <c r="D13">
        <f t="shared" ca="1" si="2"/>
        <v>0</v>
      </c>
      <c r="F13">
        <f>VLOOKUP($A13,tagging!$A:$R,COLUMN()+6,0)</f>
        <v>1</v>
      </c>
      <c r="G13">
        <f>VLOOKUP($A13,tagging!$A:$R,COLUMN()+6,0)</f>
        <v>3</v>
      </c>
      <c r="H13">
        <f>VLOOKUP($A13,tagging!$A:$R,COLUMN()+6,0)</f>
        <v>0</v>
      </c>
      <c r="I13">
        <f>VLOOKUP($A13,tagging!$A:$R,COLUMN()+6,0)</f>
        <v>1</v>
      </c>
      <c r="J13">
        <f>VLOOKUP($A13,tagging!$A:$R,COLUMN()+6,0)</f>
        <v>0</v>
      </c>
      <c r="K13">
        <f>VLOOKUP($A13,tagging!$A:$R,COLUMN()+6,0)</f>
        <v>1</v>
      </c>
      <c r="L13" t="b">
        <f>VLOOKUP($A13,tagging!$A:$R,COLUMN()+6,0)</f>
        <v>0</v>
      </c>
      <c r="N13" t="s">
        <v>213</v>
      </c>
      <c r="O13" t="s">
        <v>3423</v>
      </c>
    </row>
    <row r="14" spans="1:15" x14ac:dyDescent="0.75">
      <c r="A14" t="s">
        <v>23</v>
      </c>
      <c r="B14" t="str">
        <f t="shared" si="0"/>
        <v>dir "*PRES_AMERICALEADS_ENDORSED*" /s</v>
      </c>
      <c r="C14">
        <f t="shared" ca="1" si="1"/>
        <v>146</v>
      </c>
      <c r="D14">
        <f t="shared" ca="1" si="2"/>
        <v>0</v>
      </c>
      <c r="F14">
        <f>VLOOKUP($A14,tagging!$A:$R,COLUMN()+6,0)</f>
        <v>1</v>
      </c>
      <c r="G14">
        <f>VLOOKUP($A14,tagging!$A:$R,COLUMN()+6,0)</f>
        <v>4</v>
      </c>
      <c r="H14">
        <f>VLOOKUP($A14,tagging!$A:$R,COLUMN()+6,0)</f>
        <v>0</v>
      </c>
      <c r="I14">
        <f>VLOOKUP($A14,tagging!$A:$R,COLUMN()+6,0)</f>
        <v>1</v>
      </c>
      <c r="J14">
        <f>VLOOKUP($A14,tagging!$A:$R,COLUMN()+6,0)</f>
        <v>0</v>
      </c>
      <c r="K14">
        <f>VLOOKUP($A14,tagging!$A:$R,COLUMN()+6,0)</f>
        <v>4</v>
      </c>
      <c r="L14" t="b">
        <f>VLOOKUP($A14,tagging!$A:$R,COLUMN()+6,0)</f>
        <v>0</v>
      </c>
      <c r="N14" t="s">
        <v>215</v>
      </c>
      <c r="O14" t="s">
        <v>3425</v>
      </c>
    </row>
    <row r="15" spans="1:15" x14ac:dyDescent="0.75">
      <c r="A15" t="s">
        <v>24</v>
      </c>
      <c r="B15" t="str">
        <f t="shared" si="0"/>
        <v>dir "*PRES_AMERICANCROSSROADS_FORWARD*" /s</v>
      </c>
      <c r="C15">
        <f t="shared" ca="1" si="1"/>
        <v>159</v>
      </c>
      <c r="D15">
        <f t="shared" ca="1" si="2"/>
        <v>0</v>
      </c>
      <c r="F15">
        <f>VLOOKUP($A15,tagging!$A:$R,COLUMN()+6,0)</f>
        <v>1</v>
      </c>
      <c r="G15">
        <f>VLOOKUP($A15,tagging!$A:$R,COLUMN()+6,0)</f>
        <v>4</v>
      </c>
      <c r="H15">
        <f>VLOOKUP($A15,tagging!$A:$R,COLUMN()+6,0)</f>
        <v>0</v>
      </c>
      <c r="I15">
        <f>VLOOKUP($A15,tagging!$A:$R,COLUMN()+6,0)</f>
        <v>1</v>
      </c>
      <c r="J15">
        <f>VLOOKUP($A15,tagging!$A:$R,COLUMN()+6,0)</f>
        <v>0</v>
      </c>
      <c r="K15">
        <f>VLOOKUP($A15,tagging!$A:$R,COLUMN()+6,0)</f>
        <v>4</v>
      </c>
      <c r="L15" t="b">
        <f>VLOOKUP($A15,tagging!$A:$R,COLUMN()+6,0)</f>
        <v>0</v>
      </c>
      <c r="N15" t="s">
        <v>242</v>
      </c>
    </row>
    <row r="16" spans="1:15" x14ac:dyDescent="0.75">
      <c r="A16" t="s">
        <v>25</v>
      </c>
      <c r="B16" t="str">
        <f t="shared" si="0"/>
        <v>dir "*PRES_AMERICANCROSSROADS_HIT*" /s</v>
      </c>
      <c r="C16">
        <f t="shared" ca="1" si="1"/>
        <v>172</v>
      </c>
      <c r="D16">
        <f t="shared" ca="1" si="2"/>
        <v>0</v>
      </c>
      <c r="F16">
        <f>VLOOKUP($A16,tagging!$A:$R,COLUMN()+6,0)</f>
        <v>1</v>
      </c>
      <c r="G16">
        <f>VLOOKUP($A16,tagging!$A:$R,COLUMN()+6,0)</f>
        <v>3</v>
      </c>
      <c r="H16">
        <f>VLOOKUP($A16,tagging!$A:$R,COLUMN()+6,0)</f>
        <v>0</v>
      </c>
      <c r="I16">
        <f>VLOOKUP($A16,tagging!$A:$R,COLUMN()+6,0)</f>
        <v>1</v>
      </c>
      <c r="J16">
        <f>VLOOKUP($A16,tagging!$A:$R,COLUMN()+6,0)</f>
        <v>0</v>
      </c>
      <c r="K16">
        <f>VLOOKUP($A16,tagging!$A:$R,COLUMN()+6,0)</f>
        <v>2</v>
      </c>
      <c r="L16" t="b">
        <f>VLOOKUP($A16,tagging!$A:$R,COLUMN()+6,0)</f>
        <v>0</v>
      </c>
      <c r="N16" t="s">
        <v>244</v>
      </c>
      <c r="O16" t="s">
        <v>3426</v>
      </c>
    </row>
    <row r="17" spans="1:15" x14ac:dyDescent="0.75">
      <c r="A17" t="s">
        <v>26</v>
      </c>
      <c r="B17" t="str">
        <f t="shared" si="0"/>
        <v>dir "*PRES_AMERICANCROSSROADS_SACK_IT*" /s</v>
      </c>
      <c r="C17">
        <f t="shared" ca="1" si="1"/>
        <v>185</v>
      </c>
      <c r="D17">
        <f t="shared" ca="1" si="2"/>
        <v>0</v>
      </c>
      <c r="F17">
        <f>VLOOKUP($A17,tagging!$A:$R,COLUMN()+6,0)</f>
        <v>1</v>
      </c>
      <c r="G17">
        <f>VLOOKUP($A17,tagging!$A:$R,COLUMN()+6,0)</f>
        <v>3</v>
      </c>
      <c r="H17">
        <f>VLOOKUP($A17,tagging!$A:$R,COLUMN()+6,0)</f>
        <v>0</v>
      </c>
      <c r="I17">
        <f>VLOOKUP($A17,tagging!$A:$R,COLUMN()+6,0)</f>
        <v>1</v>
      </c>
      <c r="J17">
        <f>VLOOKUP($A17,tagging!$A:$R,COLUMN()+6,0)</f>
        <v>0</v>
      </c>
      <c r="K17">
        <f>VLOOKUP($A17,tagging!$A:$R,COLUMN()+6,0)</f>
        <v>3</v>
      </c>
      <c r="L17" t="b">
        <f>VLOOKUP($A17,tagging!$A:$R,COLUMN()+6,0)</f>
        <v>0</v>
      </c>
      <c r="N17" t="s">
        <v>250</v>
      </c>
      <c r="O17" t="s">
        <v>3419</v>
      </c>
    </row>
    <row r="18" spans="1:15" x14ac:dyDescent="0.75">
      <c r="A18" t="s">
        <v>27</v>
      </c>
      <c r="B18" t="str">
        <f t="shared" si="0"/>
        <v>dir "*PRES_BACHMANN_COURAGE*" /s</v>
      </c>
      <c r="C18">
        <f t="shared" ca="1" si="1"/>
        <v>198</v>
      </c>
      <c r="D18">
        <f t="shared" ca="1" si="2"/>
        <v>0</v>
      </c>
      <c r="F18">
        <f>VLOOKUP($A18,tagging!$A:$R,COLUMN()+6,0)</f>
        <v>1</v>
      </c>
      <c r="G18">
        <f>VLOOKUP($A18,tagging!$A:$R,COLUMN()+6,0)</f>
        <v>5</v>
      </c>
      <c r="H18">
        <f>VLOOKUP($A18,tagging!$A:$R,COLUMN()+6,0)</f>
        <v>0</v>
      </c>
      <c r="I18">
        <f>VLOOKUP($A18,tagging!$A:$R,COLUMN()+6,0)</f>
        <v>1</v>
      </c>
      <c r="J18">
        <f>VLOOKUP($A18,tagging!$A:$R,COLUMN()+6,0)</f>
        <v>0</v>
      </c>
      <c r="K18">
        <f>VLOOKUP($A18,tagging!$A:$R,COLUMN()+6,0)</f>
        <v>0</v>
      </c>
      <c r="L18" t="b">
        <f>VLOOKUP($A18,tagging!$A:$R,COLUMN()+6,0)</f>
        <v>0</v>
      </c>
      <c r="N18" t="s">
        <v>289</v>
      </c>
      <c r="O18" t="s">
        <v>3420</v>
      </c>
    </row>
    <row r="19" spans="1:15" x14ac:dyDescent="0.75">
      <c r="A19" t="s">
        <v>28</v>
      </c>
      <c r="B19" t="str">
        <f t="shared" si="0"/>
        <v>dir "*PRES_BUSH_ENOUGH_60*" /s</v>
      </c>
      <c r="C19">
        <f t="shared" ca="1" si="1"/>
        <v>211</v>
      </c>
      <c r="D19">
        <f t="shared" ca="1" si="2"/>
        <v>0</v>
      </c>
      <c r="F19">
        <f>VLOOKUP($A19,tagging!$A:$R,COLUMN()+6,0)</f>
        <v>1</v>
      </c>
      <c r="G19">
        <f>VLOOKUP($A19,tagging!$A:$R,COLUMN()+6,0)</f>
        <v>4</v>
      </c>
      <c r="H19">
        <f>VLOOKUP($A19,tagging!$A:$R,COLUMN()+6,0)</f>
        <v>0</v>
      </c>
      <c r="I19">
        <f>VLOOKUP($A19,tagging!$A:$R,COLUMN()+6,0)</f>
        <v>1</v>
      </c>
      <c r="J19">
        <f>VLOOKUP($A19,tagging!$A:$R,COLUMN()+6,0)</f>
        <v>0</v>
      </c>
      <c r="K19">
        <f>VLOOKUP($A19,tagging!$A:$R,COLUMN()+6,0)</f>
        <v>3</v>
      </c>
      <c r="L19" t="b">
        <f>VLOOKUP($A19,tagging!$A:$R,COLUMN()+6,0)</f>
        <v>0</v>
      </c>
    </row>
    <row r="20" spans="1:15" x14ac:dyDescent="0.75">
      <c r="A20" t="s">
        <v>29</v>
      </c>
      <c r="B20" t="str">
        <f t="shared" si="0"/>
        <v>dir "*PRES_CARSON_OUTSIDE_THE_BOX*" /s</v>
      </c>
      <c r="C20">
        <f t="shared" ca="1" si="1"/>
        <v>224</v>
      </c>
      <c r="D20">
        <f t="shared" ca="1" si="2"/>
        <v>0</v>
      </c>
      <c r="F20">
        <f>VLOOKUP($A20,tagging!$A:$R,COLUMN()+6,0)</f>
        <v>1</v>
      </c>
      <c r="G20">
        <f>VLOOKUP($A20,tagging!$A:$R,COLUMN()+6,0)</f>
        <v>4</v>
      </c>
      <c r="H20">
        <f>VLOOKUP($A20,tagging!$A:$R,COLUMN()+6,0)</f>
        <v>0</v>
      </c>
      <c r="I20">
        <f>VLOOKUP($A20,tagging!$A:$R,COLUMN()+6,0)</f>
        <v>1</v>
      </c>
      <c r="J20">
        <f>VLOOKUP($A20,tagging!$A:$R,COLUMN()+6,0)</f>
        <v>0</v>
      </c>
      <c r="K20">
        <f>VLOOKUP($A20,tagging!$A:$R,COLUMN()+6,0)</f>
        <v>4</v>
      </c>
      <c r="L20" t="b">
        <f>VLOOKUP($A20,tagging!$A:$R,COLUMN()+6,0)</f>
        <v>0</v>
      </c>
      <c r="O20" t="s">
        <v>3421</v>
      </c>
    </row>
    <row r="21" spans="1:15" x14ac:dyDescent="0.75">
      <c r="A21" t="s">
        <v>30</v>
      </c>
      <c r="B21" t="str">
        <f t="shared" si="0"/>
        <v>dir "*PRES_CHCBOLDPAC_YES_TO_WHO_WE_ARE_SP*" /s</v>
      </c>
      <c r="C21">
        <f t="shared" ca="1" si="1"/>
        <v>237</v>
      </c>
      <c r="D21">
        <f t="shared" ca="1" si="2"/>
        <v>0</v>
      </c>
      <c r="F21">
        <f>VLOOKUP($A21,tagging!$A:$R,COLUMN()+6,0)</f>
        <v>1</v>
      </c>
      <c r="G21">
        <f>VLOOKUP($A21,tagging!$A:$R,COLUMN()+6,0)</f>
        <v>1</v>
      </c>
      <c r="H21">
        <f>VLOOKUP($A21,tagging!$A:$R,COLUMN()+6,0)</f>
        <v>1</v>
      </c>
      <c r="I21">
        <f>VLOOKUP($A21,tagging!$A:$R,COLUMN()+6,0)</f>
        <v>0</v>
      </c>
      <c r="J21">
        <f>VLOOKUP($A21,tagging!$A:$R,COLUMN()+6,0)</f>
        <v>0</v>
      </c>
      <c r="K21">
        <f>VLOOKUP($A21,tagging!$A:$R,COLUMN()+6,0)</f>
        <v>1</v>
      </c>
      <c r="L21" t="b">
        <f>VLOOKUP($A21,tagging!$A:$R,COLUMN()+6,0)</f>
        <v>0</v>
      </c>
    </row>
    <row r="22" spans="1:15" x14ac:dyDescent="0.75">
      <c r="A22" t="s">
        <v>31</v>
      </c>
      <c r="B22" t="str">
        <f t="shared" si="0"/>
        <v>dir "*PRES_CHRISTIE_LEADERSHIP*" /s</v>
      </c>
      <c r="C22">
        <f t="shared" ca="1" si="1"/>
        <v>250</v>
      </c>
      <c r="D22">
        <f t="shared" ca="1" si="2"/>
        <v>0</v>
      </c>
      <c r="F22">
        <f>VLOOKUP($A22,tagging!$A:$R,COLUMN()+6,0)</f>
        <v>1</v>
      </c>
      <c r="G22">
        <f>VLOOKUP($A22,tagging!$A:$R,COLUMN()+6,0)</f>
        <v>4</v>
      </c>
      <c r="H22">
        <f>VLOOKUP($A22,tagging!$A:$R,COLUMN()+6,0)</f>
        <v>0</v>
      </c>
      <c r="I22">
        <f>VLOOKUP($A22,tagging!$A:$R,COLUMN()+6,0)</f>
        <v>1</v>
      </c>
      <c r="J22">
        <f>VLOOKUP($A22,tagging!$A:$R,COLUMN()+6,0)</f>
        <v>0</v>
      </c>
      <c r="K22">
        <f>VLOOKUP($A22,tagging!$A:$R,COLUMN()+6,0)</f>
        <v>4</v>
      </c>
      <c r="L22" t="b">
        <f>VLOOKUP($A22,tagging!$A:$R,COLUMN()+6,0)</f>
        <v>0</v>
      </c>
      <c r="O22" t="s">
        <v>3427</v>
      </c>
    </row>
    <row r="23" spans="1:15" x14ac:dyDescent="0.75">
      <c r="A23" t="s">
        <v>32</v>
      </c>
      <c r="B23" t="str">
        <f t="shared" si="0"/>
        <v>dir "*PRES_CHRISTIE_STRONG_AND_CLEAR*" /s</v>
      </c>
      <c r="C23">
        <f t="shared" ca="1" si="1"/>
        <v>263</v>
      </c>
      <c r="D23">
        <f t="shared" ca="1" si="2"/>
        <v>0</v>
      </c>
      <c r="F23">
        <f>VLOOKUP($A23,tagging!$A:$R,COLUMN()+6,0)</f>
        <v>1</v>
      </c>
      <c r="G23">
        <f>VLOOKUP($A23,tagging!$A:$R,COLUMN()+6,0)</f>
        <v>4</v>
      </c>
      <c r="H23">
        <f>VLOOKUP($A23,tagging!$A:$R,COLUMN()+6,0)</f>
        <v>0</v>
      </c>
      <c r="I23">
        <f>VLOOKUP($A23,tagging!$A:$R,COLUMN()+6,0)</f>
        <v>1</v>
      </c>
      <c r="J23">
        <f>VLOOKUP($A23,tagging!$A:$R,COLUMN()+6,0)</f>
        <v>0</v>
      </c>
      <c r="K23">
        <f>VLOOKUP($A23,tagging!$A:$R,COLUMN()+6,0)</f>
        <v>4</v>
      </c>
      <c r="L23" t="b">
        <f>VLOOKUP($A23,tagging!$A:$R,COLUMN()+6,0)</f>
        <v>0</v>
      </c>
      <c r="O23" t="s">
        <v>3428</v>
      </c>
    </row>
    <row r="24" spans="1:15" x14ac:dyDescent="0.75">
      <c r="A24" t="s">
        <v>33</v>
      </c>
      <c r="B24" t="str">
        <f t="shared" si="0"/>
        <v>dir "*PRES_CLINTON_BARRIERS*" /s</v>
      </c>
      <c r="C24">
        <f t="shared" ca="1" si="1"/>
        <v>276</v>
      </c>
      <c r="D24">
        <f t="shared" ca="1" si="2"/>
        <v>0</v>
      </c>
      <c r="F24">
        <f>VLOOKUP($A24,tagging!$A:$R,COLUMN()+6,0)</f>
        <v>1</v>
      </c>
      <c r="G24">
        <f>VLOOKUP($A24,tagging!$A:$R,COLUMN()+6,0)</f>
        <v>6</v>
      </c>
      <c r="H24">
        <f>VLOOKUP($A24,tagging!$A:$R,COLUMN()+6,0)</f>
        <v>0</v>
      </c>
      <c r="I24">
        <f>VLOOKUP($A24,tagging!$A:$R,COLUMN()+6,0)</f>
        <v>1</v>
      </c>
      <c r="J24">
        <f>VLOOKUP($A24,tagging!$A:$R,COLUMN()+6,0)</f>
        <v>2</v>
      </c>
      <c r="K24">
        <f>VLOOKUP($A24,tagging!$A:$R,COLUMN()+6,0)</f>
        <v>3</v>
      </c>
      <c r="L24" t="b">
        <f>VLOOKUP($A24,tagging!$A:$R,COLUMN()+6,0)</f>
        <v>1</v>
      </c>
    </row>
    <row r="25" spans="1:15" x14ac:dyDescent="0.75">
      <c r="A25" t="s">
        <v>34</v>
      </c>
      <c r="B25" t="str">
        <f t="shared" si="0"/>
        <v>dir "*PRES_CLINTON_CAN'T_WAIT_NV*" /s</v>
      </c>
      <c r="C25">
        <f t="shared" ca="1" si="1"/>
        <v>289</v>
      </c>
      <c r="D25" t="str">
        <f t="shared" ca="1" si="2"/>
        <v>File Not Found</v>
      </c>
      <c r="F25">
        <f>VLOOKUP($A25,tagging!$A:$R,COLUMN()+6,0)</f>
        <v>0</v>
      </c>
      <c r="G25">
        <f>VLOOKUP($A25,tagging!$A:$R,COLUMN()+6,0)</f>
        <v>6</v>
      </c>
      <c r="H25">
        <f>VLOOKUP($A25,tagging!$A:$R,COLUMN()+6,0)</f>
        <v>0</v>
      </c>
      <c r="I25">
        <f>VLOOKUP($A25,tagging!$A:$R,COLUMN()+6,0)</f>
        <v>0</v>
      </c>
      <c r="J25">
        <f>VLOOKUP($A25,tagging!$A:$R,COLUMN()+6,0)</f>
        <v>1</v>
      </c>
      <c r="K25">
        <f>VLOOKUP($A25,tagging!$A:$R,COLUMN()+6,0)</f>
        <v>1</v>
      </c>
      <c r="L25" t="b">
        <f>VLOOKUP($A25,tagging!$A:$R,COLUMN()+6,0)</f>
        <v>1</v>
      </c>
      <c r="O25" t="s">
        <v>3424</v>
      </c>
    </row>
    <row r="26" spans="1:15" x14ac:dyDescent="0.75">
      <c r="A26" t="s">
        <v>35</v>
      </c>
      <c r="B26" t="str">
        <f t="shared" si="0"/>
        <v>dir "*PRES_CLINTON_DNC_THE_LAST_STRAW*" /s</v>
      </c>
      <c r="C26">
        <f t="shared" ca="1" si="1"/>
        <v>294</v>
      </c>
      <c r="D26">
        <f t="shared" ca="1" si="2"/>
        <v>0</v>
      </c>
      <c r="F26">
        <f>VLOOKUP($A26,tagging!$A:$R,COLUMN()+6,0)</f>
        <v>1</v>
      </c>
      <c r="G26">
        <f>VLOOKUP($A26,tagging!$A:$R,COLUMN()+6,0)</f>
        <v>4</v>
      </c>
      <c r="H26">
        <f>VLOOKUP($A26,tagging!$A:$R,COLUMN()+6,0)</f>
        <v>0</v>
      </c>
      <c r="I26">
        <f>VLOOKUP($A26,tagging!$A:$R,COLUMN()+6,0)</f>
        <v>1</v>
      </c>
      <c r="J26">
        <f>VLOOKUP($A26,tagging!$A:$R,COLUMN()+6,0)</f>
        <v>1</v>
      </c>
      <c r="K26">
        <f>VLOOKUP($A26,tagging!$A:$R,COLUMN()+6,0)</f>
        <v>2</v>
      </c>
      <c r="L26" t="b">
        <f>VLOOKUP($A26,tagging!$A:$R,COLUMN()+6,0)</f>
        <v>1</v>
      </c>
      <c r="O26" t="s">
        <v>3428</v>
      </c>
    </row>
    <row r="27" spans="1:15" x14ac:dyDescent="0.75">
      <c r="A27" t="s">
        <v>37</v>
      </c>
      <c r="B27" t="str">
        <f t="shared" si="0"/>
        <v>dir "*PRES_CLINTON_EQUAL_PAY_REV*" /s</v>
      </c>
      <c r="C27">
        <f t="shared" ca="1" si="1"/>
        <v>307</v>
      </c>
      <c r="D27">
        <f t="shared" ca="1" si="2"/>
        <v>0</v>
      </c>
      <c r="F27">
        <f>VLOOKUP($A27,tagging!$A:$R,COLUMN()+6,0)</f>
        <v>1</v>
      </c>
      <c r="G27">
        <f>VLOOKUP($A27,tagging!$A:$R,COLUMN()+6,0)</f>
        <v>3</v>
      </c>
      <c r="H27">
        <f>VLOOKUP($A27,tagging!$A:$R,COLUMN()+6,0)</f>
        <v>0</v>
      </c>
      <c r="I27">
        <f>VLOOKUP($A27,tagging!$A:$R,COLUMN()+6,0)</f>
        <v>1</v>
      </c>
      <c r="J27">
        <f>VLOOKUP($A27,tagging!$A:$R,COLUMN()+6,0)</f>
        <v>3</v>
      </c>
      <c r="K27">
        <f>VLOOKUP($A27,tagging!$A:$R,COLUMN()+6,0)</f>
        <v>0</v>
      </c>
      <c r="L27" t="b">
        <f>VLOOKUP($A27,tagging!$A:$R,COLUMN()+6,0)</f>
        <v>0</v>
      </c>
      <c r="O27" t="s">
        <v>3425</v>
      </c>
    </row>
    <row r="28" spans="1:15" x14ac:dyDescent="0.75">
      <c r="A28" t="s">
        <v>38</v>
      </c>
      <c r="B28" t="str">
        <f t="shared" si="0"/>
        <v>dir "*PRES_CLINTON_ERIC_HOLDER*" /s</v>
      </c>
      <c r="C28">
        <f t="shared" ca="1" si="1"/>
        <v>320</v>
      </c>
      <c r="D28">
        <f t="shared" ca="1" si="2"/>
        <v>0</v>
      </c>
      <c r="F28">
        <f>VLOOKUP($A28,tagging!$A:$R,COLUMN()+6,0)</f>
        <v>1</v>
      </c>
      <c r="G28">
        <f>VLOOKUP($A28,tagging!$A:$R,COLUMN()+6,0)</f>
        <v>3</v>
      </c>
      <c r="H28">
        <f>VLOOKUP($A28,tagging!$A:$R,COLUMN()+6,0)</f>
        <v>0</v>
      </c>
      <c r="I28">
        <f>VLOOKUP($A28,tagging!$A:$R,COLUMN()+6,0)</f>
        <v>1</v>
      </c>
      <c r="J28">
        <f>VLOOKUP($A28,tagging!$A:$R,COLUMN()+6,0)</f>
        <v>3</v>
      </c>
      <c r="K28">
        <f>VLOOKUP($A28,tagging!$A:$R,COLUMN()+6,0)</f>
        <v>0</v>
      </c>
      <c r="L28" t="b">
        <f>VLOOKUP($A28,tagging!$A:$R,COLUMN()+6,0)</f>
        <v>0</v>
      </c>
    </row>
    <row r="29" spans="1:15" x14ac:dyDescent="0.75">
      <c r="A29" t="s">
        <v>39</v>
      </c>
      <c r="B29" t="str">
        <f t="shared" si="0"/>
        <v>dir "*PRES_CLINTON_EVERY_CHILD*" /s</v>
      </c>
      <c r="C29">
        <f t="shared" ca="1" si="1"/>
        <v>333</v>
      </c>
      <c r="D29">
        <f t="shared" ca="1" si="2"/>
        <v>0</v>
      </c>
      <c r="F29">
        <f>VLOOKUP($A29,tagging!$A:$R,COLUMN()+6,0)</f>
        <v>1</v>
      </c>
      <c r="G29">
        <f>VLOOKUP($A29,tagging!$A:$R,COLUMN()+6,0)</f>
        <v>5</v>
      </c>
      <c r="H29">
        <f>VLOOKUP($A29,tagging!$A:$R,COLUMN()+6,0)</f>
        <v>0</v>
      </c>
      <c r="I29">
        <f>VLOOKUP($A29,tagging!$A:$R,COLUMN()+6,0)</f>
        <v>1</v>
      </c>
      <c r="J29">
        <f>VLOOKUP($A29,tagging!$A:$R,COLUMN()+6,0)</f>
        <v>0</v>
      </c>
      <c r="K29">
        <f>VLOOKUP($A29,tagging!$A:$R,COLUMN()+6,0)</f>
        <v>0</v>
      </c>
      <c r="L29" t="b">
        <f>VLOOKUP($A29,tagging!$A:$R,COLUMN()+6,0)</f>
        <v>0</v>
      </c>
      <c r="O29" t="s">
        <v>3429</v>
      </c>
    </row>
    <row r="30" spans="1:15" x14ac:dyDescent="0.75">
      <c r="A30" t="s">
        <v>40</v>
      </c>
      <c r="B30" t="str">
        <f t="shared" si="0"/>
        <v>dir "*PRES_CLINTON_EVERY_CORNER*" /s</v>
      </c>
      <c r="C30">
        <f t="shared" ca="1" si="1"/>
        <v>346</v>
      </c>
      <c r="D30">
        <f t="shared" ca="1" si="2"/>
        <v>0</v>
      </c>
      <c r="F30">
        <f>VLOOKUP($A30,tagging!$A:$R,COLUMN()+6,0)</f>
        <v>1</v>
      </c>
      <c r="G30">
        <f>VLOOKUP($A30,tagging!$A:$R,COLUMN()+6,0)</f>
        <v>4</v>
      </c>
      <c r="H30">
        <f>VLOOKUP($A30,tagging!$A:$R,COLUMN()+6,0)</f>
        <v>0</v>
      </c>
      <c r="I30">
        <f>VLOOKUP($A30,tagging!$A:$R,COLUMN()+6,0)</f>
        <v>1</v>
      </c>
      <c r="J30">
        <f>VLOOKUP($A30,tagging!$A:$R,COLUMN()+6,0)</f>
        <v>0</v>
      </c>
      <c r="K30">
        <f>VLOOKUP($A30,tagging!$A:$R,COLUMN()+6,0)</f>
        <v>4</v>
      </c>
      <c r="L30" t="b">
        <f>VLOOKUP($A30,tagging!$A:$R,COLUMN()+6,0)</f>
        <v>0</v>
      </c>
      <c r="O30" t="s">
        <v>3419</v>
      </c>
    </row>
    <row r="31" spans="1:15" x14ac:dyDescent="0.75">
      <c r="A31" t="s">
        <v>41</v>
      </c>
      <c r="B31" t="str">
        <f t="shared" si="0"/>
        <v>dir "*PRES_CLINTON_HOW_TO*" /s</v>
      </c>
      <c r="C31">
        <f t="shared" ca="1" si="1"/>
        <v>359</v>
      </c>
      <c r="D31">
        <f t="shared" ca="1" si="2"/>
        <v>0</v>
      </c>
      <c r="F31">
        <f>VLOOKUP($A31,tagging!$A:$R,COLUMN()+6,0)</f>
        <v>1</v>
      </c>
      <c r="G31">
        <f>VLOOKUP($A31,tagging!$A:$R,COLUMN()+6,0)</f>
        <v>3</v>
      </c>
      <c r="H31">
        <f>VLOOKUP($A31,tagging!$A:$R,COLUMN()+6,0)</f>
        <v>0</v>
      </c>
      <c r="I31">
        <f>VLOOKUP($A31,tagging!$A:$R,COLUMN()+6,0)</f>
        <v>1</v>
      </c>
      <c r="J31">
        <f>VLOOKUP($A31,tagging!$A:$R,COLUMN()+6,0)</f>
        <v>0</v>
      </c>
      <c r="K31">
        <f>VLOOKUP($A31,tagging!$A:$R,COLUMN()+6,0)</f>
        <v>0</v>
      </c>
      <c r="L31" t="b">
        <f>VLOOKUP($A31,tagging!$A:$R,COLUMN()+6,0)</f>
        <v>0</v>
      </c>
      <c r="O31" t="s">
        <v>3420</v>
      </c>
    </row>
    <row r="32" spans="1:15" x14ac:dyDescent="0.75">
      <c r="A32" t="s">
        <v>43</v>
      </c>
      <c r="B32" t="str">
        <f t="shared" si="0"/>
        <v>dir "*PRES_CLINTON_LET'S_MOVE_FORWARD*" /s</v>
      </c>
      <c r="C32">
        <f t="shared" ca="1" si="1"/>
        <v>372</v>
      </c>
      <c r="D32">
        <f t="shared" ca="1" si="2"/>
        <v>0</v>
      </c>
      <c r="F32">
        <f>VLOOKUP($A32,tagging!$A:$R,COLUMN()+6,0)</f>
        <v>1</v>
      </c>
      <c r="G32">
        <f>VLOOKUP($A32,tagging!$A:$R,COLUMN()+6,0)</f>
        <v>4</v>
      </c>
      <c r="H32">
        <f>VLOOKUP($A32,tagging!$A:$R,COLUMN()+6,0)</f>
        <v>0</v>
      </c>
      <c r="I32">
        <f>VLOOKUP($A32,tagging!$A:$R,COLUMN()+6,0)</f>
        <v>1</v>
      </c>
      <c r="J32">
        <f>VLOOKUP($A32,tagging!$A:$R,COLUMN()+6,0)</f>
        <v>0</v>
      </c>
      <c r="K32">
        <f>VLOOKUP($A32,tagging!$A:$R,COLUMN()+6,0)</f>
        <v>4</v>
      </c>
      <c r="L32" t="b">
        <f>VLOOKUP($A32,tagging!$A:$R,COLUMN()+6,0)</f>
        <v>0</v>
      </c>
    </row>
    <row r="33" spans="1:15" x14ac:dyDescent="0.75">
      <c r="A33" t="s">
        <v>44</v>
      </c>
      <c r="B33" t="str">
        <f t="shared" si="0"/>
        <v>dir "*PRES_CLINTON_LYNN'S_FAMILY*" /s</v>
      </c>
      <c r="C33">
        <f t="shared" ca="1" si="1"/>
        <v>385</v>
      </c>
      <c r="D33">
        <f t="shared" ca="1" si="2"/>
        <v>0</v>
      </c>
      <c r="F33">
        <f>VLOOKUP($A33,tagging!$A:$R,COLUMN()+6,0)</f>
        <v>1</v>
      </c>
      <c r="G33">
        <f>VLOOKUP($A33,tagging!$A:$R,COLUMN()+6,0)</f>
        <v>3</v>
      </c>
      <c r="H33">
        <f>VLOOKUP($A33,tagging!$A:$R,COLUMN()+6,0)</f>
        <v>0</v>
      </c>
      <c r="I33">
        <f>VLOOKUP($A33,tagging!$A:$R,COLUMN()+6,0)</f>
        <v>1</v>
      </c>
      <c r="J33">
        <f>VLOOKUP($A33,tagging!$A:$R,COLUMN()+6,0)</f>
        <v>0</v>
      </c>
      <c r="K33">
        <f>VLOOKUP($A33,tagging!$A:$R,COLUMN()+6,0)</f>
        <v>3</v>
      </c>
      <c r="L33" t="b">
        <f>VLOOKUP($A33,tagging!$A:$R,COLUMN()+6,0)</f>
        <v>0</v>
      </c>
      <c r="O33" t="s">
        <v>3421</v>
      </c>
    </row>
    <row r="34" spans="1:15" x14ac:dyDescent="0.75">
      <c r="A34" t="s">
        <v>45</v>
      </c>
      <c r="B34" t="str">
        <f t="shared" si="0"/>
        <v>dir "*PRES_CLINTON_NAMES_MARCH_FIRST*" /s</v>
      </c>
      <c r="C34">
        <f t="shared" ca="1" si="1"/>
        <v>398</v>
      </c>
      <c r="D34">
        <f t="shared" ca="1" si="2"/>
        <v>0</v>
      </c>
      <c r="F34">
        <f>VLOOKUP($A34,tagging!$A:$R,COLUMN()+6,0)</f>
        <v>1</v>
      </c>
      <c r="G34">
        <f>VLOOKUP($A34,tagging!$A:$R,COLUMN()+6,0)</f>
        <v>2</v>
      </c>
      <c r="H34">
        <f>VLOOKUP($A34,tagging!$A:$R,COLUMN()+6,0)</f>
        <v>0</v>
      </c>
      <c r="I34">
        <f>VLOOKUP($A34,tagging!$A:$R,COLUMN()+6,0)</f>
        <v>1</v>
      </c>
      <c r="J34">
        <f>VLOOKUP($A34,tagging!$A:$R,COLUMN()+6,0)</f>
        <v>0</v>
      </c>
      <c r="K34">
        <f>VLOOKUP($A34,tagging!$A:$R,COLUMN()+6,0)</f>
        <v>2</v>
      </c>
      <c r="L34" t="b">
        <f>VLOOKUP($A34,tagging!$A:$R,COLUMN()+6,0)</f>
        <v>0</v>
      </c>
    </row>
    <row r="35" spans="1:15" x14ac:dyDescent="0.75">
      <c r="A35" t="s">
        <v>46</v>
      </c>
      <c r="B35" t="str">
        <f t="shared" si="0"/>
        <v>dir "*PRES_CLINTON_ONLY_WAY*" /s</v>
      </c>
      <c r="C35">
        <f t="shared" ca="1" si="1"/>
        <v>411</v>
      </c>
      <c r="D35">
        <f t="shared" ca="1" si="2"/>
        <v>0</v>
      </c>
      <c r="F35">
        <f>VLOOKUP($A35,tagging!$A:$R,COLUMN()+6,0)</f>
        <v>1</v>
      </c>
      <c r="G35">
        <f>VLOOKUP($A35,tagging!$A:$R,COLUMN()+6,0)</f>
        <v>3</v>
      </c>
      <c r="H35">
        <f>VLOOKUP($A35,tagging!$A:$R,COLUMN()+6,0)</f>
        <v>0</v>
      </c>
      <c r="I35">
        <f>VLOOKUP($A35,tagging!$A:$R,COLUMN()+6,0)</f>
        <v>1</v>
      </c>
      <c r="J35">
        <f>VLOOKUP($A35,tagging!$A:$R,COLUMN()+6,0)</f>
        <v>0</v>
      </c>
      <c r="K35">
        <f>VLOOKUP($A35,tagging!$A:$R,COLUMN()+6,0)</f>
        <v>3</v>
      </c>
      <c r="L35" t="b">
        <f>VLOOKUP($A35,tagging!$A:$R,COLUMN()+6,0)</f>
        <v>0</v>
      </c>
      <c r="O35" t="s">
        <v>3430</v>
      </c>
    </row>
    <row r="36" spans="1:15" x14ac:dyDescent="0.75">
      <c r="A36" t="s">
        <v>47</v>
      </c>
      <c r="B36" t="str">
        <f t="shared" si="0"/>
        <v>dir "*PRES_CLINTON_POTENTIAL*" /s</v>
      </c>
      <c r="C36">
        <f t="shared" ca="1" si="1"/>
        <v>424</v>
      </c>
      <c r="D36">
        <f t="shared" ca="1" si="2"/>
        <v>0</v>
      </c>
      <c r="F36">
        <f>VLOOKUP($A36,tagging!$A:$R,COLUMN()+6,0)</f>
        <v>1</v>
      </c>
      <c r="G36">
        <f>VLOOKUP($A36,tagging!$A:$R,COLUMN()+6,0)</f>
        <v>3</v>
      </c>
      <c r="H36">
        <f>VLOOKUP($A36,tagging!$A:$R,COLUMN()+6,0)</f>
        <v>0</v>
      </c>
      <c r="I36">
        <f>VLOOKUP($A36,tagging!$A:$R,COLUMN()+6,0)</f>
        <v>1</v>
      </c>
      <c r="J36">
        <f>VLOOKUP($A36,tagging!$A:$R,COLUMN()+6,0)</f>
        <v>3</v>
      </c>
      <c r="K36">
        <f>VLOOKUP($A36,tagging!$A:$R,COLUMN()+6,0)</f>
        <v>0</v>
      </c>
      <c r="L36" t="b">
        <f>VLOOKUP($A36,tagging!$A:$R,COLUMN()+6,0)</f>
        <v>0</v>
      </c>
      <c r="O36" t="s">
        <v>3431</v>
      </c>
    </row>
    <row r="37" spans="1:15" x14ac:dyDescent="0.75">
      <c r="A37" t="s">
        <v>48</v>
      </c>
      <c r="B37" t="str">
        <f t="shared" si="0"/>
        <v>dir "*PRES_CLINTON_PREDATORY_PRICING_MARCH_FIFTEEN*" /s</v>
      </c>
      <c r="C37">
        <f t="shared" ca="1" si="1"/>
        <v>437</v>
      </c>
      <c r="D37">
        <f t="shared" ca="1" si="2"/>
        <v>0</v>
      </c>
      <c r="F37">
        <f>VLOOKUP($A37,tagging!$A:$R,COLUMN()+6,0)</f>
        <v>1</v>
      </c>
      <c r="G37">
        <f>VLOOKUP($A37,tagging!$A:$R,COLUMN()+6,0)</f>
        <v>5</v>
      </c>
      <c r="H37">
        <f>VLOOKUP($A37,tagging!$A:$R,COLUMN()+6,0)</f>
        <v>0</v>
      </c>
      <c r="I37">
        <f>VLOOKUP($A37,tagging!$A:$R,COLUMN()+6,0)</f>
        <v>1</v>
      </c>
      <c r="J37">
        <f>VLOOKUP($A37,tagging!$A:$R,COLUMN()+6,0)</f>
        <v>5</v>
      </c>
      <c r="K37">
        <f>VLOOKUP($A37,tagging!$A:$R,COLUMN()+6,0)</f>
        <v>0</v>
      </c>
      <c r="L37" t="b">
        <f>VLOOKUP($A37,tagging!$A:$R,COLUMN()+6,0)</f>
        <v>0</v>
      </c>
    </row>
    <row r="38" spans="1:15" x14ac:dyDescent="0.75">
      <c r="A38" t="s">
        <v>49</v>
      </c>
      <c r="B38" t="str">
        <f t="shared" si="0"/>
        <v>dir "*PRES_CLINTON_PROGRESSIVE*" /s</v>
      </c>
      <c r="C38">
        <f t="shared" ca="1" si="1"/>
        <v>450</v>
      </c>
      <c r="D38">
        <f t="shared" ca="1" si="2"/>
        <v>0</v>
      </c>
      <c r="F38">
        <f>VLOOKUP($A38,tagging!$A:$R,COLUMN()+6,0)</f>
        <v>1</v>
      </c>
      <c r="G38">
        <f>VLOOKUP($A38,tagging!$A:$R,COLUMN()+6,0)</f>
        <v>3</v>
      </c>
      <c r="H38">
        <f>VLOOKUP($A38,tagging!$A:$R,COLUMN()+6,0)</f>
        <v>0</v>
      </c>
      <c r="I38">
        <f>VLOOKUP($A38,tagging!$A:$R,COLUMN()+6,0)</f>
        <v>1</v>
      </c>
      <c r="J38">
        <f>VLOOKUP($A38,tagging!$A:$R,COLUMN()+6,0)</f>
        <v>3</v>
      </c>
      <c r="K38">
        <f>VLOOKUP($A38,tagging!$A:$R,COLUMN()+6,0)</f>
        <v>0</v>
      </c>
      <c r="L38" t="b">
        <f>VLOOKUP($A38,tagging!$A:$R,COLUMN()+6,0)</f>
        <v>0</v>
      </c>
      <c r="O38" t="s">
        <v>3424</v>
      </c>
    </row>
    <row r="39" spans="1:15" x14ac:dyDescent="0.75">
      <c r="A39" t="s">
        <v>50</v>
      </c>
      <c r="B39" t="str">
        <f t="shared" si="0"/>
        <v>dir "*PRES_CLINTON_REAL_LIFE_60*" /s</v>
      </c>
      <c r="C39">
        <f t="shared" ca="1" si="1"/>
        <v>464</v>
      </c>
      <c r="D39">
        <f t="shared" ca="1" si="2"/>
        <v>0</v>
      </c>
      <c r="F39">
        <f>VLOOKUP($A39,tagging!$A:$R,COLUMN()+6,0)</f>
        <v>1</v>
      </c>
      <c r="G39">
        <f>VLOOKUP($A39,tagging!$A:$R,COLUMN()+6,0)</f>
        <v>3</v>
      </c>
      <c r="H39">
        <f>VLOOKUP($A39,tagging!$A:$R,COLUMN()+6,0)</f>
        <v>0</v>
      </c>
      <c r="I39">
        <f>VLOOKUP($A39,tagging!$A:$R,COLUMN()+6,0)</f>
        <v>1</v>
      </c>
      <c r="J39">
        <f>VLOOKUP($A39,tagging!$A:$R,COLUMN()+6,0)</f>
        <v>2</v>
      </c>
      <c r="K39">
        <f>VLOOKUP($A39,tagging!$A:$R,COLUMN()+6,0)</f>
        <v>1</v>
      </c>
      <c r="L39" t="b">
        <f>VLOOKUP($A39,tagging!$A:$R,COLUMN()+6,0)</f>
        <v>1</v>
      </c>
      <c r="O39" t="s">
        <v>3431</v>
      </c>
    </row>
    <row r="40" spans="1:15" x14ac:dyDescent="0.75">
      <c r="A40" t="s">
        <v>51</v>
      </c>
      <c r="B40" t="str">
        <f t="shared" si="0"/>
        <v>dir "*PRES_CLINTON_ROLE_MODELS_60*" /s</v>
      </c>
      <c r="C40">
        <f t="shared" ca="1" si="1"/>
        <v>477</v>
      </c>
      <c r="D40">
        <f t="shared" ca="1" si="2"/>
        <v>0</v>
      </c>
      <c r="F40">
        <f>VLOOKUP($A40,tagging!$A:$R,COLUMN()+6,0)</f>
        <v>1</v>
      </c>
      <c r="G40">
        <f>VLOOKUP($A40,tagging!$A:$R,COLUMN()+6,0)</f>
        <v>4</v>
      </c>
      <c r="H40">
        <f>VLOOKUP($A40,tagging!$A:$R,COLUMN()+6,0)</f>
        <v>0</v>
      </c>
      <c r="I40">
        <f>VLOOKUP($A40,tagging!$A:$R,COLUMN()+6,0)</f>
        <v>1</v>
      </c>
      <c r="J40">
        <f>VLOOKUP($A40,tagging!$A:$R,COLUMN()+6,0)</f>
        <v>0</v>
      </c>
      <c r="K40">
        <f>VLOOKUP($A40,tagging!$A:$R,COLUMN()+6,0)</f>
        <v>3</v>
      </c>
      <c r="L40" t="b">
        <f>VLOOKUP($A40,tagging!$A:$R,COLUMN()+6,0)</f>
        <v>0</v>
      </c>
      <c r="O40" t="s">
        <v>3425</v>
      </c>
    </row>
    <row r="41" spans="1:15" x14ac:dyDescent="0.75">
      <c r="A41" t="s">
        <v>52</v>
      </c>
      <c r="B41" t="str">
        <f t="shared" si="0"/>
        <v>dir "*PRES_CLINTON_SOMEPLACE*" /s</v>
      </c>
      <c r="C41">
        <f t="shared" ca="1" si="1"/>
        <v>490</v>
      </c>
      <c r="D41">
        <f t="shared" ca="1" si="2"/>
        <v>0</v>
      </c>
      <c r="F41">
        <f>VLOOKUP($A41,tagging!$A:$R,COLUMN()+6,0)</f>
        <v>1</v>
      </c>
      <c r="G41">
        <f>VLOOKUP($A41,tagging!$A:$R,COLUMN()+6,0)</f>
        <v>4</v>
      </c>
      <c r="H41">
        <f>VLOOKUP($A41,tagging!$A:$R,COLUMN()+6,0)</f>
        <v>0</v>
      </c>
      <c r="I41">
        <f>VLOOKUP($A41,tagging!$A:$R,COLUMN()+6,0)</f>
        <v>1</v>
      </c>
      <c r="J41">
        <f>VLOOKUP($A41,tagging!$A:$R,COLUMN()+6,0)</f>
        <v>0</v>
      </c>
      <c r="K41">
        <f>VLOOKUP($A41,tagging!$A:$R,COLUMN()+6,0)</f>
        <v>4</v>
      </c>
      <c r="L41" t="b">
        <f>VLOOKUP($A41,tagging!$A:$R,COLUMN()+6,0)</f>
        <v>0</v>
      </c>
    </row>
    <row r="42" spans="1:15" x14ac:dyDescent="0.75">
      <c r="A42" t="s">
        <v>53</v>
      </c>
      <c r="B42" t="str">
        <f t="shared" si="0"/>
        <v>dir "*PRES_CLINTON_STEADY_LEADER*" /s</v>
      </c>
      <c r="C42">
        <f t="shared" ca="1" si="1"/>
        <v>503</v>
      </c>
      <c r="D42">
        <f t="shared" ca="1" si="2"/>
        <v>0</v>
      </c>
      <c r="F42">
        <f>VLOOKUP($A42,tagging!$A:$R,COLUMN()+6,0)</f>
        <v>1</v>
      </c>
      <c r="G42">
        <f>VLOOKUP($A42,tagging!$A:$R,COLUMN()+6,0)</f>
        <v>5</v>
      </c>
      <c r="H42">
        <f>VLOOKUP($A42,tagging!$A:$R,COLUMN()+6,0)</f>
        <v>0</v>
      </c>
      <c r="I42">
        <f>VLOOKUP($A42,tagging!$A:$R,COLUMN()+6,0)</f>
        <v>1</v>
      </c>
      <c r="J42">
        <f>VLOOKUP($A42,tagging!$A:$R,COLUMN()+6,0)</f>
        <v>0</v>
      </c>
      <c r="K42">
        <f>VLOOKUP($A42,tagging!$A:$R,COLUMN()+6,0)</f>
        <v>5</v>
      </c>
      <c r="L42" t="b">
        <f>VLOOKUP($A42,tagging!$A:$R,COLUMN()+6,0)</f>
        <v>0</v>
      </c>
      <c r="O42" t="s">
        <v>3432</v>
      </c>
    </row>
    <row r="43" spans="1:15" x14ac:dyDescent="0.75">
      <c r="A43" t="s">
        <v>54</v>
      </c>
      <c r="B43" t="str">
        <f t="shared" si="0"/>
        <v>dir "*PRES_CLINTON_TAKE_ON_60*" /s</v>
      </c>
      <c r="C43">
        <f t="shared" ca="1" si="1"/>
        <v>516</v>
      </c>
      <c r="D43">
        <f t="shared" ca="1" si="2"/>
        <v>0</v>
      </c>
      <c r="F43">
        <f>VLOOKUP($A43,tagging!$A:$R,COLUMN()+6,0)</f>
        <v>1</v>
      </c>
      <c r="G43">
        <f>VLOOKUP($A43,tagging!$A:$R,COLUMN()+6,0)</f>
        <v>4</v>
      </c>
      <c r="H43">
        <f>VLOOKUP($A43,tagging!$A:$R,COLUMN()+6,0)</f>
        <v>0</v>
      </c>
      <c r="I43">
        <f>VLOOKUP($A43,tagging!$A:$R,COLUMN()+6,0)</f>
        <v>1</v>
      </c>
      <c r="J43">
        <f>VLOOKUP($A43,tagging!$A:$R,COLUMN()+6,0)</f>
        <v>4</v>
      </c>
      <c r="K43">
        <f>VLOOKUP($A43,tagging!$A:$R,COLUMN()+6,0)</f>
        <v>0</v>
      </c>
      <c r="L43" t="b">
        <f>VLOOKUP($A43,tagging!$A:$R,COLUMN()+6,0)</f>
        <v>0</v>
      </c>
      <c r="O43" t="s">
        <v>3419</v>
      </c>
    </row>
    <row r="44" spans="1:15" x14ac:dyDescent="0.75">
      <c r="A44" t="s">
        <v>55</v>
      </c>
      <c r="B44" t="str">
        <f t="shared" si="0"/>
        <v>dir "*PRES_CLINTON_THANK_YOU*" /s</v>
      </c>
      <c r="C44">
        <f t="shared" ca="1" si="1"/>
        <v>529</v>
      </c>
      <c r="D44">
        <f t="shared" ca="1" si="2"/>
        <v>0</v>
      </c>
      <c r="F44">
        <f>VLOOKUP($A44,tagging!$A:$R,COLUMN()+6,0)</f>
        <v>1</v>
      </c>
      <c r="G44">
        <f>VLOOKUP($A44,tagging!$A:$R,COLUMN()+6,0)</f>
        <v>4</v>
      </c>
      <c r="H44">
        <f>VLOOKUP($A44,tagging!$A:$R,COLUMN()+6,0)</f>
        <v>0</v>
      </c>
      <c r="I44">
        <f>VLOOKUP($A44,tagging!$A:$R,COLUMN()+6,0)</f>
        <v>1</v>
      </c>
      <c r="J44">
        <f>VLOOKUP($A44,tagging!$A:$R,COLUMN()+6,0)</f>
        <v>2</v>
      </c>
      <c r="K44">
        <f>VLOOKUP($A44,tagging!$A:$R,COLUMN()+6,0)</f>
        <v>1</v>
      </c>
      <c r="L44" t="b">
        <f>VLOOKUP($A44,tagging!$A:$R,COLUMN()+6,0)</f>
        <v>1</v>
      </c>
      <c r="O44" t="s">
        <v>3420</v>
      </c>
    </row>
    <row r="45" spans="1:15" x14ac:dyDescent="0.75">
      <c r="A45" t="s">
        <v>56</v>
      </c>
      <c r="B45" t="str">
        <f t="shared" si="0"/>
        <v>dir "*PRES_CLINTON_THE_LAST_STRAW*" /s</v>
      </c>
      <c r="C45">
        <f t="shared" ca="1" si="1"/>
        <v>542</v>
      </c>
      <c r="D45">
        <f t="shared" ca="1" si="2"/>
        <v>0</v>
      </c>
      <c r="F45">
        <f>VLOOKUP($A45,tagging!$A:$R,COLUMN()+6,0)</f>
        <v>1</v>
      </c>
      <c r="G45">
        <f>VLOOKUP($A45,tagging!$A:$R,COLUMN()+6,0)</f>
        <v>3</v>
      </c>
      <c r="H45">
        <f>VLOOKUP($A45,tagging!$A:$R,COLUMN()+6,0)</f>
        <v>0</v>
      </c>
      <c r="I45">
        <f>VLOOKUP($A45,tagging!$A:$R,COLUMN()+6,0)</f>
        <v>1</v>
      </c>
      <c r="J45">
        <f>VLOOKUP($A45,tagging!$A:$R,COLUMN()+6,0)</f>
        <v>0</v>
      </c>
      <c r="K45">
        <f>VLOOKUP($A45,tagging!$A:$R,COLUMN()+6,0)</f>
        <v>3</v>
      </c>
      <c r="L45" t="b">
        <f>VLOOKUP($A45,tagging!$A:$R,COLUMN()+6,0)</f>
        <v>0</v>
      </c>
    </row>
    <row r="46" spans="1:15" x14ac:dyDescent="0.75">
      <c r="A46" t="s">
        <v>57</v>
      </c>
      <c r="B46" t="str">
        <f t="shared" si="0"/>
        <v>dir "*PRES_CLINTON_TOMORROW_120*" /s</v>
      </c>
      <c r="C46">
        <f t="shared" ca="1" si="1"/>
        <v>555</v>
      </c>
      <c r="D46">
        <f t="shared" ca="1" si="2"/>
        <v>0</v>
      </c>
      <c r="F46">
        <f>VLOOKUP($A46,tagging!$A:$R,COLUMN()+6,0)</f>
        <v>1</v>
      </c>
      <c r="G46">
        <f>VLOOKUP($A46,tagging!$A:$R,COLUMN()+6,0)</f>
        <v>3</v>
      </c>
      <c r="H46">
        <f>VLOOKUP($A46,tagging!$A:$R,COLUMN()+6,0)</f>
        <v>0</v>
      </c>
      <c r="I46">
        <f>VLOOKUP($A46,tagging!$A:$R,COLUMN()+6,0)</f>
        <v>1</v>
      </c>
      <c r="J46">
        <f>VLOOKUP($A46,tagging!$A:$R,COLUMN()+6,0)</f>
        <v>0</v>
      </c>
      <c r="K46">
        <f>VLOOKUP($A46,tagging!$A:$R,COLUMN()+6,0)</f>
        <v>3</v>
      </c>
      <c r="L46" t="b">
        <f>VLOOKUP($A46,tagging!$A:$R,COLUMN()+6,0)</f>
        <v>0</v>
      </c>
      <c r="O46" t="s">
        <v>3421</v>
      </c>
    </row>
    <row r="47" spans="1:15" x14ac:dyDescent="0.75">
      <c r="A47" t="s">
        <v>58</v>
      </c>
      <c r="B47" t="str">
        <f t="shared" si="0"/>
        <v>dir "*PRES_CLINTON_WHAT_IT_TAKES*" /s</v>
      </c>
      <c r="C47">
        <f t="shared" ca="1" si="1"/>
        <v>568</v>
      </c>
      <c r="D47">
        <f t="shared" ca="1" si="2"/>
        <v>0</v>
      </c>
      <c r="F47">
        <f>VLOOKUP($A47,tagging!$A:$R,COLUMN()+6,0)</f>
        <v>1</v>
      </c>
      <c r="G47">
        <f>VLOOKUP($A47,tagging!$A:$R,COLUMN()+6,0)</f>
        <v>5</v>
      </c>
      <c r="H47">
        <f>VLOOKUP($A47,tagging!$A:$R,COLUMN()+6,0)</f>
        <v>0</v>
      </c>
      <c r="I47">
        <f>VLOOKUP($A47,tagging!$A:$R,COLUMN()+6,0)</f>
        <v>1</v>
      </c>
      <c r="J47">
        <f>VLOOKUP($A47,tagging!$A:$R,COLUMN()+6,0)</f>
        <v>5</v>
      </c>
      <c r="K47">
        <f>VLOOKUP($A47,tagging!$A:$R,COLUMN()+6,0)</f>
        <v>0</v>
      </c>
      <c r="L47" t="b">
        <f>VLOOKUP($A47,tagging!$A:$R,COLUMN()+6,0)</f>
        <v>0</v>
      </c>
    </row>
    <row r="48" spans="1:15" x14ac:dyDescent="0.75">
      <c r="A48" t="s">
        <v>59</v>
      </c>
      <c r="B48" t="str">
        <f t="shared" si="0"/>
        <v>dir "*PRES_CONSERVATIVESOLUTIONSPAC_BAD_IDEAS*" /s</v>
      </c>
      <c r="C48">
        <f t="shared" ca="1" si="1"/>
        <v>581</v>
      </c>
      <c r="D48">
        <f t="shared" ca="1" si="2"/>
        <v>0</v>
      </c>
      <c r="F48">
        <f>VLOOKUP($A48,tagging!$A:$R,COLUMN()+6,0)</f>
        <v>1</v>
      </c>
      <c r="G48">
        <f>VLOOKUP($A48,tagging!$A:$R,COLUMN()+6,0)</f>
        <v>4</v>
      </c>
      <c r="H48">
        <f>VLOOKUP($A48,tagging!$A:$R,COLUMN()+6,0)</f>
        <v>0</v>
      </c>
      <c r="I48">
        <f>VLOOKUP($A48,tagging!$A:$R,COLUMN()+6,0)</f>
        <v>1</v>
      </c>
      <c r="J48">
        <f>VLOOKUP($A48,tagging!$A:$R,COLUMN()+6,0)</f>
        <v>4</v>
      </c>
      <c r="K48">
        <f>VLOOKUP($A48,tagging!$A:$R,COLUMN()+6,0)</f>
        <v>0</v>
      </c>
      <c r="L48" t="b">
        <f>VLOOKUP($A48,tagging!$A:$R,COLUMN()+6,0)</f>
        <v>0</v>
      </c>
      <c r="O48" t="s">
        <v>3433</v>
      </c>
    </row>
    <row r="49" spans="1:15" x14ac:dyDescent="0.75">
      <c r="A49" t="s">
        <v>60</v>
      </c>
      <c r="B49" t="str">
        <f t="shared" si="0"/>
        <v>dir "*PRES_CONSERVATIVESOLUTIONSPAC_BELIEVE_IN_THE_FUTURE_60*" /s</v>
      </c>
      <c r="C49">
        <f t="shared" ca="1" si="1"/>
        <v>594</v>
      </c>
      <c r="D49">
        <f t="shared" ca="1" si="2"/>
        <v>0</v>
      </c>
      <c r="F49">
        <f>VLOOKUP($A49,tagging!$A:$R,COLUMN()+6,0)</f>
        <v>1</v>
      </c>
      <c r="G49">
        <f>VLOOKUP($A49,tagging!$A:$R,COLUMN()+6,0)</f>
        <v>6</v>
      </c>
      <c r="H49">
        <f>VLOOKUP($A49,tagging!$A:$R,COLUMN()+6,0)</f>
        <v>0</v>
      </c>
      <c r="I49">
        <f>VLOOKUP($A49,tagging!$A:$R,COLUMN()+6,0)</f>
        <v>1</v>
      </c>
      <c r="J49">
        <f>VLOOKUP($A49,tagging!$A:$R,COLUMN()+6,0)</f>
        <v>3</v>
      </c>
      <c r="K49">
        <f>VLOOKUP($A49,tagging!$A:$R,COLUMN()+6,0)</f>
        <v>2</v>
      </c>
      <c r="L49" t="b">
        <f>VLOOKUP($A49,tagging!$A:$R,COLUMN()+6,0)</f>
        <v>1</v>
      </c>
      <c r="O49" t="s">
        <v>3434</v>
      </c>
    </row>
    <row r="50" spans="1:15" x14ac:dyDescent="0.75">
      <c r="A50" t="s">
        <v>61</v>
      </c>
      <c r="B50" t="str">
        <f t="shared" si="0"/>
        <v>dir "*PRES_CONSERVATIVESOLUTIONSPAC_BOTH_RIGHT*" /s</v>
      </c>
      <c r="C50">
        <f t="shared" ca="1" si="1"/>
        <v>607</v>
      </c>
      <c r="D50">
        <f t="shared" ca="1" si="2"/>
        <v>0</v>
      </c>
      <c r="F50">
        <f>VLOOKUP($A50,tagging!$A:$R,COLUMN()+6,0)</f>
        <v>1</v>
      </c>
      <c r="G50">
        <f>VLOOKUP($A50,tagging!$A:$R,COLUMN()+6,0)</f>
        <v>3</v>
      </c>
      <c r="H50">
        <f>VLOOKUP($A50,tagging!$A:$R,COLUMN()+6,0)</f>
        <v>0</v>
      </c>
      <c r="I50">
        <f>VLOOKUP($A50,tagging!$A:$R,COLUMN()+6,0)</f>
        <v>1</v>
      </c>
      <c r="J50">
        <f>VLOOKUP($A50,tagging!$A:$R,COLUMN()+6,0)</f>
        <v>3</v>
      </c>
      <c r="K50">
        <f>VLOOKUP($A50,tagging!$A:$R,COLUMN()+6,0)</f>
        <v>0</v>
      </c>
      <c r="L50" t="b">
        <f>VLOOKUP($A50,tagging!$A:$R,COLUMN()+6,0)</f>
        <v>0</v>
      </c>
    </row>
    <row r="51" spans="1:15" x14ac:dyDescent="0.75">
      <c r="A51" t="s">
        <v>62</v>
      </c>
      <c r="B51" t="str">
        <f t="shared" si="0"/>
        <v>dir "*PRES_CONSERVATIVESOLUTIONSPAC_FOOLS*" /s</v>
      </c>
      <c r="C51">
        <f t="shared" ca="1" si="1"/>
        <v>620</v>
      </c>
      <c r="D51">
        <f t="shared" ca="1" si="2"/>
        <v>0</v>
      </c>
      <c r="F51">
        <f>VLOOKUP($A51,tagging!$A:$R,COLUMN()+6,0)</f>
        <v>1</v>
      </c>
      <c r="G51">
        <f>VLOOKUP($A51,tagging!$A:$R,COLUMN()+6,0)</f>
        <v>3</v>
      </c>
      <c r="H51">
        <f>VLOOKUP($A51,tagging!$A:$R,COLUMN()+6,0)</f>
        <v>0</v>
      </c>
      <c r="I51">
        <f>VLOOKUP($A51,tagging!$A:$R,COLUMN()+6,0)</f>
        <v>1</v>
      </c>
      <c r="J51">
        <f>VLOOKUP($A51,tagging!$A:$R,COLUMN()+6,0)</f>
        <v>0</v>
      </c>
      <c r="K51">
        <f>VLOOKUP($A51,tagging!$A:$R,COLUMN()+6,0)</f>
        <v>1</v>
      </c>
      <c r="L51" t="b">
        <f>VLOOKUP($A51,tagging!$A:$R,COLUMN()+6,0)</f>
        <v>0</v>
      </c>
      <c r="O51" t="s">
        <v>3424</v>
      </c>
    </row>
    <row r="52" spans="1:15" x14ac:dyDescent="0.75">
      <c r="A52" t="s">
        <v>63</v>
      </c>
      <c r="B52" t="str">
        <f t="shared" si="0"/>
        <v>dir "*PRES_CROSSROADSGPS_CUT_THE_DEBT*" /s</v>
      </c>
      <c r="C52">
        <f t="shared" ca="1" si="1"/>
        <v>633</v>
      </c>
      <c r="D52">
        <f t="shared" ca="1" si="2"/>
        <v>0</v>
      </c>
      <c r="F52">
        <f>VLOOKUP($A52,tagging!$A:$R,COLUMN()+6,0)</f>
        <v>1</v>
      </c>
      <c r="G52">
        <f>VLOOKUP($A52,tagging!$A:$R,COLUMN()+6,0)</f>
        <v>3</v>
      </c>
      <c r="H52">
        <f>VLOOKUP($A52,tagging!$A:$R,COLUMN()+6,0)</f>
        <v>0</v>
      </c>
      <c r="I52">
        <f>VLOOKUP($A52,tagging!$A:$R,COLUMN()+6,0)</f>
        <v>1</v>
      </c>
      <c r="J52">
        <f>VLOOKUP($A52,tagging!$A:$R,COLUMN()+6,0)</f>
        <v>0</v>
      </c>
      <c r="K52">
        <f>VLOOKUP($A52,tagging!$A:$R,COLUMN()+6,0)</f>
        <v>3</v>
      </c>
      <c r="L52" t="b">
        <f>VLOOKUP($A52,tagging!$A:$R,COLUMN()+6,0)</f>
        <v>0</v>
      </c>
      <c r="O52" t="s">
        <v>3434</v>
      </c>
    </row>
    <row r="53" spans="1:15" x14ac:dyDescent="0.75">
      <c r="A53" t="s">
        <v>64</v>
      </c>
      <c r="B53" t="str">
        <f t="shared" si="0"/>
        <v>dir "*PRES_CROSSROADSGPS_MESA_DE_COCINA_SP*" /s</v>
      </c>
      <c r="C53">
        <f t="shared" ca="1" si="1"/>
        <v>646</v>
      </c>
      <c r="D53">
        <f t="shared" ca="1" si="2"/>
        <v>0</v>
      </c>
      <c r="F53">
        <f>VLOOKUP($A53,tagging!$A:$R,COLUMN()+6,0)</f>
        <v>1</v>
      </c>
      <c r="G53">
        <f>VLOOKUP($A53,tagging!$A:$R,COLUMN()+6,0)</f>
        <v>2</v>
      </c>
      <c r="H53">
        <f>VLOOKUP($A53,tagging!$A:$R,COLUMN()+6,0)</f>
        <v>1</v>
      </c>
      <c r="I53">
        <f>VLOOKUP($A53,tagging!$A:$R,COLUMN()+6,0)</f>
        <v>0</v>
      </c>
      <c r="J53">
        <f>VLOOKUP($A53,tagging!$A:$R,COLUMN()+6,0)</f>
        <v>0</v>
      </c>
      <c r="K53">
        <f>VLOOKUP($A53,tagging!$A:$R,COLUMN()+6,0)</f>
        <v>0</v>
      </c>
      <c r="L53" t="b">
        <f>VLOOKUP($A53,tagging!$A:$R,COLUMN()+6,0)</f>
        <v>0</v>
      </c>
      <c r="O53" t="s">
        <v>3425</v>
      </c>
    </row>
    <row r="54" spans="1:15" x14ac:dyDescent="0.75">
      <c r="A54" t="s">
        <v>65</v>
      </c>
      <c r="B54" t="str">
        <f t="shared" si="0"/>
        <v>dir "*PRES_CROSSROADSGPS_OBAMA'S_PROMISE*" /s</v>
      </c>
      <c r="C54">
        <f t="shared" ca="1" si="1"/>
        <v>659</v>
      </c>
      <c r="D54">
        <f t="shared" ca="1" si="2"/>
        <v>0</v>
      </c>
      <c r="F54">
        <f>VLOOKUP($A54,tagging!$A:$R,COLUMN()+6,0)</f>
        <v>1</v>
      </c>
      <c r="G54">
        <f>VLOOKUP($A54,tagging!$A:$R,COLUMN()+6,0)</f>
        <v>5</v>
      </c>
      <c r="H54">
        <f>VLOOKUP($A54,tagging!$A:$R,COLUMN()+6,0)</f>
        <v>0</v>
      </c>
      <c r="I54">
        <f>VLOOKUP($A54,tagging!$A:$R,COLUMN()+6,0)</f>
        <v>1</v>
      </c>
      <c r="J54">
        <f>VLOOKUP($A54,tagging!$A:$R,COLUMN()+6,0)</f>
        <v>1</v>
      </c>
      <c r="K54">
        <f>VLOOKUP($A54,tagging!$A:$R,COLUMN()+6,0)</f>
        <v>4</v>
      </c>
      <c r="L54" t="b">
        <f>VLOOKUP($A54,tagging!$A:$R,COLUMN()+6,0)</f>
        <v>1</v>
      </c>
    </row>
    <row r="55" spans="1:15" x14ac:dyDescent="0.75">
      <c r="A55" t="s">
        <v>66</v>
      </c>
      <c r="B55" t="str">
        <f t="shared" si="0"/>
        <v>dir "*PRES_CRUZ_CRUZ_COUNTRY*" /s</v>
      </c>
      <c r="C55">
        <f t="shared" ca="1" si="1"/>
        <v>672</v>
      </c>
      <c r="D55">
        <f t="shared" ca="1" si="2"/>
        <v>0</v>
      </c>
      <c r="F55">
        <f>VLOOKUP($A55,tagging!$A:$R,COLUMN()+6,0)</f>
        <v>1</v>
      </c>
      <c r="G55">
        <f>VLOOKUP($A55,tagging!$A:$R,COLUMN()+6,0)</f>
        <v>4</v>
      </c>
      <c r="H55">
        <f>VLOOKUP($A55,tagging!$A:$R,COLUMN()+6,0)</f>
        <v>0</v>
      </c>
      <c r="I55">
        <f>VLOOKUP($A55,tagging!$A:$R,COLUMN()+6,0)</f>
        <v>1</v>
      </c>
      <c r="J55">
        <f>VLOOKUP($A55,tagging!$A:$R,COLUMN()+6,0)</f>
        <v>4</v>
      </c>
      <c r="K55">
        <f>VLOOKUP($A55,tagging!$A:$R,COLUMN()+6,0)</f>
        <v>0</v>
      </c>
      <c r="L55" t="b">
        <f>VLOOKUP($A55,tagging!$A:$R,COLUMN()+6,0)</f>
        <v>0</v>
      </c>
      <c r="O55" t="s">
        <v>3435</v>
      </c>
    </row>
    <row r="56" spans="1:15" x14ac:dyDescent="0.75">
      <c r="A56" t="s">
        <v>67</v>
      </c>
      <c r="B56" t="str">
        <f t="shared" si="0"/>
        <v>dir "*PRES_CRUZ_FIRST_PRINCIPLES*" /s</v>
      </c>
      <c r="C56">
        <f t="shared" ca="1" si="1"/>
        <v>685</v>
      </c>
      <c r="D56">
        <f t="shared" ca="1" si="2"/>
        <v>0</v>
      </c>
      <c r="F56">
        <f>VLOOKUP($A56,tagging!$A:$R,COLUMN()+6,0)</f>
        <v>1</v>
      </c>
      <c r="G56">
        <f>VLOOKUP($A56,tagging!$A:$R,COLUMN()+6,0)</f>
        <v>5</v>
      </c>
      <c r="H56">
        <f>VLOOKUP($A56,tagging!$A:$R,COLUMN()+6,0)</f>
        <v>0</v>
      </c>
      <c r="I56">
        <f>VLOOKUP($A56,tagging!$A:$R,COLUMN()+6,0)</f>
        <v>1</v>
      </c>
      <c r="J56">
        <f>VLOOKUP($A56,tagging!$A:$R,COLUMN()+6,0)</f>
        <v>3</v>
      </c>
      <c r="K56">
        <f>VLOOKUP($A56,tagging!$A:$R,COLUMN()+6,0)</f>
        <v>2</v>
      </c>
      <c r="L56" t="b">
        <f>VLOOKUP($A56,tagging!$A:$R,COLUMN()+6,0)</f>
        <v>1</v>
      </c>
      <c r="O56" t="s">
        <v>3419</v>
      </c>
    </row>
    <row r="57" spans="1:15" x14ac:dyDescent="0.75">
      <c r="A57" t="s">
        <v>68</v>
      </c>
      <c r="B57" t="str">
        <f t="shared" si="0"/>
        <v>dir "*PRES_CRUZ_GET_THIS_RIGHT_15*" /s</v>
      </c>
      <c r="C57">
        <f t="shared" ca="1" si="1"/>
        <v>698</v>
      </c>
      <c r="D57">
        <f t="shared" ca="1" si="2"/>
        <v>0</v>
      </c>
      <c r="F57">
        <f>VLOOKUP($A57,tagging!$A:$R,COLUMN()+6,0)</f>
        <v>1</v>
      </c>
      <c r="G57">
        <f>VLOOKUP($A57,tagging!$A:$R,COLUMN()+6,0)</f>
        <v>5</v>
      </c>
      <c r="H57">
        <f>VLOOKUP($A57,tagging!$A:$R,COLUMN()+6,0)</f>
        <v>0</v>
      </c>
      <c r="I57">
        <f>VLOOKUP($A57,tagging!$A:$R,COLUMN()+6,0)</f>
        <v>1</v>
      </c>
      <c r="J57">
        <f>VLOOKUP($A57,tagging!$A:$R,COLUMN()+6,0)</f>
        <v>0</v>
      </c>
      <c r="K57">
        <f>VLOOKUP($A57,tagging!$A:$R,COLUMN()+6,0)</f>
        <v>1</v>
      </c>
      <c r="L57" t="b">
        <f>VLOOKUP($A57,tagging!$A:$R,COLUMN()+6,0)</f>
        <v>0</v>
      </c>
      <c r="O57" t="s">
        <v>3420</v>
      </c>
    </row>
    <row r="58" spans="1:15" x14ac:dyDescent="0.75">
      <c r="A58" t="s">
        <v>69</v>
      </c>
      <c r="B58" t="str">
        <f t="shared" si="0"/>
        <v>dir "*PRES_CRUZ_JAMES_DOBSON*" /s</v>
      </c>
      <c r="C58">
        <f t="shared" ca="1" si="1"/>
        <v>711</v>
      </c>
      <c r="D58">
        <f t="shared" ca="1" si="2"/>
        <v>0</v>
      </c>
      <c r="F58">
        <f>VLOOKUP($A58,tagging!$A:$R,COLUMN()+6,0)</f>
        <v>1</v>
      </c>
      <c r="G58">
        <f>VLOOKUP($A58,tagging!$A:$R,COLUMN()+6,0)</f>
        <v>3</v>
      </c>
      <c r="H58">
        <f>VLOOKUP($A58,tagging!$A:$R,COLUMN()+6,0)</f>
        <v>0</v>
      </c>
      <c r="I58">
        <f>VLOOKUP($A58,tagging!$A:$R,COLUMN()+6,0)</f>
        <v>1</v>
      </c>
      <c r="J58">
        <f>VLOOKUP($A58,tagging!$A:$R,COLUMN()+6,0)</f>
        <v>3</v>
      </c>
      <c r="K58">
        <f>VLOOKUP($A58,tagging!$A:$R,COLUMN()+6,0)</f>
        <v>0</v>
      </c>
      <c r="L58" t="b">
        <f>VLOOKUP($A58,tagging!$A:$R,COLUMN()+6,0)</f>
        <v>0</v>
      </c>
    </row>
    <row r="59" spans="1:15" x14ac:dyDescent="0.75">
      <c r="A59" t="s">
        <v>70</v>
      </c>
      <c r="B59" t="str">
        <f t="shared" si="0"/>
        <v>dir "*PRES_CRUZ_NO_ONE_ELSE*" /s</v>
      </c>
      <c r="C59">
        <f t="shared" ca="1" si="1"/>
        <v>724</v>
      </c>
      <c r="D59">
        <f t="shared" ca="1" si="2"/>
        <v>0</v>
      </c>
      <c r="F59">
        <f>VLOOKUP($A59,tagging!$A:$R,COLUMN()+6,0)</f>
        <v>1</v>
      </c>
      <c r="G59">
        <f>VLOOKUP($A59,tagging!$A:$R,COLUMN()+6,0)</f>
        <v>5</v>
      </c>
      <c r="H59">
        <f>VLOOKUP($A59,tagging!$A:$R,COLUMN()+6,0)</f>
        <v>0</v>
      </c>
      <c r="I59">
        <f>VLOOKUP($A59,tagging!$A:$R,COLUMN()+6,0)</f>
        <v>1</v>
      </c>
      <c r="J59">
        <f>VLOOKUP($A59,tagging!$A:$R,COLUMN()+6,0)</f>
        <v>4</v>
      </c>
      <c r="K59">
        <f>VLOOKUP($A59,tagging!$A:$R,COLUMN()+6,0)</f>
        <v>1</v>
      </c>
      <c r="L59" t="b">
        <f>VLOOKUP($A59,tagging!$A:$R,COLUMN()+6,0)</f>
        <v>1</v>
      </c>
      <c r="O59" t="s">
        <v>3421</v>
      </c>
    </row>
    <row r="60" spans="1:15" x14ac:dyDescent="0.75">
      <c r="A60" t="s">
        <v>71</v>
      </c>
      <c r="B60" t="str">
        <f t="shared" si="0"/>
        <v>dir "*PRES_CRUZ_PENCE_FOR_CRUZ*" /s</v>
      </c>
      <c r="C60">
        <f t="shared" ca="1" si="1"/>
        <v>737</v>
      </c>
      <c r="D60">
        <f t="shared" ca="1" si="2"/>
        <v>0</v>
      </c>
      <c r="F60">
        <f>VLOOKUP($A60,tagging!$A:$R,COLUMN()+6,0)</f>
        <v>1</v>
      </c>
      <c r="G60">
        <f>VLOOKUP($A60,tagging!$A:$R,COLUMN()+6,0)</f>
        <v>3</v>
      </c>
      <c r="H60">
        <f>VLOOKUP($A60,tagging!$A:$R,COLUMN()+6,0)</f>
        <v>0</v>
      </c>
      <c r="I60">
        <f>VLOOKUP($A60,tagging!$A:$R,COLUMN()+6,0)</f>
        <v>1</v>
      </c>
      <c r="J60">
        <f>VLOOKUP($A60,tagging!$A:$R,COLUMN()+6,0)</f>
        <v>3</v>
      </c>
      <c r="K60">
        <f>VLOOKUP($A60,tagging!$A:$R,COLUMN()+6,0)</f>
        <v>0</v>
      </c>
      <c r="L60" t="b">
        <f>VLOOKUP($A60,tagging!$A:$R,COLUMN()+6,0)</f>
        <v>0</v>
      </c>
    </row>
    <row r="61" spans="1:15" x14ac:dyDescent="0.75">
      <c r="A61" t="s">
        <v>72</v>
      </c>
      <c r="B61" t="str">
        <f t="shared" si="0"/>
        <v>dir "*PRES_CRUZ_SAME*" /s</v>
      </c>
      <c r="C61">
        <f t="shared" ca="1" si="1"/>
        <v>750</v>
      </c>
      <c r="D61">
        <f t="shared" ca="1" si="2"/>
        <v>0</v>
      </c>
      <c r="F61">
        <f>VLOOKUP($A61,tagging!$A:$R,COLUMN()+6,0)</f>
        <v>1</v>
      </c>
      <c r="G61">
        <f>VLOOKUP($A61,tagging!$A:$R,COLUMN()+6,0)</f>
        <v>3</v>
      </c>
      <c r="H61">
        <f>VLOOKUP($A61,tagging!$A:$R,COLUMN()+6,0)</f>
        <v>0</v>
      </c>
      <c r="I61">
        <f>VLOOKUP($A61,tagging!$A:$R,COLUMN()+6,0)</f>
        <v>1</v>
      </c>
      <c r="J61">
        <f>VLOOKUP($A61,tagging!$A:$R,COLUMN()+6,0)</f>
        <v>3</v>
      </c>
      <c r="K61">
        <f>VLOOKUP($A61,tagging!$A:$R,COLUMN()+6,0)</f>
        <v>0</v>
      </c>
      <c r="L61" t="b">
        <f>VLOOKUP($A61,tagging!$A:$R,COLUMN()+6,0)</f>
        <v>0</v>
      </c>
      <c r="O61" t="s">
        <v>3436</v>
      </c>
    </row>
    <row r="62" spans="1:15" x14ac:dyDescent="0.75">
      <c r="A62" t="s">
        <v>73</v>
      </c>
      <c r="B62" t="str">
        <f t="shared" si="0"/>
        <v>dir "*PRES_CRUZ_STEVE_KING_15*" /s</v>
      </c>
      <c r="C62">
        <f t="shared" ca="1" si="1"/>
        <v>763</v>
      </c>
      <c r="D62">
        <f t="shared" ca="1" si="2"/>
        <v>0</v>
      </c>
      <c r="F62">
        <f>VLOOKUP($A62,tagging!$A:$R,COLUMN()+6,0)</f>
        <v>1</v>
      </c>
      <c r="G62">
        <f>VLOOKUP($A62,tagging!$A:$R,COLUMN()+6,0)</f>
        <v>2</v>
      </c>
      <c r="H62">
        <f>VLOOKUP($A62,tagging!$A:$R,COLUMN()+6,0)</f>
        <v>0</v>
      </c>
      <c r="I62">
        <f>VLOOKUP($A62,tagging!$A:$R,COLUMN()+6,0)</f>
        <v>1</v>
      </c>
      <c r="J62">
        <f>VLOOKUP($A62,tagging!$A:$R,COLUMN()+6,0)</f>
        <v>2</v>
      </c>
      <c r="K62">
        <f>VLOOKUP($A62,tagging!$A:$R,COLUMN()+6,0)</f>
        <v>0</v>
      </c>
      <c r="L62" t="b">
        <f>VLOOKUP($A62,tagging!$A:$R,COLUMN()+6,0)</f>
        <v>0</v>
      </c>
      <c r="O62" t="s">
        <v>3437</v>
      </c>
    </row>
    <row r="63" spans="1:15" x14ac:dyDescent="0.75">
      <c r="A63" t="s">
        <v>74</v>
      </c>
      <c r="B63" t="str">
        <f t="shared" si="0"/>
        <v>dir "*PRES_CRUZ_SUPREME_TRUST*" /s</v>
      </c>
      <c r="C63">
        <f t="shared" ca="1" si="1"/>
        <v>776</v>
      </c>
      <c r="D63">
        <f t="shared" ca="1" si="2"/>
        <v>0</v>
      </c>
      <c r="F63">
        <f>VLOOKUP($A63,tagging!$A:$R,COLUMN()+6,0)</f>
        <v>1</v>
      </c>
      <c r="G63">
        <f>VLOOKUP($A63,tagging!$A:$R,COLUMN()+6,0)</f>
        <v>3</v>
      </c>
      <c r="H63">
        <f>VLOOKUP($A63,tagging!$A:$R,COLUMN()+6,0)</f>
        <v>0</v>
      </c>
      <c r="I63">
        <f>VLOOKUP($A63,tagging!$A:$R,COLUMN()+6,0)</f>
        <v>1</v>
      </c>
      <c r="J63">
        <f>VLOOKUP($A63,tagging!$A:$R,COLUMN()+6,0)</f>
        <v>3</v>
      </c>
      <c r="K63">
        <f>VLOOKUP($A63,tagging!$A:$R,COLUMN()+6,0)</f>
        <v>0</v>
      </c>
      <c r="L63" t="b">
        <f>VLOOKUP($A63,tagging!$A:$R,COLUMN()+6,0)</f>
        <v>0</v>
      </c>
    </row>
    <row r="64" spans="1:15" x14ac:dyDescent="0.75">
      <c r="A64" t="s">
        <v>75</v>
      </c>
      <c r="B64" t="str">
        <f t="shared" si="0"/>
        <v>dir "*PRES_DEJEAN_AMERICA_IS_BLEEDING_60*" /s</v>
      </c>
      <c r="C64">
        <f t="shared" ca="1" si="1"/>
        <v>789</v>
      </c>
      <c r="D64">
        <f t="shared" ca="1" si="2"/>
        <v>0</v>
      </c>
      <c r="F64">
        <f>VLOOKUP($A64,tagging!$A:$R,COLUMN()+6,0)</f>
        <v>1</v>
      </c>
      <c r="G64">
        <f>VLOOKUP($A64,tagging!$A:$R,COLUMN()+6,0)</f>
        <v>4</v>
      </c>
      <c r="H64">
        <f>VLOOKUP($A64,tagging!$A:$R,COLUMN()+6,0)</f>
        <v>0</v>
      </c>
      <c r="I64">
        <f>VLOOKUP($A64,tagging!$A:$R,COLUMN()+6,0)</f>
        <v>1</v>
      </c>
      <c r="J64">
        <f>VLOOKUP($A64,tagging!$A:$R,COLUMN()+6,0)</f>
        <v>3</v>
      </c>
      <c r="K64">
        <f>VLOOKUP($A64,tagging!$A:$R,COLUMN()+6,0)</f>
        <v>0</v>
      </c>
      <c r="L64" t="b">
        <f>VLOOKUP($A64,tagging!$A:$R,COLUMN()+6,0)</f>
        <v>0</v>
      </c>
      <c r="O64" t="s">
        <v>3424</v>
      </c>
    </row>
    <row r="65" spans="1:15" x14ac:dyDescent="0.75">
      <c r="A65" t="s">
        <v>76</v>
      </c>
      <c r="B65" t="str">
        <f t="shared" si="0"/>
        <v>dir "*PRES_DELAFUENTE_WE_THE_PEOPLE_SP_60*" /s</v>
      </c>
      <c r="C65">
        <f t="shared" ca="1" si="1"/>
        <v>802</v>
      </c>
      <c r="D65">
        <f t="shared" ca="1" si="2"/>
        <v>0</v>
      </c>
      <c r="F65">
        <f>VLOOKUP($A65,tagging!$A:$R,COLUMN()+6,0)</f>
        <v>1</v>
      </c>
      <c r="G65">
        <f>VLOOKUP($A65,tagging!$A:$R,COLUMN()+6,0)</f>
        <v>2</v>
      </c>
      <c r="H65">
        <f>VLOOKUP($A65,tagging!$A:$R,COLUMN()+6,0)</f>
        <v>1</v>
      </c>
      <c r="I65">
        <f>VLOOKUP($A65,tagging!$A:$R,COLUMN()+6,0)</f>
        <v>0</v>
      </c>
      <c r="J65">
        <f>VLOOKUP($A65,tagging!$A:$R,COLUMN()+6,0)</f>
        <v>0</v>
      </c>
      <c r="K65">
        <f>VLOOKUP($A65,tagging!$A:$R,COLUMN()+6,0)</f>
        <v>0</v>
      </c>
      <c r="L65" t="b">
        <f>VLOOKUP($A65,tagging!$A:$R,COLUMN()+6,0)</f>
        <v>0</v>
      </c>
      <c r="O65" t="s">
        <v>3437</v>
      </c>
    </row>
    <row r="66" spans="1:15" x14ac:dyDescent="0.75">
      <c r="A66" t="s">
        <v>78</v>
      </c>
      <c r="B66" t="str">
        <f t="shared" si="0"/>
        <v>dir "*PRES_DNC_14_MONTHS_REV*" /s</v>
      </c>
      <c r="C66">
        <f t="shared" ca="1" si="1"/>
        <v>815</v>
      </c>
      <c r="D66">
        <f t="shared" ca="1" si="2"/>
        <v>0</v>
      </c>
      <c r="F66">
        <f>VLOOKUP($A66,tagging!$A:$R,COLUMN()+6,0)</f>
        <v>1</v>
      </c>
      <c r="G66">
        <f>VLOOKUP($A66,tagging!$A:$R,COLUMN()+6,0)</f>
        <v>5</v>
      </c>
      <c r="H66">
        <f>VLOOKUP($A66,tagging!$A:$R,COLUMN()+6,0)</f>
        <v>0</v>
      </c>
      <c r="I66">
        <f>VLOOKUP($A66,tagging!$A:$R,COLUMN()+6,0)</f>
        <v>1</v>
      </c>
      <c r="J66">
        <f>VLOOKUP($A66,tagging!$A:$R,COLUMN()+6,0)</f>
        <v>0</v>
      </c>
      <c r="K66">
        <f>VLOOKUP($A66,tagging!$A:$R,COLUMN()+6,0)</f>
        <v>4</v>
      </c>
      <c r="L66" t="b">
        <f>VLOOKUP($A66,tagging!$A:$R,COLUMN()+6,0)</f>
        <v>0</v>
      </c>
      <c r="O66" t="s">
        <v>3425</v>
      </c>
    </row>
    <row r="67" spans="1:15" x14ac:dyDescent="0.75">
      <c r="A67" t="s">
        <v>79</v>
      </c>
      <c r="B67" t="str">
        <f t="shared" ref="B67:B130" si="3">"dir "&amp;CHAR(34)&amp;"*"&amp;A67&amp;"*"&amp;CHAR(34)&amp;" /s"</f>
        <v>dir "*PRES_ENDINGSPENDING_THIS_TIME*" /s</v>
      </c>
      <c r="C67">
        <f t="shared" ca="1" si="1"/>
        <v>828</v>
      </c>
      <c r="D67">
        <f t="shared" ca="1" si="2"/>
        <v>0</v>
      </c>
      <c r="F67">
        <f>VLOOKUP($A67,tagging!$A:$R,COLUMN()+6,0)</f>
        <v>2</v>
      </c>
      <c r="G67">
        <f>VLOOKUP($A67,tagging!$A:$R,COLUMN()+6,0)</f>
        <v>3</v>
      </c>
      <c r="H67">
        <f>VLOOKUP($A67,tagging!$A:$R,COLUMN()+6,0)</f>
        <v>0</v>
      </c>
      <c r="I67">
        <f>VLOOKUP($A67,tagging!$A:$R,COLUMN()+6,0)</f>
        <v>2</v>
      </c>
      <c r="J67">
        <f>VLOOKUP($A67,tagging!$A:$R,COLUMN()+6,0)</f>
        <v>0</v>
      </c>
      <c r="K67">
        <f>VLOOKUP($A67,tagging!$A:$R,COLUMN()+6,0)</f>
        <v>3</v>
      </c>
      <c r="L67" t="b">
        <f>VLOOKUP($A67,tagging!$A:$R,COLUMN()+6,0)</f>
        <v>0</v>
      </c>
    </row>
    <row r="68" spans="1:15" x14ac:dyDescent="0.75">
      <c r="A68" t="s">
        <v>80</v>
      </c>
      <c r="B68" t="str">
        <f t="shared" si="3"/>
        <v>dir "*PRES_FUTURE45_PAID*" /s</v>
      </c>
      <c r="C68">
        <f t="shared" ref="C68:C131" ca="1" si="4">CELL("row",INDEX($O:$O,MATCH("*"&amp;A68&amp;"*",$O:$O,0)))</f>
        <v>841</v>
      </c>
      <c r="D68">
        <f t="shared" ref="D68:D131" ca="1" si="5">INDIRECT("O"&amp;(C68+3))</f>
        <v>0</v>
      </c>
      <c r="F68">
        <f>VLOOKUP($A68,tagging!$A:$R,COLUMN()+6,0)</f>
        <v>1</v>
      </c>
      <c r="G68">
        <f>VLOOKUP($A68,tagging!$A:$R,COLUMN()+6,0)</f>
        <v>4</v>
      </c>
      <c r="H68">
        <f>VLOOKUP($A68,tagging!$A:$R,COLUMN()+6,0)</f>
        <v>0</v>
      </c>
      <c r="I68">
        <f>VLOOKUP($A68,tagging!$A:$R,COLUMN()+6,0)</f>
        <v>1</v>
      </c>
      <c r="J68">
        <f>VLOOKUP($A68,tagging!$A:$R,COLUMN()+6,0)</f>
        <v>0</v>
      </c>
      <c r="K68">
        <f>VLOOKUP($A68,tagging!$A:$R,COLUMN()+6,0)</f>
        <v>4</v>
      </c>
      <c r="L68" t="b">
        <f>VLOOKUP($A68,tagging!$A:$R,COLUMN()+6,0)</f>
        <v>0</v>
      </c>
      <c r="O68" t="s">
        <v>3438</v>
      </c>
    </row>
    <row r="69" spans="1:15" x14ac:dyDescent="0.75">
      <c r="A69" t="s">
        <v>81</v>
      </c>
      <c r="B69" t="str">
        <f t="shared" si="3"/>
        <v>dir "*PRES_GENFWD_ACTIONS*" /s</v>
      </c>
      <c r="C69">
        <f t="shared" ca="1" si="4"/>
        <v>854</v>
      </c>
      <c r="D69">
        <f t="shared" ca="1" si="5"/>
        <v>0</v>
      </c>
      <c r="F69">
        <f>VLOOKUP($A69,tagging!$A:$R,COLUMN()+6,0)</f>
        <v>1</v>
      </c>
      <c r="G69">
        <f>VLOOKUP($A69,tagging!$A:$R,COLUMN()+6,0)</f>
        <v>3</v>
      </c>
      <c r="H69">
        <f>VLOOKUP($A69,tagging!$A:$R,COLUMN()+6,0)</f>
        <v>0</v>
      </c>
      <c r="I69">
        <f>VLOOKUP($A69,tagging!$A:$R,COLUMN()+6,0)</f>
        <v>1</v>
      </c>
      <c r="J69">
        <f>VLOOKUP($A69,tagging!$A:$R,COLUMN()+6,0)</f>
        <v>3</v>
      </c>
      <c r="K69">
        <f>VLOOKUP($A69,tagging!$A:$R,COLUMN()+6,0)</f>
        <v>0</v>
      </c>
      <c r="L69" t="b">
        <f>VLOOKUP($A69,tagging!$A:$R,COLUMN()+6,0)</f>
        <v>0</v>
      </c>
      <c r="O69" t="s">
        <v>3419</v>
      </c>
    </row>
    <row r="70" spans="1:15" x14ac:dyDescent="0.75">
      <c r="A70" t="s">
        <v>82</v>
      </c>
      <c r="B70" t="str">
        <f t="shared" si="3"/>
        <v>dir "*PRES_GINGRICH_TIMID_VS_BOLD*" /s</v>
      </c>
      <c r="C70">
        <f t="shared" ca="1" si="4"/>
        <v>867</v>
      </c>
      <c r="D70" t="str">
        <f t="shared" ca="1" si="5"/>
        <v>File Not Found</v>
      </c>
      <c r="E70" t="s">
        <v>4161</v>
      </c>
      <c r="F70" t="e">
        <f>VLOOKUP($A70,tagging!$A:$R,COLUMN()+6,0)</f>
        <v>#N/A</v>
      </c>
      <c r="G70">
        <f>VLOOKUP($A70,tagging!$A:$R,COLUMN()+6,0)</f>
        <v>3</v>
      </c>
      <c r="H70">
        <f>VLOOKUP($A70,tagging!$A:$R,COLUMN()+6,0)</f>
        <v>0</v>
      </c>
      <c r="I70" t="e">
        <f>VLOOKUP($A70,tagging!$A:$R,COLUMN()+6,0)</f>
        <v>#N/A</v>
      </c>
      <c r="J70">
        <f>VLOOKUP($A70,tagging!$A:$R,COLUMN()+6,0)</f>
        <v>3</v>
      </c>
      <c r="K70">
        <f>VLOOKUP($A70,tagging!$A:$R,COLUMN()+6,0)</f>
        <v>0</v>
      </c>
      <c r="L70" t="b">
        <f>VLOOKUP($A70,tagging!$A:$R,COLUMN()+6,0)</f>
        <v>0</v>
      </c>
      <c r="O70" t="s">
        <v>3420</v>
      </c>
    </row>
    <row r="71" spans="1:15" x14ac:dyDescent="0.75">
      <c r="A71" t="s">
        <v>83</v>
      </c>
      <c r="B71" t="str">
        <f t="shared" si="3"/>
        <v>dir "*PRES_GINGRICH_TRUST*" /s</v>
      </c>
      <c r="C71">
        <f t="shared" ca="1" si="4"/>
        <v>872</v>
      </c>
      <c r="D71">
        <f t="shared" ca="1" si="5"/>
        <v>0</v>
      </c>
      <c r="F71">
        <f>VLOOKUP($A71,tagging!$A:$R,COLUMN()+6,0)</f>
        <v>1</v>
      </c>
      <c r="G71">
        <f>VLOOKUP($A71,tagging!$A:$R,COLUMN()+6,0)</f>
        <v>4</v>
      </c>
      <c r="H71">
        <f>VLOOKUP($A71,tagging!$A:$R,COLUMN()+6,0)</f>
        <v>0</v>
      </c>
      <c r="I71">
        <f>VLOOKUP($A71,tagging!$A:$R,COLUMN()+6,0)</f>
        <v>1</v>
      </c>
      <c r="J71">
        <f>VLOOKUP($A71,tagging!$A:$R,COLUMN()+6,0)</f>
        <v>3</v>
      </c>
      <c r="K71">
        <f>VLOOKUP($A71,tagging!$A:$R,COLUMN()+6,0)</f>
        <v>1</v>
      </c>
      <c r="L71" t="b">
        <f>VLOOKUP($A71,tagging!$A:$R,COLUMN()+6,0)</f>
        <v>1</v>
      </c>
    </row>
    <row r="72" spans="1:15" x14ac:dyDescent="0.75">
      <c r="A72" t="s">
        <v>84</v>
      </c>
      <c r="B72" t="str">
        <f t="shared" si="3"/>
        <v>dir "*PRES_GINGRICH_WHAT_HAPPENED*" /s</v>
      </c>
      <c r="C72">
        <f t="shared" ca="1" si="4"/>
        <v>885</v>
      </c>
      <c r="D72" t="str">
        <f t="shared" ca="1" si="5"/>
        <v>File Not Found</v>
      </c>
      <c r="E72" t="s">
        <v>4161</v>
      </c>
      <c r="F72" t="e">
        <f>VLOOKUP($A72,tagging!$A:$R,COLUMN()+6,0)</f>
        <v>#N/A</v>
      </c>
      <c r="G72">
        <f>VLOOKUP($A72,tagging!$A:$R,COLUMN()+6,0)</f>
        <v>4</v>
      </c>
      <c r="H72">
        <f>VLOOKUP($A72,tagging!$A:$R,COLUMN()+6,0)</f>
        <v>0</v>
      </c>
      <c r="I72" t="e">
        <f>VLOOKUP($A72,tagging!$A:$R,COLUMN()+6,0)</f>
        <v>#N/A</v>
      </c>
      <c r="J72">
        <f>VLOOKUP($A72,tagging!$A:$R,COLUMN()+6,0)</f>
        <v>4</v>
      </c>
      <c r="K72">
        <f>VLOOKUP($A72,tagging!$A:$R,COLUMN()+6,0)</f>
        <v>0</v>
      </c>
      <c r="L72" t="b">
        <f>VLOOKUP($A72,tagging!$A:$R,COLUMN()+6,0)</f>
        <v>0</v>
      </c>
      <c r="O72" t="s">
        <v>3421</v>
      </c>
    </row>
    <row r="73" spans="1:15" x14ac:dyDescent="0.75">
      <c r="A73" t="s">
        <v>85</v>
      </c>
      <c r="B73" t="str">
        <f t="shared" si="3"/>
        <v>dir "*PRES_GINGRICH_WHAT_KIND_OF_MAN_60*" /s</v>
      </c>
      <c r="C73">
        <f t="shared" ca="1" si="4"/>
        <v>890</v>
      </c>
      <c r="D73">
        <f t="shared" ca="1" si="5"/>
        <v>0</v>
      </c>
      <c r="F73">
        <f>VLOOKUP($A73,tagging!$A:$R,COLUMN()+6,0)</f>
        <v>1</v>
      </c>
      <c r="G73">
        <f>VLOOKUP($A73,tagging!$A:$R,COLUMN()+6,0)</f>
        <v>4</v>
      </c>
      <c r="H73">
        <f>VLOOKUP($A73,tagging!$A:$R,COLUMN()+6,0)</f>
        <v>0</v>
      </c>
      <c r="I73">
        <f>VLOOKUP($A73,tagging!$A:$R,COLUMN()+6,0)</f>
        <v>1</v>
      </c>
      <c r="J73">
        <f>VLOOKUP($A73,tagging!$A:$R,COLUMN()+6,0)</f>
        <v>3</v>
      </c>
      <c r="K73">
        <f>VLOOKUP($A73,tagging!$A:$R,COLUMN()+6,0)</f>
        <v>0</v>
      </c>
      <c r="L73" t="b">
        <f>VLOOKUP($A73,tagging!$A:$R,COLUMN()+6,0)</f>
        <v>0</v>
      </c>
    </row>
    <row r="74" spans="1:15" x14ac:dyDescent="0.75">
      <c r="A74" t="s">
        <v>86</v>
      </c>
      <c r="B74" t="str">
        <f t="shared" si="3"/>
        <v>dir "*PRES_GREATAMERICAPAC_PLEDGE_YOUR_SUPPORT_60*" /s</v>
      </c>
      <c r="C74">
        <f t="shared" ca="1" si="4"/>
        <v>903</v>
      </c>
      <c r="D74">
        <f t="shared" ca="1" si="5"/>
        <v>0</v>
      </c>
      <c r="F74">
        <f>VLOOKUP($A74,tagging!$A:$R,COLUMN()+6,0)</f>
        <v>1</v>
      </c>
      <c r="G74">
        <f>VLOOKUP($A74,tagging!$A:$R,COLUMN()+6,0)</f>
        <v>4</v>
      </c>
      <c r="H74">
        <f>VLOOKUP($A74,tagging!$A:$R,COLUMN()+6,0)</f>
        <v>0</v>
      </c>
      <c r="I74">
        <f>VLOOKUP($A74,tagging!$A:$R,COLUMN()+6,0)</f>
        <v>1</v>
      </c>
      <c r="J74">
        <f>VLOOKUP($A74,tagging!$A:$R,COLUMN()+6,0)</f>
        <v>3</v>
      </c>
      <c r="K74">
        <f>VLOOKUP($A74,tagging!$A:$R,COLUMN()+6,0)</f>
        <v>0</v>
      </c>
      <c r="L74" t="b">
        <f>VLOOKUP($A74,tagging!$A:$R,COLUMN()+6,0)</f>
        <v>0</v>
      </c>
      <c r="O74" t="s">
        <v>3439</v>
      </c>
    </row>
    <row r="75" spans="1:15" x14ac:dyDescent="0.75">
      <c r="A75" t="s">
        <v>87</v>
      </c>
      <c r="B75" t="str">
        <f t="shared" si="3"/>
        <v>dir "*PRES_HEWES_VOTE_PRO-LIFE*" /s</v>
      </c>
      <c r="C75">
        <f t="shared" ca="1" si="4"/>
        <v>916</v>
      </c>
      <c r="D75" t="s">
        <v>4162</v>
      </c>
      <c r="F75">
        <f>VLOOKUP($A75,tagging!$A:$R,COLUMN()+6,0)</f>
        <v>0</v>
      </c>
      <c r="G75">
        <f>VLOOKUP($A75,tagging!$A:$R,COLUMN()+6,0)</f>
        <v>4</v>
      </c>
      <c r="H75">
        <f>VLOOKUP($A75,tagging!$A:$R,COLUMN()+6,0)</f>
        <v>0</v>
      </c>
      <c r="I75">
        <f>VLOOKUP($A75,tagging!$A:$R,COLUMN()+6,0)</f>
        <v>0</v>
      </c>
      <c r="J75">
        <f>VLOOKUP($A75,tagging!$A:$R,COLUMN()+6,0)</f>
        <v>2</v>
      </c>
      <c r="K75">
        <f>VLOOKUP($A75,tagging!$A:$R,COLUMN()+6,0)</f>
        <v>2</v>
      </c>
      <c r="L75" t="b">
        <f>VLOOKUP($A75,tagging!$A:$R,COLUMN()+6,0)</f>
        <v>1</v>
      </c>
      <c r="O75" t="s">
        <v>3440</v>
      </c>
    </row>
    <row r="76" spans="1:15" x14ac:dyDescent="0.75">
      <c r="A76" t="s">
        <v>88</v>
      </c>
      <c r="B76" t="str">
        <f t="shared" si="3"/>
        <v>dir "*PRES_JOHNSON_PLAN_60*" /s</v>
      </c>
      <c r="C76">
        <f t="shared" ca="1" si="4"/>
        <v>921</v>
      </c>
      <c r="D76">
        <f t="shared" ca="1" si="5"/>
        <v>0</v>
      </c>
      <c r="F76">
        <f>VLOOKUP($A76,tagging!$A:$R,COLUMN()+6,0)</f>
        <v>1</v>
      </c>
      <c r="G76">
        <f>VLOOKUP($A76,tagging!$A:$R,COLUMN()+6,0)</f>
        <v>3</v>
      </c>
      <c r="H76">
        <f>VLOOKUP($A76,tagging!$A:$R,COLUMN()+6,0)</f>
        <v>0</v>
      </c>
      <c r="I76">
        <f>VLOOKUP($A76,tagging!$A:$R,COLUMN()+6,0)</f>
        <v>1</v>
      </c>
      <c r="J76">
        <f>VLOOKUP($A76,tagging!$A:$R,COLUMN()+6,0)</f>
        <v>3</v>
      </c>
      <c r="K76">
        <f>VLOOKUP($A76,tagging!$A:$R,COLUMN()+6,0)</f>
        <v>0</v>
      </c>
      <c r="L76" t="b">
        <f>VLOOKUP($A76,tagging!$A:$R,COLUMN()+6,0)</f>
        <v>0</v>
      </c>
    </row>
    <row r="77" spans="1:15" x14ac:dyDescent="0.75">
      <c r="A77" t="s">
        <v>89</v>
      </c>
      <c r="B77" t="str">
        <f t="shared" si="3"/>
        <v>dir "*PRES_KASICH_THIS_GUY*" /s</v>
      </c>
      <c r="C77">
        <f t="shared" ca="1" si="4"/>
        <v>934</v>
      </c>
      <c r="D77">
        <f t="shared" ca="1" si="5"/>
        <v>0</v>
      </c>
      <c r="F77">
        <f>VLOOKUP($A77,tagging!$A:$R,COLUMN()+6,0)</f>
        <v>1</v>
      </c>
      <c r="G77">
        <f>VLOOKUP($A77,tagging!$A:$R,COLUMN()+6,0)</f>
        <v>4</v>
      </c>
      <c r="H77">
        <f>VLOOKUP($A77,tagging!$A:$R,COLUMN()+6,0)</f>
        <v>0</v>
      </c>
      <c r="I77">
        <f>VLOOKUP($A77,tagging!$A:$R,COLUMN()+6,0)</f>
        <v>1</v>
      </c>
      <c r="J77">
        <f>VLOOKUP($A77,tagging!$A:$R,COLUMN()+6,0)</f>
        <v>1</v>
      </c>
      <c r="K77">
        <f>VLOOKUP($A77,tagging!$A:$R,COLUMN()+6,0)</f>
        <v>3</v>
      </c>
      <c r="L77" t="b">
        <f>VLOOKUP($A77,tagging!$A:$R,COLUMN()+6,0)</f>
        <v>1</v>
      </c>
      <c r="O77" t="s">
        <v>3424</v>
      </c>
    </row>
    <row r="78" spans="1:15" x14ac:dyDescent="0.75">
      <c r="A78" t="s">
        <v>90</v>
      </c>
      <c r="B78" t="str">
        <f t="shared" si="3"/>
        <v>dir "*PRES_KEEPTHEPROMISEI_RUBIO'S_FRIENDS*" /s</v>
      </c>
      <c r="C78">
        <f t="shared" ca="1" si="4"/>
        <v>947</v>
      </c>
      <c r="D78">
        <f t="shared" ca="1" si="5"/>
        <v>0</v>
      </c>
      <c r="F78">
        <f>VLOOKUP($A78,tagging!$A:$R,COLUMN()+6,0)</f>
        <v>1</v>
      </c>
      <c r="G78">
        <f>VLOOKUP($A78,tagging!$A:$R,COLUMN()+6,0)</f>
        <v>4</v>
      </c>
      <c r="H78">
        <f>VLOOKUP($A78,tagging!$A:$R,COLUMN()+6,0)</f>
        <v>0</v>
      </c>
      <c r="I78">
        <f>VLOOKUP($A78,tagging!$A:$R,COLUMN()+6,0)</f>
        <v>1</v>
      </c>
      <c r="J78">
        <f>VLOOKUP($A78,tagging!$A:$R,COLUMN()+6,0)</f>
        <v>4</v>
      </c>
      <c r="K78">
        <f>VLOOKUP($A78,tagging!$A:$R,COLUMN()+6,0)</f>
        <v>0</v>
      </c>
      <c r="L78" t="b">
        <f>VLOOKUP($A78,tagging!$A:$R,COLUMN()+6,0)</f>
        <v>0</v>
      </c>
      <c r="O78" t="s">
        <v>3440</v>
      </c>
    </row>
    <row r="79" spans="1:15" x14ac:dyDescent="0.75">
      <c r="A79" t="s">
        <v>91</v>
      </c>
      <c r="B79" t="str">
        <f t="shared" si="3"/>
        <v>dir "*PRES_KEEPTHEPROMISEI_STAND_UP_FOR_IOWA*" /s</v>
      </c>
      <c r="C79">
        <f t="shared" ca="1" si="4"/>
        <v>960</v>
      </c>
      <c r="D79">
        <f t="shared" ca="1" si="5"/>
        <v>0</v>
      </c>
      <c r="F79">
        <f>VLOOKUP($A79,tagging!$A:$R,COLUMN()+6,0)</f>
        <v>1</v>
      </c>
      <c r="G79">
        <f>VLOOKUP($A79,tagging!$A:$R,COLUMN()+6,0)</f>
        <v>3</v>
      </c>
      <c r="H79">
        <f>VLOOKUP($A79,tagging!$A:$R,COLUMN()+6,0)</f>
        <v>0</v>
      </c>
      <c r="I79">
        <f>VLOOKUP($A79,tagging!$A:$R,COLUMN()+6,0)</f>
        <v>1</v>
      </c>
      <c r="J79">
        <f>VLOOKUP($A79,tagging!$A:$R,COLUMN()+6,0)</f>
        <v>0</v>
      </c>
      <c r="K79">
        <f>VLOOKUP($A79,tagging!$A:$R,COLUMN()+6,0)</f>
        <v>3</v>
      </c>
      <c r="L79" t="b">
        <f>VLOOKUP($A79,tagging!$A:$R,COLUMN()+6,0)</f>
        <v>0</v>
      </c>
      <c r="O79" t="s">
        <v>3425</v>
      </c>
    </row>
    <row r="80" spans="1:15" x14ac:dyDescent="0.75">
      <c r="A80" t="s">
        <v>92</v>
      </c>
      <c r="B80" t="str">
        <f t="shared" si="3"/>
        <v>dir "*PRES_KEEPTHEPROMISEI_TRUMPCARE*" /s</v>
      </c>
      <c r="C80">
        <f t="shared" ca="1" si="4"/>
        <v>973</v>
      </c>
      <c r="D80">
        <f t="shared" ca="1" si="5"/>
        <v>0</v>
      </c>
      <c r="F80">
        <f>VLOOKUP($A80,tagging!$A:$R,COLUMN()+6,0)</f>
        <v>1</v>
      </c>
      <c r="G80">
        <f>VLOOKUP($A80,tagging!$A:$R,COLUMN()+6,0)</f>
        <v>3</v>
      </c>
      <c r="H80">
        <f>VLOOKUP($A80,tagging!$A:$R,COLUMN()+6,0)</f>
        <v>0</v>
      </c>
      <c r="I80">
        <f>VLOOKUP($A80,tagging!$A:$R,COLUMN()+6,0)</f>
        <v>1</v>
      </c>
      <c r="J80">
        <f>VLOOKUP($A80,tagging!$A:$R,COLUMN()+6,0)</f>
        <v>3</v>
      </c>
      <c r="K80">
        <f>VLOOKUP($A80,tagging!$A:$R,COLUMN()+6,0)</f>
        <v>0</v>
      </c>
      <c r="L80" t="b">
        <f>VLOOKUP($A80,tagging!$A:$R,COLUMN()+6,0)</f>
        <v>0</v>
      </c>
    </row>
    <row r="81" spans="1:15" x14ac:dyDescent="0.75">
      <c r="A81" t="s">
        <v>93</v>
      </c>
      <c r="B81" t="str">
        <f t="shared" si="3"/>
        <v>dir "*PRES_LCVVF_TRUMP'S_SYMPHONY*" /s</v>
      </c>
      <c r="C81">
        <f t="shared" ca="1" si="4"/>
        <v>986</v>
      </c>
      <c r="D81">
        <f t="shared" ca="1" si="5"/>
        <v>0</v>
      </c>
      <c r="F81">
        <f>VLOOKUP($A81,tagging!$A:$R,COLUMN()+6,0)</f>
        <v>1</v>
      </c>
      <c r="G81">
        <f>VLOOKUP($A81,tagging!$A:$R,COLUMN()+6,0)</f>
        <v>5</v>
      </c>
      <c r="H81">
        <f>VLOOKUP($A81,tagging!$A:$R,COLUMN()+6,0)</f>
        <v>0</v>
      </c>
      <c r="I81">
        <f>VLOOKUP($A81,tagging!$A:$R,COLUMN()+6,0)</f>
        <v>1</v>
      </c>
      <c r="J81">
        <f>VLOOKUP($A81,tagging!$A:$R,COLUMN()+6,0)</f>
        <v>0</v>
      </c>
      <c r="K81">
        <f>VLOOKUP($A81,tagging!$A:$R,COLUMN()+6,0)</f>
        <v>5</v>
      </c>
      <c r="L81" t="b">
        <f>VLOOKUP($A81,tagging!$A:$R,COLUMN()+6,0)</f>
        <v>0</v>
      </c>
      <c r="O81" t="s">
        <v>3441</v>
      </c>
    </row>
    <row r="82" spans="1:15" x14ac:dyDescent="0.75">
      <c r="A82" t="s">
        <v>94</v>
      </c>
      <c r="B82" t="str">
        <f t="shared" si="3"/>
        <v>dir "*PRES_LESSIG_WHO_OWNS_TRUMP_15*" /s</v>
      </c>
      <c r="C82">
        <f t="shared" ca="1" si="4"/>
        <v>999</v>
      </c>
      <c r="D82">
        <f t="shared" ca="1" si="5"/>
        <v>0</v>
      </c>
      <c r="F82">
        <f>VLOOKUP($A82,tagging!$A:$R,COLUMN()+6,0)</f>
        <v>1</v>
      </c>
      <c r="G82">
        <f>VLOOKUP($A82,tagging!$A:$R,COLUMN()+6,0)</f>
        <v>4</v>
      </c>
      <c r="H82">
        <f>VLOOKUP($A82,tagging!$A:$R,COLUMN()+6,0)</f>
        <v>0</v>
      </c>
      <c r="I82">
        <f>VLOOKUP($A82,tagging!$A:$R,COLUMN()+6,0)</f>
        <v>1</v>
      </c>
      <c r="J82">
        <f>VLOOKUP($A82,tagging!$A:$R,COLUMN()+6,0)</f>
        <v>2</v>
      </c>
      <c r="K82">
        <f>VLOOKUP($A82,tagging!$A:$R,COLUMN()+6,0)</f>
        <v>1</v>
      </c>
      <c r="L82" t="b">
        <f>VLOOKUP($A82,tagging!$A:$R,COLUMN()+6,0)</f>
        <v>1</v>
      </c>
      <c r="O82" t="s">
        <v>3419</v>
      </c>
    </row>
    <row r="83" spans="1:15" x14ac:dyDescent="0.75">
      <c r="A83" t="s">
        <v>95</v>
      </c>
      <c r="B83" t="str">
        <f t="shared" si="3"/>
        <v>dir "*PRES_LOCALVOICES_BARCLAY_60*" /s</v>
      </c>
      <c r="C83">
        <f t="shared" ca="1" si="4"/>
        <v>1012</v>
      </c>
      <c r="D83">
        <f t="shared" ca="1" si="5"/>
        <v>0</v>
      </c>
      <c r="F83">
        <f>VLOOKUP($A83,tagging!$A:$R,COLUMN()+6,0)</f>
        <v>1</v>
      </c>
      <c r="G83">
        <f>VLOOKUP($A83,tagging!$A:$R,COLUMN()+6,0)</f>
        <v>5</v>
      </c>
      <c r="H83">
        <f>VLOOKUP($A83,tagging!$A:$R,COLUMN()+6,0)</f>
        <v>0</v>
      </c>
      <c r="I83">
        <f>VLOOKUP($A83,tagging!$A:$R,COLUMN()+6,0)</f>
        <v>1</v>
      </c>
      <c r="J83">
        <f>VLOOKUP($A83,tagging!$A:$R,COLUMN()+6,0)</f>
        <v>0</v>
      </c>
      <c r="K83">
        <f>VLOOKUP($A83,tagging!$A:$R,COLUMN()+6,0)</f>
        <v>5</v>
      </c>
      <c r="L83" t="b">
        <f>VLOOKUP($A83,tagging!$A:$R,COLUMN()+6,0)</f>
        <v>0</v>
      </c>
      <c r="O83" t="s">
        <v>3420</v>
      </c>
    </row>
    <row r="84" spans="1:15" x14ac:dyDescent="0.75">
      <c r="A84" t="s">
        <v>96</v>
      </c>
      <c r="B84" t="str">
        <f t="shared" si="3"/>
        <v>dir "*PRES_MARTIN_FAILED_MUSLIM_STATES*" /s</v>
      </c>
      <c r="C84">
        <f t="shared" ca="1" si="4"/>
        <v>1025</v>
      </c>
      <c r="D84">
        <f t="shared" ca="1" si="5"/>
        <v>0</v>
      </c>
      <c r="F84">
        <f>VLOOKUP($A84,tagging!$A:$R,COLUMN()+6,0)</f>
        <v>1</v>
      </c>
      <c r="G84">
        <f>VLOOKUP($A84,tagging!$A:$R,COLUMN()+6,0)</f>
        <v>6</v>
      </c>
      <c r="H84">
        <f>VLOOKUP($A84,tagging!$A:$R,COLUMN()+6,0)</f>
        <v>0</v>
      </c>
      <c r="I84">
        <f>VLOOKUP($A84,tagging!$A:$R,COLUMN()+6,0)</f>
        <v>1</v>
      </c>
      <c r="J84">
        <f>VLOOKUP($A84,tagging!$A:$R,COLUMN()+6,0)</f>
        <v>5</v>
      </c>
      <c r="K84">
        <f>VLOOKUP($A84,tagging!$A:$R,COLUMN()+6,0)</f>
        <v>1</v>
      </c>
      <c r="L84" t="b">
        <f>VLOOKUP($A84,tagging!$A:$R,COLUMN()+6,0)</f>
        <v>1</v>
      </c>
    </row>
    <row r="85" spans="1:15" x14ac:dyDescent="0.75">
      <c r="A85" t="s">
        <v>97</v>
      </c>
      <c r="B85" t="str">
        <f t="shared" si="3"/>
        <v>dir "*PRES_MARTIN_SOCIAL_SECURITY_MEDICARE*" /s</v>
      </c>
      <c r="C85">
        <f t="shared" ca="1" si="4"/>
        <v>1038</v>
      </c>
      <c r="D85" t="str">
        <f t="shared" ca="1" si="5"/>
        <v>File Not Found</v>
      </c>
      <c r="E85" t="s">
        <v>4161</v>
      </c>
      <c r="F85">
        <f>VLOOKUP($A85,tagging!$A:$R,COLUMN()+6,0)</f>
        <v>0</v>
      </c>
      <c r="G85">
        <f>VLOOKUP($A85,tagging!$A:$R,COLUMN()+6,0)</f>
        <v>5</v>
      </c>
      <c r="H85">
        <f>VLOOKUP($A85,tagging!$A:$R,COLUMN()+6,0)</f>
        <v>0</v>
      </c>
      <c r="I85">
        <f>VLOOKUP($A85,tagging!$A:$R,COLUMN()+6,0)</f>
        <v>0</v>
      </c>
      <c r="J85">
        <f>VLOOKUP($A85,tagging!$A:$R,COLUMN()+6,0)</f>
        <v>2</v>
      </c>
      <c r="K85">
        <f>VLOOKUP($A85,tagging!$A:$R,COLUMN()+6,0)</f>
        <v>2</v>
      </c>
      <c r="L85" t="b">
        <f>VLOOKUP($A85,tagging!$A:$R,COLUMN()+6,0)</f>
        <v>1</v>
      </c>
      <c r="O85" t="s">
        <v>3421</v>
      </c>
    </row>
    <row r="86" spans="1:15" x14ac:dyDescent="0.75">
      <c r="A86" t="s">
        <v>98</v>
      </c>
      <c r="B86" t="str">
        <f t="shared" si="3"/>
        <v>dir "*PRES_MOVEON_RACIST_VOTER_PURGE_60_SP*" /s</v>
      </c>
      <c r="C86">
        <f t="shared" ca="1" si="4"/>
        <v>1043</v>
      </c>
      <c r="D86">
        <f t="shared" ca="1" si="5"/>
        <v>0</v>
      </c>
      <c r="F86">
        <f>VLOOKUP($A86,tagging!$A:$R,COLUMN()+6,0)</f>
        <v>1</v>
      </c>
      <c r="G86">
        <f>VLOOKUP($A86,tagging!$A:$R,COLUMN()+6,0)</f>
        <v>2</v>
      </c>
      <c r="H86">
        <f>VLOOKUP($A86,tagging!$A:$R,COLUMN()+6,0)</f>
        <v>1</v>
      </c>
      <c r="I86">
        <f>VLOOKUP($A86,tagging!$A:$R,COLUMN()+6,0)</f>
        <v>0</v>
      </c>
      <c r="J86">
        <f>VLOOKUP($A86,tagging!$A:$R,COLUMN()+6,0)</f>
        <v>0</v>
      </c>
      <c r="K86">
        <f>VLOOKUP($A86,tagging!$A:$R,COLUMN()+6,0)</f>
        <v>1</v>
      </c>
      <c r="L86" t="b">
        <f>VLOOKUP($A86,tagging!$A:$R,COLUMN()+6,0)</f>
        <v>0</v>
      </c>
    </row>
    <row r="87" spans="1:15" x14ac:dyDescent="0.75">
      <c r="A87" t="s">
        <v>99</v>
      </c>
      <c r="B87" t="str">
        <f t="shared" si="3"/>
        <v>dir "*PRES_NEWDAYFORAMERICA_NEWT*" /s</v>
      </c>
      <c r="C87">
        <f t="shared" ca="1" si="4"/>
        <v>1056</v>
      </c>
      <c r="D87">
        <f t="shared" ca="1" si="5"/>
        <v>0</v>
      </c>
      <c r="F87">
        <f>VLOOKUP($A87,tagging!$A:$R,COLUMN()+6,0)</f>
        <v>1</v>
      </c>
      <c r="G87">
        <f>VLOOKUP($A87,tagging!$A:$R,COLUMN()+6,0)</f>
        <v>4</v>
      </c>
      <c r="H87">
        <f>VLOOKUP($A87,tagging!$A:$R,COLUMN()+6,0)</f>
        <v>0</v>
      </c>
      <c r="I87">
        <f>VLOOKUP($A87,tagging!$A:$R,COLUMN()+6,0)</f>
        <v>1</v>
      </c>
      <c r="J87">
        <f>VLOOKUP($A87,tagging!$A:$R,COLUMN()+6,0)</f>
        <v>1</v>
      </c>
      <c r="K87">
        <f>VLOOKUP($A87,tagging!$A:$R,COLUMN()+6,0)</f>
        <v>0</v>
      </c>
      <c r="L87" t="b">
        <f>VLOOKUP($A87,tagging!$A:$R,COLUMN()+6,0)</f>
        <v>0</v>
      </c>
      <c r="O87" t="s">
        <v>3442</v>
      </c>
    </row>
    <row r="88" spans="1:15" x14ac:dyDescent="0.75">
      <c r="A88" t="s">
        <v>100</v>
      </c>
      <c r="B88" t="str">
        <f t="shared" si="3"/>
        <v>dir "*PRES_NEWDAYFORAMERICA_ON_THE_JOB_TRAINING*" /s</v>
      </c>
      <c r="C88">
        <f t="shared" ca="1" si="4"/>
        <v>1069</v>
      </c>
      <c r="D88">
        <f t="shared" ca="1" si="5"/>
        <v>0</v>
      </c>
      <c r="F88">
        <f>VLOOKUP($A88,tagging!$A:$R,COLUMN()+6,0)</f>
        <v>1</v>
      </c>
      <c r="G88">
        <f>VLOOKUP($A88,tagging!$A:$R,COLUMN()+6,0)</f>
        <v>2</v>
      </c>
      <c r="H88">
        <f>VLOOKUP($A88,tagging!$A:$R,COLUMN()+6,0)</f>
        <v>0</v>
      </c>
      <c r="I88">
        <f>VLOOKUP($A88,tagging!$A:$R,COLUMN()+6,0)</f>
        <v>1</v>
      </c>
      <c r="J88">
        <f>VLOOKUP($A88,tagging!$A:$R,COLUMN()+6,0)</f>
        <v>0</v>
      </c>
      <c r="K88">
        <f>VLOOKUP($A88,tagging!$A:$R,COLUMN()+6,0)</f>
        <v>2</v>
      </c>
      <c r="L88" t="b">
        <f>VLOOKUP($A88,tagging!$A:$R,COLUMN()+6,0)</f>
        <v>0</v>
      </c>
      <c r="O88" t="s">
        <v>3443</v>
      </c>
    </row>
    <row r="89" spans="1:15" x14ac:dyDescent="0.75">
      <c r="A89" t="s">
        <v>101</v>
      </c>
      <c r="B89" t="str">
        <f t="shared" si="3"/>
        <v>dir "*PRES_NEWDAYFORAMERICA_US*" /s</v>
      </c>
      <c r="C89">
        <f t="shared" ca="1" si="4"/>
        <v>1082</v>
      </c>
      <c r="D89">
        <f t="shared" ca="1" si="5"/>
        <v>0</v>
      </c>
      <c r="F89">
        <f>VLOOKUP($A89,tagging!$A:$R,COLUMN()+6,0)</f>
        <v>1</v>
      </c>
      <c r="G89">
        <f>VLOOKUP($A89,tagging!$A:$R,COLUMN()+6,0)</f>
        <v>4</v>
      </c>
      <c r="H89">
        <f>VLOOKUP($A89,tagging!$A:$R,COLUMN()+6,0)</f>
        <v>0</v>
      </c>
      <c r="I89">
        <f>VLOOKUP($A89,tagging!$A:$R,COLUMN()+6,0)</f>
        <v>1</v>
      </c>
      <c r="J89">
        <f>VLOOKUP($A89,tagging!$A:$R,COLUMN()+6,0)</f>
        <v>0</v>
      </c>
      <c r="K89">
        <f>VLOOKUP($A89,tagging!$A:$R,COLUMN()+6,0)</f>
        <v>3</v>
      </c>
      <c r="L89" t="b">
        <f>VLOOKUP($A89,tagging!$A:$R,COLUMN()+6,0)</f>
        <v>0</v>
      </c>
    </row>
    <row r="90" spans="1:15" x14ac:dyDescent="0.75">
      <c r="A90" t="s">
        <v>102</v>
      </c>
      <c r="B90" t="str">
        <f t="shared" si="3"/>
        <v>dir "*PRES_NEXTGENCA_WALL_SP_REV*" /s</v>
      </c>
      <c r="C90">
        <f t="shared" ca="1" si="4"/>
        <v>1095</v>
      </c>
      <c r="D90">
        <f t="shared" ca="1" si="5"/>
        <v>0</v>
      </c>
      <c r="F90">
        <f>VLOOKUP($A90,tagging!$A:$R,COLUMN()+6,0)</f>
        <v>1</v>
      </c>
      <c r="G90">
        <f>VLOOKUP($A90,tagging!$A:$R,COLUMN()+6,0)</f>
        <v>6</v>
      </c>
      <c r="H90">
        <f>VLOOKUP($A90,tagging!$A:$R,COLUMN()+6,0)</f>
        <v>1</v>
      </c>
      <c r="I90">
        <f>VLOOKUP($A90,tagging!$A:$R,COLUMN()+6,0)</f>
        <v>0</v>
      </c>
      <c r="J90">
        <f>VLOOKUP($A90,tagging!$A:$R,COLUMN()+6,0)</f>
        <v>3</v>
      </c>
      <c r="K90">
        <f>VLOOKUP($A90,tagging!$A:$R,COLUMN()+6,0)</f>
        <v>3</v>
      </c>
      <c r="L90" t="b">
        <f>VLOOKUP($A90,tagging!$A:$R,COLUMN()+6,0)</f>
        <v>1</v>
      </c>
      <c r="O90" t="s">
        <v>3424</v>
      </c>
    </row>
    <row r="91" spans="1:15" x14ac:dyDescent="0.75">
      <c r="A91" t="s">
        <v>103</v>
      </c>
      <c r="B91" t="str">
        <f t="shared" si="3"/>
        <v>dir "*PRES_NPV_MARBLES*" /s</v>
      </c>
      <c r="C91">
        <f t="shared" ca="1" si="4"/>
        <v>1108</v>
      </c>
      <c r="D91">
        <f t="shared" ca="1" si="5"/>
        <v>0</v>
      </c>
      <c r="F91">
        <f>VLOOKUP($A91,tagging!$A:$R,COLUMN()+6,0)</f>
        <v>1</v>
      </c>
      <c r="G91">
        <f>VLOOKUP($A91,tagging!$A:$R,COLUMN()+6,0)</f>
        <v>4</v>
      </c>
      <c r="H91">
        <f>VLOOKUP($A91,tagging!$A:$R,COLUMN()+6,0)</f>
        <v>0</v>
      </c>
      <c r="I91">
        <f>VLOOKUP($A91,tagging!$A:$R,COLUMN()+6,0)</f>
        <v>1</v>
      </c>
      <c r="J91">
        <f>VLOOKUP($A91,tagging!$A:$R,COLUMN()+6,0)</f>
        <v>1</v>
      </c>
      <c r="K91">
        <f>VLOOKUP($A91,tagging!$A:$R,COLUMN()+6,0)</f>
        <v>3</v>
      </c>
      <c r="L91" t="b">
        <f>VLOOKUP($A91,tagging!$A:$R,COLUMN()+6,0)</f>
        <v>1</v>
      </c>
      <c r="O91" t="s">
        <v>3443</v>
      </c>
    </row>
    <row r="92" spans="1:15" x14ac:dyDescent="0.75">
      <c r="A92" t="s">
        <v>104</v>
      </c>
      <c r="B92" t="str">
        <f t="shared" si="3"/>
        <v>dir "*PRES_NRTPAC_CORRUPT_AND_DANGEROUS_60*" /s</v>
      </c>
      <c r="C92">
        <f t="shared" ca="1" si="4"/>
        <v>1121</v>
      </c>
      <c r="D92">
        <f t="shared" ca="1" si="5"/>
        <v>0</v>
      </c>
      <c r="F92">
        <f>VLOOKUP($A92,tagging!$A:$R,COLUMN()+6,0)</f>
        <v>1</v>
      </c>
      <c r="G92">
        <f>VLOOKUP($A92,tagging!$A:$R,COLUMN()+6,0)</f>
        <v>3</v>
      </c>
      <c r="H92">
        <f>VLOOKUP($A92,tagging!$A:$R,COLUMN()+6,0)</f>
        <v>0</v>
      </c>
      <c r="I92">
        <f>VLOOKUP($A92,tagging!$A:$R,COLUMN()+6,0)</f>
        <v>1</v>
      </c>
      <c r="J92">
        <f>VLOOKUP($A92,tagging!$A:$R,COLUMN()+6,0)</f>
        <v>0</v>
      </c>
      <c r="K92">
        <f>VLOOKUP($A92,tagging!$A:$R,COLUMN()+6,0)</f>
        <v>3</v>
      </c>
      <c r="L92" t="b">
        <f>VLOOKUP($A92,tagging!$A:$R,COLUMN()+6,0)</f>
        <v>0</v>
      </c>
      <c r="O92" t="s">
        <v>3425</v>
      </c>
    </row>
    <row r="93" spans="1:15" x14ac:dyDescent="0.75">
      <c r="A93" t="s">
        <v>105</v>
      </c>
      <c r="B93" t="str">
        <f t="shared" si="3"/>
        <v>dir "*PRES_NUMBERSUSA_JOBS_JOBS_JOBS_REV*" /s</v>
      </c>
      <c r="C93">
        <f t="shared" ca="1" si="4"/>
        <v>1134</v>
      </c>
      <c r="D93">
        <f t="shared" ca="1" si="5"/>
        <v>0</v>
      </c>
      <c r="F93">
        <f>VLOOKUP($A93,tagging!$A:$R,COLUMN()+6,0)</f>
        <v>1</v>
      </c>
      <c r="G93">
        <f>VLOOKUP($A93,tagging!$A:$R,COLUMN()+6,0)</f>
        <v>3</v>
      </c>
      <c r="H93">
        <f>VLOOKUP($A93,tagging!$A:$R,COLUMN()+6,0)</f>
        <v>0</v>
      </c>
      <c r="I93">
        <f>VLOOKUP($A93,tagging!$A:$R,COLUMN()+6,0)</f>
        <v>1</v>
      </c>
      <c r="J93">
        <f>VLOOKUP($A93,tagging!$A:$R,COLUMN()+6,0)</f>
        <v>3</v>
      </c>
      <c r="K93">
        <f>VLOOKUP($A93,tagging!$A:$R,COLUMN()+6,0)</f>
        <v>0</v>
      </c>
      <c r="L93" t="b">
        <f>VLOOKUP($A93,tagging!$A:$R,COLUMN()+6,0)</f>
        <v>0</v>
      </c>
    </row>
    <row r="94" spans="1:15" x14ac:dyDescent="0.75">
      <c r="A94" t="s">
        <v>106</v>
      </c>
      <c r="B94" t="str">
        <f t="shared" si="3"/>
        <v>dir "*PRES_OBAMA_ALWAYS*" /s</v>
      </c>
      <c r="C94">
        <f t="shared" ca="1" si="4"/>
        <v>1147</v>
      </c>
      <c r="D94">
        <f t="shared" ca="1" si="5"/>
        <v>0</v>
      </c>
      <c r="F94">
        <f>VLOOKUP($A94,tagging!$A:$R,COLUMN()+6,0)</f>
        <v>1</v>
      </c>
      <c r="G94">
        <f>VLOOKUP($A94,tagging!$A:$R,COLUMN()+6,0)</f>
        <v>4</v>
      </c>
      <c r="H94">
        <f>VLOOKUP($A94,tagging!$A:$R,COLUMN()+6,0)</f>
        <v>0</v>
      </c>
      <c r="I94">
        <f>VLOOKUP($A94,tagging!$A:$R,COLUMN()+6,0)</f>
        <v>1</v>
      </c>
      <c r="J94">
        <f>VLOOKUP($A94,tagging!$A:$R,COLUMN()+6,0)</f>
        <v>1</v>
      </c>
      <c r="K94">
        <f>VLOOKUP($A94,tagging!$A:$R,COLUMN()+6,0)</f>
        <v>2</v>
      </c>
      <c r="L94" t="b">
        <f>VLOOKUP($A94,tagging!$A:$R,COLUMN()+6,0)</f>
        <v>1</v>
      </c>
      <c r="O94" t="s">
        <v>3444</v>
      </c>
    </row>
    <row r="95" spans="1:15" x14ac:dyDescent="0.75">
      <c r="A95" t="s">
        <v>107</v>
      </c>
      <c r="B95" t="str">
        <f t="shared" si="3"/>
        <v>dir "*PRES_OBAMA_BIG_BIRD*" /s</v>
      </c>
      <c r="C95">
        <f t="shared" ca="1" si="4"/>
        <v>1160</v>
      </c>
      <c r="D95">
        <f t="shared" ca="1" si="5"/>
        <v>0</v>
      </c>
      <c r="F95">
        <f>VLOOKUP($A95,tagging!$A:$R,COLUMN()+6,0)</f>
        <v>1</v>
      </c>
      <c r="G95">
        <f>VLOOKUP($A95,tagging!$A:$R,COLUMN()+6,0)</f>
        <v>6</v>
      </c>
      <c r="H95">
        <f>VLOOKUP($A95,tagging!$A:$R,COLUMN()+6,0)</f>
        <v>0</v>
      </c>
      <c r="I95">
        <f>VLOOKUP($A95,tagging!$A:$R,COLUMN()+6,0)</f>
        <v>1</v>
      </c>
      <c r="J95">
        <f>VLOOKUP($A95,tagging!$A:$R,COLUMN()+6,0)</f>
        <v>2</v>
      </c>
      <c r="K95">
        <f>VLOOKUP($A95,tagging!$A:$R,COLUMN()+6,0)</f>
        <v>4</v>
      </c>
      <c r="L95" t="b">
        <f>VLOOKUP($A95,tagging!$A:$R,COLUMN()+6,0)</f>
        <v>1</v>
      </c>
      <c r="O95" t="s">
        <v>3419</v>
      </c>
    </row>
    <row r="96" spans="1:15" x14ac:dyDescent="0.75">
      <c r="A96" t="s">
        <v>108</v>
      </c>
      <c r="B96" t="str">
        <f t="shared" si="3"/>
        <v>dir "*PRES_OBAMA_CHARACTER*" /s</v>
      </c>
      <c r="C96">
        <f t="shared" ca="1" si="4"/>
        <v>1173</v>
      </c>
      <c r="D96">
        <f t="shared" ca="1" si="5"/>
        <v>0</v>
      </c>
      <c r="F96">
        <f>VLOOKUP($A96,tagging!$A:$R,COLUMN()+6,0)</f>
        <v>1</v>
      </c>
      <c r="G96">
        <f>VLOOKUP($A96,tagging!$A:$R,COLUMN()+6,0)</f>
        <v>3</v>
      </c>
      <c r="H96">
        <f>VLOOKUP($A96,tagging!$A:$R,COLUMN()+6,0)</f>
        <v>0</v>
      </c>
      <c r="I96">
        <f>VLOOKUP($A96,tagging!$A:$R,COLUMN()+6,0)</f>
        <v>1</v>
      </c>
      <c r="J96">
        <f>VLOOKUP($A96,tagging!$A:$R,COLUMN()+6,0)</f>
        <v>0</v>
      </c>
      <c r="K96">
        <f>VLOOKUP($A96,tagging!$A:$R,COLUMN()+6,0)</f>
        <v>3</v>
      </c>
      <c r="L96" t="b">
        <f>VLOOKUP($A96,tagging!$A:$R,COLUMN()+6,0)</f>
        <v>0</v>
      </c>
      <c r="O96" t="s">
        <v>3420</v>
      </c>
    </row>
    <row r="97" spans="1:15" x14ac:dyDescent="0.75">
      <c r="A97" t="s">
        <v>109</v>
      </c>
      <c r="B97" t="str">
        <f t="shared" si="3"/>
        <v>dir "*PRES_OBAMA_CLEAR_CHOICE*" /s</v>
      </c>
      <c r="C97">
        <f t="shared" ca="1" si="4"/>
        <v>1186</v>
      </c>
      <c r="D97">
        <f t="shared" ca="1" si="5"/>
        <v>0</v>
      </c>
      <c r="F97">
        <f>VLOOKUP($A97,tagging!$A:$R,COLUMN()+6,0)</f>
        <v>1</v>
      </c>
      <c r="G97">
        <f>VLOOKUP($A97,tagging!$A:$R,COLUMN()+6,0)</f>
        <v>4</v>
      </c>
      <c r="H97">
        <f>VLOOKUP($A97,tagging!$A:$R,COLUMN()+6,0)</f>
        <v>0</v>
      </c>
      <c r="I97">
        <f>VLOOKUP($A97,tagging!$A:$R,COLUMN()+6,0)</f>
        <v>1</v>
      </c>
      <c r="J97">
        <f>VLOOKUP($A97,tagging!$A:$R,COLUMN()+6,0)</f>
        <v>2</v>
      </c>
      <c r="K97">
        <f>VLOOKUP($A97,tagging!$A:$R,COLUMN()+6,0)</f>
        <v>2</v>
      </c>
      <c r="L97" t="b">
        <f>VLOOKUP($A97,tagging!$A:$R,COLUMN()+6,0)</f>
        <v>1</v>
      </c>
    </row>
    <row r="98" spans="1:15" x14ac:dyDescent="0.75">
      <c r="A98" t="s">
        <v>110</v>
      </c>
      <c r="B98" t="str">
        <f t="shared" si="3"/>
        <v>dir "*PRES_OBAMA_CYNICAL*" /s</v>
      </c>
      <c r="C98">
        <f t="shared" ca="1" si="4"/>
        <v>1199</v>
      </c>
      <c r="D98">
        <f t="shared" ca="1" si="5"/>
        <v>0</v>
      </c>
      <c r="F98">
        <f>VLOOKUP($A98,tagging!$A:$R,COLUMN()+6,0)</f>
        <v>1</v>
      </c>
      <c r="G98">
        <f>VLOOKUP($A98,tagging!$A:$R,COLUMN()+6,0)</f>
        <v>5</v>
      </c>
      <c r="H98">
        <f>VLOOKUP($A98,tagging!$A:$R,COLUMN()+6,0)</f>
        <v>0</v>
      </c>
      <c r="I98">
        <f>VLOOKUP($A98,tagging!$A:$R,COLUMN()+6,0)</f>
        <v>1</v>
      </c>
      <c r="J98">
        <f>VLOOKUP($A98,tagging!$A:$R,COLUMN()+6,0)</f>
        <v>0</v>
      </c>
      <c r="K98">
        <f>VLOOKUP($A98,tagging!$A:$R,COLUMN()+6,0)</f>
        <v>4</v>
      </c>
      <c r="L98" t="b">
        <f>VLOOKUP($A98,tagging!$A:$R,COLUMN()+6,0)</f>
        <v>0</v>
      </c>
      <c r="O98" t="s">
        <v>3421</v>
      </c>
    </row>
    <row r="99" spans="1:15" x14ac:dyDescent="0.75">
      <c r="A99" t="s">
        <v>111</v>
      </c>
      <c r="B99" t="str">
        <f t="shared" si="3"/>
        <v>dir "*PRES_OBAMA_DETERMINATION_60_SP*" /s</v>
      </c>
      <c r="C99">
        <f t="shared" ca="1" si="4"/>
        <v>1212</v>
      </c>
      <c r="D99">
        <f t="shared" ca="1" si="5"/>
        <v>0</v>
      </c>
      <c r="F99">
        <f>VLOOKUP($A99,tagging!$A:$R,COLUMN()+6,0)</f>
        <v>1</v>
      </c>
      <c r="G99">
        <f>VLOOKUP($A99,tagging!$A:$R,COLUMN()+6,0)</f>
        <v>2</v>
      </c>
      <c r="H99">
        <f>VLOOKUP($A99,tagging!$A:$R,COLUMN()+6,0)</f>
        <v>1</v>
      </c>
      <c r="I99">
        <f>VLOOKUP($A99,tagging!$A:$R,COLUMN()+6,0)</f>
        <v>0</v>
      </c>
      <c r="J99">
        <f>VLOOKUP($A99,tagging!$A:$R,COLUMN()+6,0)</f>
        <v>1</v>
      </c>
      <c r="K99">
        <f>VLOOKUP($A99,tagging!$A:$R,COLUMN()+6,0)</f>
        <v>0</v>
      </c>
      <c r="L99" t="b">
        <f>VLOOKUP($A99,tagging!$A:$R,COLUMN()+6,0)</f>
        <v>0</v>
      </c>
    </row>
    <row r="100" spans="1:15" x14ac:dyDescent="0.75">
      <c r="A100" t="s">
        <v>112</v>
      </c>
      <c r="B100" t="str">
        <f t="shared" si="3"/>
        <v>dir "*PRES_OBAMA_ELENA_VIDAL_MCCULLOUGH_SP*" /s</v>
      </c>
      <c r="C100">
        <f t="shared" ca="1" si="4"/>
        <v>1225</v>
      </c>
      <c r="D100">
        <f t="shared" ca="1" si="5"/>
        <v>0</v>
      </c>
      <c r="F100">
        <f>VLOOKUP($A100,tagging!$A:$R,COLUMN()+6,0)</f>
        <v>1</v>
      </c>
      <c r="G100">
        <f>VLOOKUP($A100,tagging!$A:$R,COLUMN()+6,0)</f>
        <v>2</v>
      </c>
      <c r="H100">
        <f>VLOOKUP($A100,tagging!$A:$R,COLUMN()+6,0)</f>
        <v>1</v>
      </c>
      <c r="I100">
        <f>VLOOKUP($A100,tagging!$A:$R,COLUMN()+6,0)</f>
        <v>0</v>
      </c>
      <c r="J100">
        <f>VLOOKUP($A100,tagging!$A:$R,COLUMN()+6,0)</f>
        <v>0</v>
      </c>
      <c r="K100">
        <f>VLOOKUP($A100,tagging!$A:$R,COLUMN()+6,0)</f>
        <v>0</v>
      </c>
      <c r="L100" t="b">
        <f>VLOOKUP($A100,tagging!$A:$R,COLUMN()+6,0)</f>
        <v>0</v>
      </c>
      <c r="O100" t="s">
        <v>3445</v>
      </c>
    </row>
    <row r="101" spans="1:15" x14ac:dyDescent="0.75">
      <c r="A101" t="s">
        <v>113</v>
      </c>
      <c r="B101" t="str">
        <f t="shared" si="3"/>
        <v>dir "*PRES_OBAMA_FIRST_LAW*" /s</v>
      </c>
      <c r="C101">
        <f t="shared" ca="1" si="4"/>
        <v>1238</v>
      </c>
      <c r="D101">
        <f t="shared" ca="1" si="5"/>
        <v>0</v>
      </c>
      <c r="F101">
        <f>VLOOKUP($A101,tagging!$A:$R,COLUMN()+6,0)</f>
        <v>1</v>
      </c>
      <c r="G101">
        <f>VLOOKUP($A101,tagging!$A:$R,COLUMN()+6,0)</f>
        <v>5</v>
      </c>
      <c r="H101">
        <f>VLOOKUP($A101,tagging!$A:$R,COLUMN()+6,0)</f>
        <v>0</v>
      </c>
      <c r="I101">
        <f>VLOOKUP($A101,tagging!$A:$R,COLUMN()+6,0)</f>
        <v>1</v>
      </c>
      <c r="J101">
        <f>VLOOKUP($A101,tagging!$A:$R,COLUMN()+6,0)</f>
        <v>2</v>
      </c>
      <c r="K101">
        <f>VLOOKUP($A101,tagging!$A:$R,COLUMN()+6,0)</f>
        <v>3</v>
      </c>
      <c r="L101" t="b">
        <f>VLOOKUP($A101,tagging!$A:$R,COLUMN()+6,0)</f>
        <v>1</v>
      </c>
      <c r="O101" t="s">
        <v>3446</v>
      </c>
    </row>
    <row r="102" spans="1:15" x14ac:dyDescent="0.75">
      <c r="A102" t="s">
        <v>114</v>
      </c>
      <c r="B102" t="str">
        <f t="shared" si="3"/>
        <v>dir "*PRES_OBAMA_GOTTA_VOTE*" /s</v>
      </c>
      <c r="C102">
        <f t="shared" ca="1" si="4"/>
        <v>1251</v>
      </c>
      <c r="D102">
        <f t="shared" ca="1" si="5"/>
        <v>0</v>
      </c>
      <c r="F102">
        <f>VLOOKUP($A102,tagging!$A:$R,COLUMN()+6,0)</f>
        <v>1</v>
      </c>
      <c r="G102">
        <f>VLOOKUP($A102,tagging!$A:$R,COLUMN()+6,0)</f>
        <v>4</v>
      </c>
      <c r="H102">
        <f>VLOOKUP($A102,tagging!$A:$R,COLUMN()+6,0)</f>
        <v>0</v>
      </c>
      <c r="I102">
        <f>VLOOKUP($A102,tagging!$A:$R,COLUMN()+6,0)</f>
        <v>1</v>
      </c>
      <c r="J102">
        <f>VLOOKUP($A102,tagging!$A:$R,COLUMN()+6,0)</f>
        <v>1</v>
      </c>
      <c r="K102">
        <f>VLOOKUP($A102,tagging!$A:$R,COLUMN()+6,0)</f>
        <v>2</v>
      </c>
      <c r="L102" t="b">
        <f>VLOOKUP($A102,tagging!$A:$R,COLUMN()+6,0)</f>
        <v>1</v>
      </c>
    </row>
    <row r="103" spans="1:15" x14ac:dyDescent="0.75">
      <c r="A103" t="s">
        <v>115</v>
      </c>
      <c r="B103" t="str">
        <f t="shared" si="3"/>
        <v>dir "*PRES_OBAMA_MAIN_STREET*" /s</v>
      </c>
      <c r="C103">
        <f t="shared" ca="1" si="4"/>
        <v>1264</v>
      </c>
      <c r="D103">
        <f t="shared" ca="1" si="5"/>
        <v>0</v>
      </c>
      <c r="F103">
        <f>VLOOKUP($A103,tagging!$A:$R,COLUMN()+6,0)</f>
        <v>1</v>
      </c>
      <c r="G103">
        <f>VLOOKUP($A103,tagging!$A:$R,COLUMN()+6,0)</f>
        <v>5</v>
      </c>
      <c r="H103">
        <f>VLOOKUP($A103,tagging!$A:$R,COLUMN()+6,0)</f>
        <v>0</v>
      </c>
      <c r="I103">
        <f>VLOOKUP($A103,tagging!$A:$R,COLUMN()+6,0)</f>
        <v>1</v>
      </c>
      <c r="J103">
        <f>VLOOKUP($A103,tagging!$A:$R,COLUMN()+6,0)</f>
        <v>0</v>
      </c>
      <c r="K103">
        <f>VLOOKUP($A103,tagging!$A:$R,COLUMN()+6,0)</f>
        <v>5</v>
      </c>
      <c r="L103" t="b">
        <f>VLOOKUP($A103,tagging!$A:$R,COLUMN()+6,0)</f>
        <v>0</v>
      </c>
      <c r="O103" t="s">
        <v>3424</v>
      </c>
    </row>
    <row r="104" spans="1:15" x14ac:dyDescent="0.75">
      <c r="A104" t="s">
        <v>116</v>
      </c>
      <c r="B104" t="str">
        <f t="shared" si="3"/>
        <v>dir "*PRES_OBAMA_MOSAIC*" /s</v>
      </c>
      <c r="C104">
        <f t="shared" ca="1" si="4"/>
        <v>1277</v>
      </c>
      <c r="D104">
        <f t="shared" ca="1" si="5"/>
        <v>0</v>
      </c>
      <c r="F104">
        <f>VLOOKUP($A104,tagging!$A:$R,COLUMN()+6,0)</f>
        <v>1</v>
      </c>
      <c r="G104">
        <f>VLOOKUP($A104,tagging!$A:$R,COLUMN()+6,0)</f>
        <v>4</v>
      </c>
      <c r="H104">
        <f>VLOOKUP($A104,tagging!$A:$R,COLUMN()+6,0)</f>
        <v>0</v>
      </c>
      <c r="I104">
        <f>VLOOKUP($A104,tagging!$A:$R,COLUMN()+6,0)</f>
        <v>1</v>
      </c>
      <c r="J104">
        <f>VLOOKUP($A104,tagging!$A:$R,COLUMN()+6,0)</f>
        <v>0</v>
      </c>
      <c r="K104">
        <f>VLOOKUP($A104,tagging!$A:$R,COLUMN()+6,0)</f>
        <v>4</v>
      </c>
      <c r="L104" t="b">
        <f>VLOOKUP($A104,tagging!$A:$R,COLUMN()+6,0)</f>
        <v>0</v>
      </c>
      <c r="O104" t="s">
        <v>3446</v>
      </c>
    </row>
    <row r="105" spans="1:15" x14ac:dyDescent="0.75">
      <c r="A105" t="s">
        <v>117</v>
      </c>
      <c r="B105" t="str">
        <f t="shared" si="3"/>
        <v>dir "*PRES_OBAMA_MY_JOB*" /s</v>
      </c>
      <c r="C105">
        <f t="shared" ca="1" si="4"/>
        <v>1290</v>
      </c>
      <c r="D105">
        <f t="shared" ca="1" si="5"/>
        <v>0</v>
      </c>
      <c r="F105">
        <f>VLOOKUP($A105,tagging!$A:$R,COLUMN()+6,0)</f>
        <v>1</v>
      </c>
      <c r="G105">
        <f>VLOOKUP($A105,tagging!$A:$R,COLUMN()+6,0)</f>
        <v>6</v>
      </c>
      <c r="H105">
        <f>VLOOKUP($A105,tagging!$A:$R,COLUMN()+6,0)</f>
        <v>0</v>
      </c>
      <c r="I105">
        <f>VLOOKUP($A105,tagging!$A:$R,COLUMN()+6,0)</f>
        <v>1</v>
      </c>
      <c r="J105">
        <f>VLOOKUP($A105,tagging!$A:$R,COLUMN()+6,0)</f>
        <v>1</v>
      </c>
      <c r="K105">
        <f>VLOOKUP($A105,tagging!$A:$R,COLUMN()+6,0)</f>
        <v>3</v>
      </c>
      <c r="L105" t="b">
        <f>VLOOKUP($A105,tagging!$A:$R,COLUMN()+6,0)</f>
        <v>1</v>
      </c>
      <c r="O105" t="s">
        <v>3425</v>
      </c>
    </row>
    <row r="106" spans="1:15" x14ac:dyDescent="0.75">
      <c r="A106" t="s">
        <v>118</v>
      </c>
      <c r="B106" t="str">
        <f t="shared" si="3"/>
        <v>dir "*PRES_OBAMA_ONLY_CHOICE*" /s</v>
      </c>
      <c r="C106">
        <f t="shared" ca="1" si="4"/>
        <v>1303</v>
      </c>
      <c r="D106">
        <f t="shared" ca="1" si="5"/>
        <v>0</v>
      </c>
      <c r="F106">
        <f>VLOOKUP($A106,tagging!$A:$R,COLUMN()+6,0)</f>
        <v>1</v>
      </c>
      <c r="G106">
        <f>VLOOKUP($A106,tagging!$A:$R,COLUMN()+6,0)</f>
        <v>4</v>
      </c>
      <c r="H106">
        <f>VLOOKUP($A106,tagging!$A:$R,COLUMN()+6,0)</f>
        <v>0</v>
      </c>
      <c r="I106">
        <f>VLOOKUP($A106,tagging!$A:$R,COLUMN()+6,0)</f>
        <v>1</v>
      </c>
      <c r="J106">
        <f>VLOOKUP($A106,tagging!$A:$R,COLUMN()+6,0)</f>
        <v>1</v>
      </c>
      <c r="K106">
        <f>VLOOKUP($A106,tagging!$A:$R,COLUMN()+6,0)</f>
        <v>3</v>
      </c>
      <c r="L106" t="b">
        <f>VLOOKUP($A106,tagging!$A:$R,COLUMN()+6,0)</f>
        <v>1</v>
      </c>
    </row>
    <row r="107" spans="1:15" x14ac:dyDescent="0.75">
      <c r="A107" t="s">
        <v>119</v>
      </c>
      <c r="B107" t="str">
        <f t="shared" si="3"/>
        <v>dir "*PRES_OBAMA_PRE-EXISTING_CONDITIONS_SP*" /s</v>
      </c>
      <c r="C107">
        <f t="shared" ca="1" si="4"/>
        <v>1316</v>
      </c>
      <c r="D107" t="str">
        <f t="shared" ca="1" si="5"/>
        <v>File Not Found</v>
      </c>
      <c r="E107" t="s">
        <v>4159</v>
      </c>
      <c r="F107" t="e">
        <f>VLOOKUP($A107,tagging!$A:$R,COLUMN()+6,0)</f>
        <v>#N/A</v>
      </c>
      <c r="G107">
        <f>VLOOKUP($A107,tagging!$A:$R,COLUMN()+6,0)</f>
        <v>2</v>
      </c>
      <c r="H107">
        <f>VLOOKUP($A107,tagging!$A:$R,COLUMN()+6,0)</f>
        <v>1</v>
      </c>
      <c r="I107" t="e">
        <f>VLOOKUP($A107,tagging!$A:$R,COLUMN()+6,0)</f>
        <v>#N/A</v>
      </c>
      <c r="J107">
        <f>VLOOKUP($A107,tagging!$A:$R,COLUMN()+6,0)</f>
        <v>0</v>
      </c>
      <c r="K107">
        <f>VLOOKUP($A107,tagging!$A:$R,COLUMN()+6,0)</f>
        <v>2</v>
      </c>
      <c r="L107" t="b">
        <f>VLOOKUP($A107,tagging!$A:$R,COLUMN()+6,0)</f>
        <v>0</v>
      </c>
      <c r="O107" t="s">
        <v>3447</v>
      </c>
    </row>
    <row r="108" spans="1:15" x14ac:dyDescent="0.75">
      <c r="A108" t="s">
        <v>120</v>
      </c>
      <c r="B108" t="str">
        <f t="shared" si="3"/>
        <v>dir "*PRES_OBAMA_TRUST*" /s</v>
      </c>
      <c r="C108">
        <f t="shared" ca="1" si="4"/>
        <v>1321</v>
      </c>
      <c r="D108">
        <f t="shared" ca="1" si="5"/>
        <v>0</v>
      </c>
      <c r="F108">
        <f>VLOOKUP($A108,tagging!$A:$R,COLUMN()+6,0)</f>
        <v>1</v>
      </c>
      <c r="G108">
        <f>VLOOKUP($A108,tagging!$A:$R,COLUMN()+6,0)</f>
        <v>4</v>
      </c>
      <c r="H108">
        <f>VLOOKUP($A108,tagging!$A:$R,COLUMN()+6,0)</f>
        <v>0</v>
      </c>
      <c r="I108">
        <f>VLOOKUP($A108,tagging!$A:$R,COLUMN()+6,0)</f>
        <v>1</v>
      </c>
      <c r="J108">
        <f>VLOOKUP($A108,tagging!$A:$R,COLUMN()+6,0)</f>
        <v>0</v>
      </c>
      <c r="K108">
        <f>VLOOKUP($A108,tagging!$A:$R,COLUMN()+6,0)</f>
        <v>4</v>
      </c>
      <c r="L108" t="b">
        <f>VLOOKUP($A108,tagging!$A:$R,COLUMN()+6,0)</f>
        <v>0</v>
      </c>
      <c r="O108" t="s">
        <v>3419</v>
      </c>
    </row>
    <row r="109" spans="1:15" x14ac:dyDescent="0.75">
      <c r="A109" t="s">
        <v>121</v>
      </c>
      <c r="B109" t="str">
        <f t="shared" si="3"/>
        <v>dir "*PRES_OBAMA_UNBREAKABLE*" /s</v>
      </c>
      <c r="C109">
        <f t="shared" ca="1" si="4"/>
        <v>1334</v>
      </c>
      <c r="D109">
        <f t="shared" ca="1" si="5"/>
        <v>0</v>
      </c>
      <c r="F109">
        <f>VLOOKUP($A109,tagging!$A:$R,COLUMN()+6,0)</f>
        <v>1</v>
      </c>
      <c r="G109">
        <f>VLOOKUP($A109,tagging!$A:$R,COLUMN()+6,0)</f>
        <v>4</v>
      </c>
      <c r="H109">
        <f>VLOOKUP($A109,tagging!$A:$R,COLUMN()+6,0)</f>
        <v>0</v>
      </c>
      <c r="I109">
        <f>VLOOKUP($A109,tagging!$A:$R,COLUMN()+6,0)</f>
        <v>1</v>
      </c>
      <c r="J109">
        <f>VLOOKUP($A109,tagging!$A:$R,COLUMN()+6,0)</f>
        <v>0</v>
      </c>
      <c r="K109">
        <f>VLOOKUP($A109,tagging!$A:$R,COLUMN()+6,0)</f>
        <v>4</v>
      </c>
      <c r="L109" t="b">
        <f>VLOOKUP($A109,tagging!$A:$R,COLUMN()+6,0)</f>
        <v>0</v>
      </c>
      <c r="O109" t="s">
        <v>3420</v>
      </c>
    </row>
    <row r="110" spans="1:15" x14ac:dyDescent="0.75">
      <c r="A110" t="s">
        <v>122</v>
      </c>
      <c r="B110" t="str">
        <f t="shared" si="3"/>
        <v>dir "*PRES_OBAMA_WHAT_ARE_YOU_GOING_TO_TELL_THEM_OH*" /s</v>
      </c>
      <c r="C110">
        <f t="shared" ca="1" si="4"/>
        <v>1347</v>
      </c>
      <c r="D110">
        <f t="shared" ca="1" si="5"/>
        <v>0</v>
      </c>
      <c r="F110">
        <f>VLOOKUP($A110,tagging!$A:$R,COLUMN()+6,0)</f>
        <v>1</v>
      </c>
      <c r="G110">
        <f>VLOOKUP($A110,tagging!$A:$R,COLUMN()+6,0)</f>
        <v>4</v>
      </c>
      <c r="H110">
        <f>VLOOKUP($A110,tagging!$A:$R,COLUMN()+6,0)</f>
        <v>0</v>
      </c>
      <c r="I110">
        <f>VLOOKUP($A110,tagging!$A:$R,COLUMN()+6,0)</f>
        <v>1</v>
      </c>
      <c r="J110">
        <f>VLOOKUP($A110,tagging!$A:$R,COLUMN()+6,0)</f>
        <v>0</v>
      </c>
      <c r="K110">
        <f>VLOOKUP($A110,tagging!$A:$R,COLUMN()+6,0)</f>
        <v>3</v>
      </c>
      <c r="L110" t="b">
        <f>VLOOKUP($A110,tagging!$A:$R,COLUMN()+6,0)</f>
        <v>0</v>
      </c>
    </row>
    <row r="111" spans="1:15" x14ac:dyDescent="0.75">
      <c r="A111" t="s">
        <v>123</v>
      </c>
      <c r="B111" t="str">
        <f t="shared" si="3"/>
        <v>dir "*PRES_OBAMA_WON'T_SAY*" /s</v>
      </c>
      <c r="C111">
        <f t="shared" ca="1" si="4"/>
        <v>1360</v>
      </c>
      <c r="D111">
        <f t="shared" ca="1" si="5"/>
        <v>0</v>
      </c>
      <c r="F111">
        <f>VLOOKUP($A111,tagging!$A:$R,COLUMN()+6,0)</f>
        <v>1</v>
      </c>
      <c r="G111">
        <f>VLOOKUP($A111,tagging!$A:$R,COLUMN()+6,0)</f>
        <v>4</v>
      </c>
      <c r="H111">
        <f>VLOOKUP($A111,tagging!$A:$R,COLUMN()+6,0)</f>
        <v>0</v>
      </c>
      <c r="I111">
        <f>VLOOKUP($A111,tagging!$A:$R,COLUMN()+6,0)</f>
        <v>1</v>
      </c>
      <c r="J111">
        <f>VLOOKUP($A111,tagging!$A:$R,COLUMN()+6,0)</f>
        <v>1</v>
      </c>
      <c r="K111">
        <f>VLOOKUP($A111,tagging!$A:$R,COLUMN()+6,0)</f>
        <v>3</v>
      </c>
      <c r="L111" t="b">
        <f>VLOOKUP($A111,tagging!$A:$R,COLUMN()+6,0)</f>
        <v>1</v>
      </c>
      <c r="O111" t="s">
        <v>3421</v>
      </c>
    </row>
    <row r="112" spans="1:15" x14ac:dyDescent="0.75">
      <c r="A112" t="s">
        <v>124</v>
      </c>
      <c r="B112" t="str">
        <f t="shared" si="3"/>
        <v>dir "*PRES_OURDESTINY_SOMEONE_60*" /s</v>
      </c>
      <c r="C112">
        <f t="shared" ca="1" si="4"/>
        <v>1373</v>
      </c>
      <c r="D112" t="str">
        <f t="shared" ca="1" si="5"/>
        <v>File Not Found</v>
      </c>
      <c r="E112" t="s">
        <v>4161</v>
      </c>
      <c r="F112" t="e">
        <f>VLOOKUP($A112,tagging!$A:$R,COLUMN()+6,0)</f>
        <v>#N/A</v>
      </c>
      <c r="G112">
        <f>VLOOKUP($A112,tagging!$A:$R,COLUMN()+6,0)</f>
        <v>3</v>
      </c>
      <c r="H112">
        <f>VLOOKUP($A112,tagging!$A:$R,COLUMN()+6,0)</f>
        <v>0</v>
      </c>
      <c r="I112" t="e">
        <f>VLOOKUP($A112,tagging!$A:$R,COLUMN()+6,0)</f>
        <v>#N/A</v>
      </c>
      <c r="J112">
        <f>VLOOKUP($A112,tagging!$A:$R,COLUMN()+6,0)</f>
        <v>2</v>
      </c>
      <c r="K112">
        <f>VLOOKUP($A112,tagging!$A:$R,COLUMN()+6,0)</f>
        <v>0</v>
      </c>
      <c r="L112" t="b">
        <f>VLOOKUP($A112,tagging!$A:$R,COLUMN()+6,0)</f>
        <v>0</v>
      </c>
    </row>
    <row r="113" spans="1:15" x14ac:dyDescent="0.75">
      <c r="A113" t="s">
        <v>125</v>
      </c>
      <c r="B113" t="str">
        <f t="shared" si="3"/>
        <v>dir "*PRES_OURPRINCIPLES_FRAUD*" /s</v>
      </c>
      <c r="C113">
        <f t="shared" ca="1" si="4"/>
        <v>1378</v>
      </c>
      <c r="D113">
        <f t="shared" ca="1" si="5"/>
        <v>0</v>
      </c>
      <c r="F113">
        <f>VLOOKUP($A113,tagging!$A:$R,COLUMN()+6,0)</f>
        <v>1</v>
      </c>
      <c r="G113">
        <f>VLOOKUP($A113,tagging!$A:$R,COLUMN()+6,0)</f>
        <v>4</v>
      </c>
      <c r="H113">
        <f>VLOOKUP($A113,tagging!$A:$R,COLUMN()+6,0)</f>
        <v>0</v>
      </c>
      <c r="I113">
        <f>VLOOKUP($A113,tagging!$A:$R,COLUMN()+6,0)</f>
        <v>1</v>
      </c>
      <c r="J113">
        <f>VLOOKUP($A113,tagging!$A:$R,COLUMN()+6,0)</f>
        <v>1</v>
      </c>
      <c r="K113">
        <f>VLOOKUP($A113,tagging!$A:$R,COLUMN()+6,0)</f>
        <v>0</v>
      </c>
      <c r="L113" t="b">
        <f>VLOOKUP($A113,tagging!$A:$R,COLUMN()+6,0)</f>
        <v>0</v>
      </c>
      <c r="O113" t="s">
        <v>3448</v>
      </c>
    </row>
    <row r="114" spans="1:15" x14ac:dyDescent="0.75">
      <c r="A114" t="s">
        <v>126</v>
      </c>
      <c r="B114" t="str">
        <f t="shared" si="3"/>
        <v>dir "*PRES_OURPRINCIPLES_KNOW*" /s</v>
      </c>
      <c r="C114">
        <f t="shared" ca="1" si="4"/>
        <v>1391</v>
      </c>
      <c r="D114">
        <f t="shared" ca="1" si="5"/>
        <v>0</v>
      </c>
      <c r="F114">
        <f>VLOOKUP($A114,tagging!$A:$R,COLUMN()+6,0)</f>
        <v>1</v>
      </c>
      <c r="G114">
        <f>VLOOKUP($A114,tagging!$A:$R,COLUMN()+6,0)</f>
        <v>4</v>
      </c>
      <c r="H114">
        <f>VLOOKUP($A114,tagging!$A:$R,COLUMN()+6,0)</f>
        <v>0</v>
      </c>
      <c r="I114">
        <f>VLOOKUP($A114,tagging!$A:$R,COLUMN()+6,0)</f>
        <v>1</v>
      </c>
      <c r="J114">
        <f>VLOOKUP($A114,tagging!$A:$R,COLUMN()+6,0)</f>
        <v>4</v>
      </c>
      <c r="K114">
        <f>VLOOKUP($A114,tagging!$A:$R,COLUMN()+6,0)</f>
        <v>0</v>
      </c>
      <c r="L114" t="b">
        <f>VLOOKUP($A114,tagging!$A:$R,COLUMN()+6,0)</f>
        <v>0</v>
      </c>
      <c r="O114" t="s">
        <v>3449</v>
      </c>
    </row>
    <row r="115" spans="1:15" x14ac:dyDescent="0.75">
      <c r="A115" t="s">
        <v>127</v>
      </c>
      <c r="B115" t="str">
        <f t="shared" si="3"/>
        <v>dir "*PRES_PATRIOT_ROMNEY_IS_BAIN*" /s</v>
      </c>
      <c r="C115">
        <f t="shared" ca="1" si="4"/>
        <v>1404</v>
      </c>
      <c r="D115">
        <f t="shared" ca="1" si="5"/>
        <v>0</v>
      </c>
      <c r="F115">
        <f>VLOOKUP($A115,tagging!$A:$R,COLUMN()+6,0)</f>
        <v>1</v>
      </c>
      <c r="G115">
        <f>VLOOKUP($A115,tagging!$A:$R,COLUMN()+6,0)</f>
        <v>3</v>
      </c>
      <c r="H115">
        <f>VLOOKUP($A115,tagging!$A:$R,COLUMN()+6,0)</f>
        <v>0</v>
      </c>
      <c r="I115">
        <f>VLOOKUP($A115,tagging!$A:$R,COLUMN()+6,0)</f>
        <v>1</v>
      </c>
      <c r="J115">
        <f>VLOOKUP($A115,tagging!$A:$R,COLUMN()+6,0)</f>
        <v>0</v>
      </c>
      <c r="K115">
        <f>VLOOKUP($A115,tagging!$A:$R,COLUMN()+6,0)</f>
        <v>3</v>
      </c>
      <c r="L115" t="b">
        <f>VLOOKUP($A115,tagging!$A:$R,COLUMN()+6,0)</f>
        <v>0</v>
      </c>
    </row>
    <row r="116" spans="1:15" x14ac:dyDescent="0.75">
      <c r="A116" t="s">
        <v>128</v>
      </c>
      <c r="B116" t="str">
        <f t="shared" si="3"/>
        <v>dir "*PRES_PAUL_BIG_DOG*" /s</v>
      </c>
      <c r="C116">
        <f t="shared" ca="1" si="4"/>
        <v>1417</v>
      </c>
      <c r="D116" t="str">
        <f t="shared" ca="1" si="5"/>
        <v>File Not Found</v>
      </c>
      <c r="E116" t="s">
        <v>4161</v>
      </c>
      <c r="F116" t="e">
        <f>VLOOKUP($A116,tagging!$A:$R,COLUMN()+6,0)</f>
        <v>#N/A</v>
      </c>
      <c r="G116">
        <f>VLOOKUP($A116,tagging!$A:$R,COLUMN()+6,0)</f>
        <v>3</v>
      </c>
      <c r="H116">
        <f>VLOOKUP($A116,tagging!$A:$R,COLUMN()+6,0)</f>
        <v>0</v>
      </c>
      <c r="I116" t="e">
        <f>VLOOKUP($A116,tagging!$A:$R,COLUMN()+6,0)</f>
        <v>#N/A</v>
      </c>
      <c r="J116">
        <f>VLOOKUP($A116,tagging!$A:$R,COLUMN()+6,0)</f>
        <v>3</v>
      </c>
      <c r="K116">
        <f>VLOOKUP($A116,tagging!$A:$R,COLUMN()+6,0)</f>
        <v>0</v>
      </c>
      <c r="L116" t="b">
        <f>VLOOKUP($A116,tagging!$A:$R,COLUMN()+6,0)</f>
        <v>0</v>
      </c>
      <c r="O116" t="s">
        <v>3424</v>
      </c>
    </row>
    <row r="117" spans="1:15" x14ac:dyDescent="0.75">
      <c r="A117" t="s">
        <v>129</v>
      </c>
      <c r="B117" t="str">
        <f t="shared" si="3"/>
        <v>dir "*PRES_PAUL_KEEP_AMERICA_SECURE*" /s</v>
      </c>
      <c r="C117">
        <f t="shared" ca="1" si="4"/>
        <v>1422</v>
      </c>
      <c r="D117" t="str">
        <f t="shared" ca="1" si="5"/>
        <v>File Not Found</v>
      </c>
      <c r="E117" t="s">
        <v>4161</v>
      </c>
      <c r="F117" t="e">
        <f>VLOOKUP($A117,tagging!$A:$R,COLUMN()+6,0)</f>
        <v>#N/A</v>
      </c>
      <c r="G117">
        <f>VLOOKUP($A117,tagging!$A:$R,COLUMN()+6,0)</f>
        <v>3</v>
      </c>
      <c r="H117">
        <f>VLOOKUP($A117,tagging!$A:$R,COLUMN()+6,0)</f>
        <v>0</v>
      </c>
      <c r="I117" t="e">
        <f>VLOOKUP($A117,tagging!$A:$R,COLUMN()+6,0)</f>
        <v>#N/A</v>
      </c>
      <c r="J117">
        <f>VLOOKUP($A117,tagging!$A:$R,COLUMN()+6,0)</f>
        <v>3</v>
      </c>
      <c r="K117">
        <f>VLOOKUP($A117,tagging!$A:$R,COLUMN()+6,0)</f>
        <v>0</v>
      </c>
      <c r="L117" t="b">
        <f>VLOOKUP($A117,tagging!$A:$R,COLUMN()+6,0)</f>
        <v>0</v>
      </c>
      <c r="O117" t="s">
        <v>3449</v>
      </c>
    </row>
    <row r="118" spans="1:15" x14ac:dyDescent="0.75">
      <c r="A118" t="s">
        <v>130</v>
      </c>
      <c r="B118" t="str">
        <f t="shared" si="3"/>
        <v>dir "*PRES_PAUL_PROTECT_LIFE_PROTECT_LIBERTY*" /s</v>
      </c>
      <c r="C118">
        <f t="shared" ca="1" si="4"/>
        <v>1427</v>
      </c>
      <c r="D118" t="str">
        <f t="shared" ca="1" si="5"/>
        <v>File Not Found</v>
      </c>
      <c r="E118" t="s">
        <v>4161</v>
      </c>
      <c r="F118" t="e">
        <f>VLOOKUP($A118,tagging!$A:$R,COLUMN()+6,0)</f>
        <v>#N/A</v>
      </c>
      <c r="G118">
        <f>VLOOKUP($A118,tagging!$A:$R,COLUMN()+6,0)</f>
        <v>3</v>
      </c>
      <c r="H118">
        <f>VLOOKUP($A118,tagging!$A:$R,COLUMN()+6,0)</f>
        <v>0</v>
      </c>
      <c r="I118" t="e">
        <f>VLOOKUP($A118,tagging!$A:$R,COLUMN()+6,0)</f>
        <v>#N/A</v>
      </c>
      <c r="J118">
        <f>VLOOKUP($A118,tagging!$A:$R,COLUMN()+6,0)</f>
        <v>3</v>
      </c>
      <c r="K118">
        <f>VLOOKUP($A118,tagging!$A:$R,COLUMN()+6,0)</f>
        <v>0</v>
      </c>
      <c r="L118" t="b">
        <f>VLOOKUP($A118,tagging!$A:$R,COLUMN()+6,0)</f>
        <v>0</v>
      </c>
      <c r="O118" t="s">
        <v>3425</v>
      </c>
    </row>
    <row r="119" spans="1:15" x14ac:dyDescent="0.75">
      <c r="A119" t="s">
        <v>131</v>
      </c>
      <c r="B119" t="str">
        <f t="shared" si="3"/>
        <v>dir "*PRES_PERRY_FAITH*" /s</v>
      </c>
      <c r="C119">
        <f t="shared" ca="1" si="4"/>
        <v>1432</v>
      </c>
      <c r="D119" t="str">
        <f t="shared" ca="1" si="5"/>
        <v>File Not Found</v>
      </c>
      <c r="E119" t="s">
        <v>4161</v>
      </c>
      <c r="F119">
        <f>VLOOKUP($A119,tagging!$A:$R,COLUMN()+6,0)</f>
        <v>0</v>
      </c>
      <c r="G119">
        <f>VLOOKUP($A119,tagging!$A:$R,COLUMN()+6,0)</f>
        <v>5</v>
      </c>
      <c r="H119">
        <f>VLOOKUP($A119,tagging!$A:$R,COLUMN()+6,0)</f>
        <v>0</v>
      </c>
      <c r="I119">
        <f>VLOOKUP($A119,tagging!$A:$R,COLUMN()+6,0)</f>
        <v>0</v>
      </c>
      <c r="J119">
        <f>VLOOKUP($A119,tagging!$A:$R,COLUMN()+6,0)</f>
        <v>3</v>
      </c>
      <c r="K119">
        <f>VLOOKUP($A119,tagging!$A:$R,COLUMN()+6,0)</f>
        <v>1</v>
      </c>
      <c r="L119" t="b">
        <f>VLOOKUP($A119,tagging!$A:$R,COLUMN()+6,0)</f>
        <v>1</v>
      </c>
    </row>
    <row r="120" spans="1:15" x14ac:dyDescent="0.75">
      <c r="A120" t="s">
        <v>132</v>
      </c>
      <c r="B120" t="str">
        <f t="shared" si="3"/>
        <v>dir "*PRES_PRIORITIESUSA&amp;LCV_IN_THE_TANK_FOR_BIG_OIL*" /s</v>
      </c>
      <c r="C120">
        <f t="shared" ca="1" si="4"/>
        <v>1437</v>
      </c>
      <c r="D120" t="str">
        <f t="shared" ca="1" si="5"/>
        <v>File Not Found</v>
      </c>
      <c r="F120" t="e">
        <f>VLOOKUP($A120,tagging!$A:$R,COLUMN()+6,0)</f>
        <v>#N/A</v>
      </c>
      <c r="G120">
        <f>VLOOKUP($A120,tagging!$A:$R,COLUMN()+6,0)</f>
        <v>3</v>
      </c>
      <c r="H120">
        <f>VLOOKUP($A120,tagging!$A:$R,COLUMN()+6,0)</f>
        <v>0</v>
      </c>
      <c r="I120" t="e">
        <f>VLOOKUP($A120,tagging!$A:$R,COLUMN()+6,0)</f>
        <v>#N/A</v>
      </c>
      <c r="J120">
        <f>VLOOKUP($A120,tagging!$A:$R,COLUMN()+6,0)</f>
        <v>0</v>
      </c>
      <c r="K120">
        <f>VLOOKUP($A120,tagging!$A:$R,COLUMN()+6,0)</f>
        <v>2</v>
      </c>
      <c r="L120" t="b">
        <f>VLOOKUP($A120,tagging!$A:$R,COLUMN()+6,0)</f>
        <v>0</v>
      </c>
      <c r="O120" t="s">
        <v>3450</v>
      </c>
    </row>
    <row r="121" spans="1:15" x14ac:dyDescent="0.75">
      <c r="A121" t="s">
        <v>133</v>
      </c>
      <c r="B121" t="str">
        <f t="shared" si="3"/>
        <v>dir "*PRES_PRIORITIESUSA_BANKRUPT*" /s</v>
      </c>
      <c r="C121">
        <f t="shared" ca="1" si="4"/>
        <v>1442</v>
      </c>
      <c r="D121">
        <f t="shared" ca="1" si="5"/>
        <v>0</v>
      </c>
      <c r="F121">
        <f>VLOOKUP($A121,tagging!$A:$R,COLUMN()+6,0)</f>
        <v>1</v>
      </c>
      <c r="G121">
        <f>VLOOKUP($A121,tagging!$A:$R,COLUMN()+6,0)</f>
        <v>3</v>
      </c>
      <c r="H121">
        <f>VLOOKUP($A121,tagging!$A:$R,COLUMN()+6,0)</f>
        <v>0</v>
      </c>
      <c r="I121">
        <f>VLOOKUP($A121,tagging!$A:$R,COLUMN()+6,0)</f>
        <v>1</v>
      </c>
      <c r="J121">
        <f>VLOOKUP($A121,tagging!$A:$R,COLUMN()+6,0)</f>
        <v>0</v>
      </c>
      <c r="K121">
        <f>VLOOKUP($A121,tagging!$A:$R,COLUMN()+6,0)</f>
        <v>3</v>
      </c>
      <c r="L121" t="b">
        <f>VLOOKUP($A121,tagging!$A:$R,COLUMN()+6,0)</f>
        <v>0</v>
      </c>
      <c r="O121" t="s">
        <v>3419</v>
      </c>
    </row>
    <row r="122" spans="1:15" x14ac:dyDescent="0.75">
      <c r="A122" t="s">
        <v>134</v>
      </c>
      <c r="B122" t="str">
        <f t="shared" si="3"/>
        <v>dir "*PRES_PRIORITIESUSA_HATE_60*" /s</v>
      </c>
      <c r="C122">
        <f t="shared" ca="1" si="4"/>
        <v>1455</v>
      </c>
      <c r="D122">
        <f t="shared" ca="1" si="5"/>
        <v>0</v>
      </c>
      <c r="F122">
        <f>VLOOKUP($A122,tagging!$A:$R,COLUMN()+6,0)</f>
        <v>1</v>
      </c>
      <c r="G122">
        <f>VLOOKUP($A122,tagging!$A:$R,COLUMN()+6,0)</f>
        <v>3</v>
      </c>
      <c r="H122">
        <f>VLOOKUP($A122,tagging!$A:$R,COLUMN()+6,0)</f>
        <v>0</v>
      </c>
      <c r="I122">
        <f>VLOOKUP($A122,tagging!$A:$R,COLUMN()+6,0)</f>
        <v>1</v>
      </c>
      <c r="J122">
        <f>VLOOKUP($A122,tagging!$A:$R,COLUMN()+6,0)</f>
        <v>0</v>
      </c>
      <c r="K122">
        <f>VLOOKUP($A122,tagging!$A:$R,COLUMN()+6,0)</f>
        <v>2</v>
      </c>
      <c r="L122" t="b">
        <f>VLOOKUP($A122,tagging!$A:$R,COLUMN()+6,0)</f>
        <v>0</v>
      </c>
      <c r="O122" t="s">
        <v>3420</v>
      </c>
    </row>
    <row r="123" spans="1:15" x14ac:dyDescent="0.75">
      <c r="A123" t="s">
        <v>135</v>
      </c>
      <c r="B123" t="str">
        <f t="shared" si="3"/>
        <v>dir "*PRES_PRIORITIESUSA_HEADS_OR_TAILS*" /s</v>
      </c>
      <c r="C123">
        <f t="shared" ca="1" si="4"/>
        <v>1468</v>
      </c>
      <c r="D123">
        <f t="shared" ca="1" si="5"/>
        <v>0</v>
      </c>
      <c r="F123">
        <f>VLOOKUP($A123,tagging!$A:$R,COLUMN()+6,0)</f>
        <v>1</v>
      </c>
      <c r="G123">
        <f>VLOOKUP($A123,tagging!$A:$R,COLUMN()+6,0)</f>
        <v>3</v>
      </c>
      <c r="H123">
        <f>VLOOKUP($A123,tagging!$A:$R,COLUMN()+6,0)</f>
        <v>0</v>
      </c>
      <c r="I123">
        <f>VLOOKUP($A123,tagging!$A:$R,COLUMN()+6,0)</f>
        <v>1</v>
      </c>
      <c r="J123">
        <f>VLOOKUP($A123,tagging!$A:$R,COLUMN()+6,0)</f>
        <v>0</v>
      </c>
      <c r="K123">
        <f>VLOOKUP($A123,tagging!$A:$R,COLUMN()+6,0)</f>
        <v>3</v>
      </c>
      <c r="L123" t="b">
        <f>VLOOKUP($A123,tagging!$A:$R,COLUMN()+6,0)</f>
        <v>0</v>
      </c>
    </row>
    <row r="124" spans="1:15" x14ac:dyDescent="0.75">
      <c r="A124" t="s">
        <v>136</v>
      </c>
      <c r="B124" t="str">
        <f t="shared" si="3"/>
        <v>dir "*PRES_PRIORITIESUSA_HIS_WORDS*" /s</v>
      </c>
      <c r="C124">
        <f t="shared" ca="1" si="4"/>
        <v>1481</v>
      </c>
      <c r="D124">
        <f t="shared" ca="1" si="5"/>
        <v>0</v>
      </c>
      <c r="F124">
        <f>VLOOKUP($A124,tagging!$A:$R,COLUMN()+6,0)</f>
        <v>1</v>
      </c>
      <c r="G124">
        <f>VLOOKUP($A124,tagging!$A:$R,COLUMN()+6,0)</f>
        <v>5</v>
      </c>
      <c r="H124">
        <f>VLOOKUP($A124,tagging!$A:$R,COLUMN()+6,0)</f>
        <v>0</v>
      </c>
      <c r="I124">
        <f>VLOOKUP($A124,tagging!$A:$R,COLUMN()+6,0)</f>
        <v>1</v>
      </c>
      <c r="J124">
        <f>VLOOKUP($A124,tagging!$A:$R,COLUMN()+6,0)</f>
        <v>0</v>
      </c>
      <c r="K124">
        <f>VLOOKUP($A124,tagging!$A:$R,COLUMN()+6,0)</f>
        <v>5</v>
      </c>
      <c r="L124" t="b">
        <f>VLOOKUP($A124,tagging!$A:$R,COLUMN()+6,0)</f>
        <v>0</v>
      </c>
      <c r="O124" t="s">
        <v>3421</v>
      </c>
    </row>
    <row r="125" spans="1:15" x14ac:dyDescent="0.75">
      <c r="A125" t="s">
        <v>137</v>
      </c>
      <c r="B125" t="str">
        <f t="shared" si="3"/>
        <v>dir "*PRES_PRIORITIESUSA_I_LOVE_WAR*" /s</v>
      </c>
      <c r="C125">
        <f t="shared" ca="1" si="4"/>
        <v>1494</v>
      </c>
      <c r="D125">
        <f t="shared" ca="1" si="5"/>
        <v>0</v>
      </c>
      <c r="F125">
        <f>VLOOKUP($A125,tagging!$A:$R,COLUMN()+6,0)</f>
        <v>1</v>
      </c>
      <c r="G125">
        <f>VLOOKUP($A125,tagging!$A:$R,COLUMN()+6,0)</f>
        <v>4</v>
      </c>
      <c r="H125">
        <f>VLOOKUP($A125,tagging!$A:$R,COLUMN()+6,0)</f>
        <v>0</v>
      </c>
      <c r="I125">
        <f>VLOOKUP($A125,tagging!$A:$R,COLUMN()+6,0)</f>
        <v>1</v>
      </c>
      <c r="J125">
        <f>VLOOKUP($A125,tagging!$A:$R,COLUMN()+6,0)</f>
        <v>0</v>
      </c>
      <c r="K125">
        <f>VLOOKUP($A125,tagging!$A:$R,COLUMN()+6,0)</f>
        <v>4</v>
      </c>
      <c r="L125" t="b">
        <f>VLOOKUP($A125,tagging!$A:$R,COLUMN()+6,0)</f>
        <v>0</v>
      </c>
    </row>
    <row r="126" spans="1:15" x14ac:dyDescent="0.75">
      <c r="A126" t="s">
        <v>138</v>
      </c>
      <c r="B126" t="str">
        <f t="shared" si="3"/>
        <v>dir "*PRES_PRIORITIESUSA_OUR_DAUGHTER_GRACE_60*" /s</v>
      </c>
      <c r="C126">
        <f t="shared" ca="1" si="4"/>
        <v>1507</v>
      </c>
      <c r="D126">
        <f t="shared" ca="1" si="5"/>
        <v>0</v>
      </c>
      <c r="F126">
        <f>VLOOKUP($A126,tagging!$A:$R,COLUMN()+6,0)</f>
        <v>1</v>
      </c>
      <c r="G126">
        <f>VLOOKUP($A126,tagging!$A:$R,COLUMN()+6,0)</f>
        <v>4</v>
      </c>
      <c r="H126">
        <f>VLOOKUP($A126,tagging!$A:$R,COLUMN()+6,0)</f>
        <v>0</v>
      </c>
      <c r="I126">
        <f>VLOOKUP($A126,tagging!$A:$R,COLUMN()+6,0)</f>
        <v>1</v>
      </c>
      <c r="J126">
        <f>VLOOKUP($A126,tagging!$A:$R,COLUMN()+6,0)</f>
        <v>1</v>
      </c>
      <c r="K126">
        <f>VLOOKUP($A126,tagging!$A:$R,COLUMN()+6,0)</f>
        <v>3</v>
      </c>
      <c r="L126" t="b">
        <f>VLOOKUP($A126,tagging!$A:$R,COLUMN()+6,0)</f>
        <v>1</v>
      </c>
      <c r="O126" t="s">
        <v>3451</v>
      </c>
    </row>
    <row r="127" spans="1:15" x14ac:dyDescent="0.75">
      <c r="A127" t="s">
        <v>139</v>
      </c>
      <c r="B127" t="str">
        <f t="shared" si="3"/>
        <v>dir "*PRES_PRIORITIESUSA_REPUBLICANS_ARE_RIGHT*" /s</v>
      </c>
      <c r="C127">
        <f t="shared" ca="1" si="4"/>
        <v>1520</v>
      </c>
      <c r="D127">
        <f t="shared" ca="1" si="5"/>
        <v>0</v>
      </c>
      <c r="F127">
        <f>VLOOKUP($A127,tagging!$A:$R,COLUMN()+6,0)</f>
        <v>1</v>
      </c>
      <c r="G127">
        <f>VLOOKUP($A127,tagging!$A:$R,COLUMN()+6,0)</f>
        <v>4</v>
      </c>
      <c r="H127">
        <f>VLOOKUP($A127,tagging!$A:$R,COLUMN()+6,0)</f>
        <v>0</v>
      </c>
      <c r="I127">
        <f>VLOOKUP($A127,tagging!$A:$R,COLUMN()+6,0)</f>
        <v>1</v>
      </c>
      <c r="J127">
        <f>VLOOKUP($A127,tagging!$A:$R,COLUMN()+6,0)</f>
        <v>0</v>
      </c>
      <c r="K127">
        <f>VLOOKUP($A127,tagging!$A:$R,COLUMN()+6,0)</f>
        <v>4</v>
      </c>
      <c r="L127" t="b">
        <f>VLOOKUP($A127,tagging!$A:$R,COLUMN()+6,0)</f>
        <v>0</v>
      </c>
      <c r="O127" t="s">
        <v>3452</v>
      </c>
    </row>
    <row r="128" spans="1:15" x14ac:dyDescent="0.75">
      <c r="A128" t="s">
        <v>140</v>
      </c>
      <c r="B128" t="str">
        <f t="shared" si="3"/>
        <v>dir "*PRES_PRIORITIESUSA_UNDERSTANDS_60*" /s</v>
      </c>
      <c r="C128">
        <f t="shared" ca="1" si="4"/>
        <v>1534</v>
      </c>
      <c r="D128">
        <f t="shared" ca="1" si="5"/>
        <v>0</v>
      </c>
      <c r="F128">
        <f>VLOOKUP($A128,tagging!$A:$R,COLUMN()+6,0)</f>
        <v>1</v>
      </c>
      <c r="G128">
        <f>VLOOKUP($A128,tagging!$A:$R,COLUMN()+6,0)</f>
        <v>4</v>
      </c>
      <c r="H128">
        <f>VLOOKUP($A128,tagging!$A:$R,COLUMN()+6,0)</f>
        <v>0</v>
      </c>
      <c r="I128">
        <f>VLOOKUP($A128,tagging!$A:$R,COLUMN()+6,0)</f>
        <v>1</v>
      </c>
      <c r="J128">
        <f>VLOOKUP($A128,tagging!$A:$R,COLUMN()+6,0)</f>
        <v>0</v>
      </c>
      <c r="K128">
        <f>VLOOKUP($A128,tagging!$A:$R,COLUMN()+6,0)</f>
        <v>2</v>
      </c>
      <c r="L128" t="b">
        <f>VLOOKUP($A128,tagging!$A:$R,COLUMN()+6,0)</f>
        <v>0</v>
      </c>
    </row>
    <row r="129" spans="1:15" x14ac:dyDescent="0.75">
      <c r="A129" t="s">
        <v>141</v>
      </c>
      <c r="B129" t="str">
        <f t="shared" si="3"/>
        <v>dir "*PRES_REBUILDINGAMERICA_CLASSIFIED*" /s</v>
      </c>
      <c r="C129">
        <f t="shared" ca="1" si="4"/>
        <v>1547</v>
      </c>
      <c r="D129">
        <f t="shared" ca="1" si="5"/>
        <v>0</v>
      </c>
      <c r="F129">
        <f>VLOOKUP($A129,tagging!$A:$R,COLUMN()+6,0)</f>
        <v>1</v>
      </c>
      <c r="G129">
        <f>VLOOKUP($A129,tagging!$A:$R,COLUMN()+6,0)</f>
        <v>3</v>
      </c>
      <c r="H129">
        <f>VLOOKUP($A129,tagging!$A:$R,COLUMN()+6,0)</f>
        <v>0</v>
      </c>
      <c r="I129">
        <f>VLOOKUP($A129,tagging!$A:$R,COLUMN()+6,0)</f>
        <v>1</v>
      </c>
      <c r="J129">
        <f>VLOOKUP($A129,tagging!$A:$R,COLUMN()+6,0)</f>
        <v>0</v>
      </c>
      <c r="K129">
        <f>VLOOKUP($A129,tagging!$A:$R,COLUMN()+6,0)</f>
        <v>2</v>
      </c>
      <c r="L129" t="b">
        <f>VLOOKUP($A129,tagging!$A:$R,COLUMN()+6,0)</f>
        <v>0</v>
      </c>
      <c r="O129" t="s">
        <v>3424</v>
      </c>
    </row>
    <row r="130" spans="1:15" x14ac:dyDescent="0.75">
      <c r="A130" t="s">
        <v>142</v>
      </c>
      <c r="B130" t="str">
        <f t="shared" si="3"/>
        <v>dir "*PRES_REBUILDINGAMERICA_CLASSIFIED_REOPENING*" /s</v>
      </c>
      <c r="C130">
        <f t="shared" ca="1" si="4"/>
        <v>1553</v>
      </c>
      <c r="D130">
        <f t="shared" ca="1" si="5"/>
        <v>0</v>
      </c>
      <c r="F130">
        <f>VLOOKUP($A130,tagging!$A:$R,COLUMN()+6,0)</f>
        <v>1</v>
      </c>
      <c r="G130">
        <f>VLOOKUP($A130,tagging!$A:$R,COLUMN()+6,0)</f>
        <v>2</v>
      </c>
      <c r="H130">
        <f>VLOOKUP($A130,tagging!$A:$R,COLUMN()+6,0)</f>
        <v>0</v>
      </c>
      <c r="I130">
        <f>VLOOKUP($A130,tagging!$A:$R,COLUMN()+6,0)</f>
        <v>1</v>
      </c>
      <c r="J130">
        <f>VLOOKUP($A130,tagging!$A:$R,COLUMN()+6,0)</f>
        <v>0</v>
      </c>
      <c r="K130">
        <f>VLOOKUP($A130,tagging!$A:$R,COLUMN()+6,0)</f>
        <v>2</v>
      </c>
      <c r="L130" t="b">
        <f>VLOOKUP($A130,tagging!$A:$R,COLUMN()+6,0)</f>
        <v>0</v>
      </c>
      <c r="O130" t="s">
        <v>3452</v>
      </c>
    </row>
    <row r="131" spans="1:15" x14ac:dyDescent="0.75">
      <c r="A131" t="s">
        <v>143</v>
      </c>
      <c r="B131" t="str">
        <f t="shared" ref="B131:B194" si="6">"dir "&amp;CHAR(34)&amp;"*"&amp;A131&amp;"*"&amp;CHAR(34)&amp;" /s"</f>
        <v>dir "*PRES_REBUILDINGAMERICA_DEAD_BROKE*" /s</v>
      </c>
      <c r="C131">
        <f t="shared" ca="1" si="4"/>
        <v>1574</v>
      </c>
      <c r="D131">
        <f t="shared" ca="1" si="5"/>
        <v>0</v>
      </c>
      <c r="F131">
        <f>VLOOKUP($A131,tagging!$A:$R,COLUMN()+6,0)</f>
        <v>1</v>
      </c>
      <c r="G131">
        <f>VLOOKUP($A131,tagging!$A:$R,COLUMN()+6,0)</f>
        <v>3</v>
      </c>
      <c r="H131">
        <f>VLOOKUP($A131,tagging!$A:$R,COLUMN()+6,0)</f>
        <v>0</v>
      </c>
      <c r="I131">
        <f>VLOOKUP($A131,tagging!$A:$R,COLUMN()+6,0)</f>
        <v>1</v>
      </c>
      <c r="J131">
        <f>VLOOKUP($A131,tagging!$A:$R,COLUMN()+6,0)</f>
        <v>0</v>
      </c>
      <c r="K131">
        <f>VLOOKUP($A131,tagging!$A:$R,COLUMN()+6,0)</f>
        <v>3</v>
      </c>
      <c r="L131" t="b">
        <f>VLOOKUP($A131,tagging!$A:$R,COLUMN()+6,0)</f>
        <v>0</v>
      </c>
      <c r="O131" t="s">
        <v>3425</v>
      </c>
    </row>
    <row r="132" spans="1:15" x14ac:dyDescent="0.75">
      <c r="A132" t="s">
        <v>144</v>
      </c>
      <c r="B132" t="str">
        <f t="shared" si="6"/>
        <v>dir "*PRES_REBUILDINGAMERICA_MORE_OF_THE_SAME*" /s</v>
      </c>
      <c r="C132">
        <f t="shared" ref="C132:C163" ca="1" si="7">CELL("row",INDEX($O:$O,MATCH("*"&amp;A132&amp;"*",$O:$O,0)))</f>
        <v>1587</v>
      </c>
      <c r="D132">
        <f t="shared" ref="D132:D195" ca="1" si="8">INDIRECT("O"&amp;(C132+3))</f>
        <v>0</v>
      </c>
      <c r="F132">
        <f>VLOOKUP($A132,tagging!$A:$R,COLUMN()+6,0)</f>
        <v>1</v>
      </c>
      <c r="G132">
        <f>VLOOKUP($A132,tagging!$A:$R,COLUMN()+6,0)</f>
        <v>4</v>
      </c>
      <c r="H132">
        <f>VLOOKUP($A132,tagging!$A:$R,COLUMN()+6,0)</f>
        <v>0</v>
      </c>
      <c r="I132">
        <f>VLOOKUP($A132,tagging!$A:$R,COLUMN()+6,0)</f>
        <v>1</v>
      </c>
      <c r="J132">
        <f>VLOOKUP($A132,tagging!$A:$R,COLUMN()+6,0)</f>
        <v>0</v>
      </c>
      <c r="K132">
        <f>VLOOKUP($A132,tagging!$A:$R,COLUMN()+6,0)</f>
        <v>3</v>
      </c>
      <c r="L132" t="b">
        <f>VLOOKUP($A132,tagging!$A:$R,COLUMN()+6,0)</f>
        <v>0</v>
      </c>
    </row>
    <row r="133" spans="1:15" x14ac:dyDescent="0.75">
      <c r="A133" t="s">
        <v>145</v>
      </c>
      <c r="B133" t="str">
        <f t="shared" si="6"/>
        <v>dir "*PRES_RESTOREOURFUTURE_BIG_SPENDER*" /s</v>
      </c>
      <c r="C133">
        <f t="shared" ca="1" si="7"/>
        <v>1600</v>
      </c>
      <c r="D133">
        <f t="shared" ca="1" si="8"/>
        <v>0</v>
      </c>
      <c r="F133">
        <f>VLOOKUP($A133,tagging!$A:$R,COLUMN()+6,0)</f>
        <v>1</v>
      </c>
      <c r="G133">
        <f>VLOOKUP($A133,tagging!$A:$R,COLUMN()+6,0)</f>
        <v>1</v>
      </c>
      <c r="H133">
        <f>VLOOKUP($A133,tagging!$A:$R,COLUMN()+6,0)</f>
        <v>1</v>
      </c>
      <c r="I133">
        <f>VLOOKUP($A133,tagging!$A:$R,COLUMN()+6,0)</f>
        <v>0</v>
      </c>
      <c r="J133">
        <f>VLOOKUP($A133,tagging!$A:$R,COLUMN()+6,0)</f>
        <v>1</v>
      </c>
      <c r="K133">
        <f>VLOOKUP($A133,tagging!$A:$R,COLUMN()+6,0)</f>
        <v>0</v>
      </c>
      <c r="L133" t="b">
        <f>VLOOKUP($A133,tagging!$A:$R,COLUMN()+6,0)</f>
        <v>0</v>
      </c>
      <c r="O133" t="s">
        <v>3453</v>
      </c>
    </row>
    <row r="134" spans="1:15" x14ac:dyDescent="0.75">
      <c r="A134" t="s">
        <v>146</v>
      </c>
      <c r="B134" t="str">
        <f t="shared" si="6"/>
        <v>dir "*PRES_RESTOREOURFUTURE_FLATLINE*" /s</v>
      </c>
      <c r="C134">
        <f t="shared" ca="1" si="7"/>
        <v>1613</v>
      </c>
      <c r="D134">
        <f t="shared" ca="1" si="8"/>
        <v>0</v>
      </c>
      <c r="F134">
        <f>VLOOKUP($A134,tagging!$A:$R,COLUMN()+6,0)</f>
        <v>2</v>
      </c>
      <c r="G134">
        <f>VLOOKUP($A134,tagging!$A:$R,COLUMN()+6,0)</f>
        <v>4</v>
      </c>
      <c r="H134">
        <f>VLOOKUP($A134,tagging!$A:$R,COLUMN()+6,0)</f>
        <v>0</v>
      </c>
      <c r="I134">
        <f>VLOOKUP($A134,tagging!$A:$R,COLUMN()+6,0)</f>
        <v>2</v>
      </c>
      <c r="J134">
        <f>VLOOKUP($A134,tagging!$A:$R,COLUMN()+6,0)</f>
        <v>0</v>
      </c>
      <c r="K134">
        <f>VLOOKUP($A134,tagging!$A:$R,COLUMN()+6,0)</f>
        <v>4</v>
      </c>
      <c r="L134" t="b">
        <f>VLOOKUP($A134,tagging!$A:$R,COLUMN()+6,0)</f>
        <v>0</v>
      </c>
      <c r="O134" t="s">
        <v>3419</v>
      </c>
    </row>
    <row r="135" spans="1:15" x14ac:dyDescent="0.75">
      <c r="A135" t="s">
        <v>147</v>
      </c>
      <c r="B135" t="str">
        <f t="shared" si="6"/>
        <v>dir "*PRES_RESTOREOURFUTURE_PROUD*" /s</v>
      </c>
      <c r="C135">
        <f t="shared" ca="1" si="7"/>
        <v>1626</v>
      </c>
      <c r="D135" t="str">
        <f t="shared" ca="1" si="8"/>
        <v>File Not Found</v>
      </c>
      <c r="F135" t="e">
        <f>VLOOKUP($A135,tagging!$A:$R,COLUMN()+6,0)</f>
        <v>#N/A</v>
      </c>
      <c r="G135">
        <f>VLOOKUP($A135,tagging!$A:$R,COLUMN()+6,0)</f>
        <v>4</v>
      </c>
      <c r="H135">
        <f>VLOOKUP($A135,tagging!$A:$R,COLUMN()+6,0)</f>
        <v>0</v>
      </c>
      <c r="I135" t="e">
        <f>VLOOKUP($A135,tagging!$A:$R,COLUMN()+6,0)</f>
        <v>#N/A</v>
      </c>
      <c r="J135">
        <f>VLOOKUP($A135,tagging!$A:$R,COLUMN()+6,0)</f>
        <v>4</v>
      </c>
      <c r="K135">
        <f>VLOOKUP($A135,tagging!$A:$R,COLUMN()+6,0)</f>
        <v>0</v>
      </c>
      <c r="L135" t="b">
        <f>VLOOKUP($A135,tagging!$A:$R,COLUMN()+6,0)</f>
        <v>0</v>
      </c>
      <c r="O135" t="s">
        <v>3420</v>
      </c>
    </row>
    <row r="136" spans="1:15" x14ac:dyDescent="0.75">
      <c r="A136" t="s">
        <v>148</v>
      </c>
      <c r="B136" t="str">
        <f t="shared" si="6"/>
        <v>dir "*PRES_RESTOREOURFUTURE_WHOOPS*" /s</v>
      </c>
      <c r="C136">
        <f t="shared" ca="1" si="7"/>
        <v>1631</v>
      </c>
      <c r="D136" t="str">
        <f t="shared" ca="1" si="8"/>
        <v>File Not Found</v>
      </c>
      <c r="E136" t="s">
        <v>4161</v>
      </c>
      <c r="F136" t="e">
        <f>VLOOKUP($A136,tagging!$A:$R,COLUMN()+6,0)</f>
        <v>#N/A</v>
      </c>
      <c r="G136">
        <f>VLOOKUP($A136,tagging!$A:$R,COLUMN()+6,0)</f>
        <v>5</v>
      </c>
      <c r="H136">
        <f>VLOOKUP($A136,tagging!$A:$R,COLUMN()+6,0)</f>
        <v>0</v>
      </c>
      <c r="I136" t="e">
        <f>VLOOKUP($A136,tagging!$A:$R,COLUMN()+6,0)</f>
        <v>#N/A</v>
      </c>
      <c r="J136">
        <f>VLOOKUP($A136,tagging!$A:$R,COLUMN()+6,0)</f>
        <v>5</v>
      </c>
      <c r="K136">
        <f>VLOOKUP($A136,tagging!$A:$R,COLUMN()+6,0)</f>
        <v>0</v>
      </c>
      <c r="L136" t="b">
        <f>VLOOKUP($A136,tagging!$A:$R,COLUMN()+6,0)</f>
        <v>0</v>
      </c>
    </row>
    <row r="137" spans="1:15" x14ac:dyDescent="0.75">
      <c r="A137" t="s">
        <v>149</v>
      </c>
      <c r="B137" t="str">
        <f t="shared" si="6"/>
        <v>dir "*PRES_REVOLUTIONPAC_COMPASSION_60*" /s</v>
      </c>
      <c r="C137">
        <f t="shared" ca="1" si="7"/>
        <v>1636</v>
      </c>
      <c r="D137" t="str">
        <f t="shared" ca="1" si="8"/>
        <v>File Not Found</v>
      </c>
      <c r="E137" t="s">
        <v>4161</v>
      </c>
      <c r="F137" t="e">
        <f>VLOOKUP($A137,tagging!$A:$R,COLUMN()+6,0)</f>
        <v>#N/A</v>
      </c>
      <c r="G137">
        <f>VLOOKUP($A137,tagging!$A:$R,COLUMN()+6,0)</f>
        <v>3</v>
      </c>
      <c r="H137">
        <f>VLOOKUP($A137,tagging!$A:$R,COLUMN()+6,0)</f>
        <v>0</v>
      </c>
      <c r="I137" t="e">
        <f>VLOOKUP($A137,tagging!$A:$R,COLUMN()+6,0)</f>
        <v>#N/A</v>
      </c>
      <c r="J137">
        <f>VLOOKUP($A137,tagging!$A:$R,COLUMN()+6,0)</f>
        <v>0</v>
      </c>
      <c r="K137">
        <f>VLOOKUP($A137,tagging!$A:$R,COLUMN()+6,0)</f>
        <v>3</v>
      </c>
      <c r="L137" t="b">
        <f>VLOOKUP($A137,tagging!$A:$R,COLUMN()+6,0)</f>
        <v>0</v>
      </c>
      <c r="O137" t="s">
        <v>3421</v>
      </c>
    </row>
    <row r="138" spans="1:15" x14ac:dyDescent="0.75">
      <c r="A138" t="s">
        <v>150</v>
      </c>
      <c r="B138" t="str">
        <f t="shared" si="6"/>
        <v>dir "*PRES_RNC&amp;ROMNEY_BELIEVE_IN_OUR_FUTURE*" /s</v>
      </c>
      <c r="C138">
        <f t="shared" ca="1" si="7"/>
        <v>1641</v>
      </c>
      <c r="D138" t="str">
        <f t="shared" ca="1" si="8"/>
        <v>File Not Found</v>
      </c>
      <c r="F138" t="e">
        <f>VLOOKUP($A138,tagging!$A:$R,COLUMN()+6,0)</f>
        <v>#N/A</v>
      </c>
      <c r="G138">
        <f>VLOOKUP($A138,tagging!$A:$R,COLUMN()+6,0)</f>
        <v>3</v>
      </c>
      <c r="H138">
        <f>VLOOKUP($A138,tagging!$A:$R,COLUMN()+6,0)</f>
        <v>0</v>
      </c>
      <c r="I138" t="e">
        <f>VLOOKUP($A138,tagging!$A:$R,COLUMN()+6,0)</f>
        <v>#N/A</v>
      </c>
      <c r="J138">
        <f>VLOOKUP($A138,tagging!$A:$R,COLUMN()+6,0)</f>
        <v>0</v>
      </c>
      <c r="K138">
        <f>VLOOKUP($A138,tagging!$A:$R,COLUMN()+6,0)</f>
        <v>3</v>
      </c>
      <c r="L138" t="b">
        <f>VLOOKUP($A138,tagging!$A:$R,COLUMN()+6,0)</f>
        <v>0</v>
      </c>
    </row>
    <row r="139" spans="1:15" x14ac:dyDescent="0.75">
      <c r="A139" t="s">
        <v>151</v>
      </c>
      <c r="B139" t="str">
        <f t="shared" si="6"/>
        <v>dir "*PRES_RNC&amp;ROMNEY_BETTER_FUTURE_SP*" /s</v>
      </c>
      <c r="C139">
        <f t="shared" ca="1" si="7"/>
        <v>1646</v>
      </c>
      <c r="D139" t="str">
        <f t="shared" ca="1" si="8"/>
        <v>File Not Found</v>
      </c>
      <c r="E139" t="s">
        <v>4159</v>
      </c>
      <c r="F139" t="e">
        <f>VLOOKUP($A139,tagging!$A:$R,COLUMN()+6,0)</f>
        <v>#N/A</v>
      </c>
      <c r="G139">
        <f>VLOOKUP($A139,tagging!$A:$R,COLUMN()+6,0)</f>
        <v>2</v>
      </c>
      <c r="H139">
        <f>VLOOKUP($A139,tagging!$A:$R,COLUMN()+6,0)</f>
        <v>1</v>
      </c>
      <c r="I139" t="e">
        <f>VLOOKUP($A139,tagging!$A:$R,COLUMN()+6,0)</f>
        <v>#N/A</v>
      </c>
      <c r="J139">
        <f>VLOOKUP($A139,tagging!$A:$R,COLUMN()+6,0)</f>
        <v>0</v>
      </c>
      <c r="K139">
        <f>VLOOKUP($A139,tagging!$A:$R,COLUMN()+6,0)</f>
        <v>0</v>
      </c>
      <c r="L139" t="b">
        <f>VLOOKUP($A139,tagging!$A:$R,COLUMN()+6,0)</f>
        <v>0</v>
      </c>
      <c r="O139" t="s">
        <v>3454</v>
      </c>
    </row>
    <row r="140" spans="1:15" x14ac:dyDescent="0.75">
      <c r="A140" t="s">
        <v>152</v>
      </c>
      <c r="B140" t="str">
        <f t="shared" si="6"/>
        <v>dir "*PRES_RNC&amp;ROMNEY_RAISE_TAXES*" /s</v>
      </c>
      <c r="C140">
        <f t="shared" ca="1" si="7"/>
        <v>1651</v>
      </c>
      <c r="D140" t="str">
        <f t="shared" ca="1" si="8"/>
        <v>File Not Found</v>
      </c>
      <c r="F140">
        <f>VLOOKUP($A140,tagging!$A:$R,COLUMN()+6,0)</f>
        <v>0</v>
      </c>
      <c r="G140">
        <f>VLOOKUP($A140,tagging!$A:$R,COLUMN()+6,0)</f>
        <v>4</v>
      </c>
      <c r="H140">
        <f>VLOOKUP($A140,tagging!$A:$R,COLUMN()+6,0)</f>
        <v>0</v>
      </c>
      <c r="I140">
        <f>VLOOKUP($A140,tagging!$A:$R,COLUMN()+6,0)</f>
        <v>0</v>
      </c>
      <c r="J140">
        <f>VLOOKUP($A140,tagging!$A:$R,COLUMN()+6,0)</f>
        <v>2</v>
      </c>
      <c r="K140">
        <f>VLOOKUP($A140,tagging!$A:$R,COLUMN()+6,0)</f>
        <v>2</v>
      </c>
      <c r="L140" t="b">
        <f>VLOOKUP($A140,tagging!$A:$R,COLUMN()+6,0)</f>
        <v>1</v>
      </c>
      <c r="O140" t="s">
        <v>3443</v>
      </c>
    </row>
    <row r="141" spans="1:15" x14ac:dyDescent="0.75">
      <c r="A141" t="s">
        <v>153</v>
      </c>
      <c r="B141" t="str">
        <f t="shared" si="6"/>
        <v>dir "*PRES_ROEMER_THE_CANDIDATE*" /s</v>
      </c>
      <c r="C141">
        <f t="shared" ca="1" si="7"/>
        <v>1656</v>
      </c>
      <c r="D141">
        <f t="shared" ca="1" si="8"/>
        <v>0</v>
      </c>
      <c r="F141">
        <f>VLOOKUP($A141,tagging!$A:$R,COLUMN()+6,0)</f>
        <v>1</v>
      </c>
      <c r="G141">
        <f>VLOOKUP($A141,tagging!$A:$R,COLUMN()+6,0)</f>
        <v>4</v>
      </c>
      <c r="H141">
        <f>VLOOKUP($A141,tagging!$A:$R,COLUMN()+6,0)</f>
        <v>0</v>
      </c>
      <c r="I141">
        <f>VLOOKUP($A141,tagging!$A:$R,COLUMN()+6,0)</f>
        <v>1</v>
      </c>
      <c r="J141">
        <f>VLOOKUP($A141,tagging!$A:$R,COLUMN()+6,0)</f>
        <v>1</v>
      </c>
      <c r="K141">
        <f>VLOOKUP($A141,tagging!$A:$R,COLUMN()+6,0)</f>
        <v>0</v>
      </c>
      <c r="L141" t="b">
        <f>VLOOKUP($A141,tagging!$A:$R,COLUMN()+6,0)</f>
        <v>0</v>
      </c>
    </row>
    <row r="142" spans="1:15" x14ac:dyDescent="0.75">
      <c r="A142" t="s">
        <v>154</v>
      </c>
      <c r="B142" t="str">
        <f t="shared" si="6"/>
        <v>dir "*PRES_ROMNEY_12_MILLION_JOBS*" /s</v>
      </c>
      <c r="C142">
        <f t="shared" ca="1" si="7"/>
        <v>1669</v>
      </c>
      <c r="D142">
        <f t="shared" ca="1" si="8"/>
        <v>0</v>
      </c>
      <c r="F142">
        <f>VLOOKUP($A142,tagging!$A:$R,COLUMN()+6,0)</f>
        <v>1</v>
      </c>
      <c r="G142">
        <f>VLOOKUP($A142,tagging!$A:$R,COLUMN()+6,0)</f>
        <v>3</v>
      </c>
      <c r="H142">
        <f>VLOOKUP($A142,tagging!$A:$R,COLUMN()+6,0)</f>
        <v>0</v>
      </c>
      <c r="I142">
        <f>VLOOKUP($A142,tagging!$A:$R,COLUMN()+6,0)</f>
        <v>1</v>
      </c>
      <c r="J142">
        <f>VLOOKUP($A142,tagging!$A:$R,COLUMN()+6,0)</f>
        <v>0</v>
      </c>
      <c r="K142">
        <f>VLOOKUP($A142,tagging!$A:$R,COLUMN()+6,0)</f>
        <v>3</v>
      </c>
      <c r="L142" t="b">
        <f>VLOOKUP($A142,tagging!$A:$R,COLUMN()+6,0)</f>
        <v>0</v>
      </c>
      <c r="O142" t="s">
        <v>3424</v>
      </c>
    </row>
    <row r="143" spans="1:15" x14ac:dyDescent="0.75">
      <c r="A143" t="s">
        <v>155</v>
      </c>
      <c r="B143" t="str">
        <f t="shared" si="6"/>
        <v>dir "*PRES_ROMNEY_A_BETTER_DAY_SP*" /s</v>
      </c>
      <c r="C143">
        <f t="shared" ca="1" si="7"/>
        <v>1682</v>
      </c>
      <c r="D143">
        <f t="shared" ca="1" si="8"/>
        <v>0</v>
      </c>
      <c r="F143">
        <f>VLOOKUP($A143,tagging!$A:$R,COLUMN()+6,0)</f>
        <v>1</v>
      </c>
      <c r="G143">
        <f>VLOOKUP($A143,tagging!$A:$R,COLUMN()+6,0)</f>
        <v>2</v>
      </c>
      <c r="H143">
        <f>VLOOKUP($A143,tagging!$A:$R,COLUMN()+6,0)</f>
        <v>1</v>
      </c>
      <c r="I143">
        <f>VLOOKUP($A143,tagging!$A:$R,COLUMN()+6,0)</f>
        <v>0</v>
      </c>
      <c r="J143">
        <f>VLOOKUP($A143,tagging!$A:$R,COLUMN()+6,0)</f>
        <v>0</v>
      </c>
      <c r="K143">
        <f>VLOOKUP($A143,tagging!$A:$R,COLUMN()+6,0)</f>
        <v>0</v>
      </c>
      <c r="L143" t="b">
        <f>VLOOKUP($A143,tagging!$A:$R,COLUMN()+6,0)</f>
        <v>0</v>
      </c>
      <c r="O143" t="s">
        <v>3443</v>
      </c>
    </row>
    <row r="144" spans="1:15" x14ac:dyDescent="0.75">
      <c r="A144" t="s">
        <v>156</v>
      </c>
      <c r="B144" t="str">
        <f t="shared" si="6"/>
        <v>dir "*PRES_ROMNEY_BELIEVE_IN_AMERICA_60*" /s</v>
      </c>
      <c r="C144">
        <f t="shared" ca="1" si="7"/>
        <v>1695</v>
      </c>
      <c r="D144">
        <f t="shared" ca="1" si="8"/>
        <v>0</v>
      </c>
      <c r="F144">
        <f>VLOOKUP($A144,tagging!$A:$R,COLUMN()+6,0)</f>
        <v>1</v>
      </c>
      <c r="G144">
        <f>VLOOKUP($A144,tagging!$A:$R,COLUMN()+6,0)</f>
        <v>6</v>
      </c>
      <c r="H144">
        <f>VLOOKUP($A144,tagging!$A:$R,COLUMN()+6,0)</f>
        <v>0</v>
      </c>
      <c r="I144">
        <f>VLOOKUP($A144,tagging!$A:$R,COLUMN()+6,0)</f>
        <v>1</v>
      </c>
      <c r="J144">
        <f>VLOOKUP($A144,tagging!$A:$R,COLUMN()+6,0)</f>
        <v>2</v>
      </c>
      <c r="K144">
        <f>VLOOKUP($A144,tagging!$A:$R,COLUMN()+6,0)</f>
        <v>4</v>
      </c>
      <c r="L144" t="b">
        <f>VLOOKUP($A144,tagging!$A:$R,COLUMN()+6,0)</f>
        <v>1</v>
      </c>
      <c r="O144" t="s">
        <v>3425</v>
      </c>
    </row>
    <row r="145" spans="1:15" x14ac:dyDescent="0.75">
      <c r="A145" t="s">
        <v>157</v>
      </c>
      <c r="B145" t="str">
        <f t="shared" si="6"/>
        <v>dir "*PRES_ROMNEY_DAY_ONE*" /s</v>
      </c>
      <c r="C145">
        <f t="shared" ca="1" si="7"/>
        <v>1708</v>
      </c>
      <c r="D145">
        <f t="shared" ca="1" si="8"/>
        <v>0</v>
      </c>
      <c r="F145">
        <f>VLOOKUP($A145,tagging!$A:$R,COLUMN()+6,0)</f>
        <v>1</v>
      </c>
      <c r="G145">
        <f>VLOOKUP($A145,tagging!$A:$R,COLUMN()+6,0)</f>
        <v>4</v>
      </c>
      <c r="H145">
        <f>VLOOKUP($A145,tagging!$A:$R,COLUMN()+6,0)</f>
        <v>0</v>
      </c>
      <c r="I145">
        <f>VLOOKUP($A145,tagging!$A:$R,COLUMN()+6,0)</f>
        <v>1</v>
      </c>
      <c r="J145">
        <f>VLOOKUP($A145,tagging!$A:$R,COLUMN()+6,0)</f>
        <v>2</v>
      </c>
      <c r="K145">
        <f>VLOOKUP($A145,tagging!$A:$R,COLUMN()+6,0)</f>
        <v>2</v>
      </c>
      <c r="L145" t="b">
        <f>VLOOKUP($A145,tagging!$A:$R,COLUMN()+6,0)</f>
        <v>1</v>
      </c>
    </row>
    <row r="146" spans="1:15" x14ac:dyDescent="0.75">
      <c r="A146" t="s">
        <v>158</v>
      </c>
      <c r="B146" t="str">
        <f t="shared" si="6"/>
        <v>dir "*PRES_ROMNEY_ETHICS*" /s</v>
      </c>
      <c r="C146">
        <f t="shared" ca="1" si="7"/>
        <v>1721</v>
      </c>
      <c r="D146">
        <f t="shared" ca="1" si="8"/>
        <v>0</v>
      </c>
      <c r="F146">
        <f>VLOOKUP($A146,tagging!$A:$R,COLUMN()+6,0)</f>
        <v>1</v>
      </c>
      <c r="G146">
        <f>VLOOKUP($A146,tagging!$A:$R,COLUMN()+6,0)</f>
        <v>4</v>
      </c>
      <c r="H146">
        <f>VLOOKUP($A146,tagging!$A:$R,COLUMN()+6,0)</f>
        <v>0</v>
      </c>
      <c r="I146">
        <f>VLOOKUP($A146,tagging!$A:$R,COLUMN()+6,0)</f>
        <v>1</v>
      </c>
      <c r="J146">
        <f>VLOOKUP($A146,tagging!$A:$R,COLUMN()+6,0)</f>
        <v>1</v>
      </c>
      <c r="K146">
        <f>VLOOKUP($A146,tagging!$A:$R,COLUMN()+6,0)</f>
        <v>0</v>
      </c>
      <c r="L146" t="b">
        <f>VLOOKUP($A146,tagging!$A:$R,COLUMN()+6,0)</f>
        <v>0</v>
      </c>
      <c r="O146" t="s">
        <v>3455</v>
      </c>
    </row>
    <row r="147" spans="1:15" x14ac:dyDescent="0.75">
      <c r="A147" t="s">
        <v>159</v>
      </c>
      <c r="B147" t="str">
        <f t="shared" si="6"/>
        <v>dir "*PRES_ROMNEY_EXTREME*" /s</v>
      </c>
      <c r="C147">
        <f t="shared" ca="1" si="7"/>
        <v>1734</v>
      </c>
      <c r="D147">
        <f t="shared" ca="1" si="8"/>
        <v>0</v>
      </c>
      <c r="F147">
        <f>VLOOKUP($A147,tagging!$A:$R,COLUMN()+6,0)</f>
        <v>1</v>
      </c>
      <c r="G147">
        <f>VLOOKUP($A147,tagging!$A:$R,COLUMN()+6,0)</f>
        <v>6</v>
      </c>
      <c r="H147">
        <f>VLOOKUP($A147,tagging!$A:$R,COLUMN()+6,0)</f>
        <v>0</v>
      </c>
      <c r="I147">
        <f>VLOOKUP($A147,tagging!$A:$R,COLUMN()+6,0)</f>
        <v>1</v>
      </c>
      <c r="J147">
        <f>VLOOKUP($A147,tagging!$A:$R,COLUMN()+6,0)</f>
        <v>1</v>
      </c>
      <c r="K147">
        <f>VLOOKUP($A147,tagging!$A:$R,COLUMN()+6,0)</f>
        <v>5</v>
      </c>
      <c r="L147" t="b">
        <f>VLOOKUP($A147,tagging!$A:$R,COLUMN()+6,0)</f>
        <v>1</v>
      </c>
      <c r="O147" t="s">
        <v>3419</v>
      </c>
    </row>
    <row r="148" spans="1:15" x14ac:dyDescent="0.75">
      <c r="A148" t="s">
        <v>160</v>
      </c>
      <c r="B148" t="str">
        <f t="shared" si="6"/>
        <v>dir "*PRES_ROMNEY_NEVADA_FAMILIES*" /s</v>
      </c>
      <c r="C148">
        <f t="shared" ca="1" si="7"/>
        <v>1747</v>
      </c>
      <c r="D148">
        <f t="shared" ca="1" si="8"/>
        <v>0</v>
      </c>
      <c r="F148">
        <f>VLOOKUP($A148,tagging!$A:$R,COLUMN()+6,0)</f>
        <v>1</v>
      </c>
      <c r="G148">
        <f>VLOOKUP($A148,tagging!$A:$R,COLUMN()+6,0)</f>
        <v>5</v>
      </c>
      <c r="H148">
        <f>VLOOKUP($A148,tagging!$A:$R,COLUMN()+6,0)</f>
        <v>0</v>
      </c>
      <c r="I148">
        <f>VLOOKUP($A148,tagging!$A:$R,COLUMN()+6,0)</f>
        <v>1</v>
      </c>
      <c r="J148">
        <f>VLOOKUP($A148,tagging!$A:$R,COLUMN()+6,0)</f>
        <v>4</v>
      </c>
      <c r="K148">
        <f>VLOOKUP($A148,tagging!$A:$R,COLUMN()+6,0)</f>
        <v>0</v>
      </c>
      <c r="L148" t="b">
        <f>VLOOKUP($A148,tagging!$A:$R,COLUMN()+6,0)</f>
        <v>0</v>
      </c>
      <c r="O148" t="s">
        <v>3420</v>
      </c>
    </row>
    <row r="149" spans="1:15" x14ac:dyDescent="0.75">
      <c r="A149" t="s">
        <v>161</v>
      </c>
      <c r="B149" t="str">
        <f t="shared" si="6"/>
        <v>dir "*PRES_ROMNEY_NEVER*" /s</v>
      </c>
      <c r="C149">
        <f t="shared" ca="1" si="7"/>
        <v>1760</v>
      </c>
      <c r="D149">
        <f t="shared" ca="1" si="8"/>
        <v>0</v>
      </c>
      <c r="F149">
        <f>VLOOKUP($A149,tagging!$A:$R,COLUMN()+6,0)</f>
        <v>1</v>
      </c>
      <c r="G149">
        <f>VLOOKUP($A149,tagging!$A:$R,COLUMN()+6,0)</f>
        <v>5</v>
      </c>
      <c r="H149">
        <f>VLOOKUP($A149,tagging!$A:$R,COLUMN()+6,0)</f>
        <v>0</v>
      </c>
      <c r="I149">
        <f>VLOOKUP($A149,tagging!$A:$R,COLUMN()+6,0)</f>
        <v>1</v>
      </c>
      <c r="J149">
        <f>VLOOKUP($A149,tagging!$A:$R,COLUMN()+6,0)</f>
        <v>5</v>
      </c>
      <c r="K149">
        <f>VLOOKUP($A149,tagging!$A:$R,COLUMN()+6,0)</f>
        <v>0</v>
      </c>
      <c r="L149" t="b">
        <f>VLOOKUP($A149,tagging!$A:$R,COLUMN()+6,0)</f>
        <v>0</v>
      </c>
    </row>
    <row r="150" spans="1:15" x14ac:dyDescent="0.75">
      <c r="A150" t="s">
        <v>162</v>
      </c>
      <c r="B150" t="str">
        <f t="shared" si="6"/>
        <v>dir "*PRES_ROMNEY_NO_EVIDENCE*" /s</v>
      </c>
      <c r="C150">
        <f t="shared" ca="1" si="7"/>
        <v>1774</v>
      </c>
      <c r="D150">
        <f t="shared" ca="1" si="8"/>
        <v>0</v>
      </c>
      <c r="F150">
        <f>VLOOKUP($A150,tagging!$A:$R,COLUMN()+6,0)</f>
        <v>1</v>
      </c>
      <c r="G150">
        <f>VLOOKUP($A150,tagging!$A:$R,COLUMN()+6,0)</f>
        <v>3</v>
      </c>
      <c r="H150">
        <f>VLOOKUP($A150,tagging!$A:$R,COLUMN()+6,0)</f>
        <v>0</v>
      </c>
      <c r="I150">
        <f>VLOOKUP($A150,tagging!$A:$R,COLUMN()+6,0)</f>
        <v>1</v>
      </c>
      <c r="J150">
        <f>VLOOKUP($A150,tagging!$A:$R,COLUMN()+6,0)</f>
        <v>0</v>
      </c>
      <c r="K150">
        <f>VLOOKUP($A150,tagging!$A:$R,COLUMN()+6,0)</f>
        <v>3</v>
      </c>
      <c r="L150" t="b">
        <f>VLOOKUP($A150,tagging!$A:$R,COLUMN()+6,0)</f>
        <v>0</v>
      </c>
      <c r="O150" t="s">
        <v>3421</v>
      </c>
    </row>
    <row r="151" spans="1:15" x14ac:dyDescent="0.75">
      <c r="A151" t="s">
        <v>163</v>
      </c>
      <c r="B151" t="str">
        <f t="shared" si="6"/>
        <v>dir "*PRES_ROMNEY_PAID_IN*" /s</v>
      </c>
      <c r="C151">
        <f t="shared" ca="1" si="7"/>
        <v>1787</v>
      </c>
      <c r="D151">
        <f t="shared" ca="1" si="8"/>
        <v>0</v>
      </c>
      <c r="F151">
        <f>VLOOKUP($A151,tagging!$A:$R,COLUMN()+6,0)</f>
        <v>1</v>
      </c>
      <c r="G151">
        <f>VLOOKUP($A151,tagging!$A:$R,COLUMN()+6,0)</f>
        <v>4</v>
      </c>
      <c r="H151">
        <f>VLOOKUP($A151,tagging!$A:$R,COLUMN()+6,0)</f>
        <v>0</v>
      </c>
      <c r="I151">
        <f>VLOOKUP($A151,tagging!$A:$R,COLUMN()+6,0)</f>
        <v>1</v>
      </c>
      <c r="J151">
        <f>VLOOKUP($A151,tagging!$A:$R,COLUMN()+6,0)</f>
        <v>0</v>
      </c>
      <c r="K151">
        <f>VLOOKUP($A151,tagging!$A:$R,COLUMN()+6,0)</f>
        <v>4</v>
      </c>
      <c r="L151" t="b">
        <f>VLOOKUP($A151,tagging!$A:$R,COLUMN()+6,0)</f>
        <v>0</v>
      </c>
    </row>
    <row r="152" spans="1:15" x14ac:dyDescent="0.75">
      <c r="A152" t="s">
        <v>164</v>
      </c>
      <c r="B152" t="str">
        <f t="shared" si="6"/>
        <v>dir "*PRES_ROMNEY_THE_ROMNEY_PLAN*" /s</v>
      </c>
      <c r="C152">
        <f t="shared" ca="1" si="7"/>
        <v>1800</v>
      </c>
      <c r="D152">
        <f t="shared" ca="1" si="8"/>
        <v>0</v>
      </c>
      <c r="F152">
        <f>VLOOKUP($A152,tagging!$A:$R,COLUMN()+6,0)</f>
        <v>1</v>
      </c>
      <c r="G152">
        <f>VLOOKUP($A152,tagging!$A:$R,COLUMN()+6,0)</f>
        <v>3</v>
      </c>
      <c r="H152">
        <f>VLOOKUP($A152,tagging!$A:$R,COLUMN()+6,0)</f>
        <v>0</v>
      </c>
      <c r="I152">
        <f>VLOOKUP($A152,tagging!$A:$R,COLUMN()+6,0)</f>
        <v>1</v>
      </c>
      <c r="J152">
        <f>VLOOKUP($A152,tagging!$A:$R,COLUMN()+6,0)</f>
        <v>0</v>
      </c>
      <c r="K152">
        <f>VLOOKUP($A152,tagging!$A:$R,COLUMN()+6,0)</f>
        <v>1</v>
      </c>
      <c r="L152" t="b">
        <f>VLOOKUP($A152,tagging!$A:$R,COLUMN()+6,0)</f>
        <v>0</v>
      </c>
      <c r="O152" t="s">
        <v>3456</v>
      </c>
    </row>
    <row r="153" spans="1:15" x14ac:dyDescent="0.75">
      <c r="A153" t="s">
        <v>165</v>
      </c>
      <c r="B153" t="str">
        <f t="shared" si="6"/>
        <v>dir "*PRES_ROMNEY_THE_ROMNEY_PRESIDENCY*" /s</v>
      </c>
      <c r="C153">
        <f t="shared" ca="1" si="7"/>
        <v>1813</v>
      </c>
      <c r="D153">
        <f t="shared" ca="1" si="8"/>
        <v>0</v>
      </c>
      <c r="F153">
        <f>VLOOKUP($A153,tagging!$A:$R,COLUMN()+6,0)</f>
        <v>1</v>
      </c>
      <c r="G153">
        <f>VLOOKUP($A153,tagging!$A:$R,COLUMN()+6,0)</f>
        <v>4</v>
      </c>
      <c r="H153">
        <f>VLOOKUP($A153,tagging!$A:$R,COLUMN()+6,0)</f>
        <v>0</v>
      </c>
      <c r="I153">
        <f>VLOOKUP($A153,tagging!$A:$R,COLUMN()+6,0)</f>
        <v>1</v>
      </c>
      <c r="J153">
        <f>VLOOKUP($A153,tagging!$A:$R,COLUMN()+6,0)</f>
        <v>0</v>
      </c>
      <c r="K153">
        <f>VLOOKUP($A153,tagging!$A:$R,COLUMN()+6,0)</f>
        <v>4</v>
      </c>
      <c r="L153" t="b">
        <f>VLOOKUP($A153,tagging!$A:$R,COLUMN()+6,0)</f>
        <v>0</v>
      </c>
      <c r="O153" t="s">
        <v>3457</v>
      </c>
    </row>
    <row r="154" spans="1:15" x14ac:dyDescent="0.75">
      <c r="A154" t="s">
        <v>166</v>
      </c>
      <c r="B154" t="str">
        <f t="shared" si="6"/>
        <v>dir "*PRES_ROMNEY_UN_MEJOR_CAMINO_SP*" /s</v>
      </c>
      <c r="C154">
        <f t="shared" ca="1" si="7"/>
        <v>1826</v>
      </c>
      <c r="D154">
        <f t="shared" ca="1" si="8"/>
        <v>0</v>
      </c>
      <c r="F154">
        <f>VLOOKUP($A154,tagging!$A:$R,COLUMN()+6,0)</f>
        <v>1</v>
      </c>
      <c r="G154">
        <f>VLOOKUP($A154,tagging!$A:$R,COLUMN()+6,0)</f>
        <v>2</v>
      </c>
      <c r="H154">
        <f>VLOOKUP($A154,tagging!$A:$R,COLUMN()+6,0)</f>
        <v>1</v>
      </c>
      <c r="I154">
        <f>VLOOKUP($A154,tagging!$A:$R,COLUMN()+6,0)</f>
        <v>0</v>
      </c>
      <c r="J154">
        <f>VLOOKUP($A154,tagging!$A:$R,COLUMN()+6,0)</f>
        <v>0</v>
      </c>
      <c r="K154">
        <f>VLOOKUP($A154,tagging!$A:$R,COLUMN()+6,0)</f>
        <v>0</v>
      </c>
      <c r="L154" t="b">
        <f>VLOOKUP($A154,tagging!$A:$R,COLUMN()+6,0)</f>
        <v>0</v>
      </c>
    </row>
    <row r="155" spans="1:15" x14ac:dyDescent="0.75">
      <c r="A155" t="s">
        <v>167</v>
      </c>
      <c r="B155" t="str">
        <f t="shared" si="6"/>
        <v>dir "*PRES_RTR_ICEBERG*" /s</v>
      </c>
      <c r="C155">
        <f t="shared" ca="1" si="7"/>
        <v>1839</v>
      </c>
      <c r="D155">
        <f t="shared" ca="1" si="8"/>
        <v>0</v>
      </c>
      <c r="F155">
        <f>VLOOKUP($A155,tagging!$A:$R,COLUMN()+6,0)</f>
        <v>1</v>
      </c>
      <c r="G155">
        <f>VLOOKUP($A155,tagging!$A:$R,COLUMN()+6,0)</f>
        <v>4</v>
      </c>
      <c r="H155">
        <f>VLOOKUP($A155,tagging!$A:$R,COLUMN()+6,0)</f>
        <v>0</v>
      </c>
      <c r="I155">
        <f>VLOOKUP($A155,tagging!$A:$R,COLUMN()+6,0)</f>
        <v>1</v>
      </c>
      <c r="J155">
        <f>VLOOKUP($A155,tagging!$A:$R,COLUMN()+6,0)</f>
        <v>3</v>
      </c>
      <c r="K155">
        <f>VLOOKUP($A155,tagging!$A:$R,COLUMN()+6,0)</f>
        <v>0</v>
      </c>
      <c r="L155" t="b">
        <f>VLOOKUP($A155,tagging!$A:$R,COLUMN()+6,0)</f>
        <v>0</v>
      </c>
      <c r="O155" t="s">
        <v>3424</v>
      </c>
    </row>
    <row r="156" spans="1:15" x14ac:dyDescent="0.75">
      <c r="A156" t="s">
        <v>168</v>
      </c>
      <c r="B156" t="str">
        <f t="shared" si="6"/>
        <v>dir "*PRES_RUBIO_FAST_AND_FURIOUS*" /s</v>
      </c>
      <c r="C156">
        <f t="shared" ca="1" si="7"/>
        <v>1852</v>
      </c>
      <c r="D156">
        <f t="shared" ca="1" si="8"/>
        <v>0</v>
      </c>
      <c r="F156">
        <f>VLOOKUP($A156,tagging!$A:$R,COLUMN()+6,0)</f>
        <v>1</v>
      </c>
      <c r="G156">
        <f>VLOOKUP($A156,tagging!$A:$R,COLUMN()+6,0)</f>
        <v>4</v>
      </c>
      <c r="H156">
        <f>VLOOKUP($A156,tagging!$A:$R,COLUMN()+6,0)</f>
        <v>0</v>
      </c>
      <c r="I156">
        <f>VLOOKUP($A156,tagging!$A:$R,COLUMN()+6,0)</f>
        <v>1</v>
      </c>
      <c r="J156">
        <f>VLOOKUP($A156,tagging!$A:$R,COLUMN()+6,0)</f>
        <v>3</v>
      </c>
      <c r="K156">
        <f>VLOOKUP($A156,tagging!$A:$R,COLUMN()+6,0)</f>
        <v>0</v>
      </c>
      <c r="L156" t="b">
        <f>VLOOKUP($A156,tagging!$A:$R,COLUMN()+6,0)</f>
        <v>0</v>
      </c>
      <c r="O156" t="s">
        <v>3457</v>
      </c>
    </row>
    <row r="157" spans="1:15" x14ac:dyDescent="0.75">
      <c r="A157" t="s">
        <v>169</v>
      </c>
      <c r="B157" t="str">
        <f t="shared" si="6"/>
        <v>dir "*PRES_RUBIO_LIFE*" /s</v>
      </c>
      <c r="C157">
        <f t="shared" ca="1" si="7"/>
        <v>1865</v>
      </c>
      <c r="D157">
        <f t="shared" ca="1" si="8"/>
        <v>0</v>
      </c>
      <c r="F157">
        <f>VLOOKUP($A157,tagging!$A:$R,COLUMN()+6,0)</f>
        <v>1</v>
      </c>
      <c r="G157">
        <f>VLOOKUP($A157,tagging!$A:$R,COLUMN()+6,0)</f>
        <v>5</v>
      </c>
      <c r="H157">
        <f>VLOOKUP($A157,tagging!$A:$R,COLUMN()+6,0)</f>
        <v>0</v>
      </c>
      <c r="I157">
        <f>VLOOKUP($A157,tagging!$A:$R,COLUMN()+6,0)</f>
        <v>1</v>
      </c>
      <c r="J157">
        <f>VLOOKUP($A157,tagging!$A:$R,COLUMN()+6,0)</f>
        <v>5</v>
      </c>
      <c r="K157">
        <f>VLOOKUP($A157,tagging!$A:$R,COLUMN()+6,0)</f>
        <v>0</v>
      </c>
      <c r="L157" t="b">
        <f>VLOOKUP($A157,tagging!$A:$R,COLUMN()+6,0)</f>
        <v>0</v>
      </c>
      <c r="O157" t="s">
        <v>3425</v>
      </c>
    </row>
    <row r="158" spans="1:15" x14ac:dyDescent="0.75">
      <c r="A158" t="s">
        <v>170</v>
      </c>
      <c r="B158" t="str">
        <f t="shared" si="6"/>
        <v>dir "*PRES_RUBIO_LUNATIC*" /s</v>
      </c>
      <c r="C158">
        <f t="shared" ca="1" si="7"/>
        <v>1878</v>
      </c>
      <c r="D158">
        <f t="shared" ca="1" si="8"/>
        <v>0</v>
      </c>
      <c r="F158">
        <f>VLOOKUP($A158,tagging!$A:$R,COLUMN()+6,0)</f>
        <v>1</v>
      </c>
      <c r="G158">
        <f>VLOOKUP($A158,tagging!$A:$R,COLUMN()+6,0)</f>
        <v>4</v>
      </c>
      <c r="H158">
        <f>VLOOKUP($A158,tagging!$A:$R,COLUMN()+6,0)</f>
        <v>0</v>
      </c>
      <c r="I158">
        <f>VLOOKUP($A158,tagging!$A:$R,COLUMN()+6,0)</f>
        <v>1</v>
      </c>
      <c r="J158">
        <f>VLOOKUP($A158,tagging!$A:$R,COLUMN()+6,0)</f>
        <v>0</v>
      </c>
      <c r="K158">
        <f>VLOOKUP($A158,tagging!$A:$R,COLUMN()+6,0)</f>
        <v>0</v>
      </c>
      <c r="L158" t="b">
        <f>VLOOKUP($A158,tagging!$A:$R,COLUMN()+6,0)</f>
        <v>0</v>
      </c>
    </row>
    <row r="159" spans="1:15" x14ac:dyDescent="0.75">
      <c r="A159" t="s">
        <v>171</v>
      </c>
      <c r="B159" t="str">
        <f t="shared" si="6"/>
        <v>dir "*PRES_RUBIO_MARCOMENTUM_NH*" /s</v>
      </c>
      <c r="C159">
        <f t="shared" ca="1" si="7"/>
        <v>1891</v>
      </c>
      <c r="D159">
        <f t="shared" ca="1" si="8"/>
        <v>0</v>
      </c>
      <c r="F159">
        <f>VLOOKUP($A159,tagging!$A:$R,COLUMN()+6,0)</f>
        <v>1</v>
      </c>
      <c r="G159">
        <f>VLOOKUP($A159,tagging!$A:$R,COLUMN()+6,0)</f>
        <v>6</v>
      </c>
      <c r="H159">
        <f>VLOOKUP($A159,tagging!$A:$R,COLUMN()+6,0)</f>
        <v>0</v>
      </c>
      <c r="I159">
        <f>VLOOKUP($A159,tagging!$A:$R,COLUMN()+6,0)</f>
        <v>1</v>
      </c>
      <c r="J159">
        <f>VLOOKUP($A159,tagging!$A:$R,COLUMN()+6,0)</f>
        <v>1</v>
      </c>
      <c r="K159">
        <f>VLOOKUP($A159,tagging!$A:$R,COLUMN()+6,0)</f>
        <v>5</v>
      </c>
      <c r="L159" t="b">
        <f>VLOOKUP($A159,tagging!$A:$R,COLUMN()+6,0)</f>
        <v>1</v>
      </c>
      <c r="O159" t="s">
        <v>3458</v>
      </c>
    </row>
    <row r="160" spans="1:15" x14ac:dyDescent="0.75">
      <c r="A160" t="s">
        <v>172</v>
      </c>
      <c r="B160" t="str">
        <f t="shared" si="6"/>
        <v>dir "*PRES_SANDERS_27_DOLLARS*" /s</v>
      </c>
      <c r="C160">
        <f t="shared" ca="1" si="7"/>
        <v>1904</v>
      </c>
      <c r="D160">
        <f t="shared" ca="1" si="8"/>
        <v>0</v>
      </c>
      <c r="F160">
        <f>VLOOKUP($A160,tagging!$A:$R,COLUMN()+6,0)</f>
        <v>1</v>
      </c>
      <c r="G160">
        <f>VLOOKUP($A160,tagging!$A:$R,COLUMN()+6,0)</f>
        <v>5</v>
      </c>
      <c r="H160">
        <f>VLOOKUP($A160,tagging!$A:$R,COLUMN()+6,0)</f>
        <v>0</v>
      </c>
      <c r="I160">
        <f>VLOOKUP($A160,tagging!$A:$R,COLUMN()+6,0)</f>
        <v>1</v>
      </c>
      <c r="J160">
        <f>VLOOKUP($A160,tagging!$A:$R,COLUMN()+6,0)</f>
        <v>2</v>
      </c>
      <c r="K160">
        <f>VLOOKUP($A160,tagging!$A:$R,COLUMN()+6,0)</f>
        <v>3</v>
      </c>
      <c r="L160" t="b">
        <f>VLOOKUP($A160,tagging!$A:$R,COLUMN()+6,0)</f>
        <v>1</v>
      </c>
      <c r="O160" t="s">
        <v>3419</v>
      </c>
    </row>
    <row r="161" spans="1:15" x14ac:dyDescent="0.75">
      <c r="A161" t="s">
        <v>173</v>
      </c>
      <c r="B161" t="str">
        <f t="shared" si="6"/>
        <v>dir "*PRES_SANDERS_AMERICAN_HORIZON_OK_60*" /s</v>
      </c>
      <c r="C161">
        <f t="shared" ca="1" si="7"/>
        <v>1917</v>
      </c>
      <c r="D161">
        <f t="shared" ca="1" si="8"/>
        <v>0</v>
      </c>
      <c r="F161">
        <f>VLOOKUP($A161,tagging!$A:$R,COLUMN()+6,0)</f>
        <v>1</v>
      </c>
      <c r="G161">
        <f>VLOOKUP($A161,tagging!$A:$R,COLUMN()+6,0)</f>
        <v>4</v>
      </c>
      <c r="H161">
        <f>VLOOKUP($A161,tagging!$A:$R,COLUMN()+6,0)</f>
        <v>0</v>
      </c>
      <c r="I161">
        <f>VLOOKUP($A161,tagging!$A:$R,COLUMN()+6,0)</f>
        <v>1</v>
      </c>
      <c r="J161">
        <f>VLOOKUP($A161,tagging!$A:$R,COLUMN()+6,0)</f>
        <v>4</v>
      </c>
      <c r="K161">
        <f>VLOOKUP($A161,tagging!$A:$R,COLUMN()+6,0)</f>
        <v>0</v>
      </c>
      <c r="L161" t="b">
        <f>VLOOKUP($A161,tagging!$A:$R,COLUMN()+6,0)</f>
        <v>0</v>
      </c>
      <c r="O161" t="s">
        <v>3420</v>
      </c>
    </row>
    <row r="162" spans="1:15" x14ac:dyDescent="0.75">
      <c r="A162" t="s">
        <v>174</v>
      </c>
      <c r="B162" t="str">
        <f t="shared" si="6"/>
        <v>dir "*PRES_SANDERS_AMERICA_REV*" /s</v>
      </c>
      <c r="C162">
        <f t="shared" ca="1" si="7"/>
        <v>1930</v>
      </c>
      <c r="D162">
        <f t="shared" ca="1" si="8"/>
        <v>0</v>
      </c>
      <c r="F162">
        <f>VLOOKUP($A162,tagging!$A:$R,COLUMN()+6,0)</f>
        <v>1</v>
      </c>
      <c r="G162">
        <f>VLOOKUP($A162,tagging!$A:$R,COLUMN()+6,0)</f>
        <v>4</v>
      </c>
      <c r="H162">
        <f>VLOOKUP($A162,tagging!$A:$R,COLUMN()+6,0)</f>
        <v>0</v>
      </c>
      <c r="I162">
        <f>VLOOKUP($A162,tagging!$A:$R,COLUMN()+6,0)</f>
        <v>1</v>
      </c>
      <c r="J162">
        <f>VLOOKUP($A162,tagging!$A:$R,COLUMN()+6,0)</f>
        <v>0</v>
      </c>
      <c r="K162">
        <f>VLOOKUP($A162,tagging!$A:$R,COLUMN()+6,0)</f>
        <v>3</v>
      </c>
      <c r="L162" t="b">
        <f>VLOOKUP($A162,tagging!$A:$R,COLUMN()+6,0)</f>
        <v>0</v>
      </c>
    </row>
    <row r="163" spans="1:15" x14ac:dyDescent="0.75">
      <c r="A163" t="s">
        <v>175</v>
      </c>
      <c r="B163" t="str">
        <f t="shared" si="6"/>
        <v>dir "*PRES_SANDERS_BOLD*" /s</v>
      </c>
      <c r="C163">
        <f t="shared" ca="1" si="7"/>
        <v>1944</v>
      </c>
      <c r="D163">
        <f t="shared" ca="1" si="8"/>
        <v>0</v>
      </c>
      <c r="F163">
        <f>VLOOKUP($A163,tagging!$A:$R,COLUMN()+6,0)</f>
        <v>1</v>
      </c>
      <c r="G163">
        <f>VLOOKUP($A163,tagging!$A:$R,COLUMN()+6,0)</f>
        <v>5</v>
      </c>
      <c r="H163">
        <f>VLOOKUP($A163,tagging!$A:$R,COLUMN()+6,0)</f>
        <v>0</v>
      </c>
      <c r="I163">
        <f>VLOOKUP($A163,tagging!$A:$R,COLUMN()+6,0)</f>
        <v>1</v>
      </c>
      <c r="J163">
        <f>VLOOKUP($A163,tagging!$A:$R,COLUMN()+6,0)</f>
        <v>1</v>
      </c>
      <c r="K163">
        <f>VLOOKUP($A163,tagging!$A:$R,COLUMN()+6,0)</f>
        <v>3</v>
      </c>
      <c r="L163" t="b">
        <f>VLOOKUP($A163,tagging!$A:$R,COLUMN()+6,0)</f>
        <v>1</v>
      </c>
      <c r="O163" t="s">
        <v>3421</v>
      </c>
    </row>
    <row r="164" spans="1:15" x14ac:dyDescent="0.75">
      <c r="A164" t="s">
        <v>176</v>
      </c>
      <c r="B164" t="str">
        <f t="shared" si="6"/>
        <v>dir "*PRES_SANDERS_CALIFORNIA*" /s</v>
      </c>
      <c r="C164">
        <f t="shared" ref="C164:C194" ca="1" si="9">CELL("row",INDEX($O:$O,MATCH("*"&amp;A164&amp;"*",$O:$O,0)))</f>
        <v>1960</v>
      </c>
      <c r="D164">
        <f t="shared" ca="1" si="8"/>
        <v>0</v>
      </c>
      <c r="F164">
        <f>VLOOKUP($A164,tagging!$A:$R,COLUMN()+6,0)</f>
        <v>1</v>
      </c>
      <c r="G164">
        <f>VLOOKUP($A164,tagging!$A:$R,COLUMN()+6,0)</f>
        <v>3</v>
      </c>
      <c r="H164">
        <f>VLOOKUP($A164,tagging!$A:$R,COLUMN()+6,0)</f>
        <v>0</v>
      </c>
      <c r="I164">
        <f>VLOOKUP($A164,tagging!$A:$R,COLUMN()+6,0)</f>
        <v>1</v>
      </c>
      <c r="J164">
        <f>VLOOKUP($A164,tagging!$A:$R,COLUMN()+6,0)</f>
        <v>3</v>
      </c>
      <c r="K164">
        <f>VLOOKUP($A164,tagging!$A:$R,COLUMN()+6,0)</f>
        <v>0</v>
      </c>
      <c r="L164" t="b">
        <f>VLOOKUP($A164,tagging!$A:$R,COLUMN()+6,0)</f>
        <v>0</v>
      </c>
    </row>
    <row r="165" spans="1:15" x14ac:dyDescent="0.75">
      <c r="A165" t="s">
        <v>177</v>
      </c>
      <c r="B165" t="str">
        <f t="shared" si="6"/>
        <v>dir "*PRES_SANDERS_CALIFORNIA_SP*" /s</v>
      </c>
      <c r="C165">
        <f t="shared" ca="1" si="9"/>
        <v>1966</v>
      </c>
      <c r="D165">
        <f t="shared" ca="1" si="8"/>
        <v>0</v>
      </c>
      <c r="F165">
        <f>VLOOKUP($A165,tagging!$A:$R,COLUMN()+6,0)</f>
        <v>1</v>
      </c>
      <c r="G165">
        <f>VLOOKUP($A165,tagging!$A:$R,COLUMN()+6,0)</f>
        <v>2</v>
      </c>
      <c r="H165">
        <f>VLOOKUP($A165,tagging!$A:$R,COLUMN()+6,0)</f>
        <v>1</v>
      </c>
      <c r="I165">
        <f>VLOOKUP($A165,tagging!$A:$R,COLUMN()+6,0)</f>
        <v>0</v>
      </c>
      <c r="J165">
        <f>VLOOKUP($A165,tagging!$A:$R,COLUMN()+6,0)</f>
        <v>0</v>
      </c>
      <c r="K165">
        <f>VLOOKUP($A165,tagging!$A:$R,COLUMN()+6,0)</f>
        <v>2</v>
      </c>
      <c r="L165" t="b">
        <f>VLOOKUP($A165,tagging!$A:$R,COLUMN()+6,0)</f>
        <v>0</v>
      </c>
      <c r="O165" t="s">
        <v>3459</v>
      </c>
    </row>
    <row r="166" spans="1:15" x14ac:dyDescent="0.75">
      <c r="A166" t="s">
        <v>178</v>
      </c>
      <c r="B166" t="str">
        <f t="shared" si="6"/>
        <v>dir "*PRES_SANDERS_EFFECTIVE*" /s</v>
      </c>
      <c r="C166">
        <f t="shared" ca="1" si="9"/>
        <v>1987</v>
      </c>
      <c r="D166">
        <f t="shared" ca="1" si="8"/>
        <v>0</v>
      </c>
      <c r="F166">
        <f>VLOOKUP($A166,tagging!$A:$R,COLUMN()+6,0)</f>
        <v>1</v>
      </c>
      <c r="G166">
        <f>VLOOKUP($A166,tagging!$A:$R,COLUMN()+6,0)</f>
        <v>3</v>
      </c>
      <c r="H166">
        <f>VLOOKUP($A166,tagging!$A:$R,COLUMN()+6,0)</f>
        <v>0</v>
      </c>
      <c r="I166">
        <f>VLOOKUP($A166,tagging!$A:$R,COLUMN()+6,0)</f>
        <v>1</v>
      </c>
      <c r="J166">
        <f>VLOOKUP($A166,tagging!$A:$R,COLUMN()+6,0)</f>
        <v>0</v>
      </c>
      <c r="K166">
        <f>VLOOKUP($A166,tagging!$A:$R,COLUMN()+6,0)</f>
        <v>3</v>
      </c>
      <c r="L166" t="b">
        <f>VLOOKUP($A166,tagging!$A:$R,COLUMN()+6,0)</f>
        <v>0</v>
      </c>
      <c r="O166" t="s">
        <v>3460</v>
      </c>
    </row>
    <row r="167" spans="1:15" x14ac:dyDescent="0.75">
      <c r="A167" t="s">
        <v>179</v>
      </c>
      <c r="B167" t="str">
        <f t="shared" si="6"/>
        <v>dir "*PRES_SANDERS_EFFECTIVE_NV_SP*" /s</v>
      </c>
      <c r="C167">
        <f t="shared" ca="1" si="9"/>
        <v>1993</v>
      </c>
      <c r="D167" t="str">
        <f t="shared" ca="1" si="8"/>
        <v xml:space="preserve">               3 File(s)          1,402 bytes</v>
      </c>
      <c r="F167">
        <f>VLOOKUP($A167,tagging!$A:$R,COLUMN()+6,0)</f>
        <v>1</v>
      </c>
      <c r="G167">
        <f>VLOOKUP($A167,tagging!$A:$R,COLUMN()+6,0)</f>
        <v>2</v>
      </c>
      <c r="H167">
        <f>VLOOKUP($A167,tagging!$A:$R,COLUMN()+6,0)</f>
        <v>1</v>
      </c>
      <c r="I167">
        <f>VLOOKUP($A167,tagging!$A:$R,COLUMN()+6,0)</f>
        <v>0</v>
      </c>
      <c r="J167">
        <f>VLOOKUP($A167,tagging!$A:$R,COLUMN()+6,0)</f>
        <v>0</v>
      </c>
      <c r="K167">
        <f>VLOOKUP($A167,tagging!$A:$R,COLUMN()+6,0)</f>
        <v>0</v>
      </c>
      <c r="L167" t="b">
        <f>VLOOKUP($A167,tagging!$A:$R,COLUMN()+6,0)</f>
        <v>0</v>
      </c>
    </row>
    <row r="168" spans="1:15" x14ac:dyDescent="0.75">
      <c r="A168" t="s">
        <v>180</v>
      </c>
      <c r="B168" t="str">
        <f t="shared" si="6"/>
        <v>dir "*PRES_SANDERS_FAIRNESS*" /s</v>
      </c>
      <c r="C168">
        <f t="shared" ca="1" si="9"/>
        <v>2015</v>
      </c>
      <c r="D168">
        <f t="shared" ca="1" si="8"/>
        <v>0</v>
      </c>
      <c r="F168">
        <f>VLOOKUP($A168,tagging!$A:$R,COLUMN()+6,0)</f>
        <v>1</v>
      </c>
      <c r="G168">
        <f>VLOOKUP($A168,tagging!$A:$R,COLUMN()+6,0)</f>
        <v>4</v>
      </c>
      <c r="H168">
        <f>VLOOKUP($A168,tagging!$A:$R,COLUMN()+6,0)</f>
        <v>0</v>
      </c>
      <c r="I168">
        <f>VLOOKUP($A168,tagging!$A:$R,COLUMN()+6,0)</f>
        <v>1</v>
      </c>
      <c r="J168">
        <f>VLOOKUP($A168,tagging!$A:$R,COLUMN()+6,0)</f>
        <v>4</v>
      </c>
      <c r="K168">
        <f>VLOOKUP($A168,tagging!$A:$R,COLUMN()+6,0)</f>
        <v>0</v>
      </c>
      <c r="L168" t="b">
        <f>VLOOKUP($A168,tagging!$A:$R,COLUMN()+6,0)</f>
        <v>0</v>
      </c>
      <c r="O168" t="s">
        <v>3424</v>
      </c>
    </row>
    <row r="169" spans="1:15" x14ac:dyDescent="0.75">
      <c r="A169" t="s">
        <v>181</v>
      </c>
      <c r="B169" t="str">
        <f t="shared" si="6"/>
        <v>dir "*PRES_SANDERS_LUCY_FLORES*" /s</v>
      </c>
      <c r="C169">
        <f t="shared" ca="1" si="9"/>
        <v>2029</v>
      </c>
      <c r="D169">
        <f t="shared" ca="1" si="8"/>
        <v>0</v>
      </c>
      <c r="F169">
        <f>VLOOKUP($A169,tagging!$A:$R,COLUMN()+6,0)</f>
        <v>1</v>
      </c>
      <c r="G169">
        <f>VLOOKUP($A169,tagging!$A:$R,COLUMN()+6,0)</f>
        <v>4</v>
      </c>
      <c r="H169">
        <f>VLOOKUP($A169,tagging!$A:$R,COLUMN()+6,0)</f>
        <v>0</v>
      </c>
      <c r="I169">
        <f>VLOOKUP($A169,tagging!$A:$R,COLUMN()+6,0)</f>
        <v>1</v>
      </c>
      <c r="J169">
        <f>VLOOKUP($A169,tagging!$A:$R,COLUMN()+6,0)</f>
        <v>2</v>
      </c>
      <c r="K169">
        <f>VLOOKUP($A169,tagging!$A:$R,COLUMN()+6,0)</f>
        <v>2</v>
      </c>
      <c r="L169" t="b">
        <f>VLOOKUP($A169,tagging!$A:$R,COLUMN()+6,0)</f>
        <v>1</v>
      </c>
      <c r="O169" t="s">
        <v>3460</v>
      </c>
    </row>
    <row r="170" spans="1:15" x14ac:dyDescent="0.75">
      <c r="A170" t="s">
        <v>182</v>
      </c>
      <c r="B170" t="str">
        <f t="shared" si="6"/>
        <v>dir "*PRES_SANDERS_PROMISE*" /s</v>
      </c>
      <c r="C170">
        <f t="shared" ca="1" si="9"/>
        <v>2042</v>
      </c>
      <c r="D170">
        <f t="shared" ca="1" si="8"/>
        <v>0</v>
      </c>
      <c r="F170">
        <f>VLOOKUP($A170,tagging!$A:$R,COLUMN()+6,0)</f>
        <v>1</v>
      </c>
      <c r="G170">
        <f>VLOOKUP($A170,tagging!$A:$R,COLUMN()+6,0)</f>
        <v>4</v>
      </c>
      <c r="H170">
        <f>VLOOKUP($A170,tagging!$A:$R,COLUMN()+6,0)</f>
        <v>0</v>
      </c>
      <c r="I170">
        <f>VLOOKUP($A170,tagging!$A:$R,COLUMN()+6,0)</f>
        <v>1</v>
      </c>
      <c r="J170">
        <f>VLOOKUP($A170,tagging!$A:$R,COLUMN()+6,0)</f>
        <v>3</v>
      </c>
      <c r="K170">
        <f>VLOOKUP($A170,tagging!$A:$R,COLUMN()+6,0)</f>
        <v>1</v>
      </c>
      <c r="L170" t="b">
        <f>VLOOKUP($A170,tagging!$A:$R,COLUMN()+6,0)</f>
        <v>1</v>
      </c>
      <c r="O170" t="s">
        <v>3425</v>
      </c>
    </row>
    <row r="171" spans="1:15" x14ac:dyDescent="0.75">
      <c r="A171" t="s">
        <v>183</v>
      </c>
      <c r="B171" t="str">
        <f t="shared" si="6"/>
        <v>dir "*PRES_SANDERS_THIS_IS_HOW_IT_WORKS_NV_SP*" /s</v>
      </c>
      <c r="C171">
        <f t="shared" ca="1" si="9"/>
        <v>2055</v>
      </c>
      <c r="D171">
        <f t="shared" ca="1" si="8"/>
        <v>0</v>
      </c>
      <c r="F171">
        <f>VLOOKUP($A171,tagging!$A:$R,COLUMN()+6,0)</f>
        <v>1</v>
      </c>
      <c r="G171">
        <f>VLOOKUP($A171,tagging!$A:$R,COLUMN()+6,0)</f>
        <v>1</v>
      </c>
      <c r="H171">
        <f>VLOOKUP($A171,tagging!$A:$R,COLUMN()+6,0)</f>
        <v>1</v>
      </c>
      <c r="I171">
        <f>VLOOKUP($A171,tagging!$A:$R,COLUMN()+6,0)</f>
        <v>0</v>
      </c>
      <c r="J171">
        <f>VLOOKUP($A171,tagging!$A:$R,COLUMN()+6,0)</f>
        <v>0</v>
      </c>
      <c r="K171">
        <f>VLOOKUP($A171,tagging!$A:$R,COLUMN()+6,0)</f>
        <v>0</v>
      </c>
      <c r="L171" t="b">
        <f>VLOOKUP($A171,tagging!$A:$R,COLUMN()+6,0)</f>
        <v>0</v>
      </c>
    </row>
    <row r="172" spans="1:15" x14ac:dyDescent="0.75">
      <c r="A172" t="s">
        <v>184</v>
      </c>
      <c r="B172" t="str">
        <f t="shared" si="6"/>
        <v>dir "*PRES_SANTARITA_WHERE_ARE_YOU*" /s</v>
      </c>
      <c r="C172">
        <f t="shared" ca="1" si="9"/>
        <v>2068</v>
      </c>
      <c r="D172" t="str">
        <f t="shared" ca="1" si="8"/>
        <v>File Not Found</v>
      </c>
      <c r="E172" t="s">
        <v>4161</v>
      </c>
      <c r="F172" t="e">
        <f>VLOOKUP($A172,tagging!$A:$R,COLUMN()+6,0)</f>
        <v>#N/A</v>
      </c>
      <c r="G172">
        <f>VLOOKUP($A172,tagging!$A:$R,COLUMN()+6,0)</f>
        <v>4</v>
      </c>
      <c r="H172">
        <f>VLOOKUP($A172,tagging!$A:$R,COLUMN()+6,0)</f>
        <v>0</v>
      </c>
      <c r="I172" t="e">
        <f>VLOOKUP($A172,tagging!$A:$R,COLUMN()+6,0)</f>
        <v>#N/A</v>
      </c>
      <c r="J172">
        <f>VLOOKUP($A172,tagging!$A:$R,COLUMN()+6,0)</f>
        <v>4</v>
      </c>
      <c r="K172">
        <f>VLOOKUP($A172,tagging!$A:$R,COLUMN()+6,0)</f>
        <v>0</v>
      </c>
      <c r="L172" t="b">
        <f>VLOOKUP($A172,tagging!$A:$R,COLUMN()+6,0)</f>
        <v>0</v>
      </c>
      <c r="O172" t="s">
        <v>3461</v>
      </c>
    </row>
    <row r="173" spans="1:15" x14ac:dyDescent="0.75">
      <c r="A173" t="s">
        <v>185</v>
      </c>
      <c r="B173" t="str">
        <f t="shared" si="6"/>
        <v>dir "*PRES_SANTARITA_WHO_IS_REPRESENTING_YOU*" /s</v>
      </c>
      <c r="C173">
        <f t="shared" ca="1" si="9"/>
        <v>2073</v>
      </c>
      <c r="D173" t="str">
        <f t="shared" ca="1" si="8"/>
        <v>File Not Found</v>
      </c>
      <c r="F173" t="e">
        <f>VLOOKUP($A173,tagging!$A:$R,COLUMN()+6,0)</f>
        <v>#N/A</v>
      </c>
      <c r="G173">
        <f>VLOOKUP($A173,tagging!$A:$R,COLUMN()+6,0)</f>
        <v>3</v>
      </c>
      <c r="H173">
        <f>VLOOKUP($A173,tagging!$A:$R,COLUMN()+6,0)</f>
        <v>0</v>
      </c>
      <c r="I173" t="e">
        <f>VLOOKUP($A173,tagging!$A:$R,COLUMN()+6,0)</f>
        <v>#N/A</v>
      </c>
      <c r="J173">
        <f>VLOOKUP($A173,tagging!$A:$R,COLUMN()+6,0)</f>
        <v>3</v>
      </c>
      <c r="K173">
        <f>VLOOKUP($A173,tagging!$A:$R,COLUMN()+6,0)</f>
        <v>0</v>
      </c>
      <c r="L173" t="b">
        <f>VLOOKUP($A173,tagging!$A:$R,COLUMN()+6,0)</f>
        <v>0</v>
      </c>
      <c r="O173" t="s">
        <v>3419</v>
      </c>
    </row>
    <row r="174" spans="1:15" x14ac:dyDescent="0.75">
      <c r="A174" t="s">
        <v>186</v>
      </c>
      <c r="B174" t="str">
        <f t="shared" si="6"/>
        <v>dir "*PRES_SIDD_FISCAL_RESPONSIBILITY*" /s</v>
      </c>
      <c r="C174">
        <f t="shared" ca="1" si="9"/>
        <v>2078</v>
      </c>
      <c r="D174">
        <f t="shared" ca="1" si="8"/>
        <v>0</v>
      </c>
      <c r="F174">
        <f>VLOOKUP($A174,tagging!$A:$R,COLUMN()+6,0)</f>
        <v>1</v>
      </c>
      <c r="G174">
        <f>VLOOKUP($A174,tagging!$A:$R,COLUMN()+6,0)</f>
        <v>6</v>
      </c>
      <c r="H174">
        <f>VLOOKUP($A174,tagging!$A:$R,COLUMN()+6,0)</f>
        <v>0</v>
      </c>
      <c r="I174">
        <f>VLOOKUP($A174,tagging!$A:$R,COLUMN()+6,0)</f>
        <v>1</v>
      </c>
      <c r="J174">
        <f>VLOOKUP($A174,tagging!$A:$R,COLUMN()+6,0)</f>
        <v>1</v>
      </c>
      <c r="K174">
        <f>VLOOKUP($A174,tagging!$A:$R,COLUMN()+6,0)</f>
        <v>5</v>
      </c>
      <c r="L174" t="b">
        <f>VLOOKUP($A174,tagging!$A:$R,COLUMN()+6,0)</f>
        <v>1</v>
      </c>
      <c r="O174" t="s">
        <v>3420</v>
      </c>
    </row>
    <row r="175" spans="1:15" x14ac:dyDescent="0.75">
      <c r="A175" t="s">
        <v>187</v>
      </c>
      <c r="B175" t="str">
        <f t="shared" si="6"/>
        <v>dir "*PRES_STANDFORTRUTH_SO_MUCH_AT_STAKE*" /s</v>
      </c>
      <c r="C175">
        <f t="shared" ca="1" si="9"/>
        <v>2091</v>
      </c>
      <c r="D175">
        <f t="shared" ca="1" si="8"/>
        <v>0</v>
      </c>
      <c r="F175">
        <f>VLOOKUP($A175,tagging!$A:$R,COLUMN()+6,0)</f>
        <v>1</v>
      </c>
      <c r="G175">
        <f>VLOOKUP($A175,tagging!$A:$R,COLUMN()+6,0)</f>
        <v>2</v>
      </c>
      <c r="H175">
        <f>VLOOKUP($A175,tagging!$A:$R,COLUMN()+6,0)</f>
        <v>0</v>
      </c>
      <c r="I175">
        <f>VLOOKUP($A175,tagging!$A:$R,COLUMN()+6,0)</f>
        <v>1</v>
      </c>
      <c r="J175">
        <f>VLOOKUP($A175,tagging!$A:$R,COLUMN()+6,0)</f>
        <v>2</v>
      </c>
      <c r="K175">
        <f>VLOOKUP($A175,tagging!$A:$R,COLUMN()+6,0)</f>
        <v>0</v>
      </c>
      <c r="L175" t="b">
        <f>VLOOKUP($A175,tagging!$A:$R,COLUMN()+6,0)</f>
        <v>0</v>
      </c>
    </row>
    <row r="176" spans="1:15" x14ac:dyDescent="0.75">
      <c r="A176" t="s">
        <v>188</v>
      </c>
      <c r="B176" t="str">
        <f t="shared" si="6"/>
        <v>dir "*PRES_STATETEAPARTY_THE_PERRY_WALKER_WAY*" /s</v>
      </c>
      <c r="C176">
        <f t="shared" ca="1" si="9"/>
        <v>2104</v>
      </c>
      <c r="D176">
        <f t="shared" ca="1" si="8"/>
        <v>0</v>
      </c>
      <c r="F176">
        <f>VLOOKUP($A176,tagging!$A:$R,COLUMN()+6,0)</f>
        <v>1</v>
      </c>
      <c r="G176">
        <f>VLOOKUP($A176,tagging!$A:$R,COLUMN()+6,0)</f>
        <v>5</v>
      </c>
      <c r="H176">
        <f>VLOOKUP($A176,tagging!$A:$R,COLUMN()+6,0)</f>
        <v>0</v>
      </c>
      <c r="I176">
        <f>VLOOKUP($A176,tagging!$A:$R,COLUMN()+6,0)</f>
        <v>1</v>
      </c>
      <c r="J176">
        <f>VLOOKUP($A176,tagging!$A:$R,COLUMN()+6,0)</f>
        <v>2</v>
      </c>
      <c r="K176">
        <f>VLOOKUP($A176,tagging!$A:$R,COLUMN()+6,0)</f>
        <v>3</v>
      </c>
      <c r="L176" t="b">
        <f>VLOOKUP($A176,tagging!$A:$R,COLUMN()+6,0)</f>
        <v>1</v>
      </c>
      <c r="O176" t="s">
        <v>3421</v>
      </c>
    </row>
    <row r="177" spans="1:15" x14ac:dyDescent="0.75">
      <c r="A177" t="s">
        <v>189</v>
      </c>
      <c r="B177" t="str">
        <f t="shared" si="6"/>
        <v>dir "*PRES_SUPERPAC_THE_CASE_AGAINST_OBAMA_60*" /s</v>
      </c>
      <c r="C177">
        <f t="shared" ca="1" si="9"/>
        <v>2117</v>
      </c>
      <c r="D177">
        <f t="shared" ca="1" si="8"/>
        <v>0</v>
      </c>
      <c r="F177">
        <f>VLOOKUP($A177,tagging!$A:$R,COLUMN()+6,0)</f>
        <v>1</v>
      </c>
      <c r="G177">
        <f>VLOOKUP($A177,tagging!$A:$R,COLUMN()+6,0)</f>
        <v>4</v>
      </c>
      <c r="H177">
        <f>VLOOKUP($A177,tagging!$A:$R,COLUMN()+6,0)</f>
        <v>0</v>
      </c>
      <c r="I177">
        <f>VLOOKUP($A177,tagging!$A:$R,COLUMN()+6,0)</f>
        <v>1</v>
      </c>
      <c r="J177">
        <f>VLOOKUP($A177,tagging!$A:$R,COLUMN()+6,0)</f>
        <v>0</v>
      </c>
      <c r="K177">
        <f>VLOOKUP($A177,tagging!$A:$R,COLUMN()+6,0)</f>
        <v>4</v>
      </c>
      <c r="L177" t="b">
        <f>VLOOKUP($A177,tagging!$A:$R,COLUMN()+6,0)</f>
        <v>0</v>
      </c>
    </row>
    <row r="178" spans="1:15" x14ac:dyDescent="0.75">
      <c r="A178" t="s">
        <v>190</v>
      </c>
      <c r="B178" t="str">
        <f t="shared" si="6"/>
        <v>dir "*PRES_TERRY_IT_WAS_ALL_A_LIE*" /s</v>
      </c>
      <c r="C178">
        <f t="shared" ca="1" si="9"/>
        <v>2130</v>
      </c>
      <c r="D178">
        <f t="shared" ca="1" si="8"/>
        <v>0</v>
      </c>
      <c r="F178">
        <f>VLOOKUP($A178,tagging!$A:$R,COLUMN()+6,0)</f>
        <v>2</v>
      </c>
      <c r="G178">
        <f>VLOOKUP($A178,tagging!$A:$R,COLUMN()+6,0)</f>
        <v>4</v>
      </c>
      <c r="H178">
        <f>VLOOKUP($A178,tagging!$A:$R,COLUMN()+6,0)</f>
        <v>0</v>
      </c>
      <c r="I178">
        <f>VLOOKUP($A178,tagging!$A:$R,COLUMN()+6,0)</f>
        <v>2</v>
      </c>
      <c r="J178">
        <f>VLOOKUP($A178,tagging!$A:$R,COLUMN()+6,0)</f>
        <v>4</v>
      </c>
      <c r="K178">
        <f>VLOOKUP($A178,tagging!$A:$R,COLUMN()+6,0)</f>
        <v>0</v>
      </c>
      <c r="L178" t="b">
        <f>VLOOKUP($A178,tagging!$A:$R,COLUMN()+6,0)</f>
        <v>0</v>
      </c>
      <c r="O178" t="s">
        <v>3462</v>
      </c>
    </row>
    <row r="179" spans="1:15" x14ac:dyDescent="0.75">
      <c r="A179" t="s">
        <v>191</v>
      </c>
      <c r="B179" t="str">
        <f t="shared" si="6"/>
        <v>dir "*PRES_TERRY_PRO-LIFE_SUPER_BOWL_AD*" /s</v>
      </c>
      <c r="C179">
        <f t="shared" ca="1" si="9"/>
        <v>2143</v>
      </c>
      <c r="D179" t="s">
        <v>4162</v>
      </c>
      <c r="F179">
        <f>VLOOKUP($A179,tagging!$A:$R,COLUMN()+6,0)</f>
        <v>0</v>
      </c>
      <c r="G179">
        <f>VLOOKUP($A179,tagging!$A:$R,COLUMN()+6,0)</f>
        <v>5</v>
      </c>
      <c r="H179">
        <f>VLOOKUP($A179,tagging!$A:$R,COLUMN()+6,0)</f>
        <v>0</v>
      </c>
      <c r="I179">
        <f>VLOOKUP($A179,tagging!$A:$R,COLUMN()+6,0)</f>
        <v>0</v>
      </c>
      <c r="J179">
        <f>VLOOKUP($A179,tagging!$A:$R,COLUMN()+6,0)</f>
        <v>1</v>
      </c>
      <c r="K179">
        <f>VLOOKUP($A179,tagging!$A:$R,COLUMN()+6,0)</f>
        <v>3</v>
      </c>
      <c r="L179" t="b">
        <f>VLOOKUP($A179,tagging!$A:$R,COLUMN()+6,0)</f>
        <v>1</v>
      </c>
      <c r="O179" t="s">
        <v>3463</v>
      </c>
    </row>
    <row r="180" spans="1:15" x14ac:dyDescent="0.75">
      <c r="A180" t="s">
        <v>192</v>
      </c>
      <c r="B180" t="str">
        <f t="shared" si="6"/>
        <v>dir "*PRES_TRUMP_BUILDER*" /s</v>
      </c>
      <c r="C180">
        <f t="shared" ca="1" si="9"/>
        <v>2148</v>
      </c>
      <c r="D180">
        <f t="shared" ca="1" si="8"/>
        <v>0</v>
      </c>
      <c r="F180">
        <f>VLOOKUP($A180,tagging!$A:$R,COLUMN()+6,0)</f>
        <v>1</v>
      </c>
      <c r="G180">
        <f>VLOOKUP($A180,tagging!$A:$R,COLUMN()+6,0)</f>
        <v>6</v>
      </c>
      <c r="H180">
        <f>VLOOKUP($A180,tagging!$A:$R,COLUMN()+6,0)</f>
        <v>0</v>
      </c>
      <c r="I180">
        <f>VLOOKUP($A180,tagging!$A:$R,COLUMN()+6,0)</f>
        <v>1</v>
      </c>
      <c r="J180">
        <f>VLOOKUP($A180,tagging!$A:$R,COLUMN()+6,0)</f>
        <v>1</v>
      </c>
      <c r="K180">
        <f>VLOOKUP($A180,tagging!$A:$R,COLUMN()+6,0)</f>
        <v>5</v>
      </c>
      <c r="L180" t="b">
        <f>VLOOKUP($A180,tagging!$A:$R,COLUMN()+6,0)</f>
        <v>1</v>
      </c>
    </row>
    <row r="181" spans="1:15" x14ac:dyDescent="0.75">
      <c r="A181" t="s">
        <v>193</v>
      </c>
      <c r="B181" t="str">
        <f t="shared" si="6"/>
        <v>dir "*PRES_TRUMP_ELITIST_ARROGANCE*" /s</v>
      </c>
      <c r="C181">
        <f t="shared" ca="1" si="9"/>
        <v>2161</v>
      </c>
      <c r="D181">
        <f t="shared" ca="1" si="8"/>
        <v>0</v>
      </c>
      <c r="F181">
        <f>VLOOKUP($A181,tagging!$A:$R,COLUMN()+6,0)</f>
        <v>0</v>
      </c>
      <c r="G181">
        <f>VLOOKUP($A181,tagging!$A:$R,COLUMN()+6,0)</f>
        <v>3</v>
      </c>
      <c r="H181">
        <f>VLOOKUP($A181,tagging!$A:$R,COLUMN()+6,0)</f>
        <v>0</v>
      </c>
      <c r="I181">
        <f>VLOOKUP($A181,tagging!$A:$R,COLUMN()+6,0)</f>
        <v>0</v>
      </c>
      <c r="J181">
        <f>VLOOKUP($A181,tagging!$A:$R,COLUMN()+6,0)</f>
        <v>0</v>
      </c>
      <c r="K181">
        <f>VLOOKUP($A181,tagging!$A:$R,COLUMN()+6,0)</f>
        <v>3</v>
      </c>
      <c r="L181" t="b">
        <f>VLOOKUP($A181,tagging!$A:$R,COLUMN()+6,0)</f>
        <v>0</v>
      </c>
      <c r="O181" t="s">
        <v>3424</v>
      </c>
    </row>
    <row r="182" spans="1:15" x14ac:dyDescent="0.75">
      <c r="A182" t="s">
        <v>194</v>
      </c>
      <c r="B182" t="str">
        <f t="shared" si="6"/>
        <v>dir "*PRES_TRUMP_MOTHERHOOD*" /s</v>
      </c>
      <c r="C182">
        <f t="shared" ca="1" si="9"/>
        <v>2174</v>
      </c>
      <c r="D182">
        <f t="shared" ca="1" si="8"/>
        <v>0</v>
      </c>
      <c r="F182">
        <f>VLOOKUP($A182,tagging!$A:$R,COLUMN()+6,0)</f>
        <v>0</v>
      </c>
      <c r="G182">
        <f>VLOOKUP($A182,tagging!$A:$R,COLUMN()+6,0)</f>
        <v>4</v>
      </c>
      <c r="H182">
        <f>VLOOKUP($A182,tagging!$A:$R,COLUMN()+6,0)</f>
        <v>0</v>
      </c>
      <c r="I182">
        <f>VLOOKUP($A182,tagging!$A:$R,COLUMN()+6,0)</f>
        <v>0</v>
      </c>
      <c r="J182">
        <f>VLOOKUP($A182,tagging!$A:$R,COLUMN()+6,0)</f>
        <v>0</v>
      </c>
      <c r="K182">
        <f>VLOOKUP($A182,tagging!$A:$R,COLUMN()+6,0)</f>
        <v>4</v>
      </c>
      <c r="L182" t="b">
        <f>VLOOKUP($A182,tagging!$A:$R,COLUMN()+6,0)</f>
        <v>0</v>
      </c>
      <c r="O182" t="s">
        <v>3463</v>
      </c>
    </row>
    <row r="183" spans="1:15" x14ac:dyDescent="0.75">
      <c r="A183" t="s">
        <v>195</v>
      </c>
      <c r="B183" t="str">
        <f t="shared" si="6"/>
        <v>dir "*PRES_TRUSTEDLEADERSHIP_KASICH_BFF*" /s</v>
      </c>
      <c r="C183">
        <f t="shared" ca="1" si="9"/>
        <v>2187</v>
      </c>
      <c r="D183">
        <f t="shared" ca="1" si="8"/>
        <v>0</v>
      </c>
      <c r="F183">
        <f>VLOOKUP($A183,tagging!$A:$R,COLUMN()+6,0)</f>
        <v>1</v>
      </c>
      <c r="G183">
        <f>VLOOKUP($A183,tagging!$A:$R,COLUMN()+6,0)</f>
        <v>2</v>
      </c>
      <c r="H183">
        <f>VLOOKUP($A183,tagging!$A:$R,COLUMN()+6,0)</f>
        <v>0</v>
      </c>
      <c r="I183">
        <f>VLOOKUP($A183,tagging!$A:$R,COLUMN()+6,0)</f>
        <v>1</v>
      </c>
      <c r="J183">
        <f>VLOOKUP($A183,tagging!$A:$R,COLUMN()+6,0)</f>
        <v>2</v>
      </c>
      <c r="K183">
        <f>VLOOKUP($A183,tagging!$A:$R,COLUMN()+6,0)</f>
        <v>0</v>
      </c>
      <c r="L183" t="b">
        <f>VLOOKUP($A183,tagging!$A:$R,COLUMN()+6,0)</f>
        <v>0</v>
      </c>
      <c r="O183" t="s">
        <v>3425</v>
      </c>
    </row>
    <row r="184" spans="1:15" x14ac:dyDescent="0.75">
      <c r="A184" t="s">
        <v>196</v>
      </c>
      <c r="B184" t="str">
        <f t="shared" si="6"/>
        <v>dir "*PRES_TRUSTEDLEADERSHIP_KASICH_WON'T_PLAY*" /s</v>
      </c>
      <c r="C184">
        <f t="shared" ca="1" si="9"/>
        <v>2201</v>
      </c>
      <c r="D184">
        <f t="shared" ca="1" si="8"/>
        <v>0</v>
      </c>
      <c r="F184">
        <f>VLOOKUP($A184,tagging!$A:$R,COLUMN()+6,0)</f>
        <v>0</v>
      </c>
      <c r="G184">
        <f>VLOOKUP($A184,tagging!$A:$R,COLUMN()+6,0)</f>
        <v>3</v>
      </c>
      <c r="H184">
        <f>VLOOKUP($A184,tagging!$A:$R,COLUMN()+6,0)</f>
        <v>0</v>
      </c>
      <c r="I184">
        <f>VLOOKUP($A184,tagging!$A:$R,COLUMN()+6,0)</f>
        <v>0</v>
      </c>
      <c r="J184">
        <f>VLOOKUP($A184,tagging!$A:$R,COLUMN()+6,0)</f>
        <v>3</v>
      </c>
      <c r="K184">
        <f>VLOOKUP($A184,tagging!$A:$R,COLUMN()+6,0)</f>
        <v>0</v>
      </c>
      <c r="L184" t="b">
        <f>VLOOKUP($A184,tagging!$A:$R,COLUMN()+6,0)</f>
        <v>0</v>
      </c>
    </row>
    <row r="185" spans="1:15" x14ac:dyDescent="0.75">
      <c r="A185" t="s">
        <v>197</v>
      </c>
      <c r="B185" t="str">
        <f t="shared" si="6"/>
        <v>dir "*PRES_VOTEYOURVALUES_INTERVIEW*" /s</v>
      </c>
      <c r="C185">
        <f t="shared" ca="1" si="9"/>
        <v>2214</v>
      </c>
      <c r="D185">
        <f t="shared" ca="1" si="8"/>
        <v>0</v>
      </c>
      <c r="F185">
        <f>VLOOKUP($A185,tagging!$A:$R,COLUMN()+6,0)</f>
        <v>0</v>
      </c>
      <c r="G185">
        <f>VLOOKUP($A185,tagging!$A:$R,COLUMN()+6,0)</f>
        <v>3</v>
      </c>
      <c r="H185">
        <f>VLOOKUP($A185,tagging!$A:$R,COLUMN()+6,0)</f>
        <v>0</v>
      </c>
      <c r="I185">
        <f>VLOOKUP($A185,tagging!$A:$R,COLUMN()+6,0)</f>
        <v>0</v>
      </c>
      <c r="J185">
        <f>VLOOKUP($A185,tagging!$A:$R,COLUMN()+6,0)</f>
        <v>0</v>
      </c>
      <c r="K185">
        <f>VLOOKUP($A185,tagging!$A:$R,COLUMN()+6,0)</f>
        <v>1</v>
      </c>
      <c r="L185" t="b">
        <f>VLOOKUP($A185,tagging!$A:$R,COLUMN()+6,0)</f>
        <v>0</v>
      </c>
      <c r="O185" t="s">
        <v>3464</v>
      </c>
    </row>
    <row r="186" spans="1:15" x14ac:dyDescent="0.75">
      <c r="A186" t="s">
        <v>198</v>
      </c>
      <c r="B186" t="str">
        <f t="shared" si="6"/>
        <v>dir "*PRES_WINNINGOURFUTURE_BLOOD_MONEY*" /s</v>
      </c>
      <c r="C186">
        <f t="shared" ca="1" si="9"/>
        <v>2227</v>
      </c>
      <c r="D186">
        <f t="shared" ca="1" si="8"/>
        <v>0</v>
      </c>
      <c r="F186" t="e">
        <f>VLOOKUP($A186,tagging!$A:$R,COLUMN()+6,0)</f>
        <v>#N/A</v>
      </c>
      <c r="G186">
        <f>VLOOKUP($A186,tagging!$A:$R,COLUMN()+6,0)</f>
        <v>6</v>
      </c>
      <c r="H186">
        <f>VLOOKUP($A186,tagging!$A:$R,COLUMN()+6,0)</f>
        <v>0</v>
      </c>
      <c r="I186" t="e">
        <f>VLOOKUP($A186,tagging!$A:$R,COLUMN()+6,0)</f>
        <v>#N/A</v>
      </c>
      <c r="J186">
        <f>VLOOKUP($A186,tagging!$A:$R,COLUMN()+6,0)</f>
        <v>0</v>
      </c>
      <c r="K186">
        <f>VLOOKUP($A186,tagging!$A:$R,COLUMN()+6,0)</f>
        <v>1</v>
      </c>
      <c r="L186" t="b">
        <f>VLOOKUP($A186,tagging!$A:$R,COLUMN()+6,0)</f>
        <v>0</v>
      </c>
      <c r="O186" t="s">
        <v>3419</v>
      </c>
    </row>
    <row r="187" spans="1:15" x14ac:dyDescent="0.75">
      <c r="A187" t="s">
        <v>199</v>
      </c>
      <c r="B187" t="str">
        <f t="shared" si="6"/>
        <v>dir "*PRES_WINNINGOURFUTURE_NEXT_60*" /s</v>
      </c>
      <c r="C187">
        <f t="shared" ca="1" si="9"/>
        <v>2240</v>
      </c>
      <c r="D187">
        <f t="shared" ca="1" si="8"/>
        <v>0</v>
      </c>
      <c r="F187" t="e">
        <f>VLOOKUP($A187,tagging!$A:$R,COLUMN()+6,0)</f>
        <v>#N/A</v>
      </c>
      <c r="G187">
        <f>VLOOKUP($A187,tagging!$A:$R,COLUMN()+6,0)</f>
        <v>5</v>
      </c>
      <c r="H187">
        <f>VLOOKUP($A187,tagging!$A:$R,COLUMN()+6,0)</f>
        <v>0</v>
      </c>
      <c r="I187" t="e">
        <f>VLOOKUP($A187,tagging!$A:$R,COLUMN()+6,0)</f>
        <v>#N/A</v>
      </c>
      <c r="J187">
        <f>VLOOKUP($A187,tagging!$A:$R,COLUMN()+6,0)</f>
        <v>2</v>
      </c>
      <c r="K187">
        <f>VLOOKUP($A187,tagging!$A:$R,COLUMN()+6,0)</f>
        <v>0</v>
      </c>
      <c r="L187" t="b">
        <f>VLOOKUP($A187,tagging!$A:$R,COLUMN()+6,0)</f>
        <v>0</v>
      </c>
      <c r="O187" t="s">
        <v>3420</v>
      </c>
    </row>
    <row r="188" spans="1:15" x14ac:dyDescent="0.75">
      <c r="A188" t="s">
        <v>200</v>
      </c>
      <c r="B188" t="str">
        <f t="shared" si="6"/>
        <v>dir "*PRES_WINNINGOURFUTURE_ON_THE_AIR_60*" /s</v>
      </c>
      <c r="C188">
        <f t="shared" ca="1" si="9"/>
        <v>2253</v>
      </c>
      <c r="D188">
        <f t="shared" ca="1" si="8"/>
        <v>0</v>
      </c>
      <c r="F188">
        <f>VLOOKUP($A188,tagging!$A:$R,COLUMN()+6,0)</f>
        <v>0</v>
      </c>
      <c r="G188">
        <f>VLOOKUP($A188,tagging!$A:$R,COLUMN()+6,0)</f>
        <v>6</v>
      </c>
      <c r="H188">
        <f>VLOOKUP($A188,tagging!$A:$R,COLUMN()+6,0)</f>
        <v>0</v>
      </c>
      <c r="I188">
        <f>VLOOKUP($A188,tagging!$A:$R,COLUMN()+6,0)</f>
        <v>0</v>
      </c>
      <c r="J188">
        <f>VLOOKUP($A188,tagging!$A:$R,COLUMN()+6,0)</f>
        <v>4</v>
      </c>
      <c r="K188">
        <f>VLOOKUP($A188,tagging!$A:$R,COLUMN()+6,0)</f>
        <v>2</v>
      </c>
      <c r="L188" t="b">
        <f>VLOOKUP($A188,tagging!$A:$R,COLUMN()+6,0)</f>
        <v>1</v>
      </c>
    </row>
    <row r="189" spans="1:15" x14ac:dyDescent="0.75">
      <c r="A189" t="s">
        <v>201</v>
      </c>
      <c r="B189" t="str">
        <f t="shared" si="6"/>
        <v>dir "*PRES_WOMENVOTE_CAPTURED*" /s</v>
      </c>
      <c r="C189">
        <f t="shared" ca="1" si="9"/>
        <v>2266</v>
      </c>
      <c r="D189">
        <f t="shared" ca="1" si="8"/>
        <v>0</v>
      </c>
      <c r="F189" t="e">
        <f>VLOOKUP($A189,tagging!$A:$R,COLUMN()+6,0)</f>
        <v>#N/A</v>
      </c>
      <c r="G189">
        <f>VLOOKUP($A189,tagging!$A:$R,COLUMN()+6,0)</f>
        <v>3</v>
      </c>
      <c r="H189">
        <f>VLOOKUP($A189,tagging!$A:$R,COLUMN()+6,0)</f>
        <v>0</v>
      </c>
      <c r="I189" t="e">
        <f>VLOOKUP($A189,tagging!$A:$R,COLUMN()+6,0)</f>
        <v>#N/A</v>
      </c>
      <c r="J189">
        <f>VLOOKUP($A189,tagging!$A:$R,COLUMN()+6,0)</f>
        <v>0</v>
      </c>
      <c r="K189">
        <f>VLOOKUP($A189,tagging!$A:$R,COLUMN()+6,0)</f>
        <v>3</v>
      </c>
      <c r="L189" t="b">
        <f>VLOOKUP($A189,tagging!$A:$R,COLUMN()+6,0)</f>
        <v>0</v>
      </c>
      <c r="O189" t="s">
        <v>3421</v>
      </c>
    </row>
    <row r="190" spans="1:15" x14ac:dyDescent="0.75">
      <c r="A190" t="s">
        <v>203</v>
      </c>
      <c r="B190" t="str">
        <f t="shared" si="6"/>
        <v>dir "*PRES_CLINTON_REAL_LIFE*" /s</v>
      </c>
      <c r="C190">
        <f t="shared" ca="1" si="9"/>
        <v>464</v>
      </c>
      <c r="D190">
        <f t="shared" ca="1" si="8"/>
        <v>0</v>
      </c>
      <c r="F190">
        <f>VLOOKUP($A190,tagging!$A:$R,COLUMN()+6,0)</f>
        <v>1</v>
      </c>
      <c r="G190">
        <f>VLOOKUP($A190,tagging!$A:$R,COLUMN()+6,0)</f>
        <v>3</v>
      </c>
      <c r="H190">
        <f>VLOOKUP($A190,tagging!$A:$R,COLUMN()+6,0)</f>
        <v>0</v>
      </c>
      <c r="I190">
        <f>VLOOKUP($A190,tagging!$A:$R,COLUMN()+6,0)</f>
        <v>1</v>
      </c>
      <c r="J190">
        <f>VLOOKUP($A190,tagging!$A:$R,COLUMN()+6,0)</f>
        <v>2</v>
      </c>
      <c r="K190">
        <f>VLOOKUP($A190,tagging!$A:$R,COLUMN()+6,0)</f>
        <v>0</v>
      </c>
      <c r="L190" t="b">
        <f>VLOOKUP($A190,tagging!$A:$R,COLUMN()+6,0)</f>
        <v>0</v>
      </c>
    </row>
    <row r="191" spans="1:15" x14ac:dyDescent="0.75">
      <c r="A191" t="s">
        <v>204</v>
      </c>
      <c r="B191" t="str">
        <f t="shared" si="6"/>
        <v>dir "*PRES_KEEPTHEPROMISEI_RECORD_NOT_RHETORIC*" /s</v>
      </c>
      <c r="C191">
        <f t="shared" ca="1" si="9"/>
        <v>2300</v>
      </c>
      <c r="D191">
        <f t="shared" ca="1" si="8"/>
        <v>0</v>
      </c>
      <c r="F191">
        <f>VLOOKUP($A191,tagging!$A:$R,COLUMN()+6,0)</f>
        <v>1</v>
      </c>
      <c r="G191">
        <f>VLOOKUP($A191,tagging!$A:$R,COLUMN()+6,0)</f>
        <v>2</v>
      </c>
      <c r="H191">
        <f>VLOOKUP($A191,tagging!$A:$R,COLUMN()+6,0)</f>
        <v>0</v>
      </c>
      <c r="I191">
        <f>VLOOKUP($A191,tagging!$A:$R,COLUMN()+6,0)</f>
        <v>1</v>
      </c>
      <c r="J191">
        <f>VLOOKUP($A191,tagging!$A:$R,COLUMN()+6,0)</f>
        <v>2</v>
      </c>
      <c r="K191">
        <f>VLOOKUP($A191,tagging!$A:$R,COLUMN()+6,0)</f>
        <v>0</v>
      </c>
      <c r="L191" t="b">
        <f>VLOOKUP($A191,tagging!$A:$R,COLUMN()+6,0)</f>
        <v>0</v>
      </c>
      <c r="O191" t="s">
        <v>3465</v>
      </c>
    </row>
    <row r="192" spans="1:15" x14ac:dyDescent="0.75">
      <c r="A192" t="s">
        <v>205</v>
      </c>
      <c r="B192" t="str">
        <f t="shared" si="6"/>
        <v>dir "*PRES_WETHEPEOPLE_WHAT_MATTERS*" /s</v>
      </c>
      <c r="C192">
        <f t="shared" ca="1" si="9"/>
        <v>2313</v>
      </c>
      <c r="D192">
        <f t="shared" ca="1" si="8"/>
        <v>0</v>
      </c>
      <c r="F192" t="e">
        <f>VLOOKUP($A192,tagging!$A:$R,COLUMN()+6,0)</f>
        <v>#N/A</v>
      </c>
      <c r="G192">
        <f>VLOOKUP($A192,tagging!$A:$R,COLUMN()+6,0)</f>
        <v>3</v>
      </c>
      <c r="H192">
        <f>VLOOKUP($A192,tagging!$A:$R,COLUMN()+6,0)</f>
        <v>0</v>
      </c>
      <c r="I192" t="e">
        <f>VLOOKUP($A192,tagging!$A:$R,COLUMN()+6,0)</f>
        <v>#N/A</v>
      </c>
      <c r="J192">
        <f>VLOOKUP($A192,tagging!$A:$R,COLUMN()+6,0)</f>
        <v>3</v>
      </c>
      <c r="K192">
        <f>VLOOKUP($A192,tagging!$A:$R,COLUMN()+6,0)</f>
        <v>0</v>
      </c>
      <c r="L192" t="b">
        <f>VLOOKUP($A192,tagging!$A:$R,COLUMN()+6,0)</f>
        <v>0</v>
      </c>
      <c r="O192" t="s">
        <v>3466</v>
      </c>
    </row>
    <row r="193" spans="1:15" x14ac:dyDescent="0.75">
      <c r="A193" t="s">
        <v>206</v>
      </c>
      <c r="B193" t="str">
        <f t="shared" si="6"/>
        <v>dir "*PRES_CLINTON_EQUAL_PAY*" /s</v>
      </c>
      <c r="C193">
        <f t="shared" ca="1" si="9"/>
        <v>307</v>
      </c>
      <c r="D193">
        <f t="shared" ca="1" si="8"/>
        <v>0</v>
      </c>
      <c r="F193">
        <f>VLOOKUP($A193,tagging!$A:$R,COLUMN()+6,0)</f>
        <v>1</v>
      </c>
      <c r="G193">
        <f>VLOOKUP($A193,tagging!$A:$R,COLUMN()+6,0)</f>
        <v>3</v>
      </c>
      <c r="H193">
        <f>VLOOKUP($A193,tagging!$A:$R,COLUMN()+6,0)</f>
        <v>0</v>
      </c>
      <c r="I193">
        <f>VLOOKUP($A193,tagging!$A:$R,COLUMN()+6,0)</f>
        <v>1</v>
      </c>
      <c r="J193">
        <f>VLOOKUP($A193,tagging!$A:$R,COLUMN()+6,0)</f>
        <v>3</v>
      </c>
      <c r="K193">
        <f>VLOOKUP($A193,tagging!$A:$R,COLUMN()+6,0)</f>
        <v>0</v>
      </c>
      <c r="L193" t="b">
        <f>VLOOKUP($A193,tagging!$A:$R,COLUMN()+6,0)</f>
        <v>0</v>
      </c>
    </row>
    <row r="194" spans="1:15" x14ac:dyDescent="0.75">
      <c r="A194" t="s">
        <v>207</v>
      </c>
      <c r="B194" t="str">
        <f t="shared" si="6"/>
        <v>dir "*PRES_AMERUNTD_POPE_OR_KOCHS*" /s</v>
      </c>
      <c r="C194">
        <f t="shared" ca="1" si="9"/>
        <v>2346</v>
      </c>
      <c r="D194">
        <f t="shared" ca="1" si="8"/>
        <v>0</v>
      </c>
      <c r="F194">
        <f>VLOOKUP($A194,tagging!$A:$R,COLUMN()+6,0)</f>
        <v>1</v>
      </c>
      <c r="G194">
        <f>VLOOKUP($A194,tagging!$A:$R,COLUMN()+6,0)</f>
        <v>2</v>
      </c>
      <c r="H194">
        <f>VLOOKUP($A194,tagging!$A:$R,COLUMN()+6,0)</f>
        <v>0</v>
      </c>
      <c r="I194">
        <f>VLOOKUP($A194,tagging!$A:$R,COLUMN()+6,0)</f>
        <v>1</v>
      </c>
      <c r="J194">
        <f>VLOOKUP($A194,tagging!$A:$R,COLUMN()+6,0)</f>
        <v>0</v>
      </c>
      <c r="K194">
        <f>VLOOKUP($A194,tagging!$A:$R,COLUMN()+6,0)</f>
        <v>2</v>
      </c>
      <c r="L194" t="b">
        <f>VLOOKUP($A194,tagging!$A:$R,COLUMN()+6,0)</f>
        <v>0</v>
      </c>
      <c r="O194" t="s">
        <v>3424</v>
      </c>
    </row>
    <row r="195" spans="1:15" x14ac:dyDescent="0.75">
      <c r="A195" t="s">
        <v>208</v>
      </c>
      <c r="B195" t="str">
        <f t="shared" ref="B195:B258" si="10">"dir "&amp;CHAR(34)&amp;"*"&amp;A195&amp;"*"&amp;CHAR(34)&amp;" /s"</f>
        <v>dir "*PRES_SANDERS_WORKS_FOR_US_ALL_SP*" /s</v>
      </c>
      <c r="C195">
        <f t="shared" ref="C195:C258" ca="1" si="11">CELL("row",INDEX($O:$O,MATCH("*"&amp;A195&amp;"*",$O:$O,0)))</f>
        <v>2359</v>
      </c>
      <c r="D195">
        <f t="shared" ca="1" si="8"/>
        <v>0</v>
      </c>
      <c r="F195">
        <f>VLOOKUP($A195,tagging!$A:$R,COLUMN()+6,0)</f>
        <v>1</v>
      </c>
      <c r="G195">
        <f>VLOOKUP($A195,tagging!$A:$R,COLUMN()+6,0)</f>
        <v>0</v>
      </c>
      <c r="H195">
        <f>VLOOKUP($A195,tagging!$A:$R,COLUMN()+6,0)</f>
        <v>1</v>
      </c>
      <c r="I195">
        <f>VLOOKUP($A195,tagging!$A:$R,COLUMN()+6,0)</f>
        <v>0</v>
      </c>
      <c r="J195">
        <f>VLOOKUP($A195,tagging!$A:$R,COLUMN()+6,0)</f>
        <v>0</v>
      </c>
      <c r="K195">
        <f>VLOOKUP($A195,tagging!$A:$R,COLUMN()+6,0)</f>
        <v>0</v>
      </c>
      <c r="L195" t="b">
        <f>VLOOKUP($A195,tagging!$A:$R,COLUMN()+6,0)</f>
        <v>0</v>
      </c>
      <c r="O195" t="s">
        <v>3466</v>
      </c>
    </row>
    <row r="196" spans="1:15" x14ac:dyDescent="0.75">
      <c r="A196" t="s">
        <v>209</v>
      </c>
      <c r="B196" t="str">
        <f t="shared" si="10"/>
        <v>dir "*PRES_CLINTON_AGREE*" /s</v>
      </c>
      <c r="C196">
        <f t="shared" ca="1" si="11"/>
        <v>2372</v>
      </c>
      <c r="D196">
        <f t="shared" ref="D196:D259" ca="1" si="12">INDIRECT("O"&amp;(C196+3))</f>
        <v>0</v>
      </c>
      <c r="F196">
        <f>VLOOKUP($A196,tagging!$A:$R,COLUMN()+6,0)</f>
        <v>1</v>
      </c>
      <c r="G196">
        <f>VLOOKUP($A196,tagging!$A:$R,COLUMN()+6,0)</f>
        <v>3</v>
      </c>
      <c r="H196">
        <f>VLOOKUP($A196,tagging!$A:$R,COLUMN()+6,0)</f>
        <v>0</v>
      </c>
      <c r="I196">
        <f>VLOOKUP($A196,tagging!$A:$R,COLUMN()+6,0)</f>
        <v>1</v>
      </c>
      <c r="J196">
        <f>VLOOKUP($A196,tagging!$A:$R,COLUMN()+6,0)</f>
        <v>0</v>
      </c>
      <c r="K196">
        <f>VLOOKUP($A196,tagging!$A:$R,COLUMN()+6,0)</f>
        <v>3</v>
      </c>
      <c r="L196" t="b">
        <f>VLOOKUP($A196,tagging!$A:$R,COLUMN()+6,0)</f>
        <v>0</v>
      </c>
      <c r="O196" t="s">
        <v>3425</v>
      </c>
    </row>
    <row r="197" spans="1:15" x14ac:dyDescent="0.75">
      <c r="A197" t="s">
        <v>210</v>
      </c>
      <c r="B197" t="str">
        <f t="shared" si="10"/>
        <v>dir "*PRES_NEWDAYFORAMERICA_LONDONDERRY*" /s</v>
      </c>
      <c r="C197">
        <f t="shared" ca="1" si="11"/>
        <v>2385</v>
      </c>
      <c r="D197">
        <f t="shared" ca="1" si="12"/>
        <v>0</v>
      </c>
      <c r="F197">
        <f>VLOOKUP($A197,tagging!$A:$R,COLUMN()+6,0)</f>
        <v>1</v>
      </c>
      <c r="G197">
        <f>VLOOKUP($A197,tagging!$A:$R,COLUMN()+6,0)</f>
        <v>3</v>
      </c>
      <c r="H197">
        <f>VLOOKUP($A197,tagging!$A:$R,COLUMN()+6,0)</f>
        <v>0</v>
      </c>
      <c r="I197">
        <f>VLOOKUP($A197,tagging!$A:$R,COLUMN()+6,0)</f>
        <v>1</v>
      </c>
      <c r="J197">
        <f>VLOOKUP($A197,tagging!$A:$R,COLUMN()+6,0)</f>
        <v>0</v>
      </c>
      <c r="K197">
        <f>VLOOKUP($A197,tagging!$A:$R,COLUMN()+6,0)</f>
        <v>2</v>
      </c>
      <c r="L197" t="b">
        <f>VLOOKUP($A197,tagging!$A:$R,COLUMN()+6,0)</f>
        <v>0</v>
      </c>
    </row>
    <row r="198" spans="1:15" x14ac:dyDescent="0.75">
      <c r="A198" t="s">
        <v>211</v>
      </c>
      <c r="B198" t="str">
        <f t="shared" si="10"/>
        <v>dir "*PRES_TRUSTEDLEADERSHIP_SO_MUCH_AT_STAKE*" /s</v>
      </c>
      <c r="C198">
        <f t="shared" ca="1" si="11"/>
        <v>2398</v>
      </c>
      <c r="D198">
        <f t="shared" ca="1" si="12"/>
        <v>0</v>
      </c>
      <c r="F198">
        <f>VLOOKUP($A198,tagging!$A:$R,COLUMN()+6,0)</f>
        <v>0</v>
      </c>
      <c r="G198">
        <f>VLOOKUP($A198,tagging!$A:$R,COLUMN()+6,0)</f>
        <v>3</v>
      </c>
      <c r="H198">
        <f>VLOOKUP($A198,tagging!$A:$R,COLUMN()+6,0)</f>
        <v>0</v>
      </c>
      <c r="I198">
        <f>VLOOKUP($A198,tagging!$A:$R,COLUMN()+6,0)</f>
        <v>0</v>
      </c>
      <c r="J198">
        <f>VLOOKUP($A198,tagging!$A:$R,COLUMN()+6,0)</f>
        <v>3</v>
      </c>
      <c r="K198">
        <f>VLOOKUP($A198,tagging!$A:$R,COLUMN()+6,0)</f>
        <v>0</v>
      </c>
      <c r="L198" t="b">
        <f>VLOOKUP($A198,tagging!$A:$R,COLUMN()+6,0)</f>
        <v>0</v>
      </c>
      <c r="O198" t="s">
        <v>3467</v>
      </c>
    </row>
    <row r="199" spans="1:15" x14ac:dyDescent="0.75">
      <c r="A199" t="s">
        <v>212</v>
      </c>
      <c r="B199" t="str">
        <f t="shared" si="10"/>
        <v>dir "*PRES_CLINTON_SQUAT*" /s</v>
      </c>
      <c r="C199">
        <f t="shared" ca="1" si="11"/>
        <v>2411</v>
      </c>
      <c r="D199">
        <f t="shared" ca="1" si="12"/>
        <v>0</v>
      </c>
      <c r="F199">
        <f>VLOOKUP($A199,tagging!$A:$R,COLUMN()+6,0)</f>
        <v>1</v>
      </c>
      <c r="G199">
        <f>VLOOKUP($A199,tagging!$A:$R,COLUMN()+6,0)</f>
        <v>2</v>
      </c>
      <c r="H199">
        <f>VLOOKUP($A199,tagging!$A:$R,COLUMN()+6,0)</f>
        <v>0</v>
      </c>
      <c r="I199">
        <f>VLOOKUP($A199,tagging!$A:$R,COLUMN()+6,0)</f>
        <v>1</v>
      </c>
      <c r="J199">
        <f>VLOOKUP($A199,tagging!$A:$R,COLUMN()+6,0)</f>
        <v>0</v>
      </c>
      <c r="K199">
        <f>VLOOKUP($A199,tagging!$A:$R,COLUMN()+6,0)</f>
        <v>2</v>
      </c>
      <c r="L199" t="b">
        <f>VLOOKUP($A199,tagging!$A:$R,COLUMN()+6,0)</f>
        <v>0</v>
      </c>
      <c r="O199" t="s">
        <v>3419</v>
      </c>
    </row>
    <row r="200" spans="1:15" x14ac:dyDescent="0.75">
      <c r="A200" t="s">
        <v>213</v>
      </c>
      <c r="B200" t="str">
        <f t="shared" si="10"/>
        <v>dir "*PRES_TRUMP_RNC_TWO_AMERICAS*" /s</v>
      </c>
      <c r="C200">
        <f t="shared" ca="1" si="11"/>
        <v>2424</v>
      </c>
      <c r="D200">
        <f t="shared" ca="1" si="12"/>
        <v>0</v>
      </c>
      <c r="F200">
        <f>VLOOKUP($A200,tagging!$A:$R,COLUMN()+6,0)</f>
        <v>0</v>
      </c>
      <c r="G200">
        <f>VLOOKUP($A200,tagging!$A:$R,COLUMN()+6,0)</f>
        <v>3</v>
      </c>
      <c r="H200">
        <f>VLOOKUP($A200,tagging!$A:$R,COLUMN()+6,0)</f>
        <v>0</v>
      </c>
      <c r="I200">
        <f>VLOOKUP($A200,tagging!$A:$R,COLUMN()+6,0)</f>
        <v>0</v>
      </c>
      <c r="J200">
        <f>VLOOKUP($A200,tagging!$A:$R,COLUMN()+6,0)</f>
        <v>0</v>
      </c>
      <c r="K200">
        <f>VLOOKUP($A200,tagging!$A:$R,COLUMN()+6,0)</f>
        <v>2</v>
      </c>
      <c r="L200" t="b">
        <f>VLOOKUP($A200,tagging!$A:$R,COLUMN()+6,0)</f>
        <v>0</v>
      </c>
      <c r="O200" t="s">
        <v>3420</v>
      </c>
    </row>
    <row r="201" spans="1:15" x14ac:dyDescent="0.75">
      <c r="A201" t="s">
        <v>214</v>
      </c>
      <c r="B201" t="str">
        <f t="shared" si="10"/>
        <v>dir "*PRES_ELSUPERPAC_BUILD_THAT_WALL_SP*" /s</v>
      </c>
      <c r="C201">
        <f t="shared" ca="1" si="11"/>
        <v>2437</v>
      </c>
      <c r="D201">
        <f t="shared" ca="1" si="12"/>
        <v>0</v>
      </c>
      <c r="F201">
        <f>VLOOKUP($A201,tagging!$A:$R,COLUMN()+6,0)</f>
        <v>1</v>
      </c>
      <c r="G201">
        <f>VLOOKUP($A201,tagging!$A:$R,COLUMN()+6,0)</f>
        <v>0</v>
      </c>
      <c r="H201">
        <f>VLOOKUP($A201,tagging!$A:$R,COLUMN()+6,0)</f>
        <v>1</v>
      </c>
      <c r="I201">
        <f>VLOOKUP($A201,tagging!$A:$R,COLUMN()+6,0)</f>
        <v>0</v>
      </c>
      <c r="J201">
        <f>VLOOKUP($A201,tagging!$A:$R,COLUMN()+6,0)</f>
        <v>0</v>
      </c>
      <c r="K201">
        <f>VLOOKUP($A201,tagging!$A:$R,COLUMN()+6,0)</f>
        <v>0</v>
      </c>
      <c r="L201" t="b">
        <f>VLOOKUP($A201,tagging!$A:$R,COLUMN()+6,0)</f>
        <v>0</v>
      </c>
    </row>
    <row r="202" spans="1:15" x14ac:dyDescent="0.75">
      <c r="A202" t="s">
        <v>215</v>
      </c>
      <c r="B202" t="str">
        <f t="shared" si="10"/>
        <v>dir "*PRES_TRUMP_RNC_ALL_THE_TIME*" /s</v>
      </c>
      <c r="C202">
        <f t="shared" ca="1" si="11"/>
        <v>2450</v>
      </c>
      <c r="D202">
        <f t="shared" ca="1" si="12"/>
        <v>0</v>
      </c>
      <c r="F202">
        <f>VLOOKUP($A202,tagging!$A:$R,COLUMN()+6,0)</f>
        <v>0</v>
      </c>
      <c r="G202">
        <f>VLOOKUP($A202,tagging!$A:$R,COLUMN()+6,0)</f>
        <v>3</v>
      </c>
      <c r="H202">
        <f>VLOOKUP($A202,tagging!$A:$R,COLUMN()+6,0)</f>
        <v>0</v>
      </c>
      <c r="I202">
        <f>VLOOKUP($A202,tagging!$A:$R,COLUMN()+6,0)</f>
        <v>0</v>
      </c>
      <c r="J202">
        <f>VLOOKUP($A202,tagging!$A:$R,COLUMN()+6,0)</f>
        <v>0</v>
      </c>
      <c r="K202">
        <f>VLOOKUP($A202,tagging!$A:$R,COLUMN()+6,0)</f>
        <v>3</v>
      </c>
      <c r="L202" t="b">
        <f>VLOOKUP($A202,tagging!$A:$R,COLUMN()+6,0)</f>
        <v>0</v>
      </c>
      <c r="O202" t="s">
        <v>3421</v>
      </c>
    </row>
    <row r="203" spans="1:15" x14ac:dyDescent="0.75">
      <c r="A203" t="s">
        <v>216</v>
      </c>
      <c r="B203" t="str">
        <f t="shared" si="10"/>
        <v>dir "*PRES_CLINTON_27_MILLION_STRONG_SP*" /s</v>
      </c>
      <c r="C203">
        <f t="shared" ca="1" si="11"/>
        <v>2463</v>
      </c>
      <c r="D203">
        <f t="shared" ca="1" si="12"/>
        <v>0</v>
      </c>
      <c r="F203">
        <f>VLOOKUP($A203,tagging!$A:$R,COLUMN()+6,0)</f>
        <v>1</v>
      </c>
      <c r="G203">
        <f>VLOOKUP($A203,tagging!$A:$R,COLUMN()+6,0)</f>
        <v>0</v>
      </c>
      <c r="H203">
        <f>VLOOKUP($A203,tagging!$A:$R,COLUMN()+6,0)</f>
        <v>1</v>
      </c>
      <c r="I203">
        <f>VLOOKUP($A203,tagging!$A:$R,COLUMN()+6,0)</f>
        <v>0</v>
      </c>
      <c r="J203">
        <f>VLOOKUP($A203,tagging!$A:$R,COLUMN()+6,0)</f>
        <v>0</v>
      </c>
      <c r="K203">
        <f>VLOOKUP($A203,tagging!$A:$R,COLUMN()+6,0)</f>
        <v>0</v>
      </c>
      <c r="L203" t="b">
        <f>VLOOKUP($A203,tagging!$A:$R,COLUMN()+6,0)</f>
        <v>0</v>
      </c>
    </row>
    <row r="204" spans="1:15" x14ac:dyDescent="0.75">
      <c r="A204" t="s">
        <v>217</v>
      </c>
      <c r="B204" t="str">
        <f t="shared" si="10"/>
        <v>dir "*PRES_RTR_SUCK_UPS*" /s</v>
      </c>
      <c r="C204">
        <f t="shared" ca="1" si="11"/>
        <v>2477</v>
      </c>
      <c r="D204">
        <f t="shared" ca="1" si="12"/>
        <v>0</v>
      </c>
      <c r="F204">
        <f>VLOOKUP($A204,tagging!$A:$R,COLUMN()+6,0)</f>
        <v>1</v>
      </c>
      <c r="G204">
        <f>VLOOKUP($A204,tagging!$A:$R,COLUMN()+6,0)</f>
        <v>3</v>
      </c>
      <c r="H204">
        <f>VLOOKUP($A204,tagging!$A:$R,COLUMN()+6,0)</f>
        <v>0</v>
      </c>
      <c r="I204">
        <f>VLOOKUP($A204,tagging!$A:$R,COLUMN()+6,0)</f>
        <v>1</v>
      </c>
      <c r="J204">
        <f>VLOOKUP($A204,tagging!$A:$R,COLUMN()+6,0)</f>
        <v>3</v>
      </c>
      <c r="K204">
        <f>VLOOKUP($A204,tagging!$A:$R,COLUMN()+6,0)</f>
        <v>0</v>
      </c>
      <c r="L204" t="b">
        <f>VLOOKUP($A204,tagging!$A:$R,COLUMN()+6,0)</f>
        <v>0</v>
      </c>
      <c r="O204" t="s">
        <v>3468</v>
      </c>
    </row>
    <row r="205" spans="1:15" x14ac:dyDescent="0.75">
      <c r="A205" t="s">
        <v>218</v>
      </c>
      <c r="B205" t="str">
        <f t="shared" si="10"/>
        <v>dir "*PRES_RTR_THE_SHOWS_60*" /s</v>
      </c>
      <c r="C205">
        <f t="shared" ca="1" si="11"/>
        <v>2490</v>
      </c>
      <c r="D205">
        <f t="shared" ca="1" si="12"/>
        <v>0</v>
      </c>
      <c r="F205">
        <f>VLOOKUP($A205,tagging!$A:$R,COLUMN()+6,0)</f>
        <v>1</v>
      </c>
      <c r="G205">
        <f>VLOOKUP($A205,tagging!$A:$R,COLUMN()+6,0)</f>
        <v>3</v>
      </c>
      <c r="H205">
        <f>VLOOKUP($A205,tagging!$A:$R,COLUMN()+6,0)</f>
        <v>0</v>
      </c>
      <c r="I205">
        <f>VLOOKUP($A205,tagging!$A:$R,COLUMN()+6,0)</f>
        <v>1</v>
      </c>
      <c r="J205">
        <f>VLOOKUP($A205,tagging!$A:$R,COLUMN()+6,0)</f>
        <v>2</v>
      </c>
      <c r="K205">
        <f>VLOOKUP($A205,tagging!$A:$R,COLUMN()+6,0)</f>
        <v>0</v>
      </c>
      <c r="L205" t="b">
        <f>VLOOKUP($A205,tagging!$A:$R,COLUMN()+6,0)</f>
        <v>0</v>
      </c>
      <c r="O205" t="s">
        <v>3469</v>
      </c>
    </row>
    <row r="206" spans="1:15" x14ac:dyDescent="0.75">
      <c r="A206" t="s">
        <v>219</v>
      </c>
      <c r="B206" t="str">
        <f t="shared" si="10"/>
        <v>dir "*PRES_CLINTON_JUST_ONE*" /s</v>
      </c>
      <c r="C206">
        <f t="shared" ca="1" si="11"/>
        <v>2503</v>
      </c>
      <c r="D206">
        <f t="shared" ca="1" si="12"/>
        <v>0</v>
      </c>
      <c r="F206">
        <f>VLOOKUP($A206,tagging!$A:$R,COLUMN()+6,0)</f>
        <v>1</v>
      </c>
      <c r="G206">
        <f>VLOOKUP($A206,tagging!$A:$R,COLUMN()+6,0)</f>
        <v>3</v>
      </c>
      <c r="H206">
        <f>VLOOKUP($A206,tagging!$A:$R,COLUMN()+6,0)</f>
        <v>0</v>
      </c>
      <c r="I206">
        <f>VLOOKUP($A206,tagging!$A:$R,COLUMN()+6,0)</f>
        <v>1</v>
      </c>
      <c r="J206">
        <f>VLOOKUP($A206,tagging!$A:$R,COLUMN()+6,0)</f>
        <v>2</v>
      </c>
      <c r="K206">
        <f>VLOOKUP($A206,tagging!$A:$R,COLUMN()+6,0)</f>
        <v>1</v>
      </c>
      <c r="L206" t="b">
        <f>VLOOKUP($A206,tagging!$A:$R,COLUMN()+6,0)</f>
        <v>1</v>
      </c>
    </row>
    <row r="207" spans="1:15" x14ac:dyDescent="0.75">
      <c r="A207" t="s">
        <v>220</v>
      </c>
      <c r="B207" t="str">
        <f t="shared" si="10"/>
        <v>dir "*PRES_RTR_ALL_IN*" /s</v>
      </c>
      <c r="C207">
        <f t="shared" ca="1" si="11"/>
        <v>2516</v>
      </c>
      <c r="D207">
        <f t="shared" ca="1" si="12"/>
        <v>0</v>
      </c>
      <c r="F207">
        <f>VLOOKUP($A207,tagging!$A:$R,COLUMN()+6,0)</f>
        <v>1</v>
      </c>
      <c r="G207">
        <f>VLOOKUP($A207,tagging!$A:$R,COLUMN()+6,0)</f>
        <v>2</v>
      </c>
      <c r="H207">
        <f>VLOOKUP($A207,tagging!$A:$R,COLUMN()+6,0)</f>
        <v>0</v>
      </c>
      <c r="I207">
        <f>VLOOKUP($A207,tagging!$A:$R,COLUMN()+6,0)</f>
        <v>1</v>
      </c>
      <c r="J207">
        <f>VLOOKUP($A207,tagging!$A:$R,COLUMN()+6,0)</f>
        <v>0</v>
      </c>
      <c r="K207">
        <f>VLOOKUP($A207,tagging!$A:$R,COLUMN()+6,0)</f>
        <v>0</v>
      </c>
      <c r="L207" t="b">
        <f>VLOOKUP($A207,tagging!$A:$R,COLUMN()+6,0)</f>
        <v>0</v>
      </c>
      <c r="O207" t="s">
        <v>3424</v>
      </c>
    </row>
    <row r="208" spans="1:15" x14ac:dyDescent="0.75">
      <c r="A208" t="s">
        <v>221</v>
      </c>
      <c r="B208" t="str">
        <f t="shared" si="10"/>
        <v>dir "*PRES_CLINTON_THE_TIME_HAS_COME_60*" /s</v>
      </c>
      <c r="C208">
        <f t="shared" ca="1" si="11"/>
        <v>2529</v>
      </c>
      <c r="D208">
        <f t="shared" ca="1" si="12"/>
        <v>0</v>
      </c>
      <c r="F208">
        <f>VLOOKUP($A208,tagging!$A:$R,COLUMN()+6,0)</f>
        <v>1</v>
      </c>
      <c r="G208">
        <f>VLOOKUP($A208,tagging!$A:$R,COLUMN()+6,0)</f>
        <v>2</v>
      </c>
      <c r="H208">
        <f>VLOOKUP($A208,tagging!$A:$R,COLUMN()+6,0)</f>
        <v>0</v>
      </c>
      <c r="I208">
        <f>VLOOKUP($A208,tagging!$A:$R,COLUMN()+6,0)</f>
        <v>1</v>
      </c>
      <c r="J208">
        <f>VLOOKUP($A208,tagging!$A:$R,COLUMN()+6,0)</f>
        <v>2</v>
      </c>
      <c r="K208">
        <f>VLOOKUP($A208,tagging!$A:$R,COLUMN()+6,0)</f>
        <v>0</v>
      </c>
      <c r="L208" t="b">
        <f>VLOOKUP($A208,tagging!$A:$R,COLUMN()+6,0)</f>
        <v>0</v>
      </c>
      <c r="O208" t="s">
        <v>3469</v>
      </c>
    </row>
    <row r="209" spans="1:15" x14ac:dyDescent="0.75">
      <c r="A209" t="s">
        <v>222</v>
      </c>
      <c r="B209" t="str">
        <f t="shared" si="10"/>
        <v>dir "*PRES_HSLF_OPPOSE_DONALD_TRUMP*" /s</v>
      </c>
      <c r="C209">
        <f t="shared" ca="1" si="11"/>
        <v>2542</v>
      </c>
      <c r="D209">
        <f t="shared" ca="1" si="12"/>
        <v>0</v>
      </c>
      <c r="F209">
        <f>VLOOKUP($A209,tagging!$A:$R,COLUMN()+6,0)</f>
        <v>1</v>
      </c>
      <c r="G209">
        <f>VLOOKUP($A209,tagging!$A:$R,COLUMN()+6,0)</f>
        <v>2</v>
      </c>
      <c r="H209">
        <f>VLOOKUP($A209,tagging!$A:$R,COLUMN()+6,0)</f>
        <v>0</v>
      </c>
      <c r="I209">
        <f>VLOOKUP($A209,tagging!$A:$R,COLUMN()+6,0)</f>
        <v>1</v>
      </c>
      <c r="J209">
        <f>VLOOKUP($A209,tagging!$A:$R,COLUMN()+6,0)</f>
        <v>0</v>
      </c>
      <c r="K209">
        <f>VLOOKUP($A209,tagging!$A:$R,COLUMN()+6,0)</f>
        <v>2</v>
      </c>
      <c r="L209" t="b">
        <f>VLOOKUP($A209,tagging!$A:$R,COLUMN()+6,0)</f>
        <v>0</v>
      </c>
      <c r="O209" t="s">
        <v>3425</v>
      </c>
    </row>
    <row r="210" spans="1:15" x14ac:dyDescent="0.75">
      <c r="A210" t="s">
        <v>223</v>
      </c>
      <c r="B210" t="str">
        <f t="shared" si="10"/>
        <v>dir "*PRES_CLINTON_GETTING_THIS_RIGHT_APRIL_TWENTY_SIX*" /s</v>
      </c>
      <c r="C210">
        <f t="shared" ca="1" si="11"/>
        <v>2555</v>
      </c>
      <c r="D210">
        <f t="shared" ca="1" si="12"/>
        <v>0</v>
      </c>
      <c r="F210">
        <f>VLOOKUP($A210,tagging!$A:$R,COLUMN()+6,0)</f>
        <v>1</v>
      </c>
      <c r="G210">
        <f>VLOOKUP($A210,tagging!$A:$R,COLUMN()+6,0)</f>
        <v>2</v>
      </c>
      <c r="H210">
        <f>VLOOKUP($A210,tagging!$A:$R,COLUMN()+6,0)</f>
        <v>0</v>
      </c>
      <c r="I210">
        <f>VLOOKUP($A210,tagging!$A:$R,COLUMN()+6,0)</f>
        <v>1</v>
      </c>
      <c r="J210">
        <f>VLOOKUP($A210,tagging!$A:$R,COLUMN()+6,0)</f>
        <v>1</v>
      </c>
      <c r="K210">
        <f>VLOOKUP($A210,tagging!$A:$R,COLUMN()+6,0)</f>
        <v>0</v>
      </c>
      <c r="L210" t="b">
        <f>VLOOKUP($A210,tagging!$A:$R,COLUMN()+6,0)</f>
        <v>0</v>
      </c>
    </row>
    <row r="211" spans="1:15" x14ac:dyDescent="0.75">
      <c r="A211" t="s">
        <v>224</v>
      </c>
      <c r="B211" t="str">
        <f t="shared" si="10"/>
        <v>dir "*PRES_CLINTON_DNC_SELF_CONTROL*" /s</v>
      </c>
      <c r="C211">
        <f t="shared" ca="1" si="11"/>
        <v>2568</v>
      </c>
      <c r="D211">
        <f t="shared" ca="1" si="12"/>
        <v>0</v>
      </c>
      <c r="F211">
        <f>VLOOKUP($A211,tagging!$A:$R,COLUMN()+6,0)</f>
        <v>1</v>
      </c>
      <c r="G211">
        <f>VLOOKUP($A211,tagging!$A:$R,COLUMN()+6,0)</f>
        <v>3</v>
      </c>
      <c r="H211">
        <f>VLOOKUP($A211,tagging!$A:$R,COLUMN()+6,0)</f>
        <v>0</v>
      </c>
      <c r="I211">
        <f>VLOOKUP($A211,tagging!$A:$R,COLUMN()+6,0)</f>
        <v>1</v>
      </c>
      <c r="J211">
        <f>VLOOKUP($A211,tagging!$A:$R,COLUMN()+6,0)</f>
        <v>0</v>
      </c>
      <c r="K211">
        <f>VLOOKUP($A211,tagging!$A:$R,COLUMN()+6,0)</f>
        <v>3</v>
      </c>
      <c r="L211" t="b">
        <f>VLOOKUP($A211,tagging!$A:$R,COLUMN()+6,0)</f>
        <v>0</v>
      </c>
      <c r="O211" t="s">
        <v>3470</v>
      </c>
    </row>
    <row r="212" spans="1:15" x14ac:dyDescent="0.75">
      <c r="A212" t="s">
        <v>225</v>
      </c>
      <c r="B212" t="str">
        <f t="shared" si="10"/>
        <v>dir "*PRES_FUTURE45_HUMAN_RIGHTS*" /s</v>
      </c>
      <c r="C212">
        <f t="shared" ca="1" si="11"/>
        <v>2581</v>
      </c>
      <c r="D212">
        <f t="shared" ca="1" si="12"/>
        <v>0</v>
      </c>
      <c r="F212">
        <f>VLOOKUP($A212,tagging!$A:$R,COLUMN()+6,0)</f>
        <v>1</v>
      </c>
      <c r="G212">
        <f>VLOOKUP($A212,tagging!$A:$R,COLUMN()+6,0)</f>
        <v>3</v>
      </c>
      <c r="H212">
        <f>VLOOKUP($A212,tagging!$A:$R,COLUMN()+6,0)</f>
        <v>0</v>
      </c>
      <c r="I212">
        <f>VLOOKUP($A212,tagging!$A:$R,COLUMN()+6,0)</f>
        <v>1</v>
      </c>
      <c r="J212">
        <f>VLOOKUP($A212,tagging!$A:$R,COLUMN()+6,0)</f>
        <v>0</v>
      </c>
      <c r="K212">
        <f>VLOOKUP($A212,tagging!$A:$R,COLUMN()+6,0)</f>
        <v>3</v>
      </c>
      <c r="L212" t="b">
        <f>VLOOKUP($A212,tagging!$A:$R,COLUMN()+6,0)</f>
        <v>0</v>
      </c>
      <c r="O212" t="s">
        <v>3419</v>
      </c>
    </row>
    <row r="213" spans="1:15" x14ac:dyDescent="0.75">
      <c r="A213" t="s">
        <v>226</v>
      </c>
      <c r="B213" t="str">
        <f t="shared" si="10"/>
        <v>dir "*PRES_BELIEVEAGAIN_MORE_TOWN_HALLS*" /s</v>
      </c>
      <c r="C213">
        <f t="shared" ca="1" si="11"/>
        <v>2594</v>
      </c>
      <c r="D213">
        <f t="shared" ca="1" si="12"/>
        <v>0</v>
      </c>
      <c r="F213">
        <f>VLOOKUP($A213,tagging!$A:$R,COLUMN()+6,0)</f>
        <v>1</v>
      </c>
      <c r="G213">
        <f>VLOOKUP($A213,tagging!$A:$R,COLUMN()+6,0)</f>
        <v>1</v>
      </c>
      <c r="H213">
        <f>VLOOKUP($A213,tagging!$A:$R,COLUMN()+6,0)</f>
        <v>0</v>
      </c>
      <c r="I213">
        <f>VLOOKUP($A213,tagging!$A:$R,COLUMN()+6,0)</f>
        <v>1</v>
      </c>
      <c r="J213">
        <f>VLOOKUP($A213,tagging!$A:$R,COLUMN()+6,0)</f>
        <v>1</v>
      </c>
      <c r="K213">
        <f>VLOOKUP($A213,tagging!$A:$R,COLUMN()+6,0)</f>
        <v>0</v>
      </c>
      <c r="L213" t="b">
        <f>VLOOKUP($A213,tagging!$A:$R,COLUMN()+6,0)</f>
        <v>0</v>
      </c>
      <c r="O213" t="s">
        <v>3420</v>
      </c>
    </row>
    <row r="214" spans="1:15" x14ac:dyDescent="0.75">
      <c r="A214" t="s">
        <v>227</v>
      </c>
      <c r="B214" t="str">
        <f t="shared" si="10"/>
        <v>dir "*PRES_CRUZ_SYSTEM*" /s</v>
      </c>
      <c r="C214">
        <f t="shared" ca="1" si="11"/>
        <v>2607</v>
      </c>
      <c r="D214">
        <f t="shared" ca="1" si="12"/>
        <v>0</v>
      </c>
      <c r="F214">
        <f>VLOOKUP($A214,tagging!$A:$R,COLUMN()+6,0)</f>
        <v>1</v>
      </c>
      <c r="G214">
        <f>VLOOKUP($A214,tagging!$A:$R,COLUMN()+6,0)</f>
        <v>2</v>
      </c>
      <c r="H214">
        <f>VLOOKUP($A214,tagging!$A:$R,COLUMN()+6,0)</f>
        <v>0</v>
      </c>
      <c r="I214">
        <f>VLOOKUP($A214,tagging!$A:$R,COLUMN()+6,0)</f>
        <v>1</v>
      </c>
      <c r="J214">
        <f>VLOOKUP($A214,tagging!$A:$R,COLUMN()+6,0)</f>
        <v>2</v>
      </c>
      <c r="K214">
        <f>VLOOKUP($A214,tagging!$A:$R,COLUMN()+6,0)</f>
        <v>0</v>
      </c>
      <c r="L214" t="b">
        <f>VLOOKUP($A214,tagging!$A:$R,COLUMN()+6,0)</f>
        <v>0</v>
      </c>
    </row>
    <row r="215" spans="1:15" x14ac:dyDescent="0.75">
      <c r="A215" t="s">
        <v>228</v>
      </c>
      <c r="B215" t="str">
        <f t="shared" si="10"/>
        <v>dir "*PRES_OPPFREEDOM_PAINT_CREEK*" /s</v>
      </c>
      <c r="C215">
        <f t="shared" ca="1" si="11"/>
        <v>2620</v>
      </c>
      <c r="D215">
        <f t="shared" ca="1" si="12"/>
        <v>0</v>
      </c>
      <c r="F215">
        <f>VLOOKUP($A215,tagging!$A:$R,COLUMN()+6,0)</f>
        <v>1</v>
      </c>
      <c r="G215">
        <f>VLOOKUP($A215,tagging!$A:$R,COLUMN()+6,0)</f>
        <v>1</v>
      </c>
      <c r="H215">
        <f>VLOOKUP($A215,tagging!$A:$R,COLUMN()+6,0)</f>
        <v>0</v>
      </c>
      <c r="I215">
        <f>VLOOKUP($A215,tagging!$A:$R,COLUMN()+6,0)</f>
        <v>1</v>
      </c>
      <c r="J215">
        <f>VLOOKUP($A215,tagging!$A:$R,COLUMN()+6,0)</f>
        <v>0</v>
      </c>
      <c r="K215">
        <f>VLOOKUP($A215,tagging!$A:$R,COLUMN()+6,0)</f>
        <v>0</v>
      </c>
      <c r="L215" t="b">
        <f>VLOOKUP($A215,tagging!$A:$R,COLUMN()+6,0)</f>
        <v>0</v>
      </c>
      <c r="O215" t="s">
        <v>3421</v>
      </c>
    </row>
    <row r="216" spans="1:15" x14ac:dyDescent="0.75">
      <c r="A216" t="s">
        <v>229</v>
      </c>
      <c r="B216" t="str">
        <f t="shared" si="10"/>
        <v>dir "*PRES_CONSERVATIVESOLUTIONSPAC_CALCULATED*" /s</v>
      </c>
      <c r="C216">
        <f t="shared" ca="1" si="11"/>
        <v>2633</v>
      </c>
      <c r="D216">
        <f t="shared" ca="1" si="12"/>
        <v>0</v>
      </c>
      <c r="F216">
        <f>VLOOKUP($A216,tagging!$A:$R,COLUMN()+6,0)</f>
        <v>1</v>
      </c>
      <c r="G216">
        <f>VLOOKUP($A216,tagging!$A:$R,COLUMN()+6,0)</f>
        <v>2</v>
      </c>
      <c r="H216">
        <f>VLOOKUP($A216,tagging!$A:$R,COLUMN()+6,0)</f>
        <v>0</v>
      </c>
      <c r="I216">
        <f>VLOOKUP($A216,tagging!$A:$R,COLUMN()+6,0)</f>
        <v>1</v>
      </c>
      <c r="J216">
        <f>VLOOKUP($A216,tagging!$A:$R,COLUMN()+6,0)</f>
        <v>2</v>
      </c>
      <c r="K216">
        <f>VLOOKUP($A216,tagging!$A:$R,COLUMN()+6,0)</f>
        <v>0</v>
      </c>
      <c r="L216" t="b">
        <f>VLOOKUP($A216,tagging!$A:$R,COLUMN()+6,0)</f>
        <v>0</v>
      </c>
    </row>
    <row r="217" spans="1:15" x14ac:dyDescent="0.75">
      <c r="A217" t="s">
        <v>230</v>
      </c>
      <c r="B217" t="str">
        <f t="shared" si="10"/>
        <v>dir "*PRES_RTR_CAN'T_STOMACH_TRUMP_OR_CRUZ*" /s</v>
      </c>
      <c r="C217">
        <f t="shared" ca="1" si="11"/>
        <v>2647</v>
      </c>
      <c r="D217">
        <f t="shared" ca="1" si="12"/>
        <v>0</v>
      </c>
      <c r="F217">
        <f>VLOOKUP($A217,tagging!$A:$R,COLUMN()+6,0)</f>
        <v>1</v>
      </c>
      <c r="G217">
        <f>VLOOKUP($A217,tagging!$A:$R,COLUMN()+6,0)</f>
        <v>2</v>
      </c>
      <c r="H217">
        <f>VLOOKUP($A217,tagging!$A:$R,COLUMN()+6,0)</f>
        <v>0</v>
      </c>
      <c r="I217">
        <f>VLOOKUP($A217,tagging!$A:$R,COLUMN()+6,0)</f>
        <v>1</v>
      </c>
      <c r="J217">
        <f>VLOOKUP($A217,tagging!$A:$R,COLUMN()+6,0)</f>
        <v>2</v>
      </c>
      <c r="K217">
        <f>VLOOKUP($A217,tagging!$A:$R,COLUMN()+6,0)</f>
        <v>0</v>
      </c>
      <c r="L217" t="b">
        <f>VLOOKUP($A217,tagging!$A:$R,COLUMN()+6,0)</f>
        <v>0</v>
      </c>
      <c r="O217" t="s">
        <v>3471</v>
      </c>
    </row>
    <row r="218" spans="1:15" x14ac:dyDescent="0.75">
      <c r="A218" t="s">
        <v>231</v>
      </c>
      <c r="B218" t="str">
        <f t="shared" si="10"/>
        <v>dir "*PRES_RTR_COMMITTED_CONSERVATIVE*" /s</v>
      </c>
      <c r="C218">
        <f t="shared" ca="1" si="11"/>
        <v>2660</v>
      </c>
      <c r="D218">
        <f t="shared" ca="1" si="12"/>
        <v>0</v>
      </c>
      <c r="F218">
        <f>VLOOKUP($A218,tagging!$A:$R,COLUMN()+6,0)</f>
        <v>1</v>
      </c>
      <c r="G218">
        <f>VLOOKUP($A218,tagging!$A:$R,COLUMN()+6,0)</f>
        <v>2</v>
      </c>
      <c r="H218">
        <f>VLOOKUP($A218,tagging!$A:$R,COLUMN()+6,0)</f>
        <v>0</v>
      </c>
      <c r="I218">
        <f>VLOOKUP($A218,tagging!$A:$R,COLUMN()+6,0)</f>
        <v>1</v>
      </c>
      <c r="J218">
        <f>VLOOKUP($A218,tagging!$A:$R,COLUMN()+6,0)</f>
        <v>0</v>
      </c>
      <c r="K218">
        <f>VLOOKUP($A218,tagging!$A:$R,COLUMN()+6,0)</f>
        <v>2</v>
      </c>
      <c r="L218" t="b">
        <f>VLOOKUP($A218,tagging!$A:$R,COLUMN()+6,0)</f>
        <v>0</v>
      </c>
      <c r="O218" t="s">
        <v>3472</v>
      </c>
    </row>
    <row r="219" spans="1:15" x14ac:dyDescent="0.75">
      <c r="A219" t="s">
        <v>232</v>
      </c>
      <c r="B219" t="str">
        <f t="shared" si="10"/>
        <v>dir "*PRES_AFF_THE_BEST_WORDS*" /s</v>
      </c>
      <c r="C219">
        <f t="shared" ca="1" si="11"/>
        <v>2674</v>
      </c>
      <c r="D219">
        <f t="shared" ca="1" si="12"/>
        <v>0</v>
      </c>
      <c r="F219">
        <f>VLOOKUP($A219,tagging!$A:$R,COLUMN()+6,0)</f>
        <v>1</v>
      </c>
      <c r="G219">
        <f>VLOOKUP($A219,tagging!$A:$R,COLUMN()+6,0)</f>
        <v>1</v>
      </c>
      <c r="H219">
        <f>VLOOKUP($A219,tagging!$A:$R,COLUMN()+6,0)</f>
        <v>0</v>
      </c>
      <c r="I219">
        <f>VLOOKUP($A219,tagging!$A:$R,COLUMN()+6,0)</f>
        <v>1</v>
      </c>
      <c r="J219">
        <f>VLOOKUP($A219,tagging!$A:$R,COLUMN()+6,0)</f>
        <v>0</v>
      </c>
      <c r="K219">
        <f>VLOOKUP($A219,tagging!$A:$R,COLUMN()+6,0)</f>
        <v>0</v>
      </c>
      <c r="L219" t="b">
        <f>VLOOKUP($A219,tagging!$A:$R,COLUMN()+6,0)</f>
        <v>0</v>
      </c>
    </row>
    <row r="220" spans="1:15" x14ac:dyDescent="0.75">
      <c r="A220" t="s">
        <v>233</v>
      </c>
      <c r="B220" t="str">
        <f t="shared" si="10"/>
        <v>dir "*PRES_CLINTON_NAMES_NATIONAL*" /s</v>
      </c>
      <c r="C220">
        <f t="shared" ca="1" si="11"/>
        <v>2687</v>
      </c>
      <c r="D220">
        <f t="shared" ca="1" si="12"/>
        <v>0</v>
      </c>
      <c r="F220">
        <f>VLOOKUP($A220,tagging!$A:$R,COLUMN()+6,0)</f>
        <v>1</v>
      </c>
      <c r="G220">
        <f>VLOOKUP($A220,tagging!$A:$R,COLUMN()+6,0)</f>
        <v>2</v>
      </c>
      <c r="H220">
        <f>VLOOKUP($A220,tagging!$A:$R,COLUMN()+6,0)</f>
        <v>0</v>
      </c>
      <c r="I220">
        <f>VLOOKUP($A220,tagging!$A:$R,COLUMN()+6,0)</f>
        <v>1</v>
      </c>
      <c r="J220">
        <f>VLOOKUP($A220,tagging!$A:$R,COLUMN()+6,0)</f>
        <v>0</v>
      </c>
      <c r="K220">
        <f>VLOOKUP($A220,tagging!$A:$R,COLUMN()+6,0)</f>
        <v>2</v>
      </c>
      <c r="L220" t="b">
        <f>VLOOKUP($A220,tagging!$A:$R,COLUMN()+6,0)</f>
        <v>0</v>
      </c>
      <c r="O220" t="s">
        <v>3424</v>
      </c>
    </row>
    <row r="221" spans="1:15" x14ac:dyDescent="0.75">
      <c r="A221" t="s">
        <v>234</v>
      </c>
      <c r="B221" t="str">
        <f t="shared" si="10"/>
        <v>dir "*PRES_CRUZ_CLOSEST*" /s</v>
      </c>
      <c r="C221">
        <f t="shared" ca="1" si="11"/>
        <v>2700</v>
      </c>
      <c r="D221">
        <f t="shared" ca="1" si="12"/>
        <v>0</v>
      </c>
      <c r="F221">
        <f>VLOOKUP($A221,tagging!$A:$R,COLUMN()+6,0)</f>
        <v>1</v>
      </c>
      <c r="G221">
        <f>VLOOKUP($A221,tagging!$A:$R,COLUMN()+6,0)</f>
        <v>2</v>
      </c>
      <c r="H221">
        <f>VLOOKUP($A221,tagging!$A:$R,COLUMN()+6,0)</f>
        <v>0</v>
      </c>
      <c r="I221">
        <f>VLOOKUP($A221,tagging!$A:$R,COLUMN()+6,0)</f>
        <v>1</v>
      </c>
      <c r="J221">
        <f>VLOOKUP($A221,tagging!$A:$R,COLUMN()+6,0)</f>
        <v>2</v>
      </c>
      <c r="K221">
        <f>VLOOKUP($A221,tagging!$A:$R,COLUMN()+6,0)</f>
        <v>0</v>
      </c>
      <c r="L221" t="b">
        <f>VLOOKUP($A221,tagging!$A:$R,COLUMN()+6,0)</f>
        <v>0</v>
      </c>
      <c r="O221" t="s">
        <v>3472</v>
      </c>
    </row>
    <row r="222" spans="1:15" x14ac:dyDescent="0.75">
      <c r="A222" t="s">
        <v>235</v>
      </c>
      <c r="B222" t="str">
        <f t="shared" si="10"/>
        <v>dir "*PRES_CLINTON_TAKE_ON*" /s</v>
      </c>
      <c r="C222">
        <f t="shared" ca="1" si="11"/>
        <v>516</v>
      </c>
      <c r="D222">
        <f t="shared" ca="1" si="12"/>
        <v>0</v>
      </c>
      <c r="F222">
        <f>VLOOKUP($A222,tagging!$A:$R,COLUMN()+6,0)</f>
        <v>1</v>
      </c>
      <c r="G222">
        <f>VLOOKUP($A222,tagging!$A:$R,COLUMN()+6,0)</f>
        <v>1</v>
      </c>
      <c r="H222">
        <f>VLOOKUP($A222,tagging!$A:$R,COLUMN()+6,0)</f>
        <v>0</v>
      </c>
      <c r="I222">
        <f>VLOOKUP($A222,tagging!$A:$R,COLUMN()+6,0)</f>
        <v>1</v>
      </c>
      <c r="J222">
        <f>VLOOKUP($A222,tagging!$A:$R,COLUMN()+6,0)</f>
        <v>0</v>
      </c>
      <c r="K222">
        <f>VLOOKUP($A222,tagging!$A:$R,COLUMN()+6,0)</f>
        <v>0</v>
      </c>
      <c r="L222" t="b">
        <f>VLOOKUP($A222,tagging!$A:$R,COLUMN()+6,0)</f>
        <v>0</v>
      </c>
      <c r="O222" t="s">
        <v>3425</v>
      </c>
    </row>
    <row r="223" spans="1:15" x14ac:dyDescent="0.75">
      <c r="A223" t="s">
        <v>236</v>
      </c>
      <c r="B223" t="str">
        <f t="shared" si="10"/>
        <v>dir "*PRES_CRUZ_PLAYING_TRUMP*" /s</v>
      </c>
      <c r="C223">
        <f t="shared" ca="1" si="11"/>
        <v>2727</v>
      </c>
      <c r="D223">
        <f t="shared" ca="1" si="12"/>
        <v>0</v>
      </c>
      <c r="F223">
        <f>VLOOKUP($A223,tagging!$A:$R,COLUMN()+6,0)</f>
        <v>1</v>
      </c>
      <c r="G223">
        <f>VLOOKUP($A223,tagging!$A:$R,COLUMN()+6,0)</f>
        <v>2</v>
      </c>
      <c r="H223">
        <f>VLOOKUP($A223,tagging!$A:$R,COLUMN()+6,0)</f>
        <v>0</v>
      </c>
      <c r="I223">
        <f>VLOOKUP($A223,tagging!$A:$R,COLUMN()+6,0)</f>
        <v>1</v>
      </c>
      <c r="J223">
        <f>VLOOKUP($A223,tagging!$A:$R,COLUMN()+6,0)</f>
        <v>1</v>
      </c>
      <c r="K223">
        <f>VLOOKUP($A223,tagging!$A:$R,COLUMN()+6,0)</f>
        <v>1</v>
      </c>
      <c r="L223" t="b">
        <f>VLOOKUP($A223,tagging!$A:$R,COLUMN()+6,0)</f>
        <v>1</v>
      </c>
    </row>
    <row r="224" spans="1:15" x14ac:dyDescent="0.75">
      <c r="A224" t="s">
        <v>237</v>
      </c>
      <c r="B224" t="str">
        <f t="shared" si="10"/>
        <v>dir "*PRES_NRAPVF_NOTHING_BUT_A_PHONE*" /s</v>
      </c>
      <c r="C224">
        <f t="shared" ca="1" si="11"/>
        <v>2740</v>
      </c>
      <c r="D224">
        <f t="shared" ca="1" si="12"/>
        <v>0</v>
      </c>
      <c r="F224">
        <f>VLOOKUP($A224,tagging!$A:$R,COLUMN()+6,0)</f>
        <v>1</v>
      </c>
      <c r="G224">
        <f>VLOOKUP($A224,tagging!$A:$R,COLUMN()+6,0)</f>
        <v>2</v>
      </c>
      <c r="H224">
        <f>VLOOKUP($A224,tagging!$A:$R,COLUMN()+6,0)</f>
        <v>0</v>
      </c>
      <c r="I224">
        <f>VLOOKUP($A224,tagging!$A:$R,COLUMN()+6,0)</f>
        <v>1</v>
      </c>
      <c r="J224">
        <f>VLOOKUP($A224,tagging!$A:$R,COLUMN()+6,0)</f>
        <v>0</v>
      </c>
      <c r="K224">
        <f>VLOOKUP($A224,tagging!$A:$R,COLUMN()+6,0)</f>
        <v>2</v>
      </c>
      <c r="L224" t="b">
        <f>VLOOKUP($A224,tagging!$A:$R,COLUMN()+6,0)</f>
        <v>0</v>
      </c>
      <c r="O224" t="s">
        <v>3473</v>
      </c>
    </row>
    <row r="225" spans="1:15" x14ac:dyDescent="0.75">
      <c r="A225" t="s">
        <v>238</v>
      </c>
      <c r="B225" t="str">
        <f t="shared" si="10"/>
        <v>dir "*PRES_CLINTON_27_MILLION_STRONG_SP_REV*" /s</v>
      </c>
      <c r="C225">
        <f t="shared" ca="1" si="11"/>
        <v>2469</v>
      </c>
      <c r="D225">
        <f t="shared" ca="1" si="12"/>
        <v>0</v>
      </c>
      <c r="F225">
        <f>VLOOKUP($A225,tagging!$A:$R,COLUMN()+6,0)</f>
        <v>1</v>
      </c>
      <c r="G225">
        <f>VLOOKUP($A225,tagging!$A:$R,COLUMN()+6,0)</f>
        <v>0</v>
      </c>
      <c r="H225">
        <f>VLOOKUP($A225,tagging!$A:$R,COLUMN()+6,0)</f>
        <v>1</v>
      </c>
      <c r="I225">
        <f>VLOOKUP($A225,tagging!$A:$R,COLUMN()+6,0)</f>
        <v>0</v>
      </c>
      <c r="J225">
        <f>VLOOKUP($A225,tagging!$A:$R,COLUMN()+6,0)</f>
        <v>0</v>
      </c>
      <c r="K225">
        <f>VLOOKUP($A225,tagging!$A:$R,COLUMN()+6,0)</f>
        <v>0</v>
      </c>
      <c r="L225" t="b">
        <f>VLOOKUP($A225,tagging!$A:$R,COLUMN()+6,0)</f>
        <v>0</v>
      </c>
      <c r="O225" t="s">
        <v>3419</v>
      </c>
    </row>
    <row r="226" spans="1:15" x14ac:dyDescent="0.75">
      <c r="A226" t="s">
        <v>239</v>
      </c>
      <c r="B226" t="str">
        <f t="shared" si="10"/>
        <v>dir "*PRES_CWAWV_DIFFERENCE_SP*" /s</v>
      </c>
      <c r="C226">
        <f t="shared" ca="1" si="11"/>
        <v>2766</v>
      </c>
      <c r="D226">
        <f t="shared" ca="1" si="12"/>
        <v>0</v>
      </c>
      <c r="F226">
        <f>VLOOKUP($A226,tagging!$A:$R,COLUMN()+6,0)</f>
        <v>1</v>
      </c>
      <c r="G226">
        <f>VLOOKUP($A226,tagging!$A:$R,COLUMN()+6,0)</f>
        <v>0</v>
      </c>
      <c r="H226">
        <f>VLOOKUP($A226,tagging!$A:$R,COLUMN()+6,0)</f>
        <v>1</v>
      </c>
      <c r="I226">
        <f>VLOOKUP($A226,tagging!$A:$R,COLUMN()+6,0)</f>
        <v>0</v>
      </c>
      <c r="J226">
        <f>VLOOKUP($A226,tagging!$A:$R,COLUMN()+6,0)</f>
        <v>0</v>
      </c>
      <c r="K226">
        <f>VLOOKUP($A226,tagging!$A:$R,COLUMN()+6,0)</f>
        <v>0</v>
      </c>
      <c r="L226" t="b">
        <f>VLOOKUP($A226,tagging!$A:$R,COLUMN()+6,0)</f>
        <v>0</v>
      </c>
      <c r="O226" t="s">
        <v>3420</v>
      </c>
    </row>
    <row r="227" spans="1:15" x14ac:dyDescent="0.75">
      <c r="A227" t="s">
        <v>240</v>
      </c>
      <c r="B227" t="str">
        <f t="shared" si="10"/>
        <v>dir "*PRES_PRIORITIESUSA_MICHELLE_60*" /s</v>
      </c>
      <c r="C227">
        <f t="shared" ca="1" si="11"/>
        <v>2779</v>
      </c>
      <c r="D227">
        <f t="shared" ca="1" si="12"/>
        <v>0</v>
      </c>
      <c r="F227">
        <f>VLOOKUP($A227,tagging!$A:$R,COLUMN()+6,0)</f>
        <v>1</v>
      </c>
      <c r="G227">
        <f>VLOOKUP($A227,tagging!$A:$R,COLUMN()+6,0)</f>
        <v>1</v>
      </c>
      <c r="H227">
        <f>VLOOKUP($A227,tagging!$A:$R,COLUMN()+6,0)</f>
        <v>0</v>
      </c>
      <c r="I227">
        <f>VLOOKUP($A227,tagging!$A:$R,COLUMN()+6,0)</f>
        <v>1</v>
      </c>
      <c r="J227">
        <f>VLOOKUP($A227,tagging!$A:$R,COLUMN()+6,0)</f>
        <v>0</v>
      </c>
      <c r="K227">
        <f>VLOOKUP($A227,tagging!$A:$R,COLUMN()+6,0)</f>
        <v>1</v>
      </c>
      <c r="L227" t="b">
        <f>VLOOKUP($A227,tagging!$A:$R,COLUMN()+6,0)</f>
        <v>0</v>
      </c>
    </row>
    <row r="228" spans="1:15" x14ac:dyDescent="0.75">
      <c r="A228" t="s">
        <v>241</v>
      </c>
      <c r="B228" t="str">
        <f t="shared" si="10"/>
        <v>dir "*PRES_CRUZ_WON_ONE_CANDIDATE*" /s</v>
      </c>
      <c r="C228">
        <f t="shared" ca="1" si="11"/>
        <v>2792</v>
      </c>
      <c r="D228">
        <f t="shared" ca="1" si="12"/>
        <v>0</v>
      </c>
      <c r="F228">
        <f>VLOOKUP($A228,tagging!$A:$R,COLUMN()+6,0)</f>
        <v>1</v>
      </c>
      <c r="G228">
        <f>VLOOKUP($A228,tagging!$A:$R,COLUMN()+6,0)</f>
        <v>0</v>
      </c>
      <c r="H228">
        <f>VLOOKUP($A228,tagging!$A:$R,COLUMN()+6,0)</f>
        <v>0</v>
      </c>
      <c r="I228">
        <f>VLOOKUP($A228,tagging!$A:$R,COLUMN()+6,0)</f>
        <v>1</v>
      </c>
      <c r="J228">
        <f>VLOOKUP($A228,tagging!$A:$R,COLUMN()+6,0)</f>
        <v>0</v>
      </c>
      <c r="K228">
        <f>VLOOKUP($A228,tagging!$A:$R,COLUMN()+6,0)</f>
        <v>0</v>
      </c>
      <c r="L228" t="b">
        <f>VLOOKUP($A228,tagging!$A:$R,COLUMN()+6,0)</f>
        <v>0</v>
      </c>
      <c r="O228" t="s">
        <v>3421</v>
      </c>
    </row>
    <row r="229" spans="1:15" x14ac:dyDescent="0.75">
      <c r="A229" t="s">
        <v>242</v>
      </c>
      <c r="B229" t="str">
        <f t="shared" si="10"/>
        <v>dir "*PRES_WILSON_ECONOMIC_OPPORTUNITY*" /s</v>
      </c>
      <c r="C229">
        <f t="shared" ca="1" si="11"/>
        <v>2806</v>
      </c>
      <c r="D229">
        <f t="shared" ca="1" si="12"/>
        <v>0</v>
      </c>
      <c r="F229" t="e">
        <f>VLOOKUP($A229,tagging!$A:$R,COLUMN()+6,0)</f>
        <v>#N/A</v>
      </c>
      <c r="G229">
        <f>VLOOKUP($A229,tagging!$A:$R,COLUMN()+6,0)</f>
        <v>0</v>
      </c>
      <c r="H229">
        <f>VLOOKUP($A229,tagging!$A:$R,COLUMN()+6,0)</f>
        <v>0</v>
      </c>
      <c r="I229" t="e">
        <f>VLOOKUP($A229,tagging!$A:$R,COLUMN()+6,0)</f>
        <v>#N/A</v>
      </c>
      <c r="J229">
        <f>VLOOKUP($A229,tagging!$A:$R,COLUMN()+6,0)</f>
        <v>0</v>
      </c>
      <c r="K229">
        <f>VLOOKUP($A229,tagging!$A:$R,COLUMN()+6,0)</f>
        <v>0</v>
      </c>
      <c r="L229" t="b">
        <f>VLOOKUP($A229,tagging!$A:$R,COLUMN()+6,0)</f>
        <v>0</v>
      </c>
    </row>
    <row r="230" spans="1:15" x14ac:dyDescent="0.75">
      <c r="A230" t="s">
        <v>243</v>
      </c>
      <c r="B230" t="str">
        <f t="shared" si="10"/>
        <v>dir "*PRES_SANDERS_TWO_VISIONS_SP*" /s</v>
      </c>
      <c r="C230">
        <f t="shared" ca="1" si="11"/>
        <v>2819</v>
      </c>
      <c r="D230">
        <f t="shared" ca="1" si="12"/>
        <v>0</v>
      </c>
      <c r="F230">
        <f>VLOOKUP($A230,tagging!$A:$R,COLUMN()+6,0)</f>
        <v>1</v>
      </c>
      <c r="G230">
        <f>VLOOKUP($A230,tagging!$A:$R,COLUMN()+6,0)</f>
        <v>0</v>
      </c>
      <c r="H230">
        <f>VLOOKUP($A230,tagging!$A:$R,COLUMN()+6,0)</f>
        <v>1</v>
      </c>
      <c r="I230">
        <f>VLOOKUP($A230,tagging!$A:$R,COLUMN()+6,0)</f>
        <v>0</v>
      </c>
      <c r="J230">
        <f>VLOOKUP($A230,tagging!$A:$R,COLUMN()+6,0)</f>
        <v>0</v>
      </c>
      <c r="K230">
        <f>VLOOKUP($A230,tagging!$A:$R,COLUMN()+6,0)</f>
        <v>0</v>
      </c>
      <c r="L230" t="b">
        <f>VLOOKUP($A230,tagging!$A:$R,COLUMN()+6,0)</f>
        <v>0</v>
      </c>
      <c r="O230" t="s">
        <v>3474</v>
      </c>
    </row>
    <row r="231" spans="1:15" x14ac:dyDescent="0.75">
      <c r="A231" t="s">
        <v>244</v>
      </c>
      <c r="B231" t="str">
        <f t="shared" si="10"/>
        <v>dir "*PRES_UNINTIMIDATEDPAC_FIGHT_AND_WIN_60*" /s</v>
      </c>
      <c r="C231">
        <f t="shared" ca="1" si="11"/>
        <v>2832</v>
      </c>
      <c r="D231">
        <f t="shared" ca="1" si="12"/>
        <v>0</v>
      </c>
      <c r="F231">
        <f>VLOOKUP($A231,tagging!$A:$R,COLUMN()+6,0)</f>
        <v>0</v>
      </c>
      <c r="G231">
        <f>VLOOKUP($A231,tagging!$A:$R,COLUMN()+6,0)</f>
        <v>1</v>
      </c>
      <c r="H231">
        <f>VLOOKUP($A231,tagging!$A:$R,COLUMN()+6,0)</f>
        <v>0</v>
      </c>
      <c r="I231">
        <f>VLOOKUP($A231,tagging!$A:$R,COLUMN()+6,0)</f>
        <v>0</v>
      </c>
      <c r="J231">
        <f>VLOOKUP($A231,tagging!$A:$R,COLUMN()+6,0)</f>
        <v>0</v>
      </c>
      <c r="K231">
        <f>VLOOKUP($A231,tagging!$A:$R,COLUMN()+6,0)</f>
        <v>1</v>
      </c>
      <c r="L231" t="b">
        <f>VLOOKUP($A231,tagging!$A:$R,COLUMN()+6,0)</f>
        <v>0</v>
      </c>
      <c r="O231" t="s">
        <v>3460</v>
      </c>
    </row>
    <row r="232" spans="1:15" x14ac:dyDescent="0.75">
      <c r="A232" t="s">
        <v>245</v>
      </c>
      <c r="B232" t="str">
        <f t="shared" si="10"/>
        <v>dir "*PRES_CARSON_WHO_WILL_BE_PRESIDENT*" /s</v>
      </c>
      <c r="C232">
        <f t="shared" ca="1" si="11"/>
        <v>2845</v>
      </c>
      <c r="D232">
        <f t="shared" ca="1" si="12"/>
        <v>0</v>
      </c>
      <c r="F232">
        <f>VLOOKUP($A232,tagging!$A:$R,COLUMN()+6,0)</f>
        <v>1</v>
      </c>
      <c r="G232">
        <f>VLOOKUP($A232,tagging!$A:$R,COLUMN()+6,0)</f>
        <v>1</v>
      </c>
      <c r="H232">
        <f>VLOOKUP($A232,tagging!$A:$R,COLUMN()+6,0)</f>
        <v>0</v>
      </c>
      <c r="I232">
        <f>VLOOKUP($A232,tagging!$A:$R,COLUMN()+6,0)</f>
        <v>1</v>
      </c>
      <c r="J232">
        <f>VLOOKUP($A232,tagging!$A:$R,COLUMN()+6,0)</f>
        <v>0</v>
      </c>
      <c r="K232">
        <f>VLOOKUP($A232,tagging!$A:$R,COLUMN()+6,0)</f>
        <v>1</v>
      </c>
      <c r="L232" t="b">
        <f>VLOOKUP($A232,tagging!$A:$R,COLUMN()+6,0)</f>
        <v>0</v>
      </c>
    </row>
    <row r="233" spans="1:15" x14ac:dyDescent="0.75">
      <c r="A233" t="s">
        <v>246</v>
      </c>
      <c r="B233" t="str">
        <f t="shared" si="10"/>
        <v>dir "*PRES_NRAILA_KRISTI'S_STORY*" /s</v>
      </c>
      <c r="C233">
        <f t="shared" ca="1" si="11"/>
        <v>2858</v>
      </c>
      <c r="D233">
        <f t="shared" ca="1" si="12"/>
        <v>0</v>
      </c>
      <c r="F233">
        <f>VLOOKUP($A233,tagging!$A:$R,COLUMN()+6,0)</f>
        <v>1</v>
      </c>
      <c r="G233">
        <f>VLOOKUP($A233,tagging!$A:$R,COLUMN()+6,0)</f>
        <v>0</v>
      </c>
      <c r="H233">
        <f>VLOOKUP($A233,tagging!$A:$R,COLUMN()+6,0)</f>
        <v>0</v>
      </c>
      <c r="I233">
        <f>VLOOKUP($A233,tagging!$A:$R,COLUMN()+6,0)</f>
        <v>1</v>
      </c>
      <c r="J233">
        <f>VLOOKUP($A233,tagging!$A:$R,COLUMN()+6,0)</f>
        <v>0</v>
      </c>
      <c r="K233">
        <f>VLOOKUP($A233,tagging!$A:$R,COLUMN()+6,0)</f>
        <v>0</v>
      </c>
      <c r="L233" t="b">
        <f>VLOOKUP($A233,tagging!$A:$R,COLUMN()+6,0)</f>
        <v>0</v>
      </c>
      <c r="O233" t="s">
        <v>3424</v>
      </c>
    </row>
    <row r="234" spans="1:15" x14ac:dyDescent="0.75">
      <c r="A234" t="s">
        <v>247</v>
      </c>
      <c r="B234" t="str">
        <f t="shared" si="10"/>
        <v>dir "*PRES_CLINTON_JIM_CLYBURN*" /s</v>
      </c>
      <c r="C234">
        <f t="shared" ca="1" si="11"/>
        <v>2871</v>
      </c>
      <c r="D234">
        <f t="shared" ca="1" si="12"/>
        <v>0</v>
      </c>
      <c r="F234">
        <f>VLOOKUP($A234,tagging!$A:$R,COLUMN()+6,0)</f>
        <v>1</v>
      </c>
      <c r="G234">
        <f>VLOOKUP($A234,tagging!$A:$R,COLUMN()+6,0)</f>
        <v>1</v>
      </c>
      <c r="H234">
        <f>VLOOKUP($A234,tagging!$A:$R,COLUMN()+6,0)</f>
        <v>0</v>
      </c>
      <c r="I234">
        <f>VLOOKUP($A234,tagging!$A:$R,COLUMN()+6,0)</f>
        <v>1</v>
      </c>
      <c r="J234">
        <f>VLOOKUP($A234,tagging!$A:$R,COLUMN()+6,0)</f>
        <v>1</v>
      </c>
      <c r="K234">
        <f>VLOOKUP($A234,tagging!$A:$R,COLUMN()+6,0)</f>
        <v>0</v>
      </c>
      <c r="L234" t="b">
        <f>VLOOKUP($A234,tagging!$A:$R,COLUMN()+6,0)</f>
        <v>0</v>
      </c>
      <c r="O234" t="s">
        <v>3460</v>
      </c>
    </row>
    <row r="235" spans="1:15" x14ac:dyDescent="0.75">
      <c r="A235" t="s">
        <v>248</v>
      </c>
      <c r="B235" t="str">
        <f t="shared" si="10"/>
        <v>dir "*PRES_45COMMITTEE_50_POINTS_AHEAD*" /s</v>
      </c>
      <c r="C235">
        <f t="shared" ca="1" si="11"/>
        <v>2884</v>
      </c>
      <c r="D235">
        <f t="shared" ca="1" si="12"/>
        <v>0</v>
      </c>
      <c r="F235">
        <f>VLOOKUP($A235,tagging!$A:$R,COLUMN()+6,0)</f>
        <v>1</v>
      </c>
      <c r="G235">
        <f>VLOOKUP($A235,tagging!$A:$R,COLUMN()+6,0)</f>
        <v>0</v>
      </c>
      <c r="H235">
        <f>VLOOKUP($A235,tagging!$A:$R,COLUMN()+6,0)</f>
        <v>0</v>
      </c>
      <c r="I235">
        <f>VLOOKUP($A235,tagging!$A:$R,COLUMN()+6,0)</f>
        <v>1</v>
      </c>
      <c r="J235">
        <f>VLOOKUP($A235,tagging!$A:$R,COLUMN()+6,0)</f>
        <v>0</v>
      </c>
      <c r="K235">
        <f>VLOOKUP($A235,tagging!$A:$R,COLUMN()+6,0)</f>
        <v>0</v>
      </c>
      <c r="L235" t="b">
        <f>VLOOKUP($A235,tagging!$A:$R,COLUMN()+6,0)</f>
        <v>0</v>
      </c>
      <c r="O235" t="s">
        <v>3425</v>
      </c>
    </row>
    <row r="236" spans="1:15" x14ac:dyDescent="0.75">
      <c r="A236" t="s">
        <v>249</v>
      </c>
      <c r="B236" t="str">
        <f t="shared" si="10"/>
        <v>dir "*PRES_CAPS_OBAMA'S_AMNESTY*" /s</v>
      </c>
      <c r="C236">
        <f t="shared" ca="1" si="11"/>
        <v>2897</v>
      </c>
      <c r="D236">
        <f t="shared" ca="1" si="12"/>
        <v>0</v>
      </c>
      <c r="F236">
        <f>VLOOKUP($A236,tagging!$A:$R,COLUMN()+6,0)</f>
        <v>1</v>
      </c>
      <c r="G236">
        <f>VLOOKUP($A236,tagging!$A:$R,COLUMN()+6,0)</f>
        <v>0</v>
      </c>
      <c r="H236">
        <f>VLOOKUP($A236,tagging!$A:$R,COLUMN()+6,0)</f>
        <v>0</v>
      </c>
      <c r="I236">
        <f>VLOOKUP($A236,tagging!$A:$R,COLUMN()+6,0)</f>
        <v>1</v>
      </c>
      <c r="J236">
        <f>VLOOKUP($A236,tagging!$A:$R,COLUMN()+6,0)</f>
        <v>0</v>
      </c>
      <c r="K236">
        <f>VLOOKUP($A236,tagging!$A:$R,COLUMN()+6,0)</f>
        <v>0</v>
      </c>
      <c r="L236" t="b">
        <f>VLOOKUP($A236,tagging!$A:$R,COLUMN()+6,0)</f>
        <v>0</v>
      </c>
    </row>
    <row r="237" spans="1:15" x14ac:dyDescent="0.75">
      <c r="A237" t="s">
        <v>250</v>
      </c>
      <c r="B237" t="str">
        <f t="shared" si="10"/>
        <v>dir "*PRES_WILSON_UNITY*" /s</v>
      </c>
      <c r="C237">
        <f t="shared" ca="1" si="11"/>
        <v>2910</v>
      </c>
      <c r="D237">
        <f t="shared" ca="1" si="12"/>
        <v>0</v>
      </c>
      <c r="F237" t="e">
        <f>VLOOKUP($A237,tagging!$A:$R,COLUMN()+6,0)</f>
        <v>#N/A</v>
      </c>
      <c r="G237">
        <f>VLOOKUP($A237,tagging!$A:$R,COLUMN()+6,0)</f>
        <v>1</v>
      </c>
      <c r="H237">
        <f>VLOOKUP($A237,tagging!$A:$R,COLUMN()+6,0)</f>
        <v>0</v>
      </c>
      <c r="I237" t="e">
        <f>VLOOKUP($A237,tagging!$A:$R,COLUMN()+6,0)</f>
        <v>#N/A</v>
      </c>
      <c r="J237">
        <f>VLOOKUP($A237,tagging!$A:$R,COLUMN()+6,0)</f>
        <v>0</v>
      </c>
      <c r="K237">
        <f>VLOOKUP($A237,tagging!$A:$R,COLUMN()+6,0)</f>
        <v>1</v>
      </c>
      <c r="L237" t="b">
        <f>VLOOKUP($A237,tagging!$A:$R,COLUMN()+6,0)</f>
        <v>0</v>
      </c>
      <c r="O237" t="s">
        <v>3475</v>
      </c>
    </row>
    <row r="238" spans="1:15" x14ac:dyDescent="0.75">
      <c r="A238" t="s">
        <v>251</v>
      </c>
      <c r="B238" t="str">
        <f t="shared" si="10"/>
        <v>dir "*PRES_SIS_1938_REV*" /s</v>
      </c>
      <c r="C238">
        <f t="shared" ca="1" si="11"/>
        <v>2923</v>
      </c>
      <c r="D238">
        <f t="shared" ca="1" si="12"/>
        <v>0</v>
      </c>
      <c r="F238">
        <f>VLOOKUP($A238,tagging!$A:$R,COLUMN()+6,0)</f>
        <v>1</v>
      </c>
      <c r="G238">
        <f>VLOOKUP($A238,tagging!$A:$R,COLUMN()+6,0)</f>
        <v>1</v>
      </c>
      <c r="H238">
        <f>VLOOKUP($A238,tagging!$A:$R,COLUMN()+6,0)</f>
        <v>0</v>
      </c>
      <c r="I238">
        <f>VLOOKUP($A238,tagging!$A:$R,COLUMN()+6,0)</f>
        <v>1</v>
      </c>
      <c r="J238">
        <f>VLOOKUP($A238,tagging!$A:$R,COLUMN()+6,0)</f>
        <v>0</v>
      </c>
      <c r="K238">
        <f>VLOOKUP($A238,tagging!$A:$R,COLUMN()+6,0)</f>
        <v>1</v>
      </c>
      <c r="L238" t="b">
        <f>VLOOKUP($A238,tagging!$A:$R,COLUMN()+6,0)</f>
        <v>0</v>
      </c>
      <c r="O238" t="s">
        <v>3419</v>
      </c>
    </row>
    <row r="239" spans="1:15" x14ac:dyDescent="0.75">
      <c r="A239" t="s">
        <v>252</v>
      </c>
      <c r="B239" t="str">
        <f t="shared" si="10"/>
        <v>dir "*PRES_CFG_POLITICIAN*" /s</v>
      </c>
      <c r="C239">
        <f t="shared" ca="1" si="11"/>
        <v>2936</v>
      </c>
      <c r="D239">
        <f t="shared" ca="1" si="12"/>
        <v>0</v>
      </c>
      <c r="F239">
        <f>VLOOKUP($A239,tagging!$A:$R,COLUMN()+6,0)</f>
        <v>1</v>
      </c>
      <c r="G239">
        <f>VLOOKUP($A239,tagging!$A:$R,COLUMN()+6,0)</f>
        <v>1</v>
      </c>
      <c r="H239">
        <f>VLOOKUP($A239,tagging!$A:$R,COLUMN()+6,0)</f>
        <v>0</v>
      </c>
      <c r="I239">
        <f>VLOOKUP($A239,tagging!$A:$R,COLUMN()+6,0)</f>
        <v>1</v>
      </c>
      <c r="J239">
        <f>VLOOKUP($A239,tagging!$A:$R,COLUMN()+6,0)</f>
        <v>0</v>
      </c>
      <c r="K239">
        <f>VLOOKUP($A239,tagging!$A:$R,COLUMN()+6,0)</f>
        <v>1</v>
      </c>
      <c r="L239" t="b">
        <f>VLOOKUP($A239,tagging!$A:$R,COLUMN()+6,0)</f>
        <v>0</v>
      </c>
      <c r="O239" t="s">
        <v>3420</v>
      </c>
    </row>
    <row r="240" spans="1:15" x14ac:dyDescent="0.75">
      <c r="A240" t="s">
        <v>253</v>
      </c>
      <c r="B240" t="str">
        <f t="shared" si="10"/>
        <v>dir "*PRES_SEIU&amp;PRIORITIESUSA_VOTERS_REACT_CO_SP*" /s</v>
      </c>
      <c r="C240">
        <f t="shared" ca="1" si="11"/>
        <v>2949</v>
      </c>
      <c r="D240" t="str">
        <f t="shared" ca="1" si="12"/>
        <v>File Not Found</v>
      </c>
      <c r="F240" t="e">
        <f>VLOOKUP($A240,tagging!$A:$R,COLUMN()+6,0)</f>
        <v>#N/A</v>
      </c>
      <c r="G240">
        <f>VLOOKUP($A240,tagging!$A:$R,COLUMN()+6,0)</f>
        <v>0</v>
      </c>
      <c r="H240">
        <f>VLOOKUP($A240,tagging!$A:$R,COLUMN()+6,0)</f>
        <v>1</v>
      </c>
      <c r="I240" t="e">
        <f>VLOOKUP($A240,tagging!$A:$R,COLUMN()+6,0)</f>
        <v>#N/A</v>
      </c>
      <c r="J240">
        <f>VLOOKUP($A240,tagging!$A:$R,COLUMN()+6,0)</f>
        <v>0</v>
      </c>
      <c r="K240">
        <f>VLOOKUP($A240,tagging!$A:$R,COLUMN()+6,0)</f>
        <v>0</v>
      </c>
      <c r="L240" t="b">
        <f>VLOOKUP($A240,tagging!$A:$R,COLUMN()+6,0)</f>
        <v>0</v>
      </c>
    </row>
    <row r="241" spans="1:15" x14ac:dyDescent="0.75">
      <c r="A241" t="s">
        <v>254</v>
      </c>
      <c r="B241" t="str">
        <f t="shared" si="10"/>
        <v>dir "*PRES_RNC&amp;ROMNEY_WHO_WILL_RAISE_TAXES*" /s</v>
      </c>
      <c r="C241">
        <f t="shared" ca="1" si="11"/>
        <v>2967</v>
      </c>
      <c r="D241" t="str">
        <f t="shared" ca="1" si="12"/>
        <v>File Not Found</v>
      </c>
      <c r="E241" t="s">
        <v>4159</v>
      </c>
      <c r="F241" t="e">
        <f>VLOOKUP($A241,tagging!$A:$R,COLUMN()+6,0)</f>
        <v>#N/A</v>
      </c>
      <c r="G241">
        <f>VLOOKUP($A241,tagging!$A:$R,COLUMN()+6,0)</f>
        <v>2</v>
      </c>
      <c r="H241">
        <f>VLOOKUP($A241,tagging!$A:$R,COLUMN()+6,0)</f>
        <v>0</v>
      </c>
      <c r="I241" t="e">
        <f>VLOOKUP($A241,tagging!$A:$R,COLUMN()+6,0)</f>
        <v>#N/A</v>
      </c>
      <c r="J241">
        <f>VLOOKUP($A241,tagging!$A:$R,COLUMN()+6,0)</f>
        <v>0</v>
      </c>
      <c r="K241">
        <f>VLOOKUP($A241,tagging!$A:$R,COLUMN()+6,0)</f>
        <v>2</v>
      </c>
      <c r="L241" t="b">
        <f>VLOOKUP($A241,tagging!$A:$R,COLUMN()+6,0)</f>
        <v>0</v>
      </c>
      <c r="O241" t="s">
        <v>3421</v>
      </c>
    </row>
    <row r="242" spans="1:15" x14ac:dyDescent="0.75">
      <c r="A242" t="s">
        <v>255</v>
      </c>
      <c r="B242" t="str">
        <f t="shared" si="10"/>
        <v>dir "*PRES_AFP_FIGHTING_FOR_RE-ELECTION*" /s</v>
      </c>
      <c r="C242">
        <f t="shared" ca="1" si="11"/>
        <v>2972</v>
      </c>
      <c r="D242" t="str">
        <f t="shared" ca="1" si="12"/>
        <v>File Not Found</v>
      </c>
      <c r="F242" t="e">
        <f>VLOOKUP($A242,tagging!$A:$R,COLUMN()+6,0)</f>
        <v>#N/A</v>
      </c>
      <c r="G242">
        <f>VLOOKUP($A242,tagging!$A:$R,COLUMN()+6,0)</f>
        <v>2</v>
      </c>
      <c r="H242">
        <f>VLOOKUP($A242,tagging!$A:$R,COLUMN()+6,0)</f>
        <v>0</v>
      </c>
      <c r="I242" t="e">
        <f>VLOOKUP($A242,tagging!$A:$R,COLUMN()+6,0)</f>
        <v>#N/A</v>
      </c>
      <c r="J242">
        <f>VLOOKUP($A242,tagging!$A:$R,COLUMN()+6,0)</f>
        <v>0</v>
      </c>
      <c r="K242">
        <f>VLOOKUP($A242,tagging!$A:$R,COLUMN()+6,0)</f>
        <v>2</v>
      </c>
      <c r="L242" t="b">
        <f>VLOOKUP($A242,tagging!$A:$R,COLUMN()+6,0)</f>
        <v>0</v>
      </c>
    </row>
    <row r="243" spans="1:15" x14ac:dyDescent="0.75">
      <c r="A243" t="s">
        <v>256</v>
      </c>
      <c r="B243" t="str">
        <f t="shared" si="10"/>
        <v>dir "*PRES_ABTT_EPISODE_IV_A_NEW_HOPE_60*" /s</v>
      </c>
      <c r="C243">
        <f t="shared" ca="1" si="11"/>
        <v>2977</v>
      </c>
      <c r="D243">
        <f t="shared" ca="1" si="12"/>
        <v>0</v>
      </c>
      <c r="F243">
        <f>VLOOKUP($A243,tagging!$A:$R,COLUMN()+6,0)</f>
        <v>1</v>
      </c>
      <c r="G243">
        <f>VLOOKUP($A243,tagging!$A:$R,COLUMN()+6,0)</f>
        <v>0</v>
      </c>
      <c r="H243">
        <f>VLOOKUP($A243,tagging!$A:$R,COLUMN()+6,0)</f>
        <v>0</v>
      </c>
      <c r="I243">
        <f>VLOOKUP($A243,tagging!$A:$R,COLUMN()+6,0)</f>
        <v>1</v>
      </c>
      <c r="J243">
        <f>VLOOKUP($A243,tagging!$A:$R,COLUMN()+6,0)</f>
        <v>0</v>
      </c>
      <c r="K243">
        <f>VLOOKUP($A243,tagging!$A:$R,COLUMN()+6,0)</f>
        <v>0</v>
      </c>
      <c r="L243" t="b">
        <f>VLOOKUP($A243,tagging!$A:$R,COLUMN()+6,0)</f>
        <v>0</v>
      </c>
      <c r="O243" t="s">
        <v>3476</v>
      </c>
    </row>
    <row r="244" spans="1:15" x14ac:dyDescent="0.75">
      <c r="A244" t="s">
        <v>257</v>
      </c>
      <c r="B244" t="str">
        <f t="shared" si="10"/>
        <v>dir "*PRES_AEA_STAND_WITH_COAL*" /s</v>
      </c>
      <c r="C244">
        <f t="shared" ca="1" si="11"/>
        <v>2990</v>
      </c>
      <c r="D244">
        <f t="shared" ca="1" si="12"/>
        <v>0</v>
      </c>
      <c r="F244">
        <f>VLOOKUP($A244,tagging!$A:$R,COLUMN()+6,0)</f>
        <v>1</v>
      </c>
      <c r="G244">
        <f>VLOOKUP($A244,tagging!$A:$R,COLUMN()+6,0)</f>
        <v>2</v>
      </c>
      <c r="H244">
        <f>VLOOKUP($A244,tagging!$A:$R,COLUMN()+6,0)</f>
        <v>0</v>
      </c>
      <c r="I244">
        <f>VLOOKUP($A244,tagging!$A:$R,COLUMN()+6,0)</f>
        <v>1</v>
      </c>
      <c r="J244">
        <f>VLOOKUP($A244,tagging!$A:$R,COLUMN()+6,0)</f>
        <v>0</v>
      </c>
      <c r="K244">
        <f>VLOOKUP($A244,tagging!$A:$R,COLUMN()+6,0)</f>
        <v>2</v>
      </c>
      <c r="L244" t="b">
        <f>VLOOKUP($A244,tagging!$A:$R,COLUMN()+6,0)</f>
        <v>0</v>
      </c>
      <c r="O244" t="s">
        <v>3477</v>
      </c>
    </row>
    <row r="245" spans="1:15" x14ac:dyDescent="0.75">
      <c r="A245" t="s">
        <v>258</v>
      </c>
      <c r="B245" t="str">
        <f t="shared" si="10"/>
        <v>dir "*PRES_WINFUTURE_RENEW_PROSPERITY*" /s</v>
      </c>
      <c r="C245">
        <f t="shared" ca="1" si="11"/>
        <v>3003</v>
      </c>
      <c r="D245" t="str">
        <f t="shared" ca="1" si="12"/>
        <v>File Not Found</v>
      </c>
      <c r="F245" t="e">
        <f>VLOOKUP($A245,tagging!$A:$R,COLUMN()+6,0)</f>
        <v>#N/A</v>
      </c>
      <c r="G245">
        <f>VLOOKUP($A245,tagging!$A:$R,COLUMN()+6,0)</f>
        <v>3</v>
      </c>
      <c r="H245">
        <f>VLOOKUP($A245,tagging!$A:$R,COLUMN()+6,0)</f>
        <v>0</v>
      </c>
      <c r="I245" t="e">
        <f>VLOOKUP($A245,tagging!$A:$R,COLUMN()+6,0)</f>
        <v>#N/A</v>
      </c>
      <c r="J245">
        <f>VLOOKUP($A245,tagging!$A:$R,COLUMN()+6,0)</f>
        <v>0</v>
      </c>
      <c r="K245">
        <f>VLOOKUP($A245,tagging!$A:$R,COLUMN()+6,0)</f>
        <v>1</v>
      </c>
      <c r="L245" t="b">
        <f>VLOOKUP($A245,tagging!$A:$R,COLUMN()+6,0)</f>
        <v>0</v>
      </c>
    </row>
    <row r="246" spans="1:15" x14ac:dyDescent="0.75">
      <c r="A246" t="s">
        <v>259</v>
      </c>
      <c r="B246" t="str">
        <f t="shared" si="10"/>
        <v>dir "*PRES_AFP_DOING_FINE*" /s</v>
      </c>
      <c r="C246">
        <f t="shared" ca="1" si="11"/>
        <v>3008</v>
      </c>
      <c r="D246">
        <f t="shared" ca="1" si="12"/>
        <v>0</v>
      </c>
      <c r="F246">
        <f>VLOOKUP($A246,tagging!$A:$R,COLUMN()+6,0)</f>
        <v>1</v>
      </c>
      <c r="G246">
        <f>VLOOKUP($A246,tagging!$A:$R,COLUMN()+6,0)</f>
        <v>3</v>
      </c>
      <c r="H246">
        <f>VLOOKUP($A246,tagging!$A:$R,COLUMN()+6,0)</f>
        <v>0</v>
      </c>
      <c r="I246">
        <f>VLOOKUP($A246,tagging!$A:$R,COLUMN()+6,0)</f>
        <v>1</v>
      </c>
      <c r="J246">
        <f>VLOOKUP($A246,tagging!$A:$R,COLUMN()+6,0)</f>
        <v>0</v>
      </c>
      <c r="K246">
        <f>VLOOKUP($A246,tagging!$A:$R,COLUMN()+6,0)</f>
        <v>3</v>
      </c>
      <c r="L246" t="b">
        <f>VLOOKUP($A246,tagging!$A:$R,COLUMN()+6,0)</f>
        <v>0</v>
      </c>
      <c r="O246" t="s">
        <v>3424</v>
      </c>
    </row>
    <row r="247" spans="1:15" x14ac:dyDescent="0.75">
      <c r="A247" t="s">
        <v>260</v>
      </c>
      <c r="B247" t="str">
        <f t="shared" si="10"/>
        <v>dir "*PRES_ROMNEY_MORAL_RESPONSIBILITY*" /s</v>
      </c>
      <c r="C247">
        <f t="shared" ca="1" si="11"/>
        <v>3021</v>
      </c>
      <c r="D247" t="str">
        <f t="shared" ca="1" si="12"/>
        <v>File Not Found</v>
      </c>
      <c r="F247" t="e">
        <f>VLOOKUP($A247,tagging!$A:$R,COLUMN()+6,0)</f>
        <v>#N/A</v>
      </c>
      <c r="G247">
        <f>VLOOKUP($A247,tagging!$A:$R,COLUMN()+6,0)</f>
        <v>2</v>
      </c>
      <c r="H247">
        <f>VLOOKUP($A247,tagging!$A:$R,COLUMN()+6,0)</f>
        <v>0</v>
      </c>
      <c r="I247" t="e">
        <f>VLOOKUP($A247,tagging!$A:$R,COLUMN()+6,0)</f>
        <v>#N/A</v>
      </c>
      <c r="J247">
        <f>VLOOKUP($A247,tagging!$A:$R,COLUMN()+6,0)</f>
        <v>0</v>
      </c>
      <c r="K247">
        <f>VLOOKUP($A247,tagging!$A:$R,COLUMN()+6,0)</f>
        <v>1</v>
      </c>
      <c r="L247" t="b">
        <f>VLOOKUP($A247,tagging!$A:$R,COLUMN()+6,0)</f>
        <v>0</v>
      </c>
      <c r="O247" t="s">
        <v>3477</v>
      </c>
    </row>
    <row r="248" spans="1:15" x14ac:dyDescent="0.75">
      <c r="A248" t="s">
        <v>261</v>
      </c>
      <c r="B248" t="str">
        <f t="shared" si="10"/>
        <v>dir "*PRES_ROMNEY_NUESTRA_COMUNIDAD_SP*" /s</v>
      </c>
      <c r="C248">
        <f t="shared" ca="1" si="11"/>
        <v>3026</v>
      </c>
      <c r="D248">
        <f t="shared" ca="1" si="12"/>
        <v>0</v>
      </c>
      <c r="F248">
        <f>VLOOKUP($A248,tagging!$A:$R,COLUMN()+6,0)</f>
        <v>1</v>
      </c>
      <c r="G248">
        <f>VLOOKUP($A248,tagging!$A:$R,COLUMN()+6,0)</f>
        <v>1</v>
      </c>
      <c r="H248">
        <f>VLOOKUP($A248,tagging!$A:$R,COLUMN()+6,0)</f>
        <v>1</v>
      </c>
      <c r="I248">
        <f>VLOOKUP($A248,tagging!$A:$R,COLUMN()+6,0)</f>
        <v>0</v>
      </c>
      <c r="J248">
        <f>VLOOKUP($A248,tagging!$A:$R,COLUMN()+6,0)</f>
        <v>0</v>
      </c>
      <c r="K248">
        <f>VLOOKUP($A248,tagging!$A:$R,COLUMN()+6,0)</f>
        <v>0</v>
      </c>
      <c r="L248" t="b">
        <f>VLOOKUP($A248,tagging!$A:$R,COLUMN()+6,0)</f>
        <v>0</v>
      </c>
      <c r="O248" t="s">
        <v>3425</v>
      </c>
    </row>
    <row r="249" spans="1:15" x14ac:dyDescent="0.75">
      <c r="A249" t="s">
        <v>263</v>
      </c>
      <c r="B249" t="str">
        <f t="shared" si="10"/>
        <v>dir "*PRES_OBAMA_SLEEPLESS_NIGHTS*" /s</v>
      </c>
      <c r="C249">
        <f t="shared" ca="1" si="11"/>
        <v>3039</v>
      </c>
      <c r="D249">
        <f t="shared" ca="1" si="12"/>
        <v>0</v>
      </c>
      <c r="F249">
        <f>VLOOKUP($A249,tagging!$A:$R,COLUMN()+6,0)</f>
        <v>1</v>
      </c>
      <c r="G249">
        <f>VLOOKUP($A249,tagging!$A:$R,COLUMN()+6,0)</f>
        <v>4</v>
      </c>
      <c r="H249">
        <f>VLOOKUP($A249,tagging!$A:$R,COLUMN()+6,0)</f>
        <v>0</v>
      </c>
      <c r="I249">
        <f>VLOOKUP($A249,tagging!$A:$R,COLUMN()+6,0)</f>
        <v>1</v>
      </c>
      <c r="J249">
        <f>VLOOKUP($A249,tagging!$A:$R,COLUMN()+6,0)</f>
        <v>0</v>
      </c>
      <c r="K249">
        <f>VLOOKUP($A249,tagging!$A:$R,COLUMN()+6,0)</f>
        <v>4</v>
      </c>
      <c r="L249" t="b">
        <f>VLOOKUP($A249,tagging!$A:$R,COLUMN()+6,0)</f>
        <v>0</v>
      </c>
    </row>
    <row r="250" spans="1:15" x14ac:dyDescent="0.75">
      <c r="A250" t="s">
        <v>264</v>
      </c>
      <c r="B250" t="str">
        <f t="shared" si="10"/>
        <v>dir "*PRES_RESTOREOURFUTURE_OLYMPICS*" /s</v>
      </c>
      <c r="C250">
        <f t="shared" ca="1" si="11"/>
        <v>3052</v>
      </c>
      <c r="D250">
        <f t="shared" ca="1" si="12"/>
        <v>0</v>
      </c>
      <c r="F250">
        <f>VLOOKUP($A250,tagging!$A:$R,COLUMN()+6,0)</f>
        <v>1</v>
      </c>
      <c r="G250">
        <f>VLOOKUP($A250,tagging!$A:$R,COLUMN()+6,0)</f>
        <v>3</v>
      </c>
      <c r="H250">
        <f>VLOOKUP($A250,tagging!$A:$R,COLUMN()+6,0)</f>
        <v>0</v>
      </c>
      <c r="I250">
        <f>VLOOKUP($A250,tagging!$A:$R,COLUMN()+6,0)</f>
        <v>1</v>
      </c>
      <c r="J250">
        <f>VLOOKUP($A250,tagging!$A:$R,COLUMN()+6,0)</f>
        <v>0</v>
      </c>
      <c r="K250">
        <f>VLOOKUP($A250,tagging!$A:$R,COLUMN()+6,0)</f>
        <v>0</v>
      </c>
      <c r="L250" t="b">
        <f>VLOOKUP($A250,tagging!$A:$R,COLUMN()+6,0)</f>
        <v>0</v>
      </c>
      <c r="O250" t="s">
        <v>3478</v>
      </c>
    </row>
    <row r="251" spans="1:15" x14ac:dyDescent="0.75">
      <c r="A251" t="s">
        <v>265</v>
      </c>
      <c r="B251" t="str">
        <f t="shared" si="10"/>
        <v>dir "*PRES_SECUREAMERICANOW_NO_APOLOGIES*" /s</v>
      </c>
      <c r="C251">
        <f t="shared" ca="1" si="11"/>
        <v>3078</v>
      </c>
      <c r="D251">
        <f t="shared" ca="1" si="12"/>
        <v>0</v>
      </c>
      <c r="F251">
        <f>VLOOKUP($A251,tagging!$A:$R,COLUMN()+6,0)</f>
        <v>1</v>
      </c>
      <c r="G251">
        <f>VLOOKUP($A251,tagging!$A:$R,COLUMN()+6,0)</f>
        <v>4</v>
      </c>
      <c r="H251">
        <f>VLOOKUP($A251,tagging!$A:$R,COLUMN()+6,0)</f>
        <v>0</v>
      </c>
      <c r="I251">
        <f>VLOOKUP($A251,tagging!$A:$R,COLUMN()+6,0)</f>
        <v>1</v>
      </c>
      <c r="J251">
        <f>VLOOKUP($A251,tagging!$A:$R,COLUMN()+6,0)</f>
        <v>0</v>
      </c>
      <c r="K251">
        <f>VLOOKUP($A251,tagging!$A:$R,COLUMN()+6,0)</f>
        <v>4</v>
      </c>
      <c r="L251" t="b">
        <f>VLOOKUP($A251,tagging!$A:$R,COLUMN()+6,0)</f>
        <v>0</v>
      </c>
      <c r="O251" t="s">
        <v>3419</v>
      </c>
    </row>
    <row r="252" spans="1:15" x14ac:dyDescent="0.75">
      <c r="A252" t="s">
        <v>266</v>
      </c>
      <c r="B252" t="str">
        <f t="shared" si="10"/>
        <v>dir "*PRES_ABTT_MODERN_STAGE_COMBAT_60*" /s</v>
      </c>
      <c r="C252">
        <f t="shared" ca="1" si="11"/>
        <v>3091</v>
      </c>
      <c r="D252">
        <f t="shared" ca="1" si="12"/>
        <v>0</v>
      </c>
      <c r="F252">
        <f>VLOOKUP($A252,tagging!$A:$R,COLUMN()+6,0)</f>
        <v>1</v>
      </c>
      <c r="G252">
        <f>VLOOKUP($A252,tagging!$A:$R,COLUMN()+6,0)</f>
        <v>2</v>
      </c>
      <c r="H252">
        <f>VLOOKUP($A252,tagging!$A:$R,COLUMN()+6,0)</f>
        <v>0</v>
      </c>
      <c r="I252">
        <f>VLOOKUP($A252,tagging!$A:$R,COLUMN()+6,0)</f>
        <v>1</v>
      </c>
      <c r="J252">
        <f>VLOOKUP($A252,tagging!$A:$R,COLUMN()+6,0)</f>
        <v>2</v>
      </c>
      <c r="K252">
        <f>VLOOKUP($A252,tagging!$A:$R,COLUMN()+6,0)</f>
        <v>0</v>
      </c>
      <c r="L252" t="b">
        <f>VLOOKUP($A252,tagging!$A:$R,COLUMN()+6,0)</f>
        <v>0</v>
      </c>
      <c r="O252" t="s">
        <v>3420</v>
      </c>
    </row>
    <row r="253" spans="1:15" x14ac:dyDescent="0.75">
      <c r="A253" t="s">
        <v>267</v>
      </c>
      <c r="B253" t="str">
        <f t="shared" si="10"/>
        <v>dir "*PRES_OBAMA_IT_WASN'T_EASY_SP*" /s</v>
      </c>
      <c r="C253">
        <f t="shared" ca="1" si="11"/>
        <v>3104</v>
      </c>
      <c r="D253">
        <f t="shared" ca="1" si="12"/>
        <v>0</v>
      </c>
      <c r="F253">
        <f>VLOOKUP($A253,tagging!$A:$R,COLUMN()+6,0)</f>
        <v>1</v>
      </c>
      <c r="G253">
        <f>VLOOKUP($A253,tagging!$A:$R,COLUMN()+6,0)</f>
        <v>1</v>
      </c>
      <c r="H253">
        <f>VLOOKUP($A253,tagging!$A:$R,COLUMN()+6,0)</f>
        <v>1</v>
      </c>
      <c r="I253">
        <f>VLOOKUP($A253,tagging!$A:$R,COLUMN()+6,0)</f>
        <v>0</v>
      </c>
      <c r="J253">
        <f>VLOOKUP($A253,tagging!$A:$R,COLUMN()+6,0)</f>
        <v>0</v>
      </c>
      <c r="K253">
        <f>VLOOKUP($A253,tagging!$A:$R,COLUMN()+6,0)</f>
        <v>0</v>
      </c>
      <c r="L253" t="b">
        <f>VLOOKUP($A253,tagging!$A:$R,COLUMN()+6,0)</f>
        <v>0</v>
      </c>
    </row>
    <row r="254" spans="1:15" x14ac:dyDescent="0.75">
      <c r="A254" t="s">
        <v>268</v>
      </c>
      <c r="B254" t="str">
        <f t="shared" si="10"/>
        <v>dir "*PRES_OBAMA_GET_REAL_MITT*" /s</v>
      </c>
      <c r="C254">
        <f t="shared" ca="1" si="11"/>
        <v>3117</v>
      </c>
      <c r="D254">
        <f t="shared" ca="1" si="12"/>
        <v>0</v>
      </c>
      <c r="F254">
        <f>VLOOKUP($A254,tagging!$A:$R,COLUMN()+6,0)</f>
        <v>1</v>
      </c>
      <c r="G254">
        <f>VLOOKUP($A254,tagging!$A:$R,COLUMN()+6,0)</f>
        <v>4</v>
      </c>
      <c r="H254">
        <f>VLOOKUP($A254,tagging!$A:$R,COLUMN()+6,0)</f>
        <v>0</v>
      </c>
      <c r="I254">
        <f>VLOOKUP($A254,tagging!$A:$R,COLUMN()+6,0)</f>
        <v>1</v>
      </c>
      <c r="J254">
        <f>VLOOKUP($A254,tagging!$A:$R,COLUMN()+6,0)</f>
        <v>0</v>
      </c>
      <c r="K254">
        <f>VLOOKUP($A254,tagging!$A:$R,COLUMN()+6,0)</f>
        <v>2</v>
      </c>
      <c r="L254" t="b">
        <f>VLOOKUP($A254,tagging!$A:$R,COLUMN()+6,0)</f>
        <v>0</v>
      </c>
      <c r="O254" t="s">
        <v>3421</v>
      </c>
    </row>
    <row r="255" spans="1:15" x14ac:dyDescent="0.75">
      <c r="A255" t="s">
        <v>269</v>
      </c>
      <c r="B255" t="str">
        <f t="shared" si="10"/>
        <v>dir "*PRES_ROMNEY_A_BETTER_FUTURE_NC_DEFENSE*" /s</v>
      </c>
      <c r="C255">
        <f t="shared" ca="1" si="11"/>
        <v>3130</v>
      </c>
      <c r="D255">
        <f t="shared" ca="1" si="12"/>
        <v>0</v>
      </c>
      <c r="F255">
        <f>VLOOKUP($A255,tagging!$A:$R,COLUMN()+6,0)</f>
        <v>1</v>
      </c>
      <c r="G255">
        <f>VLOOKUP($A255,tagging!$A:$R,COLUMN()+6,0)</f>
        <v>3</v>
      </c>
      <c r="H255">
        <f>VLOOKUP($A255,tagging!$A:$R,COLUMN()+6,0)</f>
        <v>0</v>
      </c>
      <c r="I255">
        <f>VLOOKUP($A255,tagging!$A:$R,COLUMN()+6,0)</f>
        <v>1</v>
      </c>
      <c r="J255">
        <f>VLOOKUP($A255,tagging!$A:$R,COLUMN()+6,0)</f>
        <v>0</v>
      </c>
      <c r="K255">
        <f>VLOOKUP($A255,tagging!$A:$R,COLUMN()+6,0)</f>
        <v>3</v>
      </c>
      <c r="L255" t="b">
        <f>VLOOKUP($A255,tagging!$A:$R,COLUMN()+6,0)</f>
        <v>0</v>
      </c>
    </row>
    <row r="256" spans="1:15" x14ac:dyDescent="0.75">
      <c r="A256" t="s">
        <v>270</v>
      </c>
      <c r="B256" t="str">
        <f t="shared" si="10"/>
        <v>dir "*PRES_SANTORUM_SAY_WHAT*" /s</v>
      </c>
      <c r="C256">
        <f t="shared" ca="1" si="11"/>
        <v>3143</v>
      </c>
      <c r="D256">
        <f t="shared" ca="1" si="12"/>
        <v>0</v>
      </c>
      <c r="F256">
        <f>VLOOKUP($A256,tagging!$A:$R,COLUMN()+6,0)</f>
        <v>1</v>
      </c>
      <c r="G256">
        <f>VLOOKUP($A256,tagging!$A:$R,COLUMN()+6,0)</f>
        <v>3</v>
      </c>
      <c r="H256">
        <f>VLOOKUP($A256,tagging!$A:$R,COLUMN()+6,0)</f>
        <v>0</v>
      </c>
      <c r="I256">
        <f>VLOOKUP($A256,tagging!$A:$R,COLUMN()+6,0)</f>
        <v>1</v>
      </c>
      <c r="J256">
        <f>VLOOKUP($A256,tagging!$A:$R,COLUMN()+6,0)</f>
        <v>3</v>
      </c>
      <c r="K256">
        <f>VLOOKUP($A256,tagging!$A:$R,COLUMN()+6,0)</f>
        <v>0</v>
      </c>
      <c r="L256" t="b">
        <f>VLOOKUP($A256,tagging!$A:$R,COLUMN()+6,0)</f>
        <v>0</v>
      </c>
      <c r="O256" t="s">
        <v>3479</v>
      </c>
    </row>
    <row r="257" spans="1:15" x14ac:dyDescent="0.75">
      <c r="A257" t="s">
        <v>271</v>
      </c>
      <c r="B257" t="str">
        <f t="shared" si="10"/>
        <v>dir "*PRES_LEADERSFORFAMILIES_ONE_OF_US*" /s</v>
      </c>
      <c r="C257">
        <f t="shared" ca="1" si="11"/>
        <v>3169</v>
      </c>
      <c r="D257" t="str">
        <f t="shared" ca="1" si="12"/>
        <v>File Not Found</v>
      </c>
      <c r="F257" t="e">
        <f>VLOOKUP($A257,tagging!$A:$R,COLUMN()+6,0)</f>
        <v>#N/A</v>
      </c>
      <c r="G257">
        <f>VLOOKUP($A257,tagging!$A:$R,COLUMN()+6,0)</f>
        <v>5</v>
      </c>
      <c r="H257">
        <f>VLOOKUP($A257,tagging!$A:$R,COLUMN()+6,0)</f>
        <v>0</v>
      </c>
      <c r="I257" t="e">
        <f>VLOOKUP($A257,tagging!$A:$R,COLUMN()+6,0)</f>
        <v>#N/A</v>
      </c>
      <c r="J257">
        <f>VLOOKUP($A257,tagging!$A:$R,COLUMN()+6,0)</f>
        <v>0</v>
      </c>
      <c r="K257">
        <f>VLOOKUP($A257,tagging!$A:$R,COLUMN()+6,0)</f>
        <v>4</v>
      </c>
      <c r="L257" t="b">
        <f>VLOOKUP($A257,tagging!$A:$R,COLUMN()+6,0)</f>
        <v>0</v>
      </c>
      <c r="O257" t="s">
        <v>3480</v>
      </c>
    </row>
    <row r="258" spans="1:15" x14ac:dyDescent="0.75">
      <c r="A258" t="s">
        <v>272</v>
      </c>
      <c r="B258" t="str">
        <f t="shared" si="10"/>
        <v>dir "*PRES_ROMNEY_A_BETTER_FUTURE_VA_DEFENSE*" /s</v>
      </c>
      <c r="C258">
        <f t="shared" ca="1" si="11"/>
        <v>3174</v>
      </c>
      <c r="D258">
        <f t="shared" ca="1" si="12"/>
        <v>0</v>
      </c>
      <c r="F258">
        <f>VLOOKUP($A258,tagging!$A:$R,COLUMN()+6,0)</f>
        <v>1</v>
      </c>
      <c r="G258">
        <f>VLOOKUP($A258,tagging!$A:$R,COLUMN()+6,0)</f>
        <v>3</v>
      </c>
      <c r="H258">
        <f>VLOOKUP($A258,tagging!$A:$R,COLUMN()+6,0)</f>
        <v>0</v>
      </c>
      <c r="I258">
        <f>VLOOKUP($A258,tagging!$A:$R,COLUMN()+6,0)</f>
        <v>1</v>
      </c>
      <c r="J258">
        <f>VLOOKUP($A258,tagging!$A:$R,COLUMN()+6,0)</f>
        <v>0</v>
      </c>
      <c r="K258">
        <f>VLOOKUP($A258,tagging!$A:$R,COLUMN()+6,0)</f>
        <v>3</v>
      </c>
      <c r="L258" t="b">
        <f>VLOOKUP($A258,tagging!$A:$R,COLUMN()+6,0)</f>
        <v>0</v>
      </c>
    </row>
    <row r="259" spans="1:15" x14ac:dyDescent="0.75">
      <c r="A259" t="s">
        <v>273</v>
      </c>
      <c r="B259" t="str">
        <f t="shared" ref="B259:B283" si="13">"dir "&amp;CHAR(34)&amp;"*"&amp;A259&amp;"*"&amp;CHAR(34)&amp;" /s"</f>
        <v>dir "*PRES_RWBFUND_PRIDE*" /s</v>
      </c>
      <c r="C259">
        <f t="shared" ref="C259:C283" ca="1" si="14">CELL("row",INDEX($O:$O,MATCH("*"&amp;A259&amp;"*",$O:$O,0)))</f>
        <v>3187</v>
      </c>
      <c r="D259" t="str">
        <f t="shared" ca="1" si="12"/>
        <v>File Not Found</v>
      </c>
      <c r="F259" t="e">
        <f>VLOOKUP($A259,tagging!$A:$R,COLUMN()+6,0)</f>
        <v>#N/A</v>
      </c>
      <c r="G259">
        <f>VLOOKUP($A259,tagging!$A:$R,COLUMN()+6,0)</f>
        <v>4</v>
      </c>
      <c r="H259">
        <f>VLOOKUP($A259,tagging!$A:$R,COLUMN()+6,0)</f>
        <v>0</v>
      </c>
      <c r="I259" t="e">
        <f>VLOOKUP($A259,tagging!$A:$R,COLUMN()+6,0)</f>
        <v>#N/A</v>
      </c>
      <c r="J259">
        <f>VLOOKUP($A259,tagging!$A:$R,COLUMN()+6,0)</f>
        <v>0</v>
      </c>
      <c r="K259">
        <f>VLOOKUP($A259,tagging!$A:$R,COLUMN()+6,0)</f>
        <v>2</v>
      </c>
      <c r="L259" t="b">
        <f>VLOOKUP($A259,tagging!$A:$R,COLUMN()+6,0)</f>
        <v>0</v>
      </c>
      <c r="O259" t="s">
        <v>3424</v>
      </c>
    </row>
    <row r="260" spans="1:15" x14ac:dyDescent="0.75">
      <c r="A260" t="s">
        <v>274</v>
      </c>
      <c r="B260" t="str">
        <f t="shared" si="13"/>
        <v>dir "*PRES_RNC&amp;ROMNEY_SOLUCIONES_PARA_LA_INMIGRACION_SP*" /s</v>
      </c>
      <c r="C260">
        <f t="shared" ca="1" si="14"/>
        <v>3192</v>
      </c>
      <c r="D260" t="str">
        <f t="shared" ref="D260:D283" ca="1" si="15">INDIRECT("O"&amp;(C260+3))</f>
        <v>File Not Found</v>
      </c>
      <c r="F260" t="e">
        <f>VLOOKUP($A260,tagging!$A:$R,COLUMN()+6,0)</f>
        <v>#N/A</v>
      </c>
      <c r="G260">
        <f>VLOOKUP($A260,tagging!$A:$R,COLUMN()+6,0)</f>
        <v>1</v>
      </c>
      <c r="H260">
        <f>VLOOKUP($A260,tagging!$A:$R,COLUMN()+6,0)</f>
        <v>1</v>
      </c>
      <c r="I260" t="e">
        <f>VLOOKUP($A260,tagging!$A:$R,COLUMN()+6,0)</f>
        <v>#N/A</v>
      </c>
      <c r="J260">
        <f>VLOOKUP($A260,tagging!$A:$R,COLUMN()+6,0)</f>
        <v>0</v>
      </c>
      <c r="K260">
        <f>VLOOKUP($A260,tagging!$A:$R,COLUMN()+6,0)</f>
        <v>0</v>
      </c>
      <c r="L260" t="b">
        <f>VLOOKUP($A260,tagging!$A:$R,COLUMN()+6,0)</f>
        <v>0</v>
      </c>
      <c r="O260" t="s">
        <v>3480</v>
      </c>
    </row>
    <row r="261" spans="1:15" x14ac:dyDescent="0.75">
      <c r="A261" t="s">
        <v>276</v>
      </c>
      <c r="B261" t="str">
        <f t="shared" si="13"/>
        <v>dir "*PRES_RESTOREOURFUTURE_DESPERATE*" /s</v>
      </c>
      <c r="C261">
        <f t="shared" ca="1" si="14"/>
        <v>3197</v>
      </c>
      <c r="D261" t="str">
        <f t="shared" ca="1" si="15"/>
        <v>File Not Found</v>
      </c>
      <c r="E261" t="s">
        <v>4159</v>
      </c>
      <c r="F261" t="e">
        <f>VLOOKUP($A261,tagging!$A:$R,COLUMN()+6,0)</f>
        <v>#N/A</v>
      </c>
      <c r="G261">
        <f>VLOOKUP($A261,tagging!$A:$R,COLUMN()+6,0)</f>
        <v>3</v>
      </c>
      <c r="H261">
        <f>VLOOKUP($A261,tagging!$A:$R,COLUMN()+6,0)</f>
        <v>0</v>
      </c>
      <c r="I261" t="e">
        <f>VLOOKUP($A261,tagging!$A:$R,COLUMN()+6,0)</f>
        <v>#N/A</v>
      </c>
      <c r="J261">
        <f>VLOOKUP($A261,tagging!$A:$R,COLUMN()+6,0)</f>
        <v>3</v>
      </c>
      <c r="K261">
        <f>VLOOKUP($A261,tagging!$A:$R,COLUMN()+6,0)</f>
        <v>0</v>
      </c>
      <c r="L261" t="b">
        <f>VLOOKUP($A261,tagging!$A:$R,COLUMN()+6,0)</f>
        <v>0</v>
      </c>
      <c r="O261" t="s">
        <v>3425</v>
      </c>
    </row>
    <row r="262" spans="1:15" x14ac:dyDescent="0.75">
      <c r="A262" t="s">
        <v>277</v>
      </c>
      <c r="B262" t="str">
        <f t="shared" si="13"/>
        <v>dir "*PRES_ROMNEY_STAND_UP_TO_CHINA*" /s</v>
      </c>
      <c r="C262">
        <f t="shared" ca="1" si="14"/>
        <v>3202</v>
      </c>
      <c r="D262">
        <f t="shared" ca="1" si="15"/>
        <v>0</v>
      </c>
      <c r="F262">
        <f>VLOOKUP($A262,tagging!$A:$R,COLUMN()+6,0)</f>
        <v>1</v>
      </c>
      <c r="G262">
        <f>VLOOKUP($A262,tagging!$A:$R,COLUMN()+6,0)</f>
        <v>4</v>
      </c>
      <c r="H262">
        <f>VLOOKUP($A262,tagging!$A:$R,COLUMN()+6,0)</f>
        <v>0</v>
      </c>
      <c r="I262">
        <f>VLOOKUP($A262,tagging!$A:$R,COLUMN()+6,0)</f>
        <v>1</v>
      </c>
      <c r="J262">
        <f>VLOOKUP($A262,tagging!$A:$R,COLUMN()+6,0)</f>
        <v>1</v>
      </c>
      <c r="K262">
        <f>VLOOKUP($A262,tagging!$A:$R,COLUMN()+6,0)</f>
        <v>2</v>
      </c>
      <c r="L262" t="b">
        <f>VLOOKUP($A262,tagging!$A:$R,COLUMN()+6,0)</f>
        <v>1</v>
      </c>
    </row>
    <row r="263" spans="1:15" x14ac:dyDescent="0.75">
      <c r="A263" t="s">
        <v>278</v>
      </c>
      <c r="B263" t="str">
        <f t="shared" si="13"/>
        <v>dir "*PRES_OURDESTINY_SOMEONE*" /s</v>
      </c>
      <c r="C263">
        <f t="shared" ca="1" si="14"/>
        <v>1373</v>
      </c>
      <c r="D263" t="str">
        <f t="shared" ca="1" si="15"/>
        <v>File Not Found</v>
      </c>
      <c r="F263">
        <f>VLOOKUP($A263,tagging!$A:$R,COLUMN()+6,0)</f>
        <v>1</v>
      </c>
      <c r="G263">
        <f>VLOOKUP($A263,tagging!$A:$R,COLUMN()+6,0)</f>
        <v>3</v>
      </c>
      <c r="H263">
        <f>VLOOKUP($A263,tagging!$A:$R,COLUMN()+6,0)</f>
        <v>0</v>
      </c>
      <c r="I263">
        <f>VLOOKUP($A263,tagging!$A:$R,COLUMN()+6,0)</f>
        <v>1</v>
      </c>
      <c r="J263">
        <f>VLOOKUP($A263,tagging!$A:$R,COLUMN()+6,0)</f>
        <v>3</v>
      </c>
      <c r="K263">
        <f>VLOOKUP($A263,tagging!$A:$R,COLUMN()+6,0)</f>
        <v>0</v>
      </c>
      <c r="L263" t="b">
        <f>VLOOKUP($A263,tagging!$A:$R,COLUMN()+6,0)</f>
        <v>0</v>
      </c>
      <c r="O263" t="s">
        <v>3481</v>
      </c>
    </row>
    <row r="264" spans="1:15" x14ac:dyDescent="0.75">
      <c r="A264" t="s">
        <v>279</v>
      </c>
      <c r="B264" t="str">
        <f t="shared" si="13"/>
        <v>dir "*PRES_OBAMA_THE_CHOICE_60*" /s</v>
      </c>
      <c r="C264">
        <f t="shared" ca="1" si="14"/>
        <v>3228</v>
      </c>
      <c r="D264">
        <f t="shared" ca="1" si="15"/>
        <v>0</v>
      </c>
      <c r="F264">
        <f>VLOOKUP($A264,tagging!$A:$R,COLUMN()+6,0)</f>
        <v>1</v>
      </c>
      <c r="G264">
        <f>VLOOKUP($A264,tagging!$A:$R,COLUMN()+6,0)</f>
        <v>2</v>
      </c>
      <c r="H264">
        <f>VLOOKUP($A264,tagging!$A:$R,COLUMN()+6,0)</f>
        <v>0</v>
      </c>
      <c r="I264">
        <f>VLOOKUP($A264,tagging!$A:$R,COLUMN()+6,0)</f>
        <v>1</v>
      </c>
      <c r="J264">
        <f>VLOOKUP($A264,tagging!$A:$R,COLUMN()+6,0)</f>
        <v>0</v>
      </c>
      <c r="K264">
        <f>VLOOKUP($A264,tagging!$A:$R,COLUMN()+6,0)</f>
        <v>2</v>
      </c>
      <c r="L264" t="b">
        <f>VLOOKUP($A264,tagging!$A:$R,COLUMN()+6,0)</f>
        <v>0</v>
      </c>
      <c r="O264" t="s">
        <v>3419</v>
      </c>
    </row>
    <row r="265" spans="1:15" x14ac:dyDescent="0.75">
      <c r="A265" t="s">
        <v>280</v>
      </c>
      <c r="B265" t="str">
        <f t="shared" si="13"/>
        <v>dir "*PRES_PFAW_EL_VERDADERO_MITT_ROMNEY_SP*" /s</v>
      </c>
      <c r="C265">
        <f t="shared" ca="1" si="14"/>
        <v>3241</v>
      </c>
      <c r="D265">
        <f t="shared" ca="1" si="15"/>
        <v>0</v>
      </c>
      <c r="F265">
        <f>VLOOKUP($A265,tagging!$A:$R,COLUMN()+6,0)</f>
        <v>1</v>
      </c>
      <c r="G265">
        <f>VLOOKUP($A265,tagging!$A:$R,COLUMN()+6,0)</f>
        <v>1</v>
      </c>
      <c r="H265">
        <f>VLOOKUP($A265,tagging!$A:$R,COLUMN()+6,0)</f>
        <v>1</v>
      </c>
      <c r="I265">
        <f>VLOOKUP($A265,tagging!$A:$R,COLUMN()+6,0)</f>
        <v>0</v>
      </c>
      <c r="J265">
        <f>VLOOKUP($A265,tagging!$A:$R,COLUMN()+6,0)</f>
        <v>0</v>
      </c>
      <c r="K265">
        <f>VLOOKUP($A265,tagging!$A:$R,COLUMN()+6,0)</f>
        <v>0</v>
      </c>
      <c r="L265" t="b">
        <f>VLOOKUP($A265,tagging!$A:$R,COLUMN()+6,0)</f>
        <v>0</v>
      </c>
      <c r="O265" t="s">
        <v>3420</v>
      </c>
    </row>
    <row r="266" spans="1:15" x14ac:dyDescent="0.75">
      <c r="A266" t="s">
        <v>281</v>
      </c>
      <c r="B266" t="str">
        <f t="shared" si="13"/>
        <v>dir "*PRES_ROMNEY_JUNTOS_SP_60_REV*" /s</v>
      </c>
      <c r="C266">
        <f t="shared" ca="1" si="14"/>
        <v>3254</v>
      </c>
      <c r="D266">
        <f t="shared" ca="1" si="15"/>
        <v>0</v>
      </c>
      <c r="F266">
        <f>VLOOKUP($A266,tagging!$A:$R,COLUMN()+6,0)</f>
        <v>1</v>
      </c>
      <c r="G266">
        <f>VLOOKUP($A266,tagging!$A:$R,COLUMN()+6,0)</f>
        <v>2</v>
      </c>
      <c r="H266">
        <f>VLOOKUP($A266,tagging!$A:$R,COLUMN()+6,0)</f>
        <v>1</v>
      </c>
      <c r="I266">
        <f>VLOOKUP($A266,tagging!$A:$R,COLUMN()+6,0)</f>
        <v>0</v>
      </c>
      <c r="J266">
        <f>VLOOKUP($A266,tagging!$A:$R,COLUMN()+6,0)</f>
        <v>0</v>
      </c>
      <c r="K266">
        <f>VLOOKUP($A266,tagging!$A:$R,COLUMN()+6,0)</f>
        <v>2</v>
      </c>
      <c r="L266" t="b">
        <f>VLOOKUP($A266,tagging!$A:$R,COLUMN()+6,0)</f>
        <v>0</v>
      </c>
    </row>
    <row r="267" spans="1:15" x14ac:dyDescent="0.75">
      <c r="A267" t="s">
        <v>282</v>
      </c>
      <c r="B267" t="str">
        <f t="shared" si="13"/>
        <v>dir "*PRES_OBAMA_BUSINESS_EXPERIENCE*" /s</v>
      </c>
      <c r="C267">
        <f t="shared" ca="1" si="14"/>
        <v>3267</v>
      </c>
      <c r="D267">
        <f t="shared" ca="1" si="15"/>
        <v>0</v>
      </c>
      <c r="F267">
        <f>VLOOKUP($A267,tagging!$A:$R,COLUMN()+6,0)</f>
        <v>1</v>
      </c>
      <c r="G267">
        <f>VLOOKUP($A267,tagging!$A:$R,COLUMN()+6,0)</f>
        <v>2</v>
      </c>
      <c r="H267">
        <f>VLOOKUP($A267,tagging!$A:$R,COLUMN()+6,0)</f>
        <v>0</v>
      </c>
      <c r="I267">
        <f>VLOOKUP($A267,tagging!$A:$R,COLUMN()+6,0)</f>
        <v>1</v>
      </c>
      <c r="J267">
        <f>VLOOKUP($A267,tagging!$A:$R,COLUMN()+6,0)</f>
        <v>0</v>
      </c>
      <c r="K267">
        <f>VLOOKUP($A267,tagging!$A:$R,COLUMN()+6,0)</f>
        <v>2</v>
      </c>
      <c r="L267" t="b">
        <f>VLOOKUP($A267,tagging!$A:$R,COLUMN()+6,0)</f>
        <v>0</v>
      </c>
      <c r="O267" t="s">
        <v>3421</v>
      </c>
    </row>
    <row r="268" spans="1:15" x14ac:dyDescent="0.75">
      <c r="A268" t="s">
        <v>283</v>
      </c>
      <c r="B268" t="str">
        <f t="shared" si="13"/>
        <v>dir "*PRES_BACHMANN_AMERICA'S_IRON_LADY*" /s</v>
      </c>
      <c r="C268">
        <f t="shared" ca="1" si="14"/>
        <v>3280</v>
      </c>
      <c r="D268">
        <f t="shared" ca="1" si="15"/>
        <v>0</v>
      </c>
      <c r="F268">
        <f>VLOOKUP($A268,tagging!$A:$R,COLUMN()+6,0)</f>
        <v>1</v>
      </c>
      <c r="G268">
        <f>VLOOKUP($A268,tagging!$A:$R,COLUMN()+6,0)</f>
        <v>2</v>
      </c>
      <c r="H268">
        <f>VLOOKUP($A268,tagging!$A:$R,COLUMN()+6,0)</f>
        <v>0</v>
      </c>
      <c r="I268">
        <f>VLOOKUP($A268,tagging!$A:$R,COLUMN()+6,0)</f>
        <v>1</v>
      </c>
      <c r="J268">
        <f>VLOOKUP($A268,tagging!$A:$R,COLUMN()+6,0)</f>
        <v>2</v>
      </c>
      <c r="K268">
        <f>VLOOKUP($A268,tagging!$A:$R,COLUMN()+6,0)</f>
        <v>0</v>
      </c>
      <c r="L268" t="b">
        <f>VLOOKUP($A268,tagging!$A:$R,COLUMN()+6,0)</f>
        <v>0</v>
      </c>
    </row>
    <row r="269" spans="1:15" x14ac:dyDescent="0.75">
      <c r="A269" t="s">
        <v>284</v>
      </c>
      <c r="B269" t="str">
        <f t="shared" si="13"/>
        <v>dir "*PRES_PAWLENTY_RESULTS_NOT_RHETORIC*" /s</v>
      </c>
      <c r="C269">
        <f t="shared" ca="1" si="14"/>
        <v>3293</v>
      </c>
      <c r="D269">
        <f t="shared" ca="1" si="15"/>
        <v>0</v>
      </c>
      <c r="F269">
        <f>VLOOKUP($A269,tagging!$A:$R,COLUMN()+6,0)</f>
        <v>1</v>
      </c>
      <c r="G269">
        <f>VLOOKUP($A269,tagging!$A:$R,COLUMN()+6,0)</f>
        <v>2</v>
      </c>
      <c r="H269">
        <f>VLOOKUP($A269,tagging!$A:$R,COLUMN()+6,0)</f>
        <v>0</v>
      </c>
      <c r="I269">
        <f>VLOOKUP($A269,tagging!$A:$R,COLUMN()+6,0)</f>
        <v>1</v>
      </c>
      <c r="J269">
        <f>VLOOKUP($A269,tagging!$A:$R,COLUMN()+6,0)</f>
        <v>2</v>
      </c>
      <c r="K269">
        <f>VLOOKUP($A269,tagging!$A:$R,COLUMN()+6,0)</f>
        <v>0</v>
      </c>
      <c r="L269" t="b">
        <f>VLOOKUP($A269,tagging!$A:$R,COLUMN()+6,0)</f>
        <v>0</v>
      </c>
      <c r="O269" t="s">
        <v>3482</v>
      </c>
    </row>
    <row r="270" spans="1:15" x14ac:dyDescent="0.75">
      <c r="A270" t="s">
        <v>285</v>
      </c>
      <c r="B270" t="str">
        <f t="shared" si="13"/>
        <v>dir "*PRES_OBAMA_WHAT_HE_SAID*" /s</v>
      </c>
      <c r="C270">
        <f t="shared" ca="1" si="14"/>
        <v>3306</v>
      </c>
      <c r="D270">
        <f t="shared" ca="1" si="15"/>
        <v>0</v>
      </c>
      <c r="F270">
        <f>VLOOKUP($A270,tagging!$A:$R,COLUMN()+6,0)</f>
        <v>1</v>
      </c>
      <c r="G270">
        <f>VLOOKUP($A270,tagging!$A:$R,COLUMN()+6,0)</f>
        <v>2</v>
      </c>
      <c r="H270">
        <f>VLOOKUP($A270,tagging!$A:$R,COLUMN()+6,0)</f>
        <v>0</v>
      </c>
      <c r="I270">
        <f>VLOOKUP($A270,tagging!$A:$R,COLUMN()+6,0)</f>
        <v>1</v>
      </c>
      <c r="J270">
        <f>VLOOKUP($A270,tagging!$A:$R,COLUMN()+6,0)</f>
        <v>0</v>
      </c>
      <c r="K270">
        <f>VLOOKUP($A270,tagging!$A:$R,COLUMN()+6,0)</f>
        <v>2</v>
      </c>
      <c r="L270" t="b">
        <f>VLOOKUP($A270,tagging!$A:$R,COLUMN()+6,0)</f>
        <v>0</v>
      </c>
      <c r="O270" t="s">
        <v>3440</v>
      </c>
    </row>
    <row r="271" spans="1:15" x14ac:dyDescent="0.75">
      <c r="A271" t="s">
        <v>286</v>
      </c>
      <c r="B271" t="str">
        <f t="shared" si="13"/>
        <v>dir "*PRES_ROMNEY_NEVER_3*" /s</v>
      </c>
      <c r="C271">
        <f t="shared" ca="1" si="14"/>
        <v>1766</v>
      </c>
      <c r="D271">
        <f t="shared" ca="1" si="15"/>
        <v>0</v>
      </c>
      <c r="F271">
        <f>VLOOKUP($A271,tagging!$A:$R,COLUMN()+6,0)</f>
        <v>1</v>
      </c>
      <c r="G271">
        <f>VLOOKUP($A271,tagging!$A:$R,COLUMN()+6,0)</f>
        <v>2</v>
      </c>
      <c r="H271">
        <f>VLOOKUP($A271,tagging!$A:$R,COLUMN()+6,0)</f>
        <v>0</v>
      </c>
      <c r="I271">
        <f>VLOOKUP($A271,tagging!$A:$R,COLUMN()+6,0)</f>
        <v>1</v>
      </c>
      <c r="J271">
        <f>VLOOKUP($A271,tagging!$A:$R,COLUMN()+6,0)</f>
        <v>2</v>
      </c>
      <c r="K271">
        <f>VLOOKUP($A271,tagging!$A:$R,COLUMN()+6,0)</f>
        <v>0</v>
      </c>
      <c r="L271" t="b">
        <f>VLOOKUP($A271,tagging!$A:$R,COLUMN()+6,0)</f>
        <v>0</v>
      </c>
    </row>
    <row r="272" spans="1:15" x14ac:dyDescent="0.75">
      <c r="A272" t="s">
        <v>287</v>
      </c>
      <c r="B272" t="str">
        <f t="shared" si="13"/>
        <v>dir "*PRES_ROMNEY_CONSERVATIVE_AGENDA*" /s</v>
      </c>
      <c r="C272">
        <f t="shared" ca="1" si="14"/>
        <v>3345</v>
      </c>
      <c r="D272" t="str">
        <f t="shared" ca="1" si="15"/>
        <v>File Not Found</v>
      </c>
      <c r="F272" t="e">
        <f>VLOOKUP($A272,tagging!$A:$R,COLUMN()+6,0)</f>
        <v>#N/A</v>
      </c>
      <c r="G272">
        <f>VLOOKUP($A272,tagging!$A:$R,COLUMN()+6,0)</f>
        <v>2</v>
      </c>
      <c r="H272">
        <f>VLOOKUP($A272,tagging!$A:$R,COLUMN()+6,0)</f>
        <v>0</v>
      </c>
      <c r="I272" t="e">
        <f>VLOOKUP($A272,tagging!$A:$R,COLUMN()+6,0)</f>
        <v>#N/A</v>
      </c>
      <c r="J272">
        <f>VLOOKUP($A272,tagging!$A:$R,COLUMN()+6,0)</f>
        <v>2</v>
      </c>
      <c r="K272">
        <f>VLOOKUP($A272,tagging!$A:$R,COLUMN()+6,0)</f>
        <v>0</v>
      </c>
      <c r="L272" t="b">
        <f>VLOOKUP($A272,tagging!$A:$R,COLUMN()+6,0)</f>
        <v>0</v>
      </c>
      <c r="O272" t="s">
        <v>3424</v>
      </c>
    </row>
    <row r="273" spans="1:15" x14ac:dyDescent="0.75">
      <c r="A273" t="s">
        <v>288</v>
      </c>
      <c r="B273" t="str">
        <f t="shared" si="13"/>
        <v>dir "*PRES_CROSSROADSGPS_BUNCH_OF_CASH*" /s</v>
      </c>
      <c r="C273">
        <f t="shared" ca="1" si="14"/>
        <v>3350</v>
      </c>
      <c r="D273">
        <f t="shared" ca="1" si="15"/>
        <v>0</v>
      </c>
      <c r="F273">
        <f>VLOOKUP($A273,tagging!$A:$R,COLUMN()+6,0)</f>
        <v>1</v>
      </c>
      <c r="G273">
        <f>VLOOKUP($A273,tagging!$A:$R,COLUMN()+6,0)</f>
        <v>2</v>
      </c>
      <c r="H273">
        <f>VLOOKUP($A273,tagging!$A:$R,COLUMN()+6,0)</f>
        <v>0</v>
      </c>
      <c r="I273">
        <f>VLOOKUP($A273,tagging!$A:$R,COLUMN()+6,0)</f>
        <v>1</v>
      </c>
      <c r="J273">
        <f>VLOOKUP($A273,tagging!$A:$R,COLUMN()+6,0)</f>
        <v>0</v>
      </c>
      <c r="K273">
        <f>VLOOKUP($A273,tagging!$A:$R,COLUMN()+6,0)</f>
        <v>2</v>
      </c>
      <c r="L273" t="b">
        <f>VLOOKUP($A273,tagging!$A:$R,COLUMN()+6,0)</f>
        <v>0</v>
      </c>
      <c r="O273" t="s">
        <v>3440</v>
      </c>
    </row>
    <row r="274" spans="1:15" x14ac:dyDescent="0.75">
      <c r="A274" t="s">
        <v>289</v>
      </c>
      <c r="B274" t="str">
        <f t="shared" si="13"/>
        <v>dir "*PRES_UNITY2012_OBAMA_CARES_2*" /s</v>
      </c>
      <c r="C274">
        <f t="shared" ca="1" si="14"/>
        <v>3363</v>
      </c>
      <c r="D274">
        <f t="shared" ca="1" si="15"/>
        <v>0</v>
      </c>
      <c r="F274">
        <f>VLOOKUP($A274,tagging!$A:$R,COLUMN()+6,0)</f>
        <v>0</v>
      </c>
      <c r="G274">
        <f>VLOOKUP($A274,tagging!$A:$R,COLUMN()+6,0)</f>
        <v>2</v>
      </c>
      <c r="H274">
        <f>VLOOKUP($A274,tagging!$A:$R,COLUMN()+6,0)</f>
        <v>0</v>
      </c>
      <c r="I274">
        <f>VLOOKUP($A274,tagging!$A:$R,COLUMN()+6,0)</f>
        <v>0</v>
      </c>
      <c r="J274">
        <f>VLOOKUP($A274,tagging!$A:$R,COLUMN()+6,0)</f>
        <v>0</v>
      </c>
      <c r="K274">
        <f>VLOOKUP($A274,tagging!$A:$R,COLUMN()+6,0)</f>
        <v>2</v>
      </c>
      <c r="L274" t="b">
        <f>VLOOKUP($A274,tagging!$A:$R,COLUMN()+6,0)</f>
        <v>0</v>
      </c>
      <c r="O274" t="s">
        <v>3425</v>
      </c>
    </row>
    <row r="275" spans="1:15" x14ac:dyDescent="0.75">
      <c r="A275" t="s">
        <v>290</v>
      </c>
      <c r="B275" t="str">
        <f t="shared" si="13"/>
        <v>dir "*PRES_RESTOREOURFUTURE_SMILING_60*" /s</v>
      </c>
      <c r="C275">
        <f t="shared" ca="1" si="14"/>
        <v>3389</v>
      </c>
      <c r="D275" t="str">
        <f t="shared" ca="1" si="15"/>
        <v>File Not Found</v>
      </c>
      <c r="F275" t="e">
        <f>VLOOKUP($A275,tagging!$A:$R,COLUMN()+6,0)</f>
        <v>#N/A</v>
      </c>
      <c r="G275">
        <f>VLOOKUP($A275,tagging!$A:$R,COLUMN()+6,0)</f>
        <v>2</v>
      </c>
      <c r="H275">
        <f>VLOOKUP($A275,tagging!$A:$R,COLUMN()+6,0)</f>
        <v>0</v>
      </c>
      <c r="I275" t="e">
        <f>VLOOKUP($A275,tagging!$A:$R,COLUMN()+6,0)</f>
        <v>#N/A</v>
      </c>
      <c r="J275">
        <f>VLOOKUP($A275,tagging!$A:$R,COLUMN()+6,0)</f>
        <v>2</v>
      </c>
      <c r="K275">
        <f>VLOOKUP($A275,tagging!$A:$R,COLUMN()+6,0)</f>
        <v>0</v>
      </c>
      <c r="L275" t="b">
        <f>VLOOKUP($A275,tagging!$A:$R,COLUMN()+6,0)</f>
        <v>0</v>
      </c>
    </row>
    <row r="276" spans="1:15" x14ac:dyDescent="0.75">
      <c r="A276" t="s">
        <v>291</v>
      </c>
      <c r="B276" t="str">
        <f t="shared" si="13"/>
        <v>dir "*PRES_KARGER_EXXON*" /s</v>
      </c>
      <c r="C276">
        <f t="shared" ca="1" si="14"/>
        <v>3399</v>
      </c>
      <c r="D276">
        <f t="shared" ca="1" si="15"/>
        <v>0</v>
      </c>
      <c r="F276">
        <f>VLOOKUP($A276,tagging!$A:$R,COLUMN()+6,0)</f>
        <v>1</v>
      </c>
      <c r="G276">
        <f>VLOOKUP($A276,tagging!$A:$R,COLUMN()+6,0)</f>
        <v>2</v>
      </c>
      <c r="H276">
        <f>VLOOKUP($A276,tagging!$A:$R,COLUMN()+6,0)</f>
        <v>0</v>
      </c>
      <c r="I276">
        <f>VLOOKUP($A276,tagging!$A:$R,COLUMN()+6,0)</f>
        <v>1</v>
      </c>
      <c r="J276">
        <f>VLOOKUP($A276,tagging!$A:$R,COLUMN()+6,0)</f>
        <v>0</v>
      </c>
      <c r="K276">
        <f>VLOOKUP($A276,tagging!$A:$R,COLUMN()+6,0)</f>
        <v>2</v>
      </c>
      <c r="L276" t="b">
        <f>VLOOKUP($A276,tagging!$A:$R,COLUMN()+6,0)</f>
        <v>0</v>
      </c>
      <c r="O276" t="s">
        <v>3483</v>
      </c>
    </row>
    <row r="277" spans="1:15" x14ac:dyDescent="0.75">
      <c r="A277" t="s">
        <v>292</v>
      </c>
      <c r="B277" t="str">
        <f t="shared" si="13"/>
        <v>dir "*PRES_PERRY_POLITICALLY_CORRECT*" /s</v>
      </c>
      <c r="C277">
        <f t="shared" ca="1" si="14"/>
        <v>3412</v>
      </c>
      <c r="D277" t="str">
        <f t="shared" ca="1" si="15"/>
        <v>File Not Found</v>
      </c>
      <c r="F277" t="e">
        <f>VLOOKUP($A277,tagging!$A:$R,COLUMN()+6,0)</f>
        <v>#N/A</v>
      </c>
      <c r="G277">
        <f>VLOOKUP($A277,tagging!$A:$R,COLUMN()+6,0)</f>
        <v>2</v>
      </c>
      <c r="H277">
        <f>VLOOKUP($A277,tagging!$A:$R,COLUMN()+6,0)</f>
        <v>0</v>
      </c>
      <c r="I277" t="e">
        <f>VLOOKUP($A277,tagging!$A:$R,COLUMN()+6,0)</f>
        <v>#N/A</v>
      </c>
      <c r="J277">
        <f>VLOOKUP($A277,tagging!$A:$R,COLUMN()+6,0)</f>
        <v>2</v>
      </c>
      <c r="K277">
        <f>VLOOKUP($A277,tagging!$A:$R,COLUMN()+6,0)</f>
        <v>0</v>
      </c>
      <c r="L277" t="b">
        <f>VLOOKUP($A277,tagging!$A:$R,COLUMN()+6,0)</f>
        <v>0</v>
      </c>
      <c r="O277" t="s">
        <v>3419</v>
      </c>
    </row>
    <row r="278" spans="1:15" x14ac:dyDescent="0.75">
      <c r="A278" t="s">
        <v>293</v>
      </c>
      <c r="B278" t="str">
        <f t="shared" si="13"/>
        <v>dir "*PRES_ROMNEY_A_BETTER_FUTURE_OH_MANUFACTURING*" /s</v>
      </c>
      <c r="C278">
        <f t="shared" ca="1" si="14"/>
        <v>3417</v>
      </c>
      <c r="D278">
        <f t="shared" ca="1" si="15"/>
        <v>0</v>
      </c>
      <c r="F278">
        <f>VLOOKUP($A278,tagging!$A:$R,COLUMN()+6,0)</f>
        <v>1</v>
      </c>
      <c r="G278">
        <f>VLOOKUP($A278,tagging!$A:$R,COLUMN()+6,0)</f>
        <v>2</v>
      </c>
      <c r="H278">
        <f>VLOOKUP($A278,tagging!$A:$R,COLUMN()+6,0)</f>
        <v>0</v>
      </c>
      <c r="I278">
        <f>VLOOKUP($A278,tagging!$A:$R,COLUMN()+6,0)</f>
        <v>1</v>
      </c>
      <c r="J278">
        <f>VLOOKUP($A278,tagging!$A:$R,COLUMN()+6,0)</f>
        <v>1</v>
      </c>
      <c r="K278">
        <f>VLOOKUP($A278,tagging!$A:$R,COLUMN()+6,0)</f>
        <v>1</v>
      </c>
      <c r="L278" t="b">
        <f>VLOOKUP($A278,tagging!$A:$R,COLUMN()+6,0)</f>
        <v>1</v>
      </c>
      <c r="O278" t="s">
        <v>3420</v>
      </c>
    </row>
    <row r="279" spans="1:15" x14ac:dyDescent="0.75">
      <c r="A279" t="s">
        <v>294</v>
      </c>
      <c r="B279" t="str">
        <f t="shared" si="13"/>
        <v>dir "*PRES_HLF_OPORTUNIDADES_DE_TRABAJO_SP*" /s</v>
      </c>
      <c r="C279">
        <f t="shared" ca="1" si="14"/>
        <v>3430</v>
      </c>
      <c r="D279">
        <f t="shared" ca="1" si="15"/>
        <v>0</v>
      </c>
      <c r="F279">
        <f>VLOOKUP($A279,tagging!$A:$R,COLUMN()+6,0)</f>
        <v>1</v>
      </c>
      <c r="G279">
        <f>VLOOKUP($A279,tagging!$A:$R,COLUMN()+6,0)</f>
        <v>1</v>
      </c>
      <c r="H279">
        <f>VLOOKUP($A279,tagging!$A:$R,COLUMN()+6,0)</f>
        <v>1</v>
      </c>
      <c r="I279">
        <f>VLOOKUP($A279,tagging!$A:$R,COLUMN()+6,0)</f>
        <v>0</v>
      </c>
      <c r="J279">
        <f>VLOOKUP($A279,tagging!$A:$R,COLUMN()+6,0)</f>
        <v>0</v>
      </c>
      <c r="K279">
        <f>VLOOKUP($A279,tagging!$A:$R,COLUMN()+6,0)</f>
        <v>0</v>
      </c>
      <c r="L279" t="b">
        <f>VLOOKUP($A279,tagging!$A:$R,COLUMN()+6,0)</f>
        <v>0</v>
      </c>
    </row>
    <row r="280" spans="1:15" x14ac:dyDescent="0.75">
      <c r="A280" t="s">
        <v>295</v>
      </c>
      <c r="B280" t="str">
        <f t="shared" si="13"/>
        <v>dir "*PRES_OBAMA_HE'S_GOT_IT_RIGHT*" /s</v>
      </c>
      <c r="C280">
        <f t="shared" ca="1" si="14"/>
        <v>3443</v>
      </c>
      <c r="D280">
        <f t="shared" ca="1" si="15"/>
        <v>0</v>
      </c>
      <c r="F280">
        <f>VLOOKUP($A280,tagging!$A:$R,COLUMN()+6,0)</f>
        <v>1</v>
      </c>
      <c r="G280">
        <f>VLOOKUP($A280,tagging!$A:$R,COLUMN()+6,0)</f>
        <v>2</v>
      </c>
      <c r="H280">
        <f>VLOOKUP($A280,tagging!$A:$R,COLUMN()+6,0)</f>
        <v>0</v>
      </c>
      <c r="I280">
        <f>VLOOKUP($A280,tagging!$A:$R,COLUMN()+6,0)</f>
        <v>1</v>
      </c>
      <c r="J280">
        <f>VLOOKUP($A280,tagging!$A:$R,COLUMN()+6,0)</f>
        <v>0</v>
      </c>
      <c r="K280">
        <f>VLOOKUP($A280,tagging!$A:$R,COLUMN()+6,0)</f>
        <v>2</v>
      </c>
      <c r="L280" t="b">
        <f>VLOOKUP($A280,tagging!$A:$R,COLUMN()+6,0)</f>
        <v>0</v>
      </c>
      <c r="O280" t="s">
        <v>3421</v>
      </c>
    </row>
    <row r="281" spans="1:15" x14ac:dyDescent="0.75">
      <c r="A281" t="s">
        <v>296</v>
      </c>
      <c r="B281" t="str">
        <f t="shared" si="13"/>
        <v>dir "*PRES_AFP_HAS_PRESIDENT_OBAMA_EARNED_YOUR_VOTE_60*" /s</v>
      </c>
      <c r="C281">
        <f t="shared" ca="1" si="14"/>
        <v>3456</v>
      </c>
      <c r="D281">
        <f t="shared" ca="1" si="15"/>
        <v>0</v>
      </c>
      <c r="F281">
        <f>VLOOKUP($A281,tagging!$A:$R,COLUMN()+6,0)</f>
        <v>1</v>
      </c>
      <c r="G281">
        <f>VLOOKUP($A281,tagging!$A:$R,COLUMN()+6,0)</f>
        <v>2</v>
      </c>
      <c r="H281">
        <f>VLOOKUP($A281,tagging!$A:$R,COLUMN()+6,0)</f>
        <v>0</v>
      </c>
      <c r="I281">
        <f>VLOOKUP($A281,tagging!$A:$R,COLUMN()+6,0)</f>
        <v>1</v>
      </c>
      <c r="J281">
        <f>VLOOKUP($A281,tagging!$A:$R,COLUMN()+6,0)</f>
        <v>0</v>
      </c>
      <c r="K281">
        <f>VLOOKUP($A281,tagging!$A:$R,COLUMN()+6,0)</f>
        <v>2</v>
      </c>
      <c r="L281" t="b">
        <f>VLOOKUP($A281,tagging!$A:$R,COLUMN()+6,0)</f>
        <v>0</v>
      </c>
    </row>
    <row r="282" spans="1:15" x14ac:dyDescent="0.75">
      <c r="A282" t="s">
        <v>297</v>
      </c>
      <c r="B282" t="str">
        <f t="shared" si="13"/>
        <v>dir "*PRES_OBAMA_TOUGH_LUCK*" /s</v>
      </c>
      <c r="C282">
        <f t="shared" ca="1" si="14"/>
        <v>3469</v>
      </c>
      <c r="D282">
        <f t="shared" ca="1" si="15"/>
        <v>0</v>
      </c>
      <c r="F282">
        <f>VLOOKUP($A282,tagging!$A:$R,COLUMN()+6,0)</f>
        <v>1</v>
      </c>
      <c r="G282">
        <f>VLOOKUP($A282,tagging!$A:$R,COLUMN()+6,0)</f>
        <v>2</v>
      </c>
      <c r="H282">
        <f>VLOOKUP($A282,tagging!$A:$R,COLUMN()+6,0)</f>
        <v>0</v>
      </c>
      <c r="I282">
        <f>VLOOKUP($A282,tagging!$A:$R,COLUMN()+6,0)</f>
        <v>1</v>
      </c>
      <c r="J282">
        <f>VLOOKUP($A282,tagging!$A:$R,COLUMN()+6,0)</f>
        <v>0</v>
      </c>
      <c r="K282">
        <f>VLOOKUP($A282,tagging!$A:$R,COLUMN()+6,0)</f>
        <v>2</v>
      </c>
      <c r="L282" t="b">
        <f>VLOOKUP($A282,tagging!$A:$R,COLUMN()+6,0)</f>
        <v>0</v>
      </c>
      <c r="O282" t="s">
        <v>3484</v>
      </c>
    </row>
    <row r="283" spans="1:15" x14ac:dyDescent="0.75">
      <c r="A283" t="s">
        <v>298</v>
      </c>
      <c r="B283" t="str">
        <f t="shared" si="13"/>
        <v>dir "*PRES_OBAMA_OUR_VOICE*" /s</v>
      </c>
      <c r="C283">
        <f t="shared" ca="1" si="14"/>
        <v>3482</v>
      </c>
      <c r="D283">
        <f t="shared" ca="1" si="15"/>
        <v>0</v>
      </c>
      <c r="F283">
        <f>VLOOKUP($A283,tagging!$A:$R,COLUMN()+6,0)</f>
        <v>1</v>
      </c>
      <c r="G283">
        <f>VLOOKUP($A283,tagging!$A:$R,COLUMN()+6,0)</f>
        <v>2</v>
      </c>
      <c r="H283">
        <f>VLOOKUP($A283,tagging!$A:$R,COLUMN()+6,0)</f>
        <v>0</v>
      </c>
      <c r="I283">
        <f>VLOOKUP($A283,tagging!$A:$R,COLUMN()+6,0)</f>
        <v>1</v>
      </c>
      <c r="J283">
        <f>VLOOKUP($A283,tagging!$A:$R,COLUMN()+6,0)</f>
        <v>0</v>
      </c>
      <c r="K283">
        <f>VLOOKUP($A283,tagging!$A:$R,COLUMN()+6,0)</f>
        <v>2</v>
      </c>
      <c r="L283" t="b">
        <f>VLOOKUP($A283,tagging!$A:$R,COLUMN()+6,0)</f>
        <v>0</v>
      </c>
      <c r="O283" t="s">
        <v>3485</v>
      </c>
    </row>
    <row r="285" spans="1:15" x14ac:dyDescent="0.75">
      <c r="O285" t="s">
        <v>3424</v>
      </c>
    </row>
    <row r="286" spans="1:15" x14ac:dyDescent="0.75">
      <c r="O286" t="s">
        <v>3485</v>
      </c>
    </row>
    <row r="287" spans="1:15" x14ac:dyDescent="0.75">
      <c r="O287" t="s">
        <v>3425</v>
      </c>
    </row>
    <row r="289" spans="15:15" x14ac:dyDescent="0.75">
      <c r="O289" t="s">
        <v>3486</v>
      </c>
    </row>
    <row r="290" spans="15:15" x14ac:dyDescent="0.75">
      <c r="O290" t="s">
        <v>3419</v>
      </c>
    </row>
    <row r="291" spans="15:15" x14ac:dyDescent="0.75">
      <c r="O291" t="s">
        <v>3420</v>
      </c>
    </row>
    <row r="292" spans="15:15" x14ac:dyDescent="0.75">
      <c r="O292" t="s">
        <v>3487</v>
      </c>
    </row>
    <row r="294" spans="15:15" x14ac:dyDescent="0.75">
      <c r="O294" t="s">
        <v>3488</v>
      </c>
    </row>
    <row r="295" spans="15:15" x14ac:dyDescent="0.75">
      <c r="O295" t="s">
        <v>3419</v>
      </c>
    </row>
    <row r="296" spans="15:15" x14ac:dyDescent="0.75">
      <c r="O296" t="s">
        <v>3420</v>
      </c>
    </row>
    <row r="298" spans="15:15" x14ac:dyDescent="0.75">
      <c r="O298" t="s">
        <v>3421</v>
      </c>
    </row>
    <row r="300" spans="15:15" x14ac:dyDescent="0.75">
      <c r="O300" t="s">
        <v>3489</v>
      </c>
    </row>
    <row r="301" spans="15:15" x14ac:dyDescent="0.75">
      <c r="O301" t="s">
        <v>3490</v>
      </c>
    </row>
    <row r="303" spans="15:15" x14ac:dyDescent="0.75">
      <c r="O303" t="s">
        <v>3424</v>
      </c>
    </row>
    <row r="304" spans="15:15" x14ac:dyDescent="0.75">
      <c r="O304" t="s">
        <v>3490</v>
      </c>
    </row>
    <row r="305" spans="15:15" x14ac:dyDescent="0.75">
      <c r="O305" t="s">
        <v>3425</v>
      </c>
    </row>
    <row r="307" spans="15:15" x14ac:dyDescent="0.75">
      <c r="O307" t="s">
        <v>3491</v>
      </c>
    </row>
    <row r="308" spans="15:15" x14ac:dyDescent="0.75">
      <c r="O308" t="s">
        <v>3419</v>
      </c>
    </row>
    <row r="309" spans="15:15" x14ac:dyDescent="0.75">
      <c r="O309" t="s">
        <v>3420</v>
      </c>
    </row>
    <row r="311" spans="15:15" x14ac:dyDescent="0.75">
      <c r="O311" t="s">
        <v>3421</v>
      </c>
    </row>
    <row r="313" spans="15:15" x14ac:dyDescent="0.75">
      <c r="O313" t="s">
        <v>3492</v>
      </c>
    </row>
    <row r="314" spans="15:15" x14ac:dyDescent="0.75">
      <c r="O314" t="s">
        <v>3493</v>
      </c>
    </row>
    <row r="316" spans="15:15" x14ac:dyDescent="0.75">
      <c r="O316" t="s">
        <v>3424</v>
      </c>
    </row>
    <row r="317" spans="15:15" x14ac:dyDescent="0.75">
      <c r="O317" t="s">
        <v>3493</v>
      </c>
    </row>
    <row r="318" spans="15:15" x14ac:dyDescent="0.75">
      <c r="O318" t="s">
        <v>3425</v>
      </c>
    </row>
    <row r="320" spans="15:15" x14ac:dyDescent="0.75">
      <c r="O320" t="s">
        <v>3494</v>
      </c>
    </row>
    <row r="321" spans="15:15" x14ac:dyDescent="0.75">
      <c r="O321" t="s">
        <v>3419</v>
      </c>
    </row>
    <row r="322" spans="15:15" x14ac:dyDescent="0.75">
      <c r="O322" t="s">
        <v>3420</v>
      </c>
    </row>
    <row r="324" spans="15:15" x14ac:dyDescent="0.75">
      <c r="O324" t="s">
        <v>3421</v>
      </c>
    </row>
    <row r="326" spans="15:15" x14ac:dyDescent="0.75">
      <c r="O326" t="s">
        <v>3495</v>
      </c>
    </row>
    <row r="327" spans="15:15" x14ac:dyDescent="0.75">
      <c r="O327" t="s">
        <v>3496</v>
      </c>
    </row>
    <row r="329" spans="15:15" x14ac:dyDescent="0.75">
      <c r="O329" t="s">
        <v>3424</v>
      </c>
    </row>
    <row r="330" spans="15:15" x14ac:dyDescent="0.75">
      <c r="O330" t="s">
        <v>3496</v>
      </c>
    </row>
    <row r="331" spans="15:15" x14ac:dyDescent="0.75">
      <c r="O331" t="s">
        <v>3425</v>
      </c>
    </row>
    <row r="333" spans="15:15" x14ac:dyDescent="0.75">
      <c r="O333" t="s">
        <v>3497</v>
      </c>
    </row>
    <row r="334" spans="15:15" x14ac:dyDescent="0.75">
      <c r="O334" t="s">
        <v>3419</v>
      </c>
    </row>
    <row r="335" spans="15:15" x14ac:dyDescent="0.75">
      <c r="O335" t="s">
        <v>3420</v>
      </c>
    </row>
    <row r="337" spans="15:15" x14ac:dyDescent="0.75">
      <c r="O337" t="s">
        <v>3421</v>
      </c>
    </row>
    <row r="339" spans="15:15" x14ac:dyDescent="0.75">
      <c r="O339" t="s">
        <v>3498</v>
      </c>
    </row>
    <row r="340" spans="15:15" x14ac:dyDescent="0.75">
      <c r="O340" t="s">
        <v>3499</v>
      </c>
    </row>
    <row r="342" spans="15:15" x14ac:dyDescent="0.75">
      <c r="O342" t="s">
        <v>3424</v>
      </c>
    </row>
    <row r="343" spans="15:15" x14ac:dyDescent="0.75">
      <c r="O343" t="s">
        <v>3499</v>
      </c>
    </row>
    <row r="344" spans="15:15" x14ac:dyDescent="0.75">
      <c r="O344" t="s">
        <v>3425</v>
      </c>
    </row>
    <row r="346" spans="15:15" x14ac:dyDescent="0.75">
      <c r="O346" t="s">
        <v>3500</v>
      </c>
    </row>
    <row r="347" spans="15:15" x14ac:dyDescent="0.75">
      <c r="O347" t="s">
        <v>3419</v>
      </c>
    </row>
    <row r="348" spans="15:15" x14ac:dyDescent="0.75">
      <c r="O348" t="s">
        <v>3420</v>
      </c>
    </row>
    <row r="350" spans="15:15" x14ac:dyDescent="0.75">
      <c r="O350" t="s">
        <v>3421</v>
      </c>
    </row>
    <row r="352" spans="15:15" x14ac:dyDescent="0.75">
      <c r="O352" t="s">
        <v>3501</v>
      </c>
    </row>
    <row r="353" spans="15:15" x14ac:dyDescent="0.75">
      <c r="O353" t="s">
        <v>3502</v>
      </c>
    </row>
    <row r="355" spans="15:15" x14ac:dyDescent="0.75">
      <c r="O355" t="s">
        <v>3424</v>
      </c>
    </row>
    <row r="356" spans="15:15" x14ac:dyDescent="0.75">
      <c r="O356" t="s">
        <v>3502</v>
      </c>
    </row>
    <row r="357" spans="15:15" x14ac:dyDescent="0.75">
      <c r="O357" t="s">
        <v>3425</v>
      </c>
    </row>
    <row r="359" spans="15:15" x14ac:dyDescent="0.75">
      <c r="O359" t="s">
        <v>3503</v>
      </c>
    </row>
    <row r="360" spans="15:15" x14ac:dyDescent="0.75">
      <c r="O360" t="s">
        <v>3419</v>
      </c>
    </row>
    <row r="361" spans="15:15" x14ac:dyDescent="0.75">
      <c r="O361" t="s">
        <v>3420</v>
      </c>
    </row>
    <row r="363" spans="15:15" x14ac:dyDescent="0.75">
      <c r="O363" t="s">
        <v>3421</v>
      </c>
    </row>
    <row r="365" spans="15:15" x14ac:dyDescent="0.75">
      <c r="O365" t="s">
        <v>3504</v>
      </c>
    </row>
    <row r="366" spans="15:15" x14ac:dyDescent="0.75">
      <c r="O366" t="s">
        <v>3434</v>
      </c>
    </row>
    <row r="368" spans="15:15" x14ac:dyDescent="0.75">
      <c r="O368" t="s">
        <v>3424</v>
      </c>
    </row>
    <row r="369" spans="15:15" x14ac:dyDescent="0.75">
      <c r="O369" t="s">
        <v>3434</v>
      </c>
    </row>
    <row r="370" spans="15:15" x14ac:dyDescent="0.75">
      <c r="O370" t="s">
        <v>3425</v>
      </c>
    </row>
    <row r="372" spans="15:15" x14ac:dyDescent="0.75">
      <c r="O372" t="s">
        <v>3505</v>
      </c>
    </row>
    <row r="373" spans="15:15" x14ac:dyDescent="0.75">
      <c r="O373" t="s">
        <v>3419</v>
      </c>
    </row>
    <row r="374" spans="15:15" x14ac:dyDescent="0.75">
      <c r="O374" t="s">
        <v>3420</v>
      </c>
    </row>
    <row r="376" spans="15:15" x14ac:dyDescent="0.75">
      <c r="O376" t="s">
        <v>3421</v>
      </c>
    </row>
    <row r="378" spans="15:15" x14ac:dyDescent="0.75">
      <c r="O378" t="s">
        <v>3506</v>
      </c>
    </row>
    <row r="379" spans="15:15" x14ac:dyDescent="0.75">
      <c r="O379" t="s">
        <v>3507</v>
      </c>
    </row>
    <row r="381" spans="15:15" x14ac:dyDescent="0.75">
      <c r="O381" t="s">
        <v>3424</v>
      </c>
    </row>
    <row r="382" spans="15:15" x14ac:dyDescent="0.75">
      <c r="O382" t="s">
        <v>3507</v>
      </c>
    </row>
    <row r="383" spans="15:15" x14ac:dyDescent="0.75">
      <c r="O383" t="s">
        <v>3425</v>
      </c>
    </row>
    <row r="385" spans="15:15" x14ac:dyDescent="0.75">
      <c r="O385" t="s">
        <v>3508</v>
      </c>
    </row>
    <row r="386" spans="15:15" x14ac:dyDescent="0.75">
      <c r="O386" t="s">
        <v>3419</v>
      </c>
    </row>
    <row r="387" spans="15:15" x14ac:dyDescent="0.75">
      <c r="O387" t="s">
        <v>3420</v>
      </c>
    </row>
    <row r="389" spans="15:15" x14ac:dyDescent="0.75">
      <c r="O389" t="s">
        <v>3421</v>
      </c>
    </row>
    <row r="391" spans="15:15" x14ac:dyDescent="0.75">
      <c r="O391" t="s">
        <v>3509</v>
      </c>
    </row>
    <row r="392" spans="15:15" x14ac:dyDescent="0.75">
      <c r="O392" t="s">
        <v>3510</v>
      </c>
    </row>
    <row r="394" spans="15:15" x14ac:dyDescent="0.75">
      <c r="O394" t="s">
        <v>3424</v>
      </c>
    </row>
    <row r="395" spans="15:15" x14ac:dyDescent="0.75">
      <c r="O395" t="s">
        <v>3510</v>
      </c>
    </row>
    <row r="396" spans="15:15" x14ac:dyDescent="0.75">
      <c r="O396" t="s">
        <v>3425</v>
      </c>
    </row>
    <row r="398" spans="15:15" x14ac:dyDescent="0.75">
      <c r="O398" t="s">
        <v>3511</v>
      </c>
    </row>
    <row r="399" spans="15:15" x14ac:dyDescent="0.75">
      <c r="O399" t="s">
        <v>3419</v>
      </c>
    </row>
    <row r="400" spans="15:15" x14ac:dyDescent="0.75">
      <c r="O400" t="s">
        <v>3420</v>
      </c>
    </row>
    <row r="402" spans="15:15" x14ac:dyDescent="0.75">
      <c r="O402" t="s">
        <v>3421</v>
      </c>
    </row>
    <row r="404" spans="15:15" x14ac:dyDescent="0.75">
      <c r="O404" t="s">
        <v>3512</v>
      </c>
    </row>
    <row r="405" spans="15:15" x14ac:dyDescent="0.75">
      <c r="O405" t="s">
        <v>3513</v>
      </c>
    </row>
    <row r="407" spans="15:15" x14ac:dyDescent="0.75">
      <c r="O407" t="s">
        <v>3424</v>
      </c>
    </row>
    <row r="408" spans="15:15" x14ac:dyDescent="0.75">
      <c r="O408" t="s">
        <v>3513</v>
      </c>
    </row>
    <row r="409" spans="15:15" x14ac:dyDescent="0.75">
      <c r="O409" t="s">
        <v>3425</v>
      </c>
    </row>
    <row r="411" spans="15:15" x14ac:dyDescent="0.75">
      <c r="O411" t="s">
        <v>3514</v>
      </c>
    </row>
    <row r="412" spans="15:15" x14ac:dyDescent="0.75">
      <c r="O412" t="s">
        <v>3419</v>
      </c>
    </row>
    <row r="413" spans="15:15" x14ac:dyDescent="0.75">
      <c r="O413" t="s">
        <v>3420</v>
      </c>
    </row>
    <row r="415" spans="15:15" x14ac:dyDescent="0.75">
      <c r="O415" t="s">
        <v>3421</v>
      </c>
    </row>
    <row r="417" spans="15:15" x14ac:dyDescent="0.75">
      <c r="O417" t="s">
        <v>3515</v>
      </c>
    </row>
    <row r="418" spans="15:15" x14ac:dyDescent="0.75">
      <c r="O418" t="s">
        <v>3428</v>
      </c>
    </row>
    <row r="420" spans="15:15" x14ac:dyDescent="0.75">
      <c r="O420" t="s">
        <v>3424</v>
      </c>
    </row>
    <row r="421" spans="15:15" x14ac:dyDescent="0.75">
      <c r="O421" t="s">
        <v>3428</v>
      </c>
    </row>
    <row r="422" spans="15:15" x14ac:dyDescent="0.75">
      <c r="O422" t="s">
        <v>3425</v>
      </c>
    </row>
    <row r="424" spans="15:15" x14ac:dyDescent="0.75">
      <c r="O424" t="s">
        <v>3516</v>
      </c>
    </row>
    <row r="425" spans="15:15" x14ac:dyDescent="0.75">
      <c r="O425" t="s">
        <v>3419</v>
      </c>
    </row>
    <row r="426" spans="15:15" x14ac:dyDescent="0.75">
      <c r="O426" t="s">
        <v>3420</v>
      </c>
    </row>
    <row r="428" spans="15:15" x14ac:dyDescent="0.75">
      <c r="O428" t="s">
        <v>3421</v>
      </c>
    </row>
    <row r="430" spans="15:15" x14ac:dyDescent="0.75">
      <c r="O430" t="s">
        <v>3517</v>
      </c>
    </row>
    <row r="431" spans="15:15" x14ac:dyDescent="0.75">
      <c r="O431" t="s">
        <v>3518</v>
      </c>
    </row>
    <row r="433" spans="15:15" x14ac:dyDescent="0.75">
      <c r="O433" t="s">
        <v>3424</v>
      </c>
    </row>
    <row r="434" spans="15:15" x14ac:dyDescent="0.75">
      <c r="O434" t="s">
        <v>3518</v>
      </c>
    </row>
    <row r="435" spans="15:15" x14ac:dyDescent="0.75">
      <c r="O435" t="s">
        <v>3425</v>
      </c>
    </row>
    <row r="437" spans="15:15" x14ac:dyDescent="0.75">
      <c r="O437" t="s">
        <v>3519</v>
      </c>
    </row>
    <row r="438" spans="15:15" x14ac:dyDescent="0.75">
      <c r="O438" t="s">
        <v>3419</v>
      </c>
    </row>
    <row r="439" spans="15:15" x14ac:dyDescent="0.75">
      <c r="O439" t="s">
        <v>3420</v>
      </c>
    </row>
    <row r="441" spans="15:15" x14ac:dyDescent="0.75">
      <c r="O441" t="s">
        <v>3421</v>
      </c>
    </row>
    <row r="443" spans="15:15" x14ac:dyDescent="0.75">
      <c r="O443" t="s">
        <v>3520</v>
      </c>
    </row>
    <row r="444" spans="15:15" x14ac:dyDescent="0.75">
      <c r="O444" t="s">
        <v>3521</v>
      </c>
    </row>
    <row r="446" spans="15:15" x14ac:dyDescent="0.75">
      <c r="O446" t="s">
        <v>3424</v>
      </c>
    </row>
    <row r="447" spans="15:15" x14ac:dyDescent="0.75">
      <c r="O447" t="s">
        <v>3521</v>
      </c>
    </row>
    <row r="448" spans="15:15" x14ac:dyDescent="0.75">
      <c r="O448" t="s">
        <v>3425</v>
      </c>
    </row>
    <row r="450" spans="15:15" x14ac:dyDescent="0.75">
      <c r="O450" t="s">
        <v>3522</v>
      </c>
    </row>
    <row r="451" spans="15:15" x14ac:dyDescent="0.75">
      <c r="O451" t="s">
        <v>3419</v>
      </c>
    </row>
    <row r="452" spans="15:15" x14ac:dyDescent="0.75">
      <c r="O452" t="s">
        <v>3420</v>
      </c>
    </row>
    <row r="454" spans="15:15" x14ac:dyDescent="0.75">
      <c r="O454" t="s">
        <v>3421</v>
      </c>
    </row>
    <row r="456" spans="15:15" x14ac:dyDescent="0.75">
      <c r="O456" t="s">
        <v>3523</v>
      </c>
    </row>
    <row r="457" spans="15:15" x14ac:dyDescent="0.75">
      <c r="O457" t="s">
        <v>3524</v>
      </c>
    </row>
    <row r="458" spans="15:15" x14ac:dyDescent="0.75">
      <c r="O458" t="s">
        <v>3525</v>
      </c>
    </row>
    <row r="460" spans="15:15" x14ac:dyDescent="0.75">
      <c r="O460" t="s">
        <v>3424</v>
      </c>
    </row>
    <row r="461" spans="15:15" x14ac:dyDescent="0.75">
      <c r="O461" t="s">
        <v>3525</v>
      </c>
    </row>
    <row r="462" spans="15:15" x14ac:dyDescent="0.75">
      <c r="O462" t="s">
        <v>3425</v>
      </c>
    </row>
    <row r="464" spans="15:15" x14ac:dyDescent="0.75">
      <c r="O464" t="s">
        <v>3526</v>
      </c>
    </row>
    <row r="465" spans="15:15" x14ac:dyDescent="0.75">
      <c r="O465" t="s">
        <v>3419</v>
      </c>
    </row>
    <row r="466" spans="15:15" x14ac:dyDescent="0.75">
      <c r="O466" t="s">
        <v>3420</v>
      </c>
    </row>
    <row r="468" spans="15:15" x14ac:dyDescent="0.75">
      <c r="O468" t="s">
        <v>3421</v>
      </c>
    </row>
    <row r="470" spans="15:15" x14ac:dyDescent="0.75">
      <c r="O470" t="s">
        <v>3527</v>
      </c>
    </row>
    <row r="471" spans="15:15" x14ac:dyDescent="0.75">
      <c r="O471" t="s">
        <v>3528</v>
      </c>
    </row>
    <row r="473" spans="15:15" x14ac:dyDescent="0.75">
      <c r="O473" t="s">
        <v>3424</v>
      </c>
    </row>
    <row r="474" spans="15:15" x14ac:dyDescent="0.75">
      <c r="O474" t="s">
        <v>3528</v>
      </c>
    </row>
    <row r="475" spans="15:15" x14ac:dyDescent="0.75">
      <c r="O475" t="s">
        <v>3425</v>
      </c>
    </row>
    <row r="477" spans="15:15" x14ac:dyDescent="0.75">
      <c r="O477" t="s">
        <v>3529</v>
      </c>
    </row>
    <row r="478" spans="15:15" x14ac:dyDescent="0.75">
      <c r="O478" t="s">
        <v>3419</v>
      </c>
    </row>
    <row r="479" spans="15:15" x14ac:dyDescent="0.75">
      <c r="O479" t="s">
        <v>3420</v>
      </c>
    </row>
    <row r="481" spans="15:15" x14ac:dyDescent="0.75">
      <c r="O481" t="s">
        <v>3421</v>
      </c>
    </row>
    <row r="483" spans="15:15" x14ac:dyDescent="0.75">
      <c r="O483" t="s">
        <v>3530</v>
      </c>
    </row>
    <row r="484" spans="15:15" x14ac:dyDescent="0.75">
      <c r="O484" t="s">
        <v>3531</v>
      </c>
    </row>
    <row r="486" spans="15:15" x14ac:dyDescent="0.75">
      <c r="O486" t="s">
        <v>3424</v>
      </c>
    </row>
    <row r="487" spans="15:15" x14ac:dyDescent="0.75">
      <c r="O487" t="s">
        <v>3531</v>
      </c>
    </row>
    <row r="488" spans="15:15" x14ac:dyDescent="0.75">
      <c r="O488" t="s">
        <v>3425</v>
      </c>
    </row>
    <row r="490" spans="15:15" x14ac:dyDescent="0.75">
      <c r="O490" t="s">
        <v>3532</v>
      </c>
    </row>
    <row r="491" spans="15:15" x14ac:dyDescent="0.75">
      <c r="O491" t="s">
        <v>3419</v>
      </c>
    </row>
    <row r="492" spans="15:15" x14ac:dyDescent="0.75">
      <c r="O492" t="s">
        <v>3420</v>
      </c>
    </row>
    <row r="494" spans="15:15" x14ac:dyDescent="0.75">
      <c r="O494" t="s">
        <v>3421</v>
      </c>
    </row>
    <row r="496" spans="15:15" x14ac:dyDescent="0.75">
      <c r="O496" t="s">
        <v>3533</v>
      </c>
    </row>
    <row r="497" spans="15:15" x14ac:dyDescent="0.75">
      <c r="O497" t="s">
        <v>3534</v>
      </c>
    </row>
    <row r="499" spans="15:15" x14ac:dyDescent="0.75">
      <c r="O499" t="s">
        <v>3424</v>
      </c>
    </row>
    <row r="500" spans="15:15" x14ac:dyDescent="0.75">
      <c r="O500" t="s">
        <v>3534</v>
      </c>
    </row>
    <row r="501" spans="15:15" x14ac:dyDescent="0.75">
      <c r="O501" t="s">
        <v>3425</v>
      </c>
    </row>
    <row r="503" spans="15:15" x14ac:dyDescent="0.75">
      <c r="O503" t="s">
        <v>3535</v>
      </c>
    </row>
    <row r="504" spans="15:15" x14ac:dyDescent="0.75">
      <c r="O504" t="s">
        <v>3419</v>
      </c>
    </row>
    <row r="505" spans="15:15" x14ac:dyDescent="0.75">
      <c r="O505" t="s">
        <v>3420</v>
      </c>
    </row>
    <row r="507" spans="15:15" x14ac:dyDescent="0.75">
      <c r="O507" t="s">
        <v>3421</v>
      </c>
    </row>
    <row r="509" spans="15:15" x14ac:dyDescent="0.75">
      <c r="O509" t="s">
        <v>3536</v>
      </c>
    </row>
    <row r="510" spans="15:15" x14ac:dyDescent="0.75">
      <c r="O510" t="s">
        <v>3537</v>
      </c>
    </row>
    <row r="512" spans="15:15" x14ac:dyDescent="0.75">
      <c r="O512" t="s">
        <v>3424</v>
      </c>
    </row>
    <row r="513" spans="15:15" x14ac:dyDescent="0.75">
      <c r="O513" t="s">
        <v>3537</v>
      </c>
    </row>
    <row r="514" spans="15:15" x14ac:dyDescent="0.75">
      <c r="O514" t="s">
        <v>3425</v>
      </c>
    </row>
    <row r="516" spans="15:15" x14ac:dyDescent="0.75">
      <c r="O516" t="s">
        <v>3538</v>
      </c>
    </row>
    <row r="517" spans="15:15" x14ac:dyDescent="0.75">
      <c r="O517" t="s">
        <v>3419</v>
      </c>
    </row>
    <row r="518" spans="15:15" x14ac:dyDescent="0.75">
      <c r="O518" t="s">
        <v>3420</v>
      </c>
    </row>
    <row r="520" spans="15:15" x14ac:dyDescent="0.75">
      <c r="O520" t="s">
        <v>3421</v>
      </c>
    </row>
    <row r="522" spans="15:15" x14ac:dyDescent="0.75">
      <c r="O522" t="s">
        <v>3539</v>
      </c>
    </row>
    <row r="523" spans="15:15" x14ac:dyDescent="0.75">
      <c r="O523" t="s">
        <v>3540</v>
      </c>
    </row>
    <row r="525" spans="15:15" x14ac:dyDescent="0.75">
      <c r="O525" t="s">
        <v>3424</v>
      </c>
    </row>
    <row r="526" spans="15:15" x14ac:dyDescent="0.75">
      <c r="O526" t="s">
        <v>3540</v>
      </c>
    </row>
    <row r="527" spans="15:15" x14ac:dyDescent="0.75">
      <c r="O527" t="s">
        <v>3425</v>
      </c>
    </row>
    <row r="529" spans="15:15" x14ac:dyDescent="0.75">
      <c r="O529" t="s">
        <v>3541</v>
      </c>
    </row>
    <row r="530" spans="15:15" x14ac:dyDescent="0.75">
      <c r="O530" t="s">
        <v>3419</v>
      </c>
    </row>
    <row r="531" spans="15:15" x14ac:dyDescent="0.75">
      <c r="O531" t="s">
        <v>3420</v>
      </c>
    </row>
    <row r="533" spans="15:15" x14ac:dyDescent="0.75">
      <c r="O533" t="s">
        <v>3421</v>
      </c>
    </row>
    <row r="535" spans="15:15" x14ac:dyDescent="0.75">
      <c r="O535" t="s">
        <v>3542</v>
      </c>
    </row>
    <row r="536" spans="15:15" x14ac:dyDescent="0.75">
      <c r="O536" t="s">
        <v>3543</v>
      </c>
    </row>
    <row r="538" spans="15:15" x14ac:dyDescent="0.75">
      <c r="O538" t="s">
        <v>3424</v>
      </c>
    </row>
    <row r="539" spans="15:15" x14ac:dyDescent="0.75">
      <c r="O539" t="s">
        <v>3543</v>
      </c>
    </row>
    <row r="540" spans="15:15" x14ac:dyDescent="0.75">
      <c r="O540" t="s">
        <v>3425</v>
      </c>
    </row>
    <row r="542" spans="15:15" x14ac:dyDescent="0.75">
      <c r="O542" t="s">
        <v>3544</v>
      </c>
    </row>
    <row r="543" spans="15:15" x14ac:dyDescent="0.75">
      <c r="O543" t="s">
        <v>3419</v>
      </c>
    </row>
    <row r="544" spans="15:15" x14ac:dyDescent="0.75">
      <c r="O544" t="s">
        <v>3420</v>
      </c>
    </row>
    <row r="546" spans="15:15" x14ac:dyDescent="0.75">
      <c r="O546" t="s">
        <v>3421</v>
      </c>
    </row>
    <row r="548" spans="15:15" x14ac:dyDescent="0.75">
      <c r="O548" t="s">
        <v>3545</v>
      </c>
    </row>
    <row r="549" spans="15:15" x14ac:dyDescent="0.75">
      <c r="O549" t="s">
        <v>3546</v>
      </c>
    </row>
    <row r="551" spans="15:15" x14ac:dyDescent="0.75">
      <c r="O551" t="s">
        <v>3424</v>
      </c>
    </row>
    <row r="552" spans="15:15" x14ac:dyDescent="0.75">
      <c r="O552" t="s">
        <v>3546</v>
      </c>
    </row>
    <row r="553" spans="15:15" x14ac:dyDescent="0.75">
      <c r="O553" t="s">
        <v>3425</v>
      </c>
    </row>
    <row r="555" spans="15:15" x14ac:dyDescent="0.75">
      <c r="O555" t="s">
        <v>3547</v>
      </c>
    </row>
    <row r="556" spans="15:15" x14ac:dyDescent="0.75">
      <c r="O556" t="s">
        <v>3419</v>
      </c>
    </row>
    <row r="557" spans="15:15" x14ac:dyDescent="0.75">
      <c r="O557" t="s">
        <v>3420</v>
      </c>
    </row>
    <row r="559" spans="15:15" x14ac:dyDescent="0.75">
      <c r="O559" t="s">
        <v>3421</v>
      </c>
    </row>
    <row r="561" spans="15:15" x14ac:dyDescent="0.75">
      <c r="O561" t="s">
        <v>3548</v>
      </c>
    </row>
    <row r="562" spans="15:15" x14ac:dyDescent="0.75">
      <c r="O562" t="s">
        <v>3549</v>
      </c>
    </row>
    <row r="564" spans="15:15" x14ac:dyDescent="0.75">
      <c r="O564" t="s">
        <v>3424</v>
      </c>
    </row>
    <row r="565" spans="15:15" x14ac:dyDescent="0.75">
      <c r="O565" t="s">
        <v>3549</v>
      </c>
    </row>
    <row r="566" spans="15:15" x14ac:dyDescent="0.75">
      <c r="O566" t="s">
        <v>3425</v>
      </c>
    </row>
    <row r="568" spans="15:15" x14ac:dyDescent="0.75">
      <c r="O568" t="s">
        <v>3550</v>
      </c>
    </row>
    <row r="569" spans="15:15" x14ac:dyDescent="0.75">
      <c r="O569" t="s">
        <v>3419</v>
      </c>
    </row>
    <row r="570" spans="15:15" x14ac:dyDescent="0.75">
      <c r="O570" t="s">
        <v>3420</v>
      </c>
    </row>
    <row r="572" spans="15:15" x14ac:dyDescent="0.75">
      <c r="O572" t="s">
        <v>3421</v>
      </c>
    </row>
    <row r="574" spans="15:15" x14ac:dyDescent="0.75">
      <c r="O574" t="s">
        <v>3551</v>
      </c>
    </row>
    <row r="575" spans="15:15" x14ac:dyDescent="0.75">
      <c r="O575" t="s">
        <v>3552</v>
      </c>
    </row>
    <row r="577" spans="15:15" x14ac:dyDescent="0.75">
      <c r="O577" t="s">
        <v>3424</v>
      </c>
    </row>
    <row r="578" spans="15:15" x14ac:dyDescent="0.75">
      <c r="O578" t="s">
        <v>3552</v>
      </c>
    </row>
    <row r="579" spans="15:15" x14ac:dyDescent="0.75">
      <c r="O579" t="s">
        <v>3425</v>
      </c>
    </row>
    <row r="581" spans="15:15" x14ac:dyDescent="0.75">
      <c r="O581" t="s">
        <v>3553</v>
      </c>
    </row>
    <row r="582" spans="15:15" x14ac:dyDescent="0.75">
      <c r="O582" t="s">
        <v>3419</v>
      </c>
    </row>
    <row r="583" spans="15:15" x14ac:dyDescent="0.75">
      <c r="O583" t="s">
        <v>3420</v>
      </c>
    </row>
    <row r="585" spans="15:15" x14ac:dyDescent="0.75">
      <c r="O585" t="s">
        <v>3421</v>
      </c>
    </row>
    <row r="587" spans="15:15" x14ac:dyDescent="0.75">
      <c r="O587" t="s">
        <v>3554</v>
      </c>
    </row>
    <row r="588" spans="15:15" x14ac:dyDescent="0.75">
      <c r="O588" t="s">
        <v>3555</v>
      </c>
    </row>
    <row r="590" spans="15:15" x14ac:dyDescent="0.75">
      <c r="O590" t="s">
        <v>3424</v>
      </c>
    </row>
    <row r="591" spans="15:15" x14ac:dyDescent="0.75">
      <c r="O591" t="s">
        <v>3555</v>
      </c>
    </row>
    <row r="592" spans="15:15" x14ac:dyDescent="0.75">
      <c r="O592" t="s">
        <v>3425</v>
      </c>
    </row>
    <row r="594" spans="15:15" x14ac:dyDescent="0.75">
      <c r="O594" t="s">
        <v>3556</v>
      </c>
    </row>
    <row r="595" spans="15:15" x14ac:dyDescent="0.75">
      <c r="O595" t="s">
        <v>3419</v>
      </c>
    </row>
    <row r="596" spans="15:15" x14ac:dyDescent="0.75">
      <c r="O596" t="s">
        <v>3420</v>
      </c>
    </row>
    <row r="598" spans="15:15" x14ac:dyDescent="0.75">
      <c r="O598" t="s">
        <v>3421</v>
      </c>
    </row>
    <row r="600" spans="15:15" x14ac:dyDescent="0.75">
      <c r="O600" t="s">
        <v>3557</v>
      </c>
    </row>
    <row r="601" spans="15:15" x14ac:dyDescent="0.75">
      <c r="O601" t="s">
        <v>3558</v>
      </c>
    </row>
    <row r="603" spans="15:15" x14ac:dyDescent="0.75">
      <c r="O603" t="s">
        <v>3424</v>
      </c>
    </row>
    <row r="604" spans="15:15" x14ac:dyDescent="0.75">
      <c r="O604" t="s">
        <v>3558</v>
      </c>
    </row>
    <row r="605" spans="15:15" x14ac:dyDescent="0.75">
      <c r="O605" t="s">
        <v>3425</v>
      </c>
    </row>
    <row r="607" spans="15:15" x14ac:dyDescent="0.75">
      <c r="O607" t="s">
        <v>3559</v>
      </c>
    </row>
    <row r="608" spans="15:15" x14ac:dyDescent="0.75">
      <c r="O608" t="s">
        <v>3419</v>
      </c>
    </row>
    <row r="609" spans="15:15" x14ac:dyDescent="0.75">
      <c r="O609" t="s">
        <v>3420</v>
      </c>
    </row>
    <row r="611" spans="15:15" x14ac:dyDescent="0.75">
      <c r="O611" t="s">
        <v>3421</v>
      </c>
    </row>
    <row r="613" spans="15:15" x14ac:dyDescent="0.75">
      <c r="O613" t="s">
        <v>3560</v>
      </c>
    </row>
    <row r="614" spans="15:15" x14ac:dyDescent="0.75">
      <c r="O614" t="s">
        <v>3561</v>
      </c>
    </row>
    <row r="616" spans="15:15" x14ac:dyDescent="0.75">
      <c r="O616" t="s">
        <v>3424</v>
      </c>
    </row>
    <row r="617" spans="15:15" x14ac:dyDescent="0.75">
      <c r="O617" t="s">
        <v>3561</v>
      </c>
    </row>
    <row r="618" spans="15:15" x14ac:dyDescent="0.75">
      <c r="O618" t="s">
        <v>3425</v>
      </c>
    </row>
    <row r="620" spans="15:15" x14ac:dyDescent="0.75">
      <c r="O620" t="s">
        <v>3562</v>
      </c>
    </row>
    <row r="621" spans="15:15" x14ac:dyDescent="0.75">
      <c r="O621" t="s">
        <v>3419</v>
      </c>
    </row>
    <row r="622" spans="15:15" x14ac:dyDescent="0.75">
      <c r="O622" t="s">
        <v>3420</v>
      </c>
    </row>
    <row r="624" spans="15:15" x14ac:dyDescent="0.75">
      <c r="O624" t="s">
        <v>3421</v>
      </c>
    </row>
    <row r="626" spans="15:15" x14ac:dyDescent="0.75">
      <c r="O626" t="s">
        <v>3563</v>
      </c>
    </row>
    <row r="627" spans="15:15" x14ac:dyDescent="0.75">
      <c r="O627" t="s">
        <v>3564</v>
      </c>
    </row>
    <row r="629" spans="15:15" x14ac:dyDescent="0.75">
      <c r="O629" t="s">
        <v>3424</v>
      </c>
    </row>
    <row r="630" spans="15:15" x14ac:dyDescent="0.75">
      <c r="O630" t="s">
        <v>3564</v>
      </c>
    </row>
    <row r="631" spans="15:15" x14ac:dyDescent="0.75">
      <c r="O631" t="s">
        <v>3425</v>
      </c>
    </row>
    <row r="633" spans="15:15" x14ac:dyDescent="0.75">
      <c r="O633" t="s">
        <v>3565</v>
      </c>
    </row>
    <row r="634" spans="15:15" x14ac:dyDescent="0.75">
      <c r="O634" t="s">
        <v>3419</v>
      </c>
    </row>
    <row r="635" spans="15:15" x14ac:dyDescent="0.75">
      <c r="O635" t="s">
        <v>3420</v>
      </c>
    </row>
    <row r="637" spans="15:15" x14ac:dyDescent="0.75">
      <c r="O637" t="s">
        <v>3421</v>
      </c>
    </row>
    <row r="639" spans="15:15" x14ac:dyDescent="0.75">
      <c r="O639" t="s">
        <v>3566</v>
      </c>
    </row>
    <row r="640" spans="15:15" x14ac:dyDescent="0.75">
      <c r="O640" t="s">
        <v>3567</v>
      </c>
    </row>
    <row r="642" spans="15:15" x14ac:dyDescent="0.75">
      <c r="O642" t="s">
        <v>3424</v>
      </c>
    </row>
    <row r="643" spans="15:15" x14ac:dyDescent="0.75">
      <c r="O643" t="s">
        <v>3567</v>
      </c>
    </row>
    <row r="644" spans="15:15" x14ac:dyDescent="0.75">
      <c r="O644" t="s">
        <v>3425</v>
      </c>
    </row>
    <row r="646" spans="15:15" x14ac:dyDescent="0.75">
      <c r="O646" t="s">
        <v>3568</v>
      </c>
    </row>
    <row r="647" spans="15:15" x14ac:dyDescent="0.75">
      <c r="O647" t="s">
        <v>3419</v>
      </c>
    </row>
    <row r="648" spans="15:15" x14ac:dyDescent="0.75">
      <c r="O648" t="s">
        <v>3420</v>
      </c>
    </row>
    <row r="650" spans="15:15" x14ac:dyDescent="0.75">
      <c r="O650" t="s">
        <v>3421</v>
      </c>
    </row>
    <row r="652" spans="15:15" x14ac:dyDescent="0.75">
      <c r="O652" t="s">
        <v>3569</v>
      </c>
    </row>
    <row r="653" spans="15:15" x14ac:dyDescent="0.75">
      <c r="O653" t="s">
        <v>3570</v>
      </c>
    </row>
    <row r="655" spans="15:15" x14ac:dyDescent="0.75">
      <c r="O655" t="s">
        <v>3424</v>
      </c>
    </row>
    <row r="656" spans="15:15" x14ac:dyDescent="0.75">
      <c r="O656" t="s">
        <v>3570</v>
      </c>
    </row>
    <row r="657" spans="15:15" x14ac:dyDescent="0.75">
      <c r="O657" t="s">
        <v>3425</v>
      </c>
    </row>
    <row r="659" spans="15:15" x14ac:dyDescent="0.75">
      <c r="O659" t="s">
        <v>3571</v>
      </c>
    </row>
    <row r="660" spans="15:15" x14ac:dyDescent="0.75">
      <c r="O660" t="s">
        <v>3419</v>
      </c>
    </row>
    <row r="661" spans="15:15" x14ac:dyDescent="0.75">
      <c r="O661" t="s">
        <v>3420</v>
      </c>
    </row>
    <row r="663" spans="15:15" x14ac:dyDescent="0.75">
      <c r="O663" t="s">
        <v>3421</v>
      </c>
    </row>
    <row r="665" spans="15:15" x14ac:dyDescent="0.75">
      <c r="O665" t="s">
        <v>3572</v>
      </c>
    </row>
    <row r="666" spans="15:15" x14ac:dyDescent="0.75">
      <c r="O666" t="s">
        <v>3573</v>
      </c>
    </row>
    <row r="668" spans="15:15" x14ac:dyDescent="0.75">
      <c r="O668" t="s">
        <v>3424</v>
      </c>
    </row>
    <row r="669" spans="15:15" x14ac:dyDescent="0.75">
      <c r="O669" t="s">
        <v>3573</v>
      </c>
    </row>
    <row r="670" spans="15:15" x14ac:dyDescent="0.75">
      <c r="O670" t="s">
        <v>3425</v>
      </c>
    </row>
    <row r="672" spans="15:15" x14ac:dyDescent="0.75">
      <c r="O672" t="s">
        <v>3574</v>
      </c>
    </row>
    <row r="673" spans="15:15" x14ac:dyDescent="0.75">
      <c r="O673" t="s">
        <v>3419</v>
      </c>
    </row>
    <row r="674" spans="15:15" x14ac:dyDescent="0.75">
      <c r="O674" t="s">
        <v>3420</v>
      </c>
    </row>
    <row r="676" spans="15:15" x14ac:dyDescent="0.75">
      <c r="O676" t="s">
        <v>3421</v>
      </c>
    </row>
    <row r="678" spans="15:15" x14ac:dyDescent="0.75">
      <c r="O678" t="s">
        <v>3575</v>
      </c>
    </row>
    <row r="679" spans="15:15" x14ac:dyDescent="0.75">
      <c r="O679" t="s">
        <v>3576</v>
      </c>
    </row>
    <row r="681" spans="15:15" x14ac:dyDescent="0.75">
      <c r="O681" t="s">
        <v>3424</v>
      </c>
    </row>
    <row r="682" spans="15:15" x14ac:dyDescent="0.75">
      <c r="O682" t="s">
        <v>3576</v>
      </c>
    </row>
    <row r="683" spans="15:15" x14ac:dyDescent="0.75">
      <c r="O683" t="s">
        <v>3425</v>
      </c>
    </row>
    <row r="685" spans="15:15" x14ac:dyDescent="0.75">
      <c r="O685" t="s">
        <v>3577</v>
      </c>
    </row>
    <row r="686" spans="15:15" x14ac:dyDescent="0.75">
      <c r="O686" t="s">
        <v>3419</v>
      </c>
    </row>
    <row r="687" spans="15:15" x14ac:dyDescent="0.75">
      <c r="O687" t="s">
        <v>3420</v>
      </c>
    </row>
    <row r="689" spans="15:15" x14ac:dyDescent="0.75">
      <c r="O689" t="s">
        <v>3421</v>
      </c>
    </row>
    <row r="691" spans="15:15" x14ac:dyDescent="0.75">
      <c r="O691" t="s">
        <v>3578</v>
      </c>
    </row>
    <row r="692" spans="15:15" x14ac:dyDescent="0.75">
      <c r="O692" t="s">
        <v>3579</v>
      </c>
    </row>
    <row r="694" spans="15:15" x14ac:dyDescent="0.75">
      <c r="O694" t="s">
        <v>3424</v>
      </c>
    </row>
    <row r="695" spans="15:15" x14ac:dyDescent="0.75">
      <c r="O695" t="s">
        <v>3579</v>
      </c>
    </row>
    <row r="696" spans="15:15" x14ac:dyDescent="0.75">
      <c r="O696" t="s">
        <v>3425</v>
      </c>
    </row>
    <row r="698" spans="15:15" x14ac:dyDescent="0.75">
      <c r="O698" t="s">
        <v>3580</v>
      </c>
    </row>
    <row r="699" spans="15:15" x14ac:dyDescent="0.75">
      <c r="O699" t="s">
        <v>3419</v>
      </c>
    </row>
    <row r="700" spans="15:15" x14ac:dyDescent="0.75">
      <c r="O700" t="s">
        <v>3420</v>
      </c>
    </row>
    <row r="702" spans="15:15" x14ac:dyDescent="0.75">
      <c r="O702" t="s">
        <v>3421</v>
      </c>
    </row>
    <row r="704" spans="15:15" x14ac:dyDescent="0.75">
      <c r="O704" t="s">
        <v>3581</v>
      </c>
    </row>
    <row r="705" spans="15:15" x14ac:dyDescent="0.75">
      <c r="O705" t="s">
        <v>3582</v>
      </c>
    </row>
    <row r="707" spans="15:15" x14ac:dyDescent="0.75">
      <c r="O707" t="s">
        <v>3424</v>
      </c>
    </row>
    <row r="708" spans="15:15" x14ac:dyDescent="0.75">
      <c r="O708" t="s">
        <v>3582</v>
      </c>
    </row>
    <row r="709" spans="15:15" x14ac:dyDescent="0.75">
      <c r="O709" t="s">
        <v>3425</v>
      </c>
    </row>
    <row r="711" spans="15:15" x14ac:dyDescent="0.75">
      <c r="O711" t="s">
        <v>3583</v>
      </c>
    </row>
    <row r="712" spans="15:15" x14ac:dyDescent="0.75">
      <c r="O712" t="s">
        <v>3419</v>
      </c>
    </row>
    <row r="713" spans="15:15" x14ac:dyDescent="0.75">
      <c r="O713" t="s">
        <v>3420</v>
      </c>
    </row>
    <row r="715" spans="15:15" x14ac:dyDescent="0.75">
      <c r="O715" t="s">
        <v>3421</v>
      </c>
    </row>
    <row r="717" spans="15:15" x14ac:dyDescent="0.75">
      <c r="O717" t="s">
        <v>3584</v>
      </c>
    </row>
    <row r="718" spans="15:15" x14ac:dyDescent="0.75">
      <c r="O718" t="s">
        <v>3585</v>
      </c>
    </row>
    <row r="720" spans="15:15" x14ac:dyDescent="0.75">
      <c r="O720" t="s">
        <v>3424</v>
      </c>
    </row>
    <row r="721" spans="15:15" x14ac:dyDescent="0.75">
      <c r="O721" t="s">
        <v>3585</v>
      </c>
    </row>
    <row r="722" spans="15:15" x14ac:dyDescent="0.75">
      <c r="O722" t="s">
        <v>3425</v>
      </c>
    </row>
    <row r="724" spans="15:15" x14ac:dyDescent="0.75">
      <c r="O724" t="s">
        <v>3586</v>
      </c>
    </row>
    <row r="725" spans="15:15" x14ac:dyDescent="0.75">
      <c r="O725" t="s">
        <v>3419</v>
      </c>
    </row>
    <row r="726" spans="15:15" x14ac:dyDescent="0.75">
      <c r="O726" t="s">
        <v>3420</v>
      </c>
    </row>
    <row r="728" spans="15:15" x14ac:dyDescent="0.75">
      <c r="O728" t="s">
        <v>3421</v>
      </c>
    </row>
    <row r="730" spans="15:15" x14ac:dyDescent="0.75">
      <c r="O730" t="s">
        <v>3587</v>
      </c>
    </row>
    <row r="731" spans="15:15" x14ac:dyDescent="0.75">
      <c r="O731" t="s">
        <v>3588</v>
      </c>
    </row>
    <row r="733" spans="15:15" x14ac:dyDescent="0.75">
      <c r="O733" t="s">
        <v>3424</v>
      </c>
    </row>
    <row r="734" spans="15:15" x14ac:dyDescent="0.75">
      <c r="O734" t="s">
        <v>3588</v>
      </c>
    </row>
    <row r="735" spans="15:15" x14ac:dyDescent="0.75">
      <c r="O735" t="s">
        <v>3425</v>
      </c>
    </row>
    <row r="737" spans="15:15" x14ac:dyDescent="0.75">
      <c r="O737" t="s">
        <v>3589</v>
      </c>
    </row>
    <row r="738" spans="15:15" x14ac:dyDescent="0.75">
      <c r="O738" t="s">
        <v>3419</v>
      </c>
    </row>
    <row r="739" spans="15:15" x14ac:dyDescent="0.75">
      <c r="O739" t="s">
        <v>3420</v>
      </c>
    </row>
    <row r="741" spans="15:15" x14ac:dyDescent="0.75">
      <c r="O741" t="s">
        <v>3421</v>
      </c>
    </row>
    <row r="743" spans="15:15" x14ac:dyDescent="0.75">
      <c r="O743" t="s">
        <v>3590</v>
      </c>
    </row>
    <row r="744" spans="15:15" x14ac:dyDescent="0.75">
      <c r="O744" t="s">
        <v>3591</v>
      </c>
    </row>
    <row r="746" spans="15:15" x14ac:dyDescent="0.75">
      <c r="O746" t="s">
        <v>3424</v>
      </c>
    </row>
    <row r="747" spans="15:15" x14ac:dyDescent="0.75">
      <c r="O747" t="s">
        <v>3591</v>
      </c>
    </row>
    <row r="748" spans="15:15" x14ac:dyDescent="0.75">
      <c r="O748" t="s">
        <v>3425</v>
      </c>
    </row>
    <row r="750" spans="15:15" x14ac:dyDescent="0.75">
      <c r="O750" t="s">
        <v>3592</v>
      </c>
    </row>
    <row r="751" spans="15:15" x14ac:dyDescent="0.75">
      <c r="O751" t="s">
        <v>3419</v>
      </c>
    </row>
    <row r="752" spans="15:15" x14ac:dyDescent="0.75">
      <c r="O752" t="s">
        <v>3420</v>
      </c>
    </row>
    <row r="754" spans="15:15" x14ac:dyDescent="0.75">
      <c r="O754" t="s">
        <v>3421</v>
      </c>
    </row>
    <row r="756" spans="15:15" x14ac:dyDescent="0.75">
      <c r="O756" t="s">
        <v>3593</v>
      </c>
    </row>
    <row r="757" spans="15:15" x14ac:dyDescent="0.75">
      <c r="O757" t="s">
        <v>3594</v>
      </c>
    </row>
    <row r="759" spans="15:15" x14ac:dyDescent="0.75">
      <c r="O759" t="s">
        <v>3424</v>
      </c>
    </row>
    <row r="760" spans="15:15" x14ac:dyDescent="0.75">
      <c r="O760" t="s">
        <v>3594</v>
      </c>
    </row>
    <row r="761" spans="15:15" x14ac:dyDescent="0.75">
      <c r="O761" t="s">
        <v>3425</v>
      </c>
    </row>
    <row r="763" spans="15:15" x14ac:dyDescent="0.75">
      <c r="O763" t="s">
        <v>3595</v>
      </c>
    </row>
    <row r="764" spans="15:15" x14ac:dyDescent="0.75">
      <c r="O764" t="s">
        <v>3419</v>
      </c>
    </row>
    <row r="765" spans="15:15" x14ac:dyDescent="0.75">
      <c r="O765" t="s">
        <v>3420</v>
      </c>
    </row>
    <row r="767" spans="15:15" x14ac:dyDescent="0.75">
      <c r="O767" t="s">
        <v>3421</v>
      </c>
    </row>
    <row r="769" spans="15:15" x14ac:dyDescent="0.75">
      <c r="O769" t="s">
        <v>3596</v>
      </c>
    </row>
    <row r="770" spans="15:15" x14ac:dyDescent="0.75">
      <c r="O770" t="s">
        <v>3597</v>
      </c>
    </row>
    <row r="772" spans="15:15" x14ac:dyDescent="0.75">
      <c r="O772" t="s">
        <v>3424</v>
      </c>
    </row>
    <row r="773" spans="15:15" x14ac:dyDescent="0.75">
      <c r="O773" t="s">
        <v>3597</v>
      </c>
    </row>
    <row r="774" spans="15:15" x14ac:dyDescent="0.75">
      <c r="O774" t="s">
        <v>3425</v>
      </c>
    </row>
    <row r="776" spans="15:15" x14ac:dyDescent="0.75">
      <c r="O776" t="s">
        <v>3598</v>
      </c>
    </row>
    <row r="777" spans="15:15" x14ac:dyDescent="0.75">
      <c r="O777" t="s">
        <v>3419</v>
      </c>
    </row>
    <row r="778" spans="15:15" x14ac:dyDescent="0.75">
      <c r="O778" t="s">
        <v>3420</v>
      </c>
    </row>
    <row r="780" spans="15:15" x14ac:dyDescent="0.75">
      <c r="O780" t="s">
        <v>3421</v>
      </c>
    </row>
    <row r="782" spans="15:15" x14ac:dyDescent="0.75">
      <c r="O782" t="s">
        <v>3599</v>
      </c>
    </row>
    <row r="783" spans="15:15" x14ac:dyDescent="0.75">
      <c r="O783" t="s">
        <v>3600</v>
      </c>
    </row>
    <row r="785" spans="15:15" x14ac:dyDescent="0.75">
      <c r="O785" t="s">
        <v>3424</v>
      </c>
    </row>
    <row r="786" spans="15:15" x14ac:dyDescent="0.75">
      <c r="O786" t="s">
        <v>3600</v>
      </c>
    </row>
    <row r="787" spans="15:15" x14ac:dyDescent="0.75">
      <c r="O787" t="s">
        <v>3425</v>
      </c>
    </row>
    <row r="789" spans="15:15" x14ac:dyDescent="0.75">
      <c r="O789" t="s">
        <v>3601</v>
      </c>
    </row>
    <row r="790" spans="15:15" x14ac:dyDescent="0.75">
      <c r="O790" t="s">
        <v>3419</v>
      </c>
    </row>
    <row r="791" spans="15:15" x14ac:dyDescent="0.75">
      <c r="O791" t="s">
        <v>3420</v>
      </c>
    </row>
    <row r="793" spans="15:15" x14ac:dyDescent="0.75">
      <c r="O793" t="s">
        <v>3421</v>
      </c>
    </row>
    <row r="795" spans="15:15" x14ac:dyDescent="0.75">
      <c r="O795" t="s">
        <v>3602</v>
      </c>
    </row>
    <row r="796" spans="15:15" x14ac:dyDescent="0.75">
      <c r="O796" t="s">
        <v>3576</v>
      </c>
    </row>
    <row r="798" spans="15:15" x14ac:dyDescent="0.75">
      <c r="O798" t="s">
        <v>3424</v>
      </c>
    </row>
    <row r="799" spans="15:15" x14ac:dyDescent="0.75">
      <c r="O799" t="s">
        <v>3576</v>
      </c>
    </row>
    <row r="800" spans="15:15" x14ac:dyDescent="0.75">
      <c r="O800" t="s">
        <v>3425</v>
      </c>
    </row>
    <row r="802" spans="15:15" x14ac:dyDescent="0.75">
      <c r="O802" t="s">
        <v>3603</v>
      </c>
    </row>
    <row r="803" spans="15:15" x14ac:dyDescent="0.75">
      <c r="O803" t="s">
        <v>3419</v>
      </c>
    </row>
    <row r="804" spans="15:15" x14ac:dyDescent="0.75">
      <c r="O804" t="s">
        <v>3420</v>
      </c>
    </row>
    <row r="806" spans="15:15" x14ac:dyDescent="0.75">
      <c r="O806" t="s">
        <v>3421</v>
      </c>
    </row>
    <row r="808" spans="15:15" x14ac:dyDescent="0.75">
      <c r="O808" t="s">
        <v>3604</v>
      </c>
    </row>
    <row r="809" spans="15:15" x14ac:dyDescent="0.75">
      <c r="O809" t="s">
        <v>3605</v>
      </c>
    </row>
    <row r="811" spans="15:15" x14ac:dyDescent="0.75">
      <c r="O811" t="s">
        <v>3424</v>
      </c>
    </row>
    <row r="812" spans="15:15" x14ac:dyDescent="0.75">
      <c r="O812" t="s">
        <v>3605</v>
      </c>
    </row>
    <row r="813" spans="15:15" x14ac:dyDescent="0.75">
      <c r="O813" t="s">
        <v>3425</v>
      </c>
    </row>
    <row r="815" spans="15:15" x14ac:dyDescent="0.75">
      <c r="O815" t="s">
        <v>3606</v>
      </c>
    </row>
    <row r="816" spans="15:15" x14ac:dyDescent="0.75">
      <c r="O816" t="s">
        <v>3419</v>
      </c>
    </row>
    <row r="817" spans="15:15" x14ac:dyDescent="0.75">
      <c r="O817" t="s">
        <v>3420</v>
      </c>
    </row>
    <row r="819" spans="15:15" x14ac:dyDescent="0.75">
      <c r="O819" t="s">
        <v>3421</v>
      </c>
    </row>
    <row r="821" spans="15:15" x14ac:dyDescent="0.75">
      <c r="O821" t="s">
        <v>3607</v>
      </c>
    </row>
    <row r="822" spans="15:15" x14ac:dyDescent="0.75">
      <c r="O822" t="s">
        <v>3608</v>
      </c>
    </row>
    <row r="824" spans="15:15" x14ac:dyDescent="0.75">
      <c r="O824" t="s">
        <v>3424</v>
      </c>
    </row>
    <row r="825" spans="15:15" x14ac:dyDescent="0.75">
      <c r="O825" t="s">
        <v>3608</v>
      </c>
    </row>
    <row r="826" spans="15:15" x14ac:dyDescent="0.75">
      <c r="O826" t="s">
        <v>3425</v>
      </c>
    </row>
    <row r="828" spans="15:15" x14ac:dyDescent="0.75">
      <c r="O828" t="s">
        <v>3609</v>
      </c>
    </row>
    <row r="829" spans="15:15" x14ac:dyDescent="0.75">
      <c r="O829" t="s">
        <v>3419</v>
      </c>
    </row>
    <row r="830" spans="15:15" x14ac:dyDescent="0.75">
      <c r="O830" t="s">
        <v>3420</v>
      </c>
    </row>
    <row r="832" spans="15:15" x14ac:dyDescent="0.75">
      <c r="O832" t="s">
        <v>3421</v>
      </c>
    </row>
    <row r="834" spans="15:15" x14ac:dyDescent="0.75">
      <c r="O834" t="s">
        <v>3610</v>
      </c>
    </row>
    <row r="835" spans="15:15" x14ac:dyDescent="0.75">
      <c r="O835" t="s">
        <v>3611</v>
      </c>
    </row>
    <row r="837" spans="15:15" x14ac:dyDescent="0.75">
      <c r="O837" t="s">
        <v>3424</v>
      </c>
    </row>
    <row r="838" spans="15:15" x14ac:dyDescent="0.75">
      <c r="O838" t="s">
        <v>3611</v>
      </c>
    </row>
    <row r="839" spans="15:15" x14ac:dyDescent="0.75">
      <c r="O839" t="s">
        <v>3425</v>
      </c>
    </row>
    <row r="841" spans="15:15" x14ac:dyDescent="0.75">
      <c r="O841" t="s">
        <v>3612</v>
      </c>
    </row>
    <row r="842" spans="15:15" x14ac:dyDescent="0.75">
      <c r="O842" t="s">
        <v>3419</v>
      </c>
    </row>
    <row r="843" spans="15:15" x14ac:dyDescent="0.75">
      <c r="O843" t="s">
        <v>3420</v>
      </c>
    </row>
    <row r="845" spans="15:15" x14ac:dyDescent="0.75">
      <c r="O845" t="s">
        <v>3421</v>
      </c>
    </row>
    <row r="847" spans="15:15" x14ac:dyDescent="0.75">
      <c r="O847" t="s">
        <v>3613</v>
      </c>
    </row>
    <row r="848" spans="15:15" x14ac:dyDescent="0.75">
      <c r="O848" t="s">
        <v>3600</v>
      </c>
    </row>
    <row r="850" spans="15:15" x14ac:dyDescent="0.75">
      <c r="O850" t="s">
        <v>3424</v>
      </c>
    </row>
    <row r="851" spans="15:15" x14ac:dyDescent="0.75">
      <c r="O851" t="s">
        <v>3600</v>
      </c>
    </row>
    <row r="852" spans="15:15" x14ac:dyDescent="0.75">
      <c r="O852" t="s">
        <v>3425</v>
      </c>
    </row>
    <row r="854" spans="15:15" x14ac:dyDescent="0.75">
      <c r="O854" t="s">
        <v>3614</v>
      </c>
    </row>
    <row r="855" spans="15:15" x14ac:dyDescent="0.75">
      <c r="O855" t="s">
        <v>3419</v>
      </c>
    </row>
    <row r="856" spans="15:15" x14ac:dyDescent="0.75">
      <c r="O856" t="s">
        <v>3420</v>
      </c>
    </row>
    <row r="858" spans="15:15" x14ac:dyDescent="0.75">
      <c r="O858" t="s">
        <v>3421</v>
      </c>
    </row>
    <row r="860" spans="15:15" x14ac:dyDescent="0.75">
      <c r="O860" t="s">
        <v>3615</v>
      </c>
    </row>
    <row r="861" spans="15:15" x14ac:dyDescent="0.75">
      <c r="O861" t="s">
        <v>3616</v>
      </c>
    </row>
    <row r="863" spans="15:15" x14ac:dyDescent="0.75">
      <c r="O863" t="s">
        <v>3424</v>
      </c>
    </row>
    <row r="864" spans="15:15" x14ac:dyDescent="0.75">
      <c r="O864" t="s">
        <v>3616</v>
      </c>
    </row>
    <row r="865" spans="15:15" x14ac:dyDescent="0.75">
      <c r="O865" t="s">
        <v>3425</v>
      </c>
    </row>
    <row r="867" spans="15:15" x14ac:dyDescent="0.75">
      <c r="O867" t="s">
        <v>3617</v>
      </c>
    </row>
    <row r="868" spans="15:15" x14ac:dyDescent="0.75">
      <c r="O868" t="s">
        <v>3419</v>
      </c>
    </row>
    <row r="869" spans="15:15" x14ac:dyDescent="0.75">
      <c r="O869" t="s">
        <v>3420</v>
      </c>
    </row>
    <row r="870" spans="15:15" x14ac:dyDescent="0.75">
      <c r="O870" t="s">
        <v>3487</v>
      </c>
    </row>
    <row r="872" spans="15:15" x14ac:dyDescent="0.75">
      <c r="O872" t="s">
        <v>3618</v>
      </c>
    </row>
    <row r="873" spans="15:15" x14ac:dyDescent="0.75">
      <c r="O873" t="s">
        <v>3419</v>
      </c>
    </row>
    <row r="874" spans="15:15" x14ac:dyDescent="0.75">
      <c r="O874" t="s">
        <v>3420</v>
      </c>
    </row>
    <row r="876" spans="15:15" x14ac:dyDescent="0.75">
      <c r="O876" t="s">
        <v>3421</v>
      </c>
    </row>
    <row r="878" spans="15:15" x14ac:dyDescent="0.75">
      <c r="O878" t="s">
        <v>3619</v>
      </c>
    </row>
    <row r="879" spans="15:15" x14ac:dyDescent="0.75">
      <c r="O879" t="s">
        <v>3428</v>
      </c>
    </row>
    <row r="881" spans="15:15" x14ac:dyDescent="0.75">
      <c r="O881" t="s">
        <v>3424</v>
      </c>
    </row>
    <row r="882" spans="15:15" x14ac:dyDescent="0.75">
      <c r="O882" t="s">
        <v>3428</v>
      </c>
    </row>
    <row r="883" spans="15:15" x14ac:dyDescent="0.75">
      <c r="O883" t="s">
        <v>3425</v>
      </c>
    </row>
    <row r="885" spans="15:15" x14ac:dyDescent="0.75">
      <c r="O885" t="s">
        <v>3620</v>
      </c>
    </row>
    <row r="886" spans="15:15" x14ac:dyDescent="0.75">
      <c r="O886" t="s">
        <v>3419</v>
      </c>
    </row>
    <row r="887" spans="15:15" x14ac:dyDescent="0.75">
      <c r="O887" t="s">
        <v>3420</v>
      </c>
    </row>
    <row r="888" spans="15:15" x14ac:dyDescent="0.75">
      <c r="O888" t="s">
        <v>3487</v>
      </c>
    </row>
    <row r="890" spans="15:15" x14ac:dyDescent="0.75">
      <c r="O890" t="s">
        <v>3621</v>
      </c>
    </row>
    <row r="891" spans="15:15" x14ac:dyDescent="0.75">
      <c r="O891" t="s">
        <v>3419</v>
      </c>
    </row>
    <row r="892" spans="15:15" x14ac:dyDescent="0.75">
      <c r="O892" t="s">
        <v>3420</v>
      </c>
    </row>
    <row r="894" spans="15:15" x14ac:dyDescent="0.75">
      <c r="O894" t="s">
        <v>3421</v>
      </c>
    </row>
    <row r="896" spans="15:15" x14ac:dyDescent="0.75">
      <c r="O896" t="s">
        <v>3622</v>
      </c>
    </row>
    <row r="897" spans="15:15" x14ac:dyDescent="0.75">
      <c r="O897" t="s">
        <v>3623</v>
      </c>
    </row>
    <row r="899" spans="15:15" x14ac:dyDescent="0.75">
      <c r="O899" t="s">
        <v>3424</v>
      </c>
    </row>
    <row r="900" spans="15:15" x14ac:dyDescent="0.75">
      <c r="O900" t="s">
        <v>3623</v>
      </c>
    </row>
    <row r="901" spans="15:15" x14ac:dyDescent="0.75">
      <c r="O901" t="s">
        <v>3425</v>
      </c>
    </row>
    <row r="903" spans="15:15" x14ac:dyDescent="0.75">
      <c r="O903" t="s">
        <v>3624</v>
      </c>
    </row>
    <row r="904" spans="15:15" x14ac:dyDescent="0.75">
      <c r="O904" t="s">
        <v>3419</v>
      </c>
    </row>
    <row r="905" spans="15:15" x14ac:dyDescent="0.75">
      <c r="O905" t="s">
        <v>3420</v>
      </c>
    </row>
    <row r="907" spans="15:15" x14ac:dyDescent="0.75">
      <c r="O907" t="s">
        <v>3421</v>
      </c>
    </row>
    <row r="909" spans="15:15" x14ac:dyDescent="0.75">
      <c r="O909" t="s">
        <v>3625</v>
      </c>
    </row>
    <row r="910" spans="15:15" x14ac:dyDescent="0.75">
      <c r="O910" t="s">
        <v>3626</v>
      </c>
    </row>
    <row r="912" spans="15:15" x14ac:dyDescent="0.75">
      <c r="O912" t="s">
        <v>3424</v>
      </c>
    </row>
    <row r="913" spans="15:15" x14ac:dyDescent="0.75">
      <c r="O913" t="s">
        <v>3626</v>
      </c>
    </row>
    <row r="914" spans="15:15" x14ac:dyDescent="0.75">
      <c r="O914" t="s">
        <v>3425</v>
      </c>
    </row>
    <row r="916" spans="15:15" x14ac:dyDescent="0.75">
      <c r="O916" t="s">
        <v>3627</v>
      </c>
    </row>
    <row r="917" spans="15:15" x14ac:dyDescent="0.75">
      <c r="O917" t="s">
        <v>3419</v>
      </c>
    </row>
    <row r="918" spans="15:15" x14ac:dyDescent="0.75">
      <c r="O918" t="s">
        <v>3420</v>
      </c>
    </row>
    <row r="919" spans="15:15" x14ac:dyDescent="0.75">
      <c r="O919" t="s">
        <v>3487</v>
      </c>
    </row>
    <row r="921" spans="15:15" x14ac:dyDescent="0.75">
      <c r="O921" t="s">
        <v>3628</v>
      </c>
    </row>
    <row r="922" spans="15:15" x14ac:dyDescent="0.75">
      <c r="O922" t="s">
        <v>3419</v>
      </c>
    </row>
    <row r="923" spans="15:15" x14ac:dyDescent="0.75">
      <c r="O923" t="s">
        <v>3420</v>
      </c>
    </row>
    <row r="925" spans="15:15" x14ac:dyDescent="0.75">
      <c r="O925" t="s">
        <v>3421</v>
      </c>
    </row>
    <row r="927" spans="15:15" x14ac:dyDescent="0.75">
      <c r="O927" t="s">
        <v>3629</v>
      </c>
    </row>
    <row r="928" spans="15:15" x14ac:dyDescent="0.75">
      <c r="O928" t="s">
        <v>3630</v>
      </c>
    </row>
    <row r="930" spans="15:15" x14ac:dyDescent="0.75">
      <c r="O930" t="s">
        <v>3424</v>
      </c>
    </row>
    <row r="931" spans="15:15" x14ac:dyDescent="0.75">
      <c r="O931" t="s">
        <v>3630</v>
      </c>
    </row>
    <row r="932" spans="15:15" x14ac:dyDescent="0.75">
      <c r="O932" t="s">
        <v>3425</v>
      </c>
    </row>
    <row r="934" spans="15:15" x14ac:dyDescent="0.75">
      <c r="O934" t="s">
        <v>3631</v>
      </c>
    </row>
    <row r="935" spans="15:15" x14ac:dyDescent="0.75">
      <c r="O935" t="s">
        <v>3419</v>
      </c>
    </row>
    <row r="936" spans="15:15" x14ac:dyDescent="0.75">
      <c r="O936" t="s">
        <v>3420</v>
      </c>
    </row>
    <row r="938" spans="15:15" x14ac:dyDescent="0.75">
      <c r="O938" t="s">
        <v>3421</v>
      </c>
    </row>
    <row r="940" spans="15:15" x14ac:dyDescent="0.75">
      <c r="O940" t="s">
        <v>3632</v>
      </c>
    </row>
    <row r="941" spans="15:15" x14ac:dyDescent="0.75">
      <c r="O941" t="s">
        <v>3633</v>
      </c>
    </row>
    <row r="943" spans="15:15" x14ac:dyDescent="0.75">
      <c r="O943" t="s">
        <v>3424</v>
      </c>
    </row>
    <row r="944" spans="15:15" x14ac:dyDescent="0.75">
      <c r="O944" t="s">
        <v>3633</v>
      </c>
    </row>
    <row r="945" spans="15:15" x14ac:dyDescent="0.75">
      <c r="O945" t="s">
        <v>3425</v>
      </c>
    </row>
    <row r="947" spans="15:15" x14ac:dyDescent="0.75">
      <c r="O947" t="s">
        <v>3634</v>
      </c>
    </row>
    <row r="948" spans="15:15" x14ac:dyDescent="0.75">
      <c r="O948" t="s">
        <v>3419</v>
      </c>
    </row>
    <row r="949" spans="15:15" x14ac:dyDescent="0.75">
      <c r="O949" t="s">
        <v>3420</v>
      </c>
    </row>
    <row r="951" spans="15:15" x14ac:dyDescent="0.75">
      <c r="O951" t="s">
        <v>3421</v>
      </c>
    </row>
    <row r="953" spans="15:15" x14ac:dyDescent="0.75">
      <c r="O953" t="s">
        <v>3635</v>
      </c>
    </row>
    <row r="954" spans="15:15" x14ac:dyDescent="0.75">
      <c r="O954" t="s">
        <v>3636</v>
      </c>
    </row>
    <row r="956" spans="15:15" x14ac:dyDescent="0.75">
      <c r="O956" t="s">
        <v>3424</v>
      </c>
    </row>
    <row r="957" spans="15:15" x14ac:dyDescent="0.75">
      <c r="O957" t="s">
        <v>3636</v>
      </c>
    </row>
    <row r="958" spans="15:15" x14ac:dyDescent="0.75">
      <c r="O958" t="s">
        <v>3425</v>
      </c>
    </row>
    <row r="960" spans="15:15" x14ac:dyDescent="0.75">
      <c r="O960" t="s">
        <v>3637</v>
      </c>
    </row>
    <row r="961" spans="15:15" x14ac:dyDescent="0.75">
      <c r="O961" t="s">
        <v>3419</v>
      </c>
    </row>
    <row r="962" spans="15:15" x14ac:dyDescent="0.75">
      <c r="O962" t="s">
        <v>3420</v>
      </c>
    </row>
    <row r="964" spans="15:15" x14ac:dyDescent="0.75">
      <c r="O964" t="s">
        <v>3421</v>
      </c>
    </row>
    <row r="966" spans="15:15" x14ac:dyDescent="0.75">
      <c r="O966" t="s">
        <v>3638</v>
      </c>
    </row>
    <row r="967" spans="15:15" x14ac:dyDescent="0.75">
      <c r="O967" t="s">
        <v>3639</v>
      </c>
    </row>
    <row r="969" spans="15:15" x14ac:dyDescent="0.75">
      <c r="O969" t="s">
        <v>3424</v>
      </c>
    </row>
    <row r="970" spans="15:15" x14ac:dyDescent="0.75">
      <c r="O970" t="s">
        <v>3639</v>
      </c>
    </row>
    <row r="971" spans="15:15" x14ac:dyDescent="0.75">
      <c r="O971" t="s">
        <v>3425</v>
      </c>
    </row>
    <row r="973" spans="15:15" x14ac:dyDescent="0.75">
      <c r="O973" t="s">
        <v>3640</v>
      </c>
    </row>
    <row r="974" spans="15:15" x14ac:dyDescent="0.75">
      <c r="O974" t="s">
        <v>3419</v>
      </c>
    </row>
    <row r="975" spans="15:15" x14ac:dyDescent="0.75">
      <c r="O975" t="s">
        <v>3420</v>
      </c>
    </row>
    <row r="977" spans="15:15" x14ac:dyDescent="0.75">
      <c r="O977" t="s">
        <v>3421</v>
      </c>
    </row>
    <row r="979" spans="15:15" x14ac:dyDescent="0.75">
      <c r="O979" t="s">
        <v>3641</v>
      </c>
    </row>
    <row r="980" spans="15:15" x14ac:dyDescent="0.75">
      <c r="O980" t="s">
        <v>3642</v>
      </c>
    </row>
    <row r="982" spans="15:15" x14ac:dyDescent="0.75">
      <c r="O982" t="s">
        <v>3424</v>
      </c>
    </row>
    <row r="983" spans="15:15" x14ac:dyDescent="0.75">
      <c r="O983" t="s">
        <v>3642</v>
      </c>
    </row>
    <row r="984" spans="15:15" x14ac:dyDescent="0.75">
      <c r="O984" t="s">
        <v>3425</v>
      </c>
    </row>
    <row r="986" spans="15:15" x14ac:dyDescent="0.75">
      <c r="O986" t="s">
        <v>3643</v>
      </c>
    </row>
    <row r="987" spans="15:15" x14ac:dyDescent="0.75">
      <c r="O987" t="s">
        <v>3419</v>
      </c>
    </row>
    <row r="988" spans="15:15" x14ac:dyDescent="0.75">
      <c r="O988" t="s">
        <v>3420</v>
      </c>
    </row>
    <row r="990" spans="15:15" x14ac:dyDescent="0.75">
      <c r="O990" t="s">
        <v>3421</v>
      </c>
    </row>
    <row r="992" spans="15:15" x14ac:dyDescent="0.75">
      <c r="O992" t="s">
        <v>3644</v>
      </c>
    </row>
    <row r="993" spans="15:15" x14ac:dyDescent="0.75">
      <c r="O993" t="s">
        <v>3645</v>
      </c>
    </row>
    <row r="995" spans="15:15" x14ac:dyDescent="0.75">
      <c r="O995" t="s">
        <v>3424</v>
      </c>
    </row>
    <row r="996" spans="15:15" x14ac:dyDescent="0.75">
      <c r="O996" t="s">
        <v>3645</v>
      </c>
    </row>
    <row r="997" spans="15:15" x14ac:dyDescent="0.75">
      <c r="O997" t="s">
        <v>3425</v>
      </c>
    </row>
    <row r="999" spans="15:15" x14ac:dyDescent="0.75">
      <c r="O999" t="s">
        <v>3646</v>
      </c>
    </row>
    <row r="1000" spans="15:15" x14ac:dyDescent="0.75">
      <c r="O1000" t="s">
        <v>3419</v>
      </c>
    </row>
    <row r="1001" spans="15:15" x14ac:dyDescent="0.75">
      <c r="O1001" t="s">
        <v>3420</v>
      </c>
    </row>
    <row r="1003" spans="15:15" x14ac:dyDescent="0.75">
      <c r="O1003" t="s">
        <v>3421</v>
      </c>
    </row>
    <row r="1005" spans="15:15" x14ac:dyDescent="0.75">
      <c r="O1005" t="s">
        <v>3647</v>
      </c>
    </row>
    <row r="1006" spans="15:15" x14ac:dyDescent="0.75">
      <c r="O1006" t="s">
        <v>3648</v>
      </c>
    </row>
    <row r="1008" spans="15:15" x14ac:dyDescent="0.75">
      <c r="O1008" t="s">
        <v>3424</v>
      </c>
    </row>
    <row r="1009" spans="15:15" x14ac:dyDescent="0.75">
      <c r="O1009" t="s">
        <v>3648</v>
      </c>
    </row>
    <row r="1010" spans="15:15" x14ac:dyDescent="0.75">
      <c r="O1010" t="s">
        <v>3425</v>
      </c>
    </row>
    <row r="1012" spans="15:15" x14ac:dyDescent="0.75">
      <c r="O1012" t="s">
        <v>3649</v>
      </c>
    </row>
    <row r="1013" spans="15:15" x14ac:dyDescent="0.75">
      <c r="O1013" t="s">
        <v>3419</v>
      </c>
    </row>
    <row r="1014" spans="15:15" x14ac:dyDescent="0.75">
      <c r="O1014" t="s">
        <v>3420</v>
      </c>
    </row>
    <row r="1016" spans="15:15" x14ac:dyDescent="0.75">
      <c r="O1016" t="s">
        <v>3421</v>
      </c>
    </row>
    <row r="1018" spans="15:15" x14ac:dyDescent="0.75">
      <c r="O1018" t="s">
        <v>3650</v>
      </c>
    </row>
    <row r="1019" spans="15:15" x14ac:dyDescent="0.75">
      <c r="O1019" t="s">
        <v>3651</v>
      </c>
    </row>
    <row r="1021" spans="15:15" x14ac:dyDescent="0.75">
      <c r="O1021" t="s">
        <v>3424</v>
      </c>
    </row>
    <row r="1022" spans="15:15" x14ac:dyDescent="0.75">
      <c r="O1022" t="s">
        <v>3651</v>
      </c>
    </row>
    <row r="1023" spans="15:15" x14ac:dyDescent="0.75">
      <c r="O1023" t="s">
        <v>3425</v>
      </c>
    </row>
    <row r="1025" spans="15:15" x14ac:dyDescent="0.75">
      <c r="O1025" t="s">
        <v>3652</v>
      </c>
    </row>
    <row r="1026" spans="15:15" x14ac:dyDescent="0.75">
      <c r="O1026" t="s">
        <v>3419</v>
      </c>
    </row>
    <row r="1027" spans="15:15" x14ac:dyDescent="0.75">
      <c r="O1027" t="s">
        <v>3420</v>
      </c>
    </row>
    <row r="1029" spans="15:15" x14ac:dyDescent="0.75">
      <c r="O1029" t="s">
        <v>3421</v>
      </c>
    </row>
    <row r="1031" spans="15:15" x14ac:dyDescent="0.75">
      <c r="O1031" t="s">
        <v>3653</v>
      </c>
    </row>
    <row r="1032" spans="15:15" x14ac:dyDescent="0.75">
      <c r="O1032" t="s">
        <v>3654</v>
      </c>
    </row>
    <row r="1034" spans="15:15" x14ac:dyDescent="0.75">
      <c r="O1034" t="s">
        <v>3424</v>
      </c>
    </row>
    <row r="1035" spans="15:15" x14ac:dyDescent="0.75">
      <c r="O1035" t="s">
        <v>3654</v>
      </c>
    </row>
    <row r="1036" spans="15:15" x14ac:dyDescent="0.75">
      <c r="O1036" t="s">
        <v>3425</v>
      </c>
    </row>
    <row r="1038" spans="15:15" x14ac:dyDescent="0.75">
      <c r="O1038" t="s">
        <v>3655</v>
      </c>
    </row>
    <row r="1039" spans="15:15" x14ac:dyDescent="0.75">
      <c r="O1039" t="s">
        <v>3419</v>
      </c>
    </row>
    <row r="1040" spans="15:15" x14ac:dyDescent="0.75">
      <c r="O1040" t="s">
        <v>3420</v>
      </c>
    </row>
    <row r="1041" spans="15:15" x14ac:dyDescent="0.75">
      <c r="O1041" t="s">
        <v>3487</v>
      </c>
    </row>
    <row r="1043" spans="15:15" x14ac:dyDescent="0.75">
      <c r="O1043" t="s">
        <v>3656</v>
      </c>
    </row>
    <row r="1044" spans="15:15" x14ac:dyDescent="0.75">
      <c r="O1044" t="s">
        <v>3419</v>
      </c>
    </row>
    <row r="1045" spans="15:15" x14ac:dyDescent="0.75">
      <c r="O1045" t="s">
        <v>3420</v>
      </c>
    </row>
    <row r="1047" spans="15:15" x14ac:dyDescent="0.75">
      <c r="O1047" t="s">
        <v>3421</v>
      </c>
    </row>
    <row r="1049" spans="15:15" x14ac:dyDescent="0.75">
      <c r="O1049" t="s">
        <v>3657</v>
      </c>
    </row>
    <row r="1050" spans="15:15" x14ac:dyDescent="0.75">
      <c r="O1050" t="s">
        <v>3658</v>
      </c>
    </row>
    <row r="1052" spans="15:15" x14ac:dyDescent="0.75">
      <c r="O1052" t="s">
        <v>3424</v>
      </c>
    </row>
    <row r="1053" spans="15:15" x14ac:dyDescent="0.75">
      <c r="O1053" t="s">
        <v>3658</v>
      </c>
    </row>
    <row r="1054" spans="15:15" x14ac:dyDescent="0.75">
      <c r="O1054" t="s">
        <v>3425</v>
      </c>
    </row>
    <row r="1056" spans="15:15" x14ac:dyDescent="0.75">
      <c r="O1056" t="s">
        <v>3659</v>
      </c>
    </row>
    <row r="1057" spans="15:15" x14ac:dyDescent="0.75">
      <c r="O1057" t="s">
        <v>3419</v>
      </c>
    </row>
    <row r="1058" spans="15:15" x14ac:dyDescent="0.75">
      <c r="O1058" t="s">
        <v>3420</v>
      </c>
    </row>
    <row r="1060" spans="15:15" x14ac:dyDescent="0.75">
      <c r="O1060" t="s">
        <v>3421</v>
      </c>
    </row>
    <row r="1062" spans="15:15" x14ac:dyDescent="0.75">
      <c r="O1062" t="s">
        <v>3660</v>
      </c>
    </row>
    <row r="1063" spans="15:15" x14ac:dyDescent="0.75">
      <c r="O1063" t="s">
        <v>3661</v>
      </c>
    </row>
    <row r="1065" spans="15:15" x14ac:dyDescent="0.75">
      <c r="O1065" t="s">
        <v>3424</v>
      </c>
    </row>
    <row r="1066" spans="15:15" x14ac:dyDescent="0.75">
      <c r="O1066" t="s">
        <v>3661</v>
      </c>
    </row>
    <row r="1067" spans="15:15" x14ac:dyDescent="0.75">
      <c r="O1067" t="s">
        <v>3425</v>
      </c>
    </row>
    <row r="1069" spans="15:15" x14ac:dyDescent="0.75">
      <c r="O1069" t="s">
        <v>3662</v>
      </c>
    </row>
    <row r="1070" spans="15:15" x14ac:dyDescent="0.75">
      <c r="O1070" t="s">
        <v>3419</v>
      </c>
    </row>
    <row r="1071" spans="15:15" x14ac:dyDescent="0.75">
      <c r="O1071" t="s">
        <v>3420</v>
      </c>
    </row>
    <row r="1073" spans="15:15" x14ac:dyDescent="0.75">
      <c r="O1073" t="s">
        <v>3421</v>
      </c>
    </row>
    <row r="1075" spans="15:15" x14ac:dyDescent="0.75">
      <c r="O1075" t="s">
        <v>3663</v>
      </c>
    </row>
    <row r="1076" spans="15:15" x14ac:dyDescent="0.75">
      <c r="O1076" t="s">
        <v>3664</v>
      </c>
    </row>
    <row r="1078" spans="15:15" x14ac:dyDescent="0.75">
      <c r="O1078" t="s">
        <v>3424</v>
      </c>
    </row>
    <row r="1079" spans="15:15" x14ac:dyDescent="0.75">
      <c r="O1079" t="s">
        <v>3664</v>
      </c>
    </row>
    <row r="1080" spans="15:15" x14ac:dyDescent="0.75">
      <c r="O1080" t="s">
        <v>3425</v>
      </c>
    </row>
    <row r="1082" spans="15:15" x14ac:dyDescent="0.75">
      <c r="O1082" t="s">
        <v>3665</v>
      </c>
    </row>
    <row r="1083" spans="15:15" x14ac:dyDescent="0.75">
      <c r="O1083" t="s">
        <v>3419</v>
      </c>
    </row>
    <row r="1084" spans="15:15" x14ac:dyDescent="0.75">
      <c r="O1084" t="s">
        <v>3420</v>
      </c>
    </row>
    <row r="1086" spans="15:15" x14ac:dyDescent="0.75">
      <c r="O1086" t="s">
        <v>3421</v>
      </c>
    </row>
    <row r="1088" spans="15:15" x14ac:dyDescent="0.75">
      <c r="O1088" t="s">
        <v>3666</v>
      </c>
    </row>
    <row r="1089" spans="15:15" x14ac:dyDescent="0.75">
      <c r="O1089" t="s">
        <v>3460</v>
      </c>
    </row>
    <row r="1091" spans="15:15" x14ac:dyDescent="0.75">
      <c r="O1091" t="s">
        <v>3424</v>
      </c>
    </row>
    <row r="1092" spans="15:15" x14ac:dyDescent="0.75">
      <c r="O1092" t="s">
        <v>3460</v>
      </c>
    </row>
    <row r="1093" spans="15:15" x14ac:dyDescent="0.75">
      <c r="O1093" t="s">
        <v>3425</v>
      </c>
    </row>
    <row r="1095" spans="15:15" x14ac:dyDescent="0.75">
      <c r="O1095" t="s">
        <v>3667</v>
      </c>
    </row>
    <row r="1096" spans="15:15" x14ac:dyDescent="0.75">
      <c r="O1096" t="s">
        <v>3419</v>
      </c>
    </row>
    <row r="1097" spans="15:15" x14ac:dyDescent="0.75">
      <c r="O1097" t="s">
        <v>3420</v>
      </c>
    </row>
    <row r="1099" spans="15:15" x14ac:dyDescent="0.75">
      <c r="O1099" t="s">
        <v>3421</v>
      </c>
    </row>
    <row r="1101" spans="15:15" x14ac:dyDescent="0.75">
      <c r="O1101" t="s">
        <v>3668</v>
      </c>
    </row>
    <row r="1102" spans="15:15" x14ac:dyDescent="0.75">
      <c r="O1102" t="s">
        <v>3669</v>
      </c>
    </row>
    <row r="1104" spans="15:15" x14ac:dyDescent="0.75">
      <c r="O1104" t="s">
        <v>3424</v>
      </c>
    </row>
    <row r="1105" spans="15:15" x14ac:dyDescent="0.75">
      <c r="O1105" t="s">
        <v>3669</v>
      </c>
    </row>
    <row r="1106" spans="15:15" x14ac:dyDescent="0.75">
      <c r="O1106" t="s">
        <v>3425</v>
      </c>
    </row>
    <row r="1108" spans="15:15" x14ac:dyDescent="0.75">
      <c r="O1108" t="s">
        <v>3670</v>
      </c>
    </row>
    <row r="1109" spans="15:15" x14ac:dyDescent="0.75">
      <c r="O1109" t="s">
        <v>3419</v>
      </c>
    </row>
    <row r="1110" spans="15:15" x14ac:dyDescent="0.75">
      <c r="O1110" t="s">
        <v>3420</v>
      </c>
    </row>
    <row r="1112" spans="15:15" x14ac:dyDescent="0.75">
      <c r="O1112" t="s">
        <v>3421</v>
      </c>
    </row>
    <row r="1114" spans="15:15" x14ac:dyDescent="0.75">
      <c r="O1114" t="s">
        <v>3671</v>
      </c>
    </row>
    <row r="1115" spans="15:15" x14ac:dyDescent="0.75">
      <c r="O1115" t="s">
        <v>3672</v>
      </c>
    </row>
    <row r="1117" spans="15:15" x14ac:dyDescent="0.75">
      <c r="O1117" t="s">
        <v>3424</v>
      </c>
    </row>
    <row r="1118" spans="15:15" x14ac:dyDescent="0.75">
      <c r="O1118" t="s">
        <v>3672</v>
      </c>
    </row>
    <row r="1119" spans="15:15" x14ac:dyDescent="0.75">
      <c r="O1119" t="s">
        <v>3425</v>
      </c>
    </row>
    <row r="1121" spans="15:15" x14ac:dyDescent="0.75">
      <c r="O1121" t="s">
        <v>3673</v>
      </c>
    </row>
    <row r="1122" spans="15:15" x14ac:dyDescent="0.75">
      <c r="O1122" t="s">
        <v>3419</v>
      </c>
    </row>
    <row r="1123" spans="15:15" x14ac:dyDescent="0.75">
      <c r="O1123" t="s">
        <v>3420</v>
      </c>
    </row>
    <row r="1125" spans="15:15" x14ac:dyDescent="0.75">
      <c r="O1125" t="s">
        <v>3421</v>
      </c>
    </row>
    <row r="1127" spans="15:15" x14ac:dyDescent="0.75">
      <c r="O1127" t="s">
        <v>3674</v>
      </c>
    </row>
    <row r="1128" spans="15:15" x14ac:dyDescent="0.75">
      <c r="O1128" t="s">
        <v>3675</v>
      </c>
    </row>
    <row r="1130" spans="15:15" x14ac:dyDescent="0.75">
      <c r="O1130" t="s">
        <v>3424</v>
      </c>
    </row>
    <row r="1131" spans="15:15" x14ac:dyDescent="0.75">
      <c r="O1131" t="s">
        <v>3675</v>
      </c>
    </row>
    <row r="1132" spans="15:15" x14ac:dyDescent="0.75">
      <c r="O1132" t="s">
        <v>3425</v>
      </c>
    </row>
    <row r="1134" spans="15:15" x14ac:dyDescent="0.75">
      <c r="O1134" t="s">
        <v>3676</v>
      </c>
    </row>
    <row r="1135" spans="15:15" x14ac:dyDescent="0.75">
      <c r="O1135" t="s">
        <v>3419</v>
      </c>
    </row>
    <row r="1136" spans="15:15" x14ac:dyDescent="0.75">
      <c r="O1136" t="s">
        <v>3420</v>
      </c>
    </row>
    <row r="1138" spans="15:15" x14ac:dyDescent="0.75">
      <c r="O1138" t="s">
        <v>3421</v>
      </c>
    </row>
    <row r="1140" spans="15:15" x14ac:dyDescent="0.75">
      <c r="O1140" t="s">
        <v>3677</v>
      </c>
    </row>
    <row r="1141" spans="15:15" x14ac:dyDescent="0.75">
      <c r="O1141" t="s">
        <v>3591</v>
      </c>
    </row>
    <row r="1143" spans="15:15" x14ac:dyDescent="0.75">
      <c r="O1143" t="s">
        <v>3424</v>
      </c>
    </row>
    <row r="1144" spans="15:15" x14ac:dyDescent="0.75">
      <c r="O1144" t="s">
        <v>3591</v>
      </c>
    </row>
    <row r="1145" spans="15:15" x14ac:dyDescent="0.75">
      <c r="O1145" t="s">
        <v>3425</v>
      </c>
    </row>
    <row r="1147" spans="15:15" x14ac:dyDescent="0.75">
      <c r="O1147" t="s">
        <v>3678</v>
      </c>
    </row>
    <row r="1148" spans="15:15" x14ac:dyDescent="0.75">
      <c r="O1148" t="s">
        <v>3419</v>
      </c>
    </row>
    <row r="1149" spans="15:15" x14ac:dyDescent="0.75">
      <c r="O1149" t="s">
        <v>3420</v>
      </c>
    </row>
    <row r="1151" spans="15:15" x14ac:dyDescent="0.75">
      <c r="O1151" t="s">
        <v>3421</v>
      </c>
    </row>
    <row r="1153" spans="15:15" x14ac:dyDescent="0.75">
      <c r="O1153" t="s">
        <v>3679</v>
      </c>
    </row>
    <row r="1154" spans="15:15" x14ac:dyDescent="0.75">
      <c r="O1154" t="s">
        <v>3680</v>
      </c>
    </row>
    <row r="1156" spans="15:15" x14ac:dyDescent="0.75">
      <c r="O1156" t="s">
        <v>3424</v>
      </c>
    </row>
    <row r="1157" spans="15:15" x14ac:dyDescent="0.75">
      <c r="O1157" t="s">
        <v>3680</v>
      </c>
    </row>
    <row r="1158" spans="15:15" x14ac:dyDescent="0.75">
      <c r="O1158" t="s">
        <v>3425</v>
      </c>
    </row>
    <row r="1160" spans="15:15" x14ac:dyDescent="0.75">
      <c r="O1160" t="s">
        <v>3681</v>
      </c>
    </row>
    <row r="1161" spans="15:15" x14ac:dyDescent="0.75">
      <c r="O1161" t="s">
        <v>3419</v>
      </c>
    </row>
    <row r="1162" spans="15:15" x14ac:dyDescent="0.75">
      <c r="O1162" t="s">
        <v>3420</v>
      </c>
    </row>
    <row r="1164" spans="15:15" x14ac:dyDescent="0.75">
      <c r="O1164" t="s">
        <v>3421</v>
      </c>
    </row>
    <row r="1166" spans="15:15" x14ac:dyDescent="0.75">
      <c r="O1166" t="s">
        <v>3682</v>
      </c>
    </row>
    <row r="1167" spans="15:15" x14ac:dyDescent="0.75">
      <c r="O1167" t="s">
        <v>3654</v>
      </c>
    </row>
    <row r="1169" spans="15:15" x14ac:dyDescent="0.75">
      <c r="O1169" t="s">
        <v>3424</v>
      </c>
    </row>
    <row r="1170" spans="15:15" x14ac:dyDescent="0.75">
      <c r="O1170" t="s">
        <v>3654</v>
      </c>
    </row>
    <row r="1171" spans="15:15" x14ac:dyDescent="0.75">
      <c r="O1171" t="s">
        <v>3425</v>
      </c>
    </row>
    <row r="1173" spans="15:15" x14ac:dyDescent="0.75">
      <c r="O1173" t="s">
        <v>3683</v>
      </c>
    </row>
    <row r="1174" spans="15:15" x14ac:dyDescent="0.75">
      <c r="O1174" t="s">
        <v>3419</v>
      </c>
    </row>
    <row r="1175" spans="15:15" x14ac:dyDescent="0.75">
      <c r="O1175" t="s">
        <v>3420</v>
      </c>
    </row>
    <row r="1177" spans="15:15" x14ac:dyDescent="0.75">
      <c r="O1177" t="s">
        <v>3421</v>
      </c>
    </row>
    <row r="1179" spans="15:15" x14ac:dyDescent="0.75">
      <c r="O1179" t="s">
        <v>3684</v>
      </c>
    </row>
    <row r="1180" spans="15:15" x14ac:dyDescent="0.75">
      <c r="O1180" t="s">
        <v>3485</v>
      </c>
    </row>
    <row r="1182" spans="15:15" x14ac:dyDescent="0.75">
      <c r="O1182" t="s">
        <v>3424</v>
      </c>
    </row>
    <row r="1183" spans="15:15" x14ac:dyDescent="0.75">
      <c r="O1183" t="s">
        <v>3485</v>
      </c>
    </row>
    <row r="1184" spans="15:15" x14ac:dyDescent="0.75">
      <c r="O1184" t="s">
        <v>3425</v>
      </c>
    </row>
    <row r="1186" spans="15:15" x14ac:dyDescent="0.75">
      <c r="O1186" t="s">
        <v>3685</v>
      </c>
    </row>
    <row r="1187" spans="15:15" x14ac:dyDescent="0.75">
      <c r="O1187" t="s">
        <v>3419</v>
      </c>
    </row>
    <row r="1188" spans="15:15" x14ac:dyDescent="0.75">
      <c r="O1188" t="s">
        <v>3420</v>
      </c>
    </row>
    <row r="1190" spans="15:15" x14ac:dyDescent="0.75">
      <c r="O1190" t="s">
        <v>3421</v>
      </c>
    </row>
    <row r="1192" spans="15:15" x14ac:dyDescent="0.75">
      <c r="O1192" t="s">
        <v>3686</v>
      </c>
    </row>
    <row r="1193" spans="15:15" x14ac:dyDescent="0.75">
      <c r="O1193" t="s">
        <v>3687</v>
      </c>
    </row>
    <row r="1195" spans="15:15" x14ac:dyDescent="0.75">
      <c r="O1195" t="s">
        <v>3424</v>
      </c>
    </row>
    <row r="1196" spans="15:15" x14ac:dyDescent="0.75">
      <c r="O1196" t="s">
        <v>3687</v>
      </c>
    </row>
    <row r="1197" spans="15:15" x14ac:dyDescent="0.75">
      <c r="O1197" t="s">
        <v>3425</v>
      </c>
    </row>
    <row r="1199" spans="15:15" x14ac:dyDescent="0.75">
      <c r="O1199" t="s">
        <v>3688</v>
      </c>
    </row>
    <row r="1200" spans="15:15" x14ac:dyDescent="0.75">
      <c r="O1200" t="s">
        <v>3419</v>
      </c>
    </row>
    <row r="1201" spans="15:15" x14ac:dyDescent="0.75">
      <c r="O1201" t="s">
        <v>3420</v>
      </c>
    </row>
    <row r="1203" spans="15:15" x14ac:dyDescent="0.75">
      <c r="O1203" t="s">
        <v>3421</v>
      </c>
    </row>
    <row r="1205" spans="15:15" x14ac:dyDescent="0.75">
      <c r="O1205" t="s">
        <v>3689</v>
      </c>
    </row>
    <row r="1206" spans="15:15" x14ac:dyDescent="0.75">
      <c r="O1206" t="s">
        <v>3690</v>
      </c>
    </row>
    <row r="1208" spans="15:15" x14ac:dyDescent="0.75">
      <c r="O1208" t="s">
        <v>3424</v>
      </c>
    </row>
    <row r="1209" spans="15:15" x14ac:dyDescent="0.75">
      <c r="O1209" t="s">
        <v>3690</v>
      </c>
    </row>
    <row r="1210" spans="15:15" x14ac:dyDescent="0.75">
      <c r="O1210" t="s">
        <v>3425</v>
      </c>
    </row>
    <row r="1212" spans="15:15" x14ac:dyDescent="0.75">
      <c r="O1212" t="s">
        <v>3691</v>
      </c>
    </row>
    <row r="1213" spans="15:15" x14ac:dyDescent="0.75">
      <c r="O1213" t="s">
        <v>3419</v>
      </c>
    </row>
    <row r="1214" spans="15:15" x14ac:dyDescent="0.75">
      <c r="O1214" t="s">
        <v>3420</v>
      </c>
    </row>
    <row r="1216" spans="15:15" x14ac:dyDescent="0.75">
      <c r="O1216" t="s">
        <v>3421</v>
      </c>
    </row>
    <row r="1218" spans="15:15" x14ac:dyDescent="0.75">
      <c r="O1218" t="s">
        <v>3692</v>
      </c>
    </row>
    <row r="1219" spans="15:15" x14ac:dyDescent="0.75">
      <c r="O1219" t="s">
        <v>3693</v>
      </c>
    </row>
    <row r="1221" spans="15:15" x14ac:dyDescent="0.75">
      <c r="O1221" t="s">
        <v>3424</v>
      </c>
    </row>
    <row r="1222" spans="15:15" x14ac:dyDescent="0.75">
      <c r="O1222" t="s">
        <v>3693</v>
      </c>
    </row>
    <row r="1223" spans="15:15" x14ac:dyDescent="0.75">
      <c r="O1223" t="s">
        <v>3425</v>
      </c>
    </row>
    <row r="1225" spans="15:15" x14ac:dyDescent="0.75">
      <c r="O1225" t="s">
        <v>3694</v>
      </c>
    </row>
    <row r="1226" spans="15:15" x14ac:dyDescent="0.75">
      <c r="O1226" t="s">
        <v>3419</v>
      </c>
    </row>
    <row r="1227" spans="15:15" x14ac:dyDescent="0.75">
      <c r="O1227" t="s">
        <v>3420</v>
      </c>
    </row>
    <row r="1229" spans="15:15" x14ac:dyDescent="0.75">
      <c r="O1229" t="s">
        <v>3421</v>
      </c>
    </row>
    <row r="1231" spans="15:15" x14ac:dyDescent="0.75">
      <c r="O1231" t="s">
        <v>3695</v>
      </c>
    </row>
    <row r="1232" spans="15:15" x14ac:dyDescent="0.75">
      <c r="O1232" t="s">
        <v>3696</v>
      </c>
    </row>
    <row r="1234" spans="15:15" x14ac:dyDescent="0.75">
      <c r="O1234" t="s">
        <v>3424</v>
      </c>
    </row>
    <row r="1235" spans="15:15" x14ac:dyDescent="0.75">
      <c r="O1235" t="s">
        <v>3696</v>
      </c>
    </row>
    <row r="1236" spans="15:15" x14ac:dyDescent="0.75">
      <c r="O1236" t="s">
        <v>3425</v>
      </c>
    </row>
    <row r="1238" spans="15:15" x14ac:dyDescent="0.75">
      <c r="O1238" t="s">
        <v>3697</v>
      </c>
    </row>
    <row r="1239" spans="15:15" x14ac:dyDescent="0.75">
      <c r="O1239" t="s">
        <v>3419</v>
      </c>
    </row>
    <row r="1240" spans="15:15" x14ac:dyDescent="0.75">
      <c r="O1240" t="s">
        <v>3420</v>
      </c>
    </row>
    <row r="1242" spans="15:15" x14ac:dyDescent="0.75">
      <c r="O1242" t="s">
        <v>3421</v>
      </c>
    </row>
    <row r="1244" spans="15:15" x14ac:dyDescent="0.75">
      <c r="O1244" t="s">
        <v>3698</v>
      </c>
    </row>
    <row r="1245" spans="15:15" x14ac:dyDescent="0.75">
      <c r="O1245" t="s">
        <v>3699</v>
      </c>
    </row>
    <row r="1247" spans="15:15" x14ac:dyDescent="0.75">
      <c r="O1247" t="s">
        <v>3424</v>
      </c>
    </row>
    <row r="1248" spans="15:15" x14ac:dyDescent="0.75">
      <c r="O1248" t="s">
        <v>3699</v>
      </c>
    </row>
    <row r="1249" spans="15:15" x14ac:dyDescent="0.75">
      <c r="O1249" t="s">
        <v>3425</v>
      </c>
    </row>
    <row r="1251" spans="15:15" x14ac:dyDescent="0.75">
      <c r="O1251" t="s">
        <v>3700</v>
      </c>
    </row>
    <row r="1252" spans="15:15" x14ac:dyDescent="0.75">
      <c r="O1252" t="s">
        <v>3419</v>
      </c>
    </row>
    <row r="1253" spans="15:15" x14ac:dyDescent="0.75">
      <c r="O1253" t="s">
        <v>3420</v>
      </c>
    </row>
    <row r="1255" spans="15:15" x14ac:dyDescent="0.75">
      <c r="O1255" t="s">
        <v>3421</v>
      </c>
    </row>
    <row r="1257" spans="15:15" x14ac:dyDescent="0.75">
      <c r="O1257" t="s">
        <v>3701</v>
      </c>
    </row>
    <row r="1258" spans="15:15" x14ac:dyDescent="0.75">
      <c r="O1258" t="s">
        <v>3702</v>
      </c>
    </row>
    <row r="1260" spans="15:15" x14ac:dyDescent="0.75">
      <c r="O1260" t="s">
        <v>3424</v>
      </c>
    </row>
    <row r="1261" spans="15:15" x14ac:dyDescent="0.75">
      <c r="O1261" t="s">
        <v>3702</v>
      </c>
    </row>
    <row r="1262" spans="15:15" x14ac:dyDescent="0.75">
      <c r="O1262" t="s">
        <v>3425</v>
      </c>
    </row>
    <row r="1264" spans="15:15" x14ac:dyDescent="0.75">
      <c r="O1264" t="s">
        <v>3703</v>
      </c>
    </row>
    <row r="1265" spans="15:15" x14ac:dyDescent="0.75">
      <c r="O1265" t="s">
        <v>3419</v>
      </c>
    </row>
    <row r="1266" spans="15:15" x14ac:dyDescent="0.75">
      <c r="O1266" t="s">
        <v>3420</v>
      </c>
    </row>
    <row r="1268" spans="15:15" x14ac:dyDescent="0.75">
      <c r="O1268" t="s">
        <v>3421</v>
      </c>
    </row>
    <row r="1270" spans="15:15" x14ac:dyDescent="0.75">
      <c r="O1270" t="s">
        <v>3704</v>
      </c>
    </row>
    <row r="1271" spans="15:15" x14ac:dyDescent="0.75">
      <c r="O1271" t="s">
        <v>3705</v>
      </c>
    </row>
    <row r="1273" spans="15:15" x14ac:dyDescent="0.75">
      <c r="O1273" t="s">
        <v>3424</v>
      </c>
    </row>
    <row r="1274" spans="15:15" x14ac:dyDescent="0.75">
      <c r="O1274" t="s">
        <v>3705</v>
      </c>
    </row>
    <row r="1275" spans="15:15" x14ac:dyDescent="0.75">
      <c r="O1275" t="s">
        <v>3425</v>
      </c>
    </row>
    <row r="1277" spans="15:15" x14ac:dyDescent="0.75">
      <c r="O1277" t="s">
        <v>3706</v>
      </c>
    </row>
    <row r="1278" spans="15:15" x14ac:dyDescent="0.75">
      <c r="O1278" t="s">
        <v>3419</v>
      </c>
    </row>
    <row r="1279" spans="15:15" x14ac:dyDescent="0.75">
      <c r="O1279" t="s">
        <v>3420</v>
      </c>
    </row>
    <row r="1281" spans="15:15" x14ac:dyDescent="0.75">
      <c r="O1281" t="s">
        <v>3421</v>
      </c>
    </row>
    <row r="1283" spans="15:15" x14ac:dyDescent="0.75">
      <c r="O1283" t="s">
        <v>3707</v>
      </c>
    </row>
    <row r="1284" spans="15:15" x14ac:dyDescent="0.75">
      <c r="O1284" t="s">
        <v>3611</v>
      </c>
    </row>
    <row r="1286" spans="15:15" x14ac:dyDescent="0.75">
      <c r="O1286" t="s">
        <v>3424</v>
      </c>
    </row>
    <row r="1287" spans="15:15" x14ac:dyDescent="0.75">
      <c r="O1287" t="s">
        <v>3611</v>
      </c>
    </row>
    <row r="1288" spans="15:15" x14ac:dyDescent="0.75">
      <c r="O1288" t="s">
        <v>3425</v>
      </c>
    </row>
    <row r="1290" spans="15:15" x14ac:dyDescent="0.75">
      <c r="O1290" t="s">
        <v>3708</v>
      </c>
    </row>
    <row r="1291" spans="15:15" x14ac:dyDescent="0.75">
      <c r="O1291" t="s">
        <v>3419</v>
      </c>
    </row>
    <row r="1292" spans="15:15" x14ac:dyDescent="0.75">
      <c r="O1292" t="s">
        <v>3420</v>
      </c>
    </row>
    <row r="1294" spans="15:15" x14ac:dyDescent="0.75">
      <c r="O1294" t="s">
        <v>3421</v>
      </c>
    </row>
    <row r="1296" spans="15:15" x14ac:dyDescent="0.75">
      <c r="O1296" t="s">
        <v>3709</v>
      </c>
    </row>
    <row r="1297" spans="15:15" x14ac:dyDescent="0.75">
      <c r="O1297" t="s">
        <v>3710</v>
      </c>
    </row>
    <row r="1299" spans="15:15" x14ac:dyDescent="0.75">
      <c r="O1299" t="s">
        <v>3424</v>
      </c>
    </row>
    <row r="1300" spans="15:15" x14ac:dyDescent="0.75">
      <c r="O1300" t="s">
        <v>3710</v>
      </c>
    </row>
    <row r="1301" spans="15:15" x14ac:dyDescent="0.75">
      <c r="O1301" t="s">
        <v>3425</v>
      </c>
    </row>
    <row r="1303" spans="15:15" x14ac:dyDescent="0.75">
      <c r="O1303" t="s">
        <v>3711</v>
      </c>
    </row>
    <row r="1304" spans="15:15" x14ac:dyDescent="0.75">
      <c r="O1304" t="s">
        <v>3419</v>
      </c>
    </row>
    <row r="1305" spans="15:15" x14ac:dyDescent="0.75">
      <c r="O1305" t="s">
        <v>3420</v>
      </c>
    </row>
    <row r="1307" spans="15:15" x14ac:dyDescent="0.75">
      <c r="O1307" t="s">
        <v>3421</v>
      </c>
    </row>
    <row r="1309" spans="15:15" x14ac:dyDescent="0.75">
      <c r="O1309" t="s">
        <v>3712</v>
      </c>
    </row>
    <row r="1310" spans="15:15" x14ac:dyDescent="0.75">
      <c r="O1310" t="s">
        <v>3466</v>
      </c>
    </row>
    <row r="1312" spans="15:15" x14ac:dyDescent="0.75">
      <c r="O1312" t="s">
        <v>3424</v>
      </c>
    </row>
    <row r="1313" spans="15:15" x14ac:dyDescent="0.75">
      <c r="O1313" t="s">
        <v>3466</v>
      </c>
    </row>
    <row r="1314" spans="15:15" x14ac:dyDescent="0.75">
      <c r="O1314" t="s">
        <v>3425</v>
      </c>
    </row>
    <row r="1316" spans="15:15" x14ac:dyDescent="0.75">
      <c r="O1316" t="s">
        <v>3713</v>
      </c>
    </row>
    <row r="1317" spans="15:15" x14ac:dyDescent="0.75">
      <c r="O1317" t="s">
        <v>3419</v>
      </c>
    </row>
    <row r="1318" spans="15:15" x14ac:dyDescent="0.75">
      <c r="O1318" t="s">
        <v>3420</v>
      </c>
    </row>
    <row r="1319" spans="15:15" x14ac:dyDescent="0.75">
      <c r="O1319" t="s">
        <v>3487</v>
      </c>
    </row>
    <row r="1321" spans="15:15" x14ac:dyDescent="0.75">
      <c r="O1321" t="s">
        <v>3714</v>
      </c>
    </row>
    <row r="1322" spans="15:15" x14ac:dyDescent="0.75">
      <c r="O1322" t="s">
        <v>3419</v>
      </c>
    </row>
    <row r="1323" spans="15:15" x14ac:dyDescent="0.75">
      <c r="O1323" t="s">
        <v>3420</v>
      </c>
    </row>
    <row r="1325" spans="15:15" x14ac:dyDescent="0.75">
      <c r="O1325" t="s">
        <v>3421</v>
      </c>
    </row>
    <row r="1327" spans="15:15" x14ac:dyDescent="0.75">
      <c r="O1327" t="s">
        <v>3715</v>
      </c>
    </row>
    <row r="1328" spans="15:15" x14ac:dyDescent="0.75">
      <c r="O1328" t="s">
        <v>3716</v>
      </c>
    </row>
    <row r="1330" spans="15:15" x14ac:dyDescent="0.75">
      <c r="O1330" t="s">
        <v>3424</v>
      </c>
    </row>
    <row r="1331" spans="15:15" x14ac:dyDescent="0.75">
      <c r="O1331" t="s">
        <v>3716</v>
      </c>
    </row>
    <row r="1332" spans="15:15" x14ac:dyDescent="0.75">
      <c r="O1332" t="s">
        <v>3425</v>
      </c>
    </row>
    <row r="1334" spans="15:15" x14ac:dyDescent="0.75">
      <c r="O1334" t="s">
        <v>3717</v>
      </c>
    </row>
    <row r="1335" spans="15:15" x14ac:dyDescent="0.75">
      <c r="O1335" t="s">
        <v>3419</v>
      </c>
    </row>
    <row r="1336" spans="15:15" x14ac:dyDescent="0.75">
      <c r="O1336" t="s">
        <v>3420</v>
      </c>
    </row>
    <row r="1338" spans="15:15" x14ac:dyDescent="0.75">
      <c r="O1338" t="s">
        <v>3421</v>
      </c>
    </row>
    <row r="1340" spans="15:15" x14ac:dyDescent="0.75">
      <c r="O1340" t="s">
        <v>3718</v>
      </c>
    </row>
    <row r="1341" spans="15:15" x14ac:dyDescent="0.75">
      <c r="O1341" t="s">
        <v>3719</v>
      </c>
    </row>
    <row r="1343" spans="15:15" x14ac:dyDescent="0.75">
      <c r="O1343" t="s">
        <v>3424</v>
      </c>
    </row>
    <row r="1344" spans="15:15" x14ac:dyDescent="0.75">
      <c r="O1344" t="s">
        <v>3719</v>
      </c>
    </row>
    <row r="1345" spans="15:15" x14ac:dyDescent="0.75">
      <c r="O1345" t="s">
        <v>3425</v>
      </c>
    </row>
    <row r="1347" spans="15:15" x14ac:dyDescent="0.75">
      <c r="O1347" t="s">
        <v>3720</v>
      </c>
    </row>
    <row r="1348" spans="15:15" x14ac:dyDescent="0.75">
      <c r="O1348" t="s">
        <v>3419</v>
      </c>
    </row>
    <row r="1349" spans="15:15" x14ac:dyDescent="0.75">
      <c r="O1349" t="s">
        <v>3420</v>
      </c>
    </row>
    <row r="1351" spans="15:15" x14ac:dyDescent="0.75">
      <c r="O1351" t="s">
        <v>3421</v>
      </c>
    </row>
    <row r="1353" spans="15:15" x14ac:dyDescent="0.75">
      <c r="O1353" t="s">
        <v>3721</v>
      </c>
    </row>
    <row r="1354" spans="15:15" x14ac:dyDescent="0.75">
      <c r="O1354" t="s">
        <v>3722</v>
      </c>
    </row>
    <row r="1356" spans="15:15" x14ac:dyDescent="0.75">
      <c r="O1356" t="s">
        <v>3424</v>
      </c>
    </row>
    <row r="1357" spans="15:15" x14ac:dyDescent="0.75">
      <c r="O1357" t="s">
        <v>3722</v>
      </c>
    </row>
    <row r="1358" spans="15:15" x14ac:dyDescent="0.75">
      <c r="O1358" t="s">
        <v>3425</v>
      </c>
    </row>
    <row r="1360" spans="15:15" x14ac:dyDescent="0.75">
      <c r="O1360" t="s">
        <v>3723</v>
      </c>
    </row>
    <row r="1361" spans="15:15" x14ac:dyDescent="0.75">
      <c r="O1361" t="s">
        <v>3419</v>
      </c>
    </row>
    <row r="1362" spans="15:15" x14ac:dyDescent="0.75">
      <c r="O1362" t="s">
        <v>3420</v>
      </c>
    </row>
    <row r="1364" spans="15:15" x14ac:dyDescent="0.75">
      <c r="O1364" t="s">
        <v>3421</v>
      </c>
    </row>
    <row r="1366" spans="15:15" x14ac:dyDescent="0.75">
      <c r="O1366" t="s">
        <v>3724</v>
      </c>
    </row>
    <row r="1367" spans="15:15" x14ac:dyDescent="0.75">
      <c r="O1367" t="s">
        <v>3636</v>
      </c>
    </row>
    <row r="1369" spans="15:15" x14ac:dyDescent="0.75">
      <c r="O1369" t="s">
        <v>3424</v>
      </c>
    </row>
    <row r="1370" spans="15:15" x14ac:dyDescent="0.75">
      <c r="O1370" t="s">
        <v>3636</v>
      </c>
    </row>
    <row r="1371" spans="15:15" x14ac:dyDescent="0.75">
      <c r="O1371" t="s">
        <v>3425</v>
      </c>
    </row>
    <row r="1373" spans="15:15" x14ac:dyDescent="0.75">
      <c r="O1373" t="s">
        <v>3725</v>
      </c>
    </row>
    <row r="1374" spans="15:15" x14ac:dyDescent="0.75">
      <c r="O1374" t="s">
        <v>3419</v>
      </c>
    </row>
    <row r="1375" spans="15:15" x14ac:dyDescent="0.75">
      <c r="O1375" t="s">
        <v>3420</v>
      </c>
    </row>
    <row r="1376" spans="15:15" x14ac:dyDescent="0.75">
      <c r="O1376" t="s">
        <v>3487</v>
      </c>
    </row>
    <row r="1378" spans="15:15" x14ac:dyDescent="0.75">
      <c r="O1378" t="s">
        <v>3726</v>
      </c>
    </row>
    <row r="1379" spans="15:15" x14ac:dyDescent="0.75">
      <c r="O1379" t="s">
        <v>3419</v>
      </c>
    </row>
    <row r="1380" spans="15:15" x14ac:dyDescent="0.75">
      <c r="O1380" t="s">
        <v>3420</v>
      </c>
    </row>
    <row r="1382" spans="15:15" x14ac:dyDescent="0.75">
      <c r="O1382" t="s">
        <v>3421</v>
      </c>
    </row>
    <row r="1384" spans="15:15" x14ac:dyDescent="0.75">
      <c r="O1384" t="s">
        <v>3727</v>
      </c>
    </row>
    <row r="1385" spans="15:15" x14ac:dyDescent="0.75">
      <c r="O1385" t="s">
        <v>3728</v>
      </c>
    </row>
    <row r="1387" spans="15:15" x14ac:dyDescent="0.75">
      <c r="O1387" t="s">
        <v>3424</v>
      </c>
    </row>
    <row r="1388" spans="15:15" x14ac:dyDescent="0.75">
      <c r="O1388" t="s">
        <v>3728</v>
      </c>
    </row>
    <row r="1389" spans="15:15" x14ac:dyDescent="0.75">
      <c r="O1389" t="s">
        <v>3425</v>
      </c>
    </row>
    <row r="1391" spans="15:15" x14ac:dyDescent="0.75">
      <c r="O1391" t="s">
        <v>3729</v>
      </c>
    </row>
    <row r="1392" spans="15:15" x14ac:dyDescent="0.75">
      <c r="O1392" t="s">
        <v>3419</v>
      </c>
    </row>
    <row r="1393" spans="15:15" x14ac:dyDescent="0.75">
      <c r="O1393" t="s">
        <v>3420</v>
      </c>
    </row>
    <row r="1395" spans="15:15" x14ac:dyDescent="0.75">
      <c r="O1395" t="s">
        <v>3421</v>
      </c>
    </row>
    <row r="1397" spans="15:15" x14ac:dyDescent="0.75">
      <c r="O1397" t="s">
        <v>3730</v>
      </c>
    </row>
    <row r="1398" spans="15:15" x14ac:dyDescent="0.75">
      <c r="O1398" t="s">
        <v>3731</v>
      </c>
    </row>
    <row r="1400" spans="15:15" x14ac:dyDescent="0.75">
      <c r="O1400" t="s">
        <v>3424</v>
      </c>
    </row>
    <row r="1401" spans="15:15" x14ac:dyDescent="0.75">
      <c r="O1401" t="s">
        <v>3731</v>
      </c>
    </row>
    <row r="1402" spans="15:15" x14ac:dyDescent="0.75">
      <c r="O1402" t="s">
        <v>3425</v>
      </c>
    </row>
    <row r="1404" spans="15:15" x14ac:dyDescent="0.75">
      <c r="O1404" t="s">
        <v>3732</v>
      </c>
    </row>
    <row r="1405" spans="15:15" x14ac:dyDescent="0.75">
      <c r="O1405" t="s">
        <v>3419</v>
      </c>
    </row>
    <row r="1406" spans="15:15" x14ac:dyDescent="0.75">
      <c r="O1406" t="s">
        <v>3420</v>
      </c>
    </row>
    <row r="1408" spans="15:15" x14ac:dyDescent="0.75">
      <c r="O1408" t="s">
        <v>3421</v>
      </c>
    </row>
    <row r="1410" spans="15:15" x14ac:dyDescent="0.75">
      <c r="O1410" t="s">
        <v>3733</v>
      </c>
    </row>
    <row r="1411" spans="15:15" x14ac:dyDescent="0.75">
      <c r="O1411" t="s">
        <v>3734</v>
      </c>
    </row>
    <row r="1413" spans="15:15" x14ac:dyDescent="0.75">
      <c r="O1413" t="s">
        <v>3424</v>
      </c>
    </row>
    <row r="1414" spans="15:15" x14ac:dyDescent="0.75">
      <c r="O1414" t="s">
        <v>3734</v>
      </c>
    </row>
    <row r="1415" spans="15:15" x14ac:dyDescent="0.75">
      <c r="O1415" t="s">
        <v>3425</v>
      </c>
    </row>
    <row r="1417" spans="15:15" x14ac:dyDescent="0.75">
      <c r="O1417" t="s">
        <v>3735</v>
      </c>
    </row>
    <row r="1418" spans="15:15" x14ac:dyDescent="0.75">
      <c r="O1418" t="s">
        <v>3419</v>
      </c>
    </row>
    <row r="1419" spans="15:15" x14ac:dyDescent="0.75">
      <c r="O1419" t="s">
        <v>3420</v>
      </c>
    </row>
    <row r="1420" spans="15:15" x14ac:dyDescent="0.75">
      <c r="O1420" t="s">
        <v>3487</v>
      </c>
    </row>
    <row r="1422" spans="15:15" x14ac:dyDescent="0.75">
      <c r="O1422" t="s">
        <v>3736</v>
      </c>
    </row>
    <row r="1423" spans="15:15" x14ac:dyDescent="0.75">
      <c r="O1423" t="s">
        <v>3419</v>
      </c>
    </row>
    <row r="1424" spans="15:15" x14ac:dyDescent="0.75">
      <c r="O1424" t="s">
        <v>3420</v>
      </c>
    </row>
    <row r="1425" spans="15:15" x14ac:dyDescent="0.75">
      <c r="O1425" t="s">
        <v>3487</v>
      </c>
    </row>
    <row r="1427" spans="15:15" x14ac:dyDescent="0.75">
      <c r="O1427" t="s">
        <v>3737</v>
      </c>
    </row>
    <row r="1428" spans="15:15" x14ac:dyDescent="0.75">
      <c r="O1428" t="s">
        <v>3419</v>
      </c>
    </row>
    <row r="1429" spans="15:15" x14ac:dyDescent="0.75">
      <c r="O1429" t="s">
        <v>3420</v>
      </c>
    </row>
    <row r="1430" spans="15:15" x14ac:dyDescent="0.75">
      <c r="O1430" t="s">
        <v>3487</v>
      </c>
    </row>
    <row r="1432" spans="15:15" x14ac:dyDescent="0.75">
      <c r="O1432" t="s">
        <v>3738</v>
      </c>
    </row>
    <row r="1433" spans="15:15" x14ac:dyDescent="0.75">
      <c r="O1433" t="s">
        <v>3419</v>
      </c>
    </row>
    <row r="1434" spans="15:15" x14ac:dyDescent="0.75">
      <c r="O1434" t="s">
        <v>3420</v>
      </c>
    </row>
    <row r="1435" spans="15:15" x14ac:dyDescent="0.75">
      <c r="O1435" t="s">
        <v>3487</v>
      </c>
    </row>
    <row r="1437" spans="15:15" x14ac:dyDescent="0.75">
      <c r="O1437" t="s">
        <v>3739</v>
      </c>
    </row>
    <row r="1438" spans="15:15" x14ac:dyDescent="0.75">
      <c r="O1438" t="s">
        <v>3419</v>
      </c>
    </row>
    <row r="1439" spans="15:15" x14ac:dyDescent="0.75">
      <c r="O1439" t="s">
        <v>3420</v>
      </c>
    </row>
    <row r="1440" spans="15:15" x14ac:dyDescent="0.75">
      <c r="O1440" t="s">
        <v>3487</v>
      </c>
    </row>
    <row r="1442" spans="15:15" x14ac:dyDescent="0.75">
      <c r="O1442" t="s">
        <v>3740</v>
      </c>
    </row>
    <row r="1443" spans="15:15" x14ac:dyDescent="0.75">
      <c r="O1443" t="s">
        <v>3419</v>
      </c>
    </row>
    <row r="1444" spans="15:15" x14ac:dyDescent="0.75">
      <c r="O1444" t="s">
        <v>3420</v>
      </c>
    </row>
    <row r="1446" spans="15:15" x14ac:dyDescent="0.75">
      <c r="O1446" t="s">
        <v>3421</v>
      </c>
    </row>
    <row r="1448" spans="15:15" x14ac:dyDescent="0.75">
      <c r="O1448" t="s">
        <v>3741</v>
      </c>
    </row>
    <row r="1449" spans="15:15" x14ac:dyDescent="0.75">
      <c r="O1449" t="s">
        <v>3742</v>
      </c>
    </row>
    <row r="1451" spans="15:15" x14ac:dyDescent="0.75">
      <c r="O1451" t="s">
        <v>3424</v>
      </c>
    </row>
    <row r="1452" spans="15:15" x14ac:dyDescent="0.75">
      <c r="O1452" t="s">
        <v>3742</v>
      </c>
    </row>
    <row r="1453" spans="15:15" x14ac:dyDescent="0.75">
      <c r="O1453" t="s">
        <v>3425</v>
      </c>
    </row>
    <row r="1455" spans="15:15" x14ac:dyDescent="0.75">
      <c r="O1455" t="s">
        <v>3743</v>
      </c>
    </row>
    <row r="1456" spans="15:15" x14ac:dyDescent="0.75">
      <c r="O1456" t="s">
        <v>3419</v>
      </c>
    </row>
    <row r="1457" spans="15:15" x14ac:dyDescent="0.75">
      <c r="O1457" t="s">
        <v>3420</v>
      </c>
    </row>
    <row r="1459" spans="15:15" x14ac:dyDescent="0.75">
      <c r="O1459" t="s">
        <v>3421</v>
      </c>
    </row>
    <row r="1461" spans="15:15" x14ac:dyDescent="0.75">
      <c r="O1461" t="s">
        <v>3744</v>
      </c>
    </row>
    <row r="1462" spans="15:15" x14ac:dyDescent="0.75">
      <c r="O1462" t="s">
        <v>3745</v>
      </c>
    </row>
    <row r="1464" spans="15:15" x14ac:dyDescent="0.75">
      <c r="O1464" t="s">
        <v>3424</v>
      </c>
    </row>
    <row r="1465" spans="15:15" x14ac:dyDescent="0.75">
      <c r="O1465" t="s">
        <v>3745</v>
      </c>
    </row>
    <row r="1466" spans="15:15" x14ac:dyDescent="0.75">
      <c r="O1466" t="s">
        <v>3425</v>
      </c>
    </row>
    <row r="1468" spans="15:15" x14ac:dyDescent="0.75">
      <c r="O1468" t="s">
        <v>3746</v>
      </c>
    </row>
    <row r="1469" spans="15:15" x14ac:dyDescent="0.75">
      <c r="O1469" t="s">
        <v>3419</v>
      </c>
    </row>
    <row r="1470" spans="15:15" x14ac:dyDescent="0.75">
      <c r="O1470" t="s">
        <v>3420</v>
      </c>
    </row>
    <row r="1472" spans="15:15" x14ac:dyDescent="0.75">
      <c r="O1472" t="s">
        <v>3421</v>
      </c>
    </row>
    <row r="1474" spans="15:15" x14ac:dyDescent="0.75">
      <c r="O1474" t="s">
        <v>3747</v>
      </c>
    </row>
    <row r="1475" spans="15:15" x14ac:dyDescent="0.75">
      <c r="O1475" t="s">
        <v>3510</v>
      </c>
    </row>
    <row r="1477" spans="15:15" x14ac:dyDescent="0.75">
      <c r="O1477" t="s">
        <v>3424</v>
      </c>
    </row>
    <row r="1478" spans="15:15" x14ac:dyDescent="0.75">
      <c r="O1478" t="s">
        <v>3510</v>
      </c>
    </row>
    <row r="1479" spans="15:15" x14ac:dyDescent="0.75">
      <c r="O1479" t="s">
        <v>3425</v>
      </c>
    </row>
    <row r="1481" spans="15:15" x14ac:dyDescent="0.75">
      <c r="O1481" t="s">
        <v>3748</v>
      </c>
    </row>
    <row r="1482" spans="15:15" x14ac:dyDescent="0.75">
      <c r="O1482" t="s">
        <v>3419</v>
      </c>
    </row>
    <row r="1483" spans="15:15" x14ac:dyDescent="0.75">
      <c r="O1483" t="s">
        <v>3420</v>
      </c>
    </row>
    <row r="1485" spans="15:15" x14ac:dyDescent="0.75">
      <c r="O1485" t="s">
        <v>3421</v>
      </c>
    </row>
    <row r="1487" spans="15:15" x14ac:dyDescent="0.75">
      <c r="O1487" t="s">
        <v>3749</v>
      </c>
    </row>
    <row r="1488" spans="15:15" x14ac:dyDescent="0.75">
      <c r="O1488" t="s">
        <v>3750</v>
      </c>
    </row>
    <row r="1490" spans="15:15" x14ac:dyDescent="0.75">
      <c r="O1490" t="s">
        <v>3424</v>
      </c>
    </row>
    <row r="1491" spans="15:15" x14ac:dyDescent="0.75">
      <c r="O1491" t="s">
        <v>3750</v>
      </c>
    </row>
    <row r="1492" spans="15:15" x14ac:dyDescent="0.75">
      <c r="O1492" t="s">
        <v>3425</v>
      </c>
    </row>
    <row r="1494" spans="15:15" x14ac:dyDescent="0.75">
      <c r="O1494" t="s">
        <v>3751</v>
      </c>
    </row>
    <row r="1495" spans="15:15" x14ac:dyDescent="0.75">
      <c r="O1495" t="s">
        <v>3419</v>
      </c>
    </row>
    <row r="1496" spans="15:15" x14ac:dyDescent="0.75">
      <c r="O1496" t="s">
        <v>3420</v>
      </c>
    </row>
    <row r="1498" spans="15:15" x14ac:dyDescent="0.75">
      <c r="O1498" t="s">
        <v>3421</v>
      </c>
    </row>
    <row r="1500" spans="15:15" x14ac:dyDescent="0.75">
      <c r="O1500" t="s">
        <v>3752</v>
      </c>
    </row>
    <row r="1501" spans="15:15" x14ac:dyDescent="0.75">
      <c r="O1501" t="s">
        <v>3753</v>
      </c>
    </row>
    <row r="1503" spans="15:15" x14ac:dyDescent="0.75">
      <c r="O1503" t="s">
        <v>3424</v>
      </c>
    </row>
    <row r="1504" spans="15:15" x14ac:dyDescent="0.75">
      <c r="O1504" t="s">
        <v>3753</v>
      </c>
    </row>
    <row r="1505" spans="15:15" x14ac:dyDescent="0.75">
      <c r="O1505" t="s">
        <v>3425</v>
      </c>
    </row>
    <row r="1507" spans="15:15" x14ac:dyDescent="0.75">
      <c r="O1507" t="s">
        <v>3754</v>
      </c>
    </row>
    <row r="1508" spans="15:15" x14ac:dyDescent="0.75">
      <c r="O1508" t="s">
        <v>3419</v>
      </c>
    </row>
    <row r="1509" spans="15:15" x14ac:dyDescent="0.75">
      <c r="O1509" t="s">
        <v>3420</v>
      </c>
    </row>
    <row r="1511" spans="15:15" x14ac:dyDescent="0.75">
      <c r="O1511" t="s">
        <v>3421</v>
      </c>
    </row>
    <row r="1513" spans="15:15" x14ac:dyDescent="0.75">
      <c r="O1513" t="s">
        <v>3755</v>
      </c>
    </row>
    <row r="1514" spans="15:15" x14ac:dyDescent="0.75">
      <c r="O1514" t="s">
        <v>3756</v>
      </c>
    </row>
    <row r="1516" spans="15:15" x14ac:dyDescent="0.75">
      <c r="O1516" t="s">
        <v>3424</v>
      </c>
    </row>
    <row r="1517" spans="15:15" x14ac:dyDescent="0.75">
      <c r="O1517" t="s">
        <v>3756</v>
      </c>
    </row>
    <row r="1518" spans="15:15" x14ac:dyDescent="0.75">
      <c r="O1518" t="s">
        <v>3425</v>
      </c>
    </row>
    <row r="1520" spans="15:15" x14ac:dyDescent="0.75">
      <c r="O1520" t="s">
        <v>3757</v>
      </c>
    </row>
    <row r="1521" spans="15:15" x14ac:dyDescent="0.75">
      <c r="O1521" t="s">
        <v>3419</v>
      </c>
    </row>
    <row r="1522" spans="15:15" x14ac:dyDescent="0.75">
      <c r="O1522" t="s">
        <v>3420</v>
      </c>
    </row>
    <row r="1524" spans="15:15" x14ac:dyDescent="0.75">
      <c r="O1524" t="s">
        <v>3421</v>
      </c>
    </row>
    <row r="1526" spans="15:15" x14ac:dyDescent="0.75">
      <c r="O1526" t="s">
        <v>3758</v>
      </c>
    </row>
    <row r="1527" spans="15:15" x14ac:dyDescent="0.75">
      <c r="O1527" t="s">
        <v>3759</v>
      </c>
    </row>
    <row r="1528" spans="15:15" x14ac:dyDescent="0.75">
      <c r="O1528" t="s">
        <v>3760</v>
      </c>
    </row>
    <row r="1530" spans="15:15" x14ac:dyDescent="0.75">
      <c r="O1530" t="s">
        <v>3424</v>
      </c>
    </row>
    <row r="1531" spans="15:15" x14ac:dyDescent="0.75">
      <c r="O1531" t="s">
        <v>3760</v>
      </c>
    </row>
    <row r="1532" spans="15:15" x14ac:dyDescent="0.75">
      <c r="O1532" t="s">
        <v>3425</v>
      </c>
    </row>
    <row r="1534" spans="15:15" x14ac:dyDescent="0.75">
      <c r="O1534" t="s">
        <v>3761</v>
      </c>
    </row>
    <row r="1535" spans="15:15" x14ac:dyDescent="0.75">
      <c r="O1535" t="s">
        <v>3419</v>
      </c>
    </row>
    <row r="1536" spans="15:15" x14ac:dyDescent="0.75">
      <c r="O1536" t="s">
        <v>3420</v>
      </c>
    </row>
    <row r="1538" spans="15:15" x14ac:dyDescent="0.75">
      <c r="O1538" t="s">
        <v>3421</v>
      </c>
    </row>
    <row r="1540" spans="15:15" x14ac:dyDescent="0.75">
      <c r="O1540" t="s">
        <v>3762</v>
      </c>
    </row>
    <row r="1541" spans="15:15" x14ac:dyDescent="0.75">
      <c r="O1541" t="s">
        <v>3763</v>
      </c>
    </row>
    <row r="1543" spans="15:15" x14ac:dyDescent="0.75">
      <c r="O1543" t="s">
        <v>3424</v>
      </c>
    </row>
    <row r="1544" spans="15:15" x14ac:dyDescent="0.75">
      <c r="O1544" t="s">
        <v>3763</v>
      </c>
    </row>
    <row r="1545" spans="15:15" x14ac:dyDescent="0.75">
      <c r="O1545" t="s">
        <v>3425</v>
      </c>
    </row>
    <row r="1547" spans="15:15" x14ac:dyDescent="0.75">
      <c r="O1547" t="s">
        <v>3764</v>
      </c>
    </row>
    <row r="1548" spans="15:15" x14ac:dyDescent="0.75">
      <c r="O1548" t="s">
        <v>3419</v>
      </c>
    </row>
    <row r="1549" spans="15:15" x14ac:dyDescent="0.75">
      <c r="O1549" t="s">
        <v>3420</v>
      </c>
    </row>
    <row r="1551" spans="15:15" x14ac:dyDescent="0.75">
      <c r="O1551" t="s">
        <v>3421</v>
      </c>
    </row>
    <row r="1553" spans="15:15" x14ac:dyDescent="0.75">
      <c r="O1553" t="s">
        <v>3765</v>
      </c>
    </row>
    <row r="1554" spans="15:15" x14ac:dyDescent="0.75">
      <c r="O1554" t="s">
        <v>3766</v>
      </c>
    </row>
    <row r="1555" spans="15:15" x14ac:dyDescent="0.75">
      <c r="O1555" t="s">
        <v>3767</v>
      </c>
    </row>
    <row r="1557" spans="15:15" x14ac:dyDescent="0.75">
      <c r="O1557" t="s">
        <v>3424</v>
      </c>
    </row>
    <row r="1558" spans="15:15" x14ac:dyDescent="0.75">
      <c r="O1558" t="s">
        <v>3767</v>
      </c>
    </row>
    <row r="1559" spans="15:15" x14ac:dyDescent="0.75">
      <c r="O1559" t="s">
        <v>3425</v>
      </c>
    </row>
    <row r="1561" spans="15:15" x14ac:dyDescent="0.75">
      <c r="O1561" t="s">
        <v>3768</v>
      </c>
    </row>
    <row r="1562" spans="15:15" x14ac:dyDescent="0.75">
      <c r="O1562" t="s">
        <v>3419</v>
      </c>
    </row>
    <row r="1563" spans="15:15" x14ac:dyDescent="0.75">
      <c r="O1563" t="s">
        <v>3420</v>
      </c>
    </row>
    <row r="1565" spans="15:15" x14ac:dyDescent="0.75">
      <c r="O1565" t="s">
        <v>3421</v>
      </c>
    </row>
    <row r="1567" spans="15:15" x14ac:dyDescent="0.75">
      <c r="O1567" t="s">
        <v>3765</v>
      </c>
    </row>
    <row r="1568" spans="15:15" x14ac:dyDescent="0.75">
      <c r="O1568" t="s">
        <v>3769</v>
      </c>
    </row>
    <row r="1570" spans="15:15" x14ac:dyDescent="0.75">
      <c r="O1570" t="s">
        <v>3424</v>
      </c>
    </row>
    <row r="1571" spans="15:15" x14ac:dyDescent="0.75">
      <c r="O1571" t="s">
        <v>3769</v>
      </c>
    </row>
    <row r="1572" spans="15:15" x14ac:dyDescent="0.75">
      <c r="O1572" t="s">
        <v>3425</v>
      </c>
    </row>
    <row r="1574" spans="15:15" x14ac:dyDescent="0.75">
      <c r="O1574" t="s">
        <v>3770</v>
      </c>
    </row>
    <row r="1575" spans="15:15" x14ac:dyDescent="0.75">
      <c r="O1575" t="s">
        <v>3419</v>
      </c>
    </row>
    <row r="1576" spans="15:15" x14ac:dyDescent="0.75">
      <c r="O1576" t="s">
        <v>3420</v>
      </c>
    </row>
    <row r="1578" spans="15:15" x14ac:dyDescent="0.75">
      <c r="O1578" t="s">
        <v>3421</v>
      </c>
    </row>
    <row r="1580" spans="15:15" x14ac:dyDescent="0.75">
      <c r="O1580" t="s">
        <v>3771</v>
      </c>
    </row>
    <row r="1581" spans="15:15" x14ac:dyDescent="0.75">
      <c r="O1581" t="s">
        <v>3772</v>
      </c>
    </row>
    <row r="1583" spans="15:15" x14ac:dyDescent="0.75">
      <c r="O1583" t="s">
        <v>3424</v>
      </c>
    </row>
    <row r="1584" spans="15:15" x14ac:dyDescent="0.75">
      <c r="O1584" t="s">
        <v>3772</v>
      </c>
    </row>
    <row r="1585" spans="15:15" x14ac:dyDescent="0.75">
      <c r="O1585" t="s">
        <v>3425</v>
      </c>
    </row>
    <row r="1587" spans="15:15" x14ac:dyDescent="0.75">
      <c r="O1587" t="s">
        <v>3773</v>
      </c>
    </row>
    <row r="1588" spans="15:15" x14ac:dyDescent="0.75">
      <c r="O1588" t="s">
        <v>3419</v>
      </c>
    </row>
    <row r="1589" spans="15:15" x14ac:dyDescent="0.75">
      <c r="O1589" t="s">
        <v>3420</v>
      </c>
    </row>
    <row r="1591" spans="15:15" x14ac:dyDescent="0.75">
      <c r="O1591" t="s">
        <v>3421</v>
      </c>
    </row>
    <row r="1593" spans="15:15" x14ac:dyDescent="0.75">
      <c r="O1593" t="s">
        <v>3774</v>
      </c>
    </row>
    <row r="1594" spans="15:15" x14ac:dyDescent="0.75">
      <c r="O1594" t="s">
        <v>3775</v>
      </c>
    </row>
    <row r="1596" spans="15:15" x14ac:dyDescent="0.75">
      <c r="O1596" t="s">
        <v>3424</v>
      </c>
    </row>
    <row r="1597" spans="15:15" x14ac:dyDescent="0.75">
      <c r="O1597" t="s">
        <v>3775</v>
      </c>
    </row>
    <row r="1598" spans="15:15" x14ac:dyDescent="0.75">
      <c r="O1598" t="s">
        <v>3425</v>
      </c>
    </row>
    <row r="1600" spans="15:15" x14ac:dyDescent="0.75">
      <c r="O1600" t="s">
        <v>3776</v>
      </c>
    </row>
    <row r="1601" spans="15:15" x14ac:dyDescent="0.75">
      <c r="O1601" t="s">
        <v>3419</v>
      </c>
    </row>
    <row r="1602" spans="15:15" x14ac:dyDescent="0.75">
      <c r="O1602" t="s">
        <v>3420</v>
      </c>
    </row>
    <row r="1604" spans="15:15" x14ac:dyDescent="0.75">
      <c r="O1604" t="s">
        <v>3421</v>
      </c>
    </row>
    <row r="1606" spans="15:15" x14ac:dyDescent="0.75">
      <c r="O1606" t="s">
        <v>3777</v>
      </c>
    </row>
    <row r="1607" spans="15:15" x14ac:dyDescent="0.75">
      <c r="O1607" t="s">
        <v>3778</v>
      </c>
    </row>
    <row r="1609" spans="15:15" x14ac:dyDescent="0.75">
      <c r="O1609" t="s">
        <v>3424</v>
      </c>
    </row>
    <row r="1610" spans="15:15" x14ac:dyDescent="0.75">
      <c r="O1610" t="s">
        <v>3778</v>
      </c>
    </row>
    <row r="1611" spans="15:15" x14ac:dyDescent="0.75">
      <c r="O1611" t="s">
        <v>3425</v>
      </c>
    </row>
    <row r="1613" spans="15:15" x14ac:dyDescent="0.75">
      <c r="O1613" t="s">
        <v>3779</v>
      </c>
    </row>
    <row r="1614" spans="15:15" x14ac:dyDescent="0.75">
      <c r="O1614" t="s">
        <v>3419</v>
      </c>
    </row>
    <row r="1615" spans="15:15" x14ac:dyDescent="0.75">
      <c r="O1615" t="s">
        <v>3420</v>
      </c>
    </row>
    <row r="1617" spans="15:15" x14ac:dyDescent="0.75">
      <c r="O1617" t="s">
        <v>3421</v>
      </c>
    </row>
    <row r="1619" spans="15:15" x14ac:dyDescent="0.75">
      <c r="O1619" t="s">
        <v>3780</v>
      </c>
    </row>
    <row r="1620" spans="15:15" x14ac:dyDescent="0.75">
      <c r="O1620" t="s">
        <v>3781</v>
      </c>
    </row>
    <row r="1622" spans="15:15" x14ac:dyDescent="0.75">
      <c r="O1622" t="s">
        <v>3424</v>
      </c>
    </row>
    <row r="1623" spans="15:15" x14ac:dyDescent="0.75">
      <c r="O1623" t="s">
        <v>3781</v>
      </c>
    </row>
    <row r="1624" spans="15:15" x14ac:dyDescent="0.75">
      <c r="O1624" t="s">
        <v>3425</v>
      </c>
    </row>
    <row r="1626" spans="15:15" x14ac:dyDescent="0.75">
      <c r="O1626" t="s">
        <v>3782</v>
      </c>
    </row>
    <row r="1627" spans="15:15" x14ac:dyDescent="0.75">
      <c r="O1627" t="s">
        <v>3419</v>
      </c>
    </row>
    <row r="1628" spans="15:15" x14ac:dyDescent="0.75">
      <c r="O1628" t="s">
        <v>3420</v>
      </c>
    </row>
    <row r="1629" spans="15:15" x14ac:dyDescent="0.75">
      <c r="O1629" t="s">
        <v>3487</v>
      </c>
    </row>
    <row r="1631" spans="15:15" x14ac:dyDescent="0.75">
      <c r="O1631" t="s">
        <v>3783</v>
      </c>
    </row>
    <row r="1632" spans="15:15" x14ac:dyDescent="0.75">
      <c r="O1632" t="s">
        <v>3419</v>
      </c>
    </row>
    <row r="1633" spans="15:15" x14ac:dyDescent="0.75">
      <c r="O1633" t="s">
        <v>3420</v>
      </c>
    </row>
    <row r="1634" spans="15:15" x14ac:dyDescent="0.75">
      <c r="O1634" t="s">
        <v>3487</v>
      </c>
    </row>
    <row r="1636" spans="15:15" x14ac:dyDescent="0.75">
      <c r="O1636" t="s">
        <v>3784</v>
      </c>
    </row>
    <row r="1637" spans="15:15" x14ac:dyDescent="0.75">
      <c r="O1637" t="s">
        <v>3419</v>
      </c>
    </row>
    <row r="1638" spans="15:15" x14ac:dyDescent="0.75">
      <c r="O1638" t="s">
        <v>3420</v>
      </c>
    </row>
    <row r="1639" spans="15:15" x14ac:dyDescent="0.75">
      <c r="O1639" t="s">
        <v>3487</v>
      </c>
    </row>
    <row r="1641" spans="15:15" x14ac:dyDescent="0.75">
      <c r="O1641" t="s">
        <v>3785</v>
      </c>
    </row>
    <row r="1642" spans="15:15" x14ac:dyDescent="0.75">
      <c r="O1642" t="s">
        <v>3419</v>
      </c>
    </row>
    <row r="1643" spans="15:15" x14ac:dyDescent="0.75">
      <c r="O1643" t="s">
        <v>3420</v>
      </c>
    </row>
    <row r="1644" spans="15:15" x14ac:dyDescent="0.75">
      <c r="O1644" t="s">
        <v>3487</v>
      </c>
    </row>
    <row r="1646" spans="15:15" x14ac:dyDescent="0.75">
      <c r="O1646" t="s">
        <v>3786</v>
      </c>
    </row>
    <row r="1647" spans="15:15" x14ac:dyDescent="0.75">
      <c r="O1647" t="s">
        <v>3419</v>
      </c>
    </row>
    <row r="1648" spans="15:15" x14ac:dyDescent="0.75">
      <c r="O1648" t="s">
        <v>3420</v>
      </c>
    </row>
    <row r="1649" spans="15:15" x14ac:dyDescent="0.75">
      <c r="O1649" t="s">
        <v>3487</v>
      </c>
    </row>
    <row r="1651" spans="15:15" x14ac:dyDescent="0.75">
      <c r="O1651" t="s">
        <v>3787</v>
      </c>
    </row>
    <row r="1652" spans="15:15" x14ac:dyDescent="0.75">
      <c r="O1652" t="s">
        <v>3419</v>
      </c>
    </row>
    <row r="1653" spans="15:15" x14ac:dyDescent="0.75">
      <c r="O1653" t="s">
        <v>3420</v>
      </c>
    </row>
    <row r="1654" spans="15:15" x14ac:dyDescent="0.75">
      <c r="O1654" t="s">
        <v>3487</v>
      </c>
    </row>
    <row r="1656" spans="15:15" x14ac:dyDescent="0.75">
      <c r="O1656" t="s">
        <v>3788</v>
      </c>
    </row>
    <row r="1657" spans="15:15" x14ac:dyDescent="0.75">
      <c r="O1657" t="s">
        <v>3419</v>
      </c>
    </row>
    <row r="1658" spans="15:15" x14ac:dyDescent="0.75">
      <c r="O1658" t="s">
        <v>3420</v>
      </c>
    </row>
    <row r="1660" spans="15:15" x14ac:dyDescent="0.75">
      <c r="O1660" t="s">
        <v>3421</v>
      </c>
    </row>
    <row r="1662" spans="15:15" x14ac:dyDescent="0.75">
      <c r="O1662" t="s">
        <v>3789</v>
      </c>
    </row>
    <row r="1663" spans="15:15" x14ac:dyDescent="0.75">
      <c r="O1663" t="s">
        <v>3690</v>
      </c>
    </row>
    <row r="1665" spans="15:15" x14ac:dyDescent="0.75">
      <c r="O1665" t="s">
        <v>3424</v>
      </c>
    </row>
    <row r="1666" spans="15:15" x14ac:dyDescent="0.75">
      <c r="O1666" t="s">
        <v>3690</v>
      </c>
    </row>
    <row r="1667" spans="15:15" x14ac:dyDescent="0.75">
      <c r="O1667" t="s">
        <v>3425</v>
      </c>
    </row>
    <row r="1669" spans="15:15" x14ac:dyDescent="0.75">
      <c r="O1669" t="s">
        <v>3790</v>
      </c>
    </row>
    <row r="1670" spans="15:15" x14ac:dyDescent="0.75">
      <c r="O1670" t="s">
        <v>3419</v>
      </c>
    </row>
    <row r="1671" spans="15:15" x14ac:dyDescent="0.75">
      <c r="O1671" t="s">
        <v>3420</v>
      </c>
    </row>
    <row r="1673" spans="15:15" x14ac:dyDescent="0.75">
      <c r="O1673" t="s">
        <v>3421</v>
      </c>
    </row>
    <row r="1675" spans="15:15" x14ac:dyDescent="0.75">
      <c r="O1675" t="s">
        <v>3791</v>
      </c>
    </row>
    <row r="1676" spans="15:15" x14ac:dyDescent="0.75">
      <c r="O1676" t="s">
        <v>3792</v>
      </c>
    </row>
    <row r="1678" spans="15:15" x14ac:dyDescent="0.75">
      <c r="O1678" t="s">
        <v>3424</v>
      </c>
    </row>
    <row r="1679" spans="15:15" x14ac:dyDescent="0.75">
      <c r="O1679" t="s">
        <v>3792</v>
      </c>
    </row>
    <row r="1680" spans="15:15" x14ac:dyDescent="0.75">
      <c r="O1680" t="s">
        <v>3425</v>
      </c>
    </row>
    <row r="1682" spans="15:15" x14ac:dyDescent="0.75">
      <c r="O1682" t="s">
        <v>3793</v>
      </c>
    </row>
    <row r="1683" spans="15:15" x14ac:dyDescent="0.75">
      <c r="O1683" t="s">
        <v>3419</v>
      </c>
    </row>
    <row r="1684" spans="15:15" x14ac:dyDescent="0.75">
      <c r="O1684" t="s">
        <v>3420</v>
      </c>
    </row>
    <row r="1686" spans="15:15" x14ac:dyDescent="0.75">
      <c r="O1686" t="s">
        <v>3421</v>
      </c>
    </row>
    <row r="1688" spans="15:15" x14ac:dyDescent="0.75">
      <c r="O1688" t="s">
        <v>3794</v>
      </c>
    </row>
    <row r="1689" spans="15:15" x14ac:dyDescent="0.75">
      <c r="O1689" t="s">
        <v>3795</v>
      </c>
    </row>
    <row r="1691" spans="15:15" x14ac:dyDescent="0.75">
      <c r="O1691" t="s">
        <v>3424</v>
      </c>
    </row>
    <row r="1692" spans="15:15" x14ac:dyDescent="0.75">
      <c r="O1692" t="s">
        <v>3795</v>
      </c>
    </row>
    <row r="1693" spans="15:15" x14ac:dyDescent="0.75">
      <c r="O1693" t="s">
        <v>3425</v>
      </c>
    </row>
    <row r="1695" spans="15:15" x14ac:dyDescent="0.75">
      <c r="O1695" t="s">
        <v>3796</v>
      </c>
    </row>
    <row r="1696" spans="15:15" x14ac:dyDescent="0.75">
      <c r="O1696" t="s">
        <v>3419</v>
      </c>
    </row>
    <row r="1697" spans="15:15" x14ac:dyDescent="0.75">
      <c r="O1697" t="s">
        <v>3420</v>
      </c>
    </row>
    <row r="1699" spans="15:15" x14ac:dyDescent="0.75">
      <c r="O1699" t="s">
        <v>3421</v>
      </c>
    </row>
    <row r="1701" spans="15:15" x14ac:dyDescent="0.75">
      <c r="O1701" t="s">
        <v>3797</v>
      </c>
    </row>
    <row r="1702" spans="15:15" x14ac:dyDescent="0.75">
      <c r="O1702" t="s">
        <v>3798</v>
      </c>
    </row>
    <row r="1704" spans="15:15" x14ac:dyDescent="0.75">
      <c r="O1704" t="s">
        <v>3424</v>
      </c>
    </row>
    <row r="1705" spans="15:15" x14ac:dyDescent="0.75">
      <c r="O1705" t="s">
        <v>3798</v>
      </c>
    </row>
    <row r="1706" spans="15:15" x14ac:dyDescent="0.75">
      <c r="O1706" t="s">
        <v>3425</v>
      </c>
    </row>
    <row r="1708" spans="15:15" x14ac:dyDescent="0.75">
      <c r="O1708" t="s">
        <v>3799</v>
      </c>
    </row>
    <row r="1709" spans="15:15" x14ac:dyDescent="0.75">
      <c r="O1709" t="s">
        <v>3419</v>
      </c>
    </row>
    <row r="1710" spans="15:15" x14ac:dyDescent="0.75">
      <c r="O1710" t="s">
        <v>3420</v>
      </c>
    </row>
    <row r="1712" spans="15:15" x14ac:dyDescent="0.75">
      <c r="O1712" t="s">
        <v>3421</v>
      </c>
    </row>
    <row r="1714" spans="15:15" x14ac:dyDescent="0.75">
      <c r="O1714" t="s">
        <v>3800</v>
      </c>
    </row>
    <row r="1715" spans="15:15" x14ac:dyDescent="0.75">
      <c r="O1715" t="s">
        <v>3775</v>
      </c>
    </row>
    <row r="1717" spans="15:15" x14ac:dyDescent="0.75">
      <c r="O1717" t="s">
        <v>3424</v>
      </c>
    </row>
    <row r="1718" spans="15:15" x14ac:dyDescent="0.75">
      <c r="O1718" t="s">
        <v>3775</v>
      </c>
    </row>
    <row r="1719" spans="15:15" x14ac:dyDescent="0.75">
      <c r="O1719" t="s">
        <v>3425</v>
      </c>
    </row>
    <row r="1721" spans="15:15" x14ac:dyDescent="0.75">
      <c r="O1721" t="s">
        <v>3801</v>
      </c>
    </row>
    <row r="1722" spans="15:15" x14ac:dyDescent="0.75">
      <c r="O1722" t="s">
        <v>3419</v>
      </c>
    </row>
    <row r="1723" spans="15:15" x14ac:dyDescent="0.75">
      <c r="O1723" t="s">
        <v>3420</v>
      </c>
    </row>
    <row r="1725" spans="15:15" x14ac:dyDescent="0.75">
      <c r="O1725" t="s">
        <v>3421</v>
      </c>
    </row>
    <row r="1727" spans="15:15" x14ac:dyDescent="0.75">
      <c r="O1727" t="s">
        <v>3802</v>
      </c>
    </row>
    <row r="1728" spans="15:15" x14ac:dyDescent="0.75">
      <c r="O1728" t="s">
        <v>3803</v>
      </c>
    </row>
    <row r="1730" spans="15:15" x14ac:dyDescent="0.75">
      <c r="O1730" t="s">
        <v>3424</v>
      </c>
    </row>
    <row r="1731" spans="15:15" x14ac:dyDescent="0.75">
      <c r="O1731" t="s">
        <v>3803</v>
      </c>
    </row>
    <row r="1732" spans="15:15" x14ac:dyDescent="0.75">
      <c r="O1732" t="s">
        <v>3425</v>
      </c>
    </row>
    <row r="1734" spans="15:15" x14ac:dyDescent="0.75">
      <c r="O1734" t="s">
        <v>3804</v>
      </c>
    </row>
    <row r="1735" spans="15:15" x14ac:dyDescent="0.75">
      <c r="O1735" t="s">
        <v>3419</v>
      </c>
    </row>
    <row r="1736" spans="15:15" x14ac:dyDescent="0.75">
      <c r="O1736" t="s">
        <v>3420</v>
      </c>
    </row>
    <row r="1738" spans="15:15" x14ac:dyDescent="0.75">
      <c r="O1738" t="s">
        <v>3421</v>
      </c>
    </row>
    <row r="1740" spans="15:15" x14ac:dyDescent="0.75">
      <c r="O1740" t="s">
        <v>3805</v>
      </c>
    </row>
    <row r="1741" spans="15:15" x14ac:dyDescent="0.75">
      <c r="O1741" t="s">
        <v>3806</v>
      </c>
    </row>
    <row r="1743" spans="15:15" x14ac:dyDescent="0.75">
      <c r="O1743" t="s">
        <v>3424</v>
      </c>
    </row>
    <row r="1744" spans="15:15" x14ac:dyDescent="0.75">
      <c r="O1744" t="s">
        <v>3806</v>
      </c>
    </row>
    <row r="1745" spans="15:15" x14ac:dyDescent="0.75">
      <c r="O1745" t="s">
        <v>3425</v>
      </c>
    </row>
    <row r="1747" spans="15:15" x14ac:dyDescent="0.75">
      <c r="O1747" t="s">
        <v>3807</v>
      </c>
    </row>
    <row r="1748" spans="15:15" x14ac:dyDescent="0.75">
      <c r="O1748" t="s">
        <v>3419</v>
      </c>
    </row>
    <row r="1749" spans="15:15" x14ac:dyDescent="0.75">
      <c r="O1749" t="s">
        <v>3420</v>
      </c>
    </row>
    <row r="1751" spans="15:15" x14ac:dyDescent="0.75">
      <c r="O1751" t="s">
        <v>3421</v>
      </c>
    </row>
    <row r="1753" spans="15:15" x14ac:dyDescent="0.75">
      <c r="O1753" t="s">
        <v>3808</v>
      </c>
    </row>
    <row r="1754" spans="15:15" x14ac:dyDescent="0.75">
      <c r="O1754" t="s">
        <v>3809</v>
      </c>
    </row>
    <row r="1756" spans="15:15" x14ac:dyDescent="0.75">
      <c r="O1756" t="s">
        <v>3424</v>
      </c>
    </row>
    <row r="1757" spans="15:15" x14ac:dyDescent="0.75">
      <c r="O1757" t="s">
        <v>3809</v>
      </c>
    </row>
    <row r="1758" spans="15:15" x14ac:dyDescent="0.75">
      <c r="O1758" t="s">
        <v>3425</v>
      </c>
    </row>
    <row r="1760" spans="15:15" x14ac:dyDescent="0.75">
      <c r="O1760" t="s">
        <v>3810</v>
      </c>
    </row>
    <row r="1761" spans="15:15" x14ac:dyDescent="0.75">
      <c r="O1761" t="s">
        <v>3419</v>
      </c>
    </row>
    <row r="1762" spans="15:15" x14ac:dyDescent="0.75">
      <c r="O1762" t="s">
        <v>3420</v>
      </c>
    </row>
    <row r="1764" spans="15:15" x14ac:dyDescent="0.75">
      <c r="O1764" t="s">
        <v>3421</v>
      </c>
    </row>
    <row r="1766" spans="15:15" x14ac:dyDescent="0.75">
      <c r="O1766" t="s">
        <v>3811</v>
      </c>
    </row>
    <row r="1767" spans="15:15" x14ac:dyDescent="0.75">
      <c r="O1767" t="s">
        <v>3812</v>
      </c>
    </row>
    <row r="1768" spans="15:15" x14ac:dyDescent="0.75">
      <c r="O1768" t="s">
        <v>3813</v>
      </c>
    </row>
    <row r="1770" spans="15:15" x14ac:dyDescent="0.75">
      <c r="O1770" t="s">
        <v>3424</v>
      </c>
    </row>
    <row r="1771" spans="15:15" x14ac:dyDescent="0.75">
      <c r="O1771" t="s">
        <v>3813</v>
      </c>
    </row>
    <row r="1772" spans="15:15" x14ac:dyDescent="0.75">
      <c r="O1772" t="s">
        <v>3425</v>
      </c>
    </row>
    <row r="1774" spans="15:15" x14ac:dyDescent="0.75">
      <c r="O1774" t="s">
        <v>3814</v>
      </c>
    </row>
    <row r="1775" spans="15:15" x14ac:dyDescent="0.75">
      <c r="O1775" t="s">
        <v>3419</v>
      </c>
    </row>
    <row r="1776" spans="15:15" x14ac:dyDescent="0.75">
      <c r="O1776" t="s">
        <v>3420</v>
      </c>
    </row>
    <row r="1778" spans="15:15" x14ac:dyDescent="0.75">
      <c r="O1778" t="s">
        <v>3421</v>
      </c>
    </row>
    <row r="1780" spans="15:15" x14ac:dyDescent="0.75">
      <c r="O1780" t="s">
        <v>3815</v>
      </c>
    </row>
    <row r="1781" spans="15:15" x14ac:dyDescent="0.75">
      <c r="O1781" t="s">
        <v>3816</v>
      </c>
    </row>
    <row r="1783" spans="15:15" x14ac:dyDescent="0.75">
      <c r="O1783" t="s">
        <v>3424</v>
      </c>
    </row>
    <row r="1784" spans="15:15" x14ac:dyDescent="0.75">
      <c r="O1784" t="s">
        <v>3816</v>
      </c>
    </row>
    <row r="1785" spans="15:15" x14ac:dyDescent="0.75">
      <c r="O1785" t="s">
        <v>3425</v>
      </c>
    </row>
    <row r="1787" spans="15:15" x14ac:dyDescent="0.75">
      <c r="O1787" t="s">
        <v>3817</v>
      </c>
    </row>
    <row r="1788" spans="15:15" x14ac:dyDescent="0.75">
      <c r="O1788" t="s">
        <v>3419</v>
      </c>
    </row>
    <row r="1789" spans="15:15" x14ac:dyDescent="0.75">
      <c r="O1789" t="s">
        <v>3420</v>
      </c>
    </row>
    <row r="1791" spans="15:15" x14ac:dyDescent="0.75">
      <c r="O1791" t="s">
        <v>3421</v>
      </c>
    </row>
    <row r="1793" spans="15:15" x14ac:dyDescent="0.75">
      <c r="O1793" t="s">
        <v>3818</v>
      </c>
    </row>
    <row r="1794" spans="15:15" x14ac:dyDescent="0.75">
      <c r="O1794" t="s">
        <v>3460</v>
      </c>
    </row>
    <row r="1796" spans="15:15" x14ac:dyDescent="0.75">
      <c r="O1796" t="s">
        <v>3424</v>
      </c>
    </row>
    <row r="1797" spans="15:15" x14ac:dyDescent="0.75">
      <c r="O1797" t="s">
        <v>3460</v>
      </c>
    </row>
    <row r="1798" spans="15:15" x14ac:dyDescent="0.75">
      <c r="O1798" t="s">
        <v>3425</v>
      </c>
    </row>
    <row r="1800" spans="15:15" x14ac:dyDescent="0.75">
      <c r="O1800" t="s">
        <v>3819</v>
      </c>
    </row>
    <row r="1801" spans="15:15" x14ac:dyDescent="0.75">
      <c r="O1801" t="s">
        <v>3419</v>
      </c>
    </row>
    <row r="1802" spans="15:15" x14ac:dyDescent="0.75">
      <c r="O1802" t="s">
        <v>3420</v>
      </c>
    </row>
    <row r="1804" spans="15:15" x14ac:dyDescent="0.75">
      <c r="O1804" t="s">
        <v>3421</v>
      </c>
    </row>
    <row r="1806" spans="15:15" x14ac:dyDescent="0.75">
      <c r="O1806" t="s">
        <v>3820</v>
      </c>
    </row>
    <row r="1807" spans="15:15" x14ac:dyDescent="0.75">
      <c r="O1807" t="s">
        <v>3821</v>
      </c>
    </row>
    <row r="1809" spans="15:15" x14ac:dyDescent="0.75">
      <c r="O1809" t="s">
        <v>3424</v>
      </c>
    </row>
    <row r="1810" spans="15:15" x14ac:dyDescent="0.75">
      <c r="O1810" t="s">
        <v>3821</v>
      </c>
    </row>
    <row r="1811" spans="15:15" x14ac:dyDescent="0.75">
      <c r="O1811" t="s">
        <v>3425</v>
      </c>
    </row>
    <row r="1813" spans="15:15" x14ac:dyDescent="0.75">
      <c r="O1813" t="s">
        <v>3822</v>
      </c>
    </row>
    <row r="1814" spans="15:15" x14ac:dyDescent="0.75">
      <c r="O1814" t="s">
        <v>3419</v>
      </c>
    </row>
    <row r="1815" spans="15:15" x14ac:dyDescent="0.75">
      <c r="O1815" t="s">
        <v>3420</v>
      </c>
    </row>
    <row r="1817" spans="15:15" x14ac:dyDescent="0.75">
      <c r="O1817" t="s">
        <v>3421</v>
      </c>
    </row>
    <row r="1819" spans="15:15" x14ac:dyDescent="0.75">
      <c r="O1819" t="s">
        <v>3823</v>
      </c>
    </row>
    <row r="1820" spans="15:15" x14ac:dyDescent="0.75">
      <c r="O1820" t="s">
        <v>3824</v>
      </c>
    </row>
    <row r="1822" spans="15:15" x14ac:dyDescent="0.75">
      <c r="O1822" t="s">
        <v>3424</v>
      </c>
    </row>
    <row r="1823" spans="15:15" x14ac:dyDescent="0.75">
      <c r="O1823" t="s">
        <v>3824</v>
      </c>
    </row>
    <row r="1824" spans="15:15" x14ac:dyDescent="0.75">
      <c r="O1824" t="s">
        <v>3425</v>
      </c>
    </row>
    <row r="1826" spans="15:15" x14ac:dyDescent="0.75">
      <c r="O1826" t="s">
        <v>3825</v>
      </c>
    </row>
    <row r="1827" spans="15:15" x14ac:dyDescent="0.75">
      <c r="O1827" t="s">
        <v>3419</v>
      </c>
    </row>
    <row r="1828" spans="15:15" x14ac:dyDescent="0.75">
      <c r="O1828" t="s">
        <v>3420</v>
      </c>
    </row>
    <row r="1830" spans="15:15" x14ac:dyDescent="0.75">
      <c r="O1830" t="s">
        <v>3421</v>
      </c>
    </row>
    <row r="1832" spans="15:15" x14ac:dyDescent="0.75">
      <c r="O1832" t="s">
        <v>3826</v>
      </c>
    </row>
    <row r="1833" spans="15:15" x14ac:dyDescent="0.75">
      <c r="O1833" t="s">
        <v>3827</v>
      </c>
    </row>
    <row r="1835" spans="15:15" x14ac:dyDescent="0.75">
      <c r="O1835" t="s">
        <v>3424</v>
      </c>
    </row>
    <row r="1836" spans="15:15" x14ac:dyDescent="0.75">
      <c r="O1836" t="s">
        <v>3827</v>
      </c>
    </row>
    <row r="1837" spans="15:15" x14ac:dyDescent="0.75">
      <c r="O1837" t="s">
        <v>3425</v>
      </c>
    </row>
    <row r="1839" spans="15:15" x14ac:dyDescent="0.75">
      <c r="O1839" t="s">
        <v>3828</v>
      </c>
    </row>
    <row r="1840" spans="15:15" x14ac:dyDescent="0.75">
      <c r="O1840" t="s">
        <v>3419</v>
      </c>
    </row>
    <row r="1841" spans="15:15" x14ac:dyDescent="0.75">
      <c r="O1841" t="s">
        <v>3420</v>
      </c>
    </row>
    <row r="1843" spans="15:15" x14ac:dyDescent="0.75">
      <c r="O1843" t="s">
        <v>3421</v>
      </c>
    </row>
    <row r="1845" spans="15:15" x14ac:dyDescent="0.75">
      <c r="O1845" t="s">
        <v>3829</v>
      </c>
    </row>
    <row r="1846" spans="15:15" x14ac:dyDescent="0.75">
      <c r="O1846" t="s">
        <v>3460</v>
      </c>
    </row>
    <row r="1848" spans="15:15" x14ac:dyDescent="0.75">
      <c r="O1848" t="s">
        <v>3424</v>
      </c>
    </row>
    <row r="1849" spans="15:15" x14ac:dyDescent="0.75">
      <c r="O1849" t="s">
        <v>3460</v>
      </c>
    </row>
    <row r="1850" spans="15:15" x14ac:dyDescent="0.75">
      <c r="O1850" t="s">
        <v>3425</v>
      </c>
    </row>
    <row r="1852" spans="15:15" x14ac:dyDescent="0.75">
      <c r="O1852" t="s">
        <v>3830</v>
      </c>
    </row>
    <row r="1853" spans="15:15" x14ac:dyDescent="0.75">
      <c r="O1853" t="s">
        <v>3419</v>
      </c>
    </row>
    <row r="1854" spans="15:15" x14ac:dyDescent="0.75">
      <c r="O1854" t="s">
        <v>3420</v>
      </c>
    </row>
    <row r="1856" spans="15:15" x14ac:dyDescent="0.75">
      <c r="O1856" t="s">
        <v>3421</v>
      </c>
    </row>
    <row r="1858" spans="15:15" x14ac:dyDescent="0.75">
      <c r="O1858" t="s">
        <v>3831</v>
      </c>
    </row>
    <row r="1859" spans="15:15" x14ac:dyDescent="0.75">
      <c r="O1859" t="s">
        <v>3719</v>
      </c>
    </row>
    <row r="1861" spans="15:15" x14ac:dyDescent="0.75">
      <c r="O1861" t="s">
        <v>3424</v>
      </c>
    </row>
    <row r="1862" spans="15:15" x14ac:dyDescent="0.75">
      <c r="O1862" t="s">
        <v>3719</v>
      </c>
    </row>
    <row r="1863" spans="15:15" x14ac:dyDescent="0.75">
      <c r="O1863" t="s">
        <v>3425</v>
      </c>
    </row>
    <row r="1865" spans="15:15" x14ac:dyDescent="0.75">
      <c r="O1865" t="s">
        <v>3832</v>
      </c>
    </row>
    <row r="1866" spans="15:15" x14ac:dyDescent="0.75">
      <c r="O1866" t="s">
        <v>3419</v>
      </c>
    </row>
    <row r="1867" spans="15:15" x14ac:dyDescent="0.75">
      <c r="O1867" t="s">
        <v>3420</v>
      </c>
    </row>
    <row r="1869" spans="15:15" x14ac:dyDescent="0.75">
      <c r="O1869" t="s">
        <v>3421</v>
      </c>
    </row>
    <row r="1871" spans="15:15" x14ac:dyDescent="0.75">
      <c r="O1871" t="s">
        <v>3833</v>
      </c>
    </row>
    <row r="1872" spans="15:15" x14ac:dyDescent="0.75">
      <c r="O1872" t="s">
        <v>3705</v>
      </c>
    </row>
    <row r="1874" spans="15:15" x14ac:dyDescent="0.75">
      <c r="O1874" t="s">
        <v>3424</v>
      </c>
    </row>
    <row r="1875" spans="15:15" x14ac:dyDescent="0.75">
      <c r="O1875" t="s">
        <v>3705</v>
      </c>
    </row>
    <row r="1876" spans="15:15" x14ac:dyDescent="0.75">
      <c r="O1876" t="s">
        <v>3425</v>
      </c>
    </row>
    <row r="1878" spans="15:15" x14ac:dyDescent="0.75">
      <c r="O1878" t="s">
        <v>3834</v>
      </c>
    </row>
    <row r="1879" spans="15:15" x14ac:dyDescent="0.75">
      <c r="O1879" t="s">
        <v>3419</v>
      </c>
    </row>
    <row r="1880" spans="15:15" x14ac:dyDescent="0.75">
      <c r="O1880" t="s">
        <v>3420</v>
      </c>
    </row>
    <row r="1882" spans="15:15" x14ac:dyDescent="0.75">
      <c r="O1882" t="s">
        <v>3421</v>
      </c>
    </row>
    <row r="1884" spans="15:15" x14ac:dyDescent="0.75">
      <c r="O1884" t="s">
        <v>3835</v>
      </c>
    </row>
    <row r="1885" spans="15:15" x14ac:dyDescent="0.75">
      <c r="O1885" t="s">
        <v>3585</v>
      </c>
    </row>
    <row r="1887" spans="15:15" x14ac:dyDescent="0.75">
      <c r="O1887" t="s">
        <v>3424</v>
      </c>
    </row>
    <row r="1888" spans="15:15" x14ac:dyDescent="0.75">
      <c r="O1888" t="s">
        <v>3585</v>
      </c>
    </row>
    <row r="1889" spans="15:15" x14ac:dyDescent="0.75">
      <c r="O1889" t="s">
        <v>3425</v>
      </c>
    </row>
    <row r="1891" spans="15:15" x14ac:dyDescent="0.75">
      <c r="O1891" t="s">
        <v>3836</v>
      </c>
    </row>
    <row r="1892" spans="15:15" x14ac:dyDescent="0.75">
      <c r="O1892" t="s">
        <v>3419</v>
      </c>
    </row>
    <row r="1893" spans="15:15" x14ac:dyDescent="0.75">
      <c r="O1893" t="s">
        <v>3420</v>
      </c>
    </row>
    <row r="1895" spans="15:15" x14ac:dyDescent="0.75">
      <c r="O1895" t="s">
        <v>3421</v>
      </c>
    </row>
    <row r="1897" spans="15:15" x14ac:dyDescent="0.75">
      <c r="O1897" t="s">
        <v>3837</v>
      </c>
    </row>
    <row r="1898" spans="15:15" x14ac:dyDescent="0.75">
      <c r="O1898" t="s">
        <v>3838</v>
      </c>
    </row>
    <row r="1900" spans="15:15" x14ac:dyDescent="0.75">
      <c r="O1900" t="s">
        <v>3424</v>
      </c>
    </row>
    <row r="1901" spans="15:15" x14ac:dyDescent="0.75">
      <c r="O1901" t="s">
        <v>3838</v>
      </c>
    </row>
    <row r="1902" spans="15:15" x14ac:dyDescent="0.75">
      <c r="O1902" t="s">
        <v>3425</v>
      </c>
    </row>
    <row r="1904" spans="15:15" x14ac:dyDescent="0.75">
      <c r="O1904" t="s">
        <v>3839</v>
      </c>
    </row>
    <row r="1905" spans="15:15" x14ac:dyDescent="0.75">
      <c r="O1905" t="s">
        <v>3419</v>
      </c>
    </row>
    <row r="1906" spans="15:15" x14ac:dyDescent="0.75">
      <c r="O1906" t="s">
        <v>3420</v>
      </c>
    </row>
    <row r="1908" spans="15:15" x14ac:dyDescent="0.75">
      <c r="O1908" t="s">
        <v>3421</v>
      </c>
    </row>
    <row r="1910" spans="15:15" x14ac:dyDescent="0.75">
      <c r="O1910" t="s">
        <v>3840</v>
      </c>
    </row>
    <row r="1911" spans="15:15" x14ac:dyDescent="0.75">
      <c r="O1911" t="s">
        <v>3841</v>
      </c>
    </row>
    <row r="1913" spans="15:15" x14ac:dyDescent="0.75">
      <c r="O1913" t="s">
        <v>3424</v>
      </c>
    </row>
    <row r="1914" spans="15:15" x14ac:dyDescent="0.75">
      <c r="O1914" t="s">
        <v>3841</v>
      </c>
    </row>
    <row r="1915" spans="15:15" x14ac:dyDescent="0.75">
      <c r="O1915" t="s">
        <v>3425</v>
      </c>
    </row>
    <row r="1917" spans="15:15" x14ac:dyDescent="0.75">
      <c r="O1917" t="s">
        <v>3842</v>
      </c>
    </row>
    <row r="1918" spans="15:15" x14ac:dyDescent="0.75">
      <c r="O1918" t="s">
        <v>3419</v>
      </c>
    </row>
    <row r="1919" spans="15:15" x14ac:dyDescent="0.75">
      <c r="O1919" t="s">
        <v>3420</v>
      </c>
    </row>
    <row r="1921" spans="15:15" x14ac:dyDescent="0.75">
      <c r="O1921" t="s">
        <v>3421</v>
      </c>
    </row>
    <row r="1923" spans="15:15" x14ac:dyDescent="0.75">
      <c r="O1923" t="s">
        <v>3843</v>
      </c>
    </row>
    <row r="1924" spans="15:15" x14ac:dyDescent="0.75">
      <c r="O1924" t="s">
        <v>3844</v>
      </c>
    </row>
    <row r="1926" spans="15:15" x14ac:dyDescent="0.75">
      <c r="O1926" t="s">
        <v>3424</v>
      </c>
    </row>
    <row r="1927" spans="15:15" x14ac:dyDescent="0.75">
      <c r="O1927" t="s">
        <v>3844</v>
      </c>
    </row>
    <row r="1928" spans="15:15" x14ac:dyDescent="0.75">
      <c r="O1928" t="s">
        <v>3425</v>
      </c>
    </row>
    <row r="1930" spans="15:15" x14ac:dyDescent="0.75">
      <c r="O1930" t="s">
        <v>3845</v>
      </c>
    </row>
    <row r="1931" spans="15:15" x14ac:dyDescent="0.75">
      <c r="O1931" t="s">
        <v>3419</v>
      </c>
    </row>
    <row r="1932" spans="15:15" x14ac:dyDescent="0.75">
      <c r="O1932" t="s">
        <v>3420</v>
      </c>
    </row>
    <row r="1934" spans="15:15" x14ac:dyDescent="0.75">
      <c r="O1934" t="s">
        <v>3421</v>
      </c>
    </row>
    <row r="1936" spans="15:15" x14ac:dyDescent="0.75">
      <c r="O1936" t="s">
        <v>3846</v>
      </c>
    </row>
    <row r="1937" spans="15:15" x14ac:dyDescent="0.75">
      <c r="O1937" t="s">
        <v>3847</v>
      </c>
    </row>
    <row r="1938" spans="15:15" x14ac:dyDescent="0.75">
      <c r="O1938" t="s">
        <v>3848</v>
      </c>
    </row>
    <row r="1940" spans="15:15" x14ac:dyDescent="0.75">
      <c r="O1940" t="s">
        <v>3424</v>
      </c>
    </row>
    <row r="1941" spans="15:15" x14ac:dyDescent="0.75">
      <c r="O1941" t="s">
        <v>3848</v>
      </c>
    </row>
    <row r="1942" spans="15:15" x14ac:dyDescent="0.75">
      <c r="O1942" t="s">
        <v>3425</v>
      </c>
    </row>
    <row r="1944" spans="15:15" x14ac:dyDescent="0.75">
      <c r="O1944" t="s">
        <v>3849</v>
      </c>
    </row>
    <row r="1945" spans="15:15" x14ac:dyDescent="0.75">
      <c r="O1945" t="s">
        <v>3419</v>
      </c>
    </row>
    <row r="1946" spans="15:15" x14ac:dyDescent="0.75">
      <c r="O1946" t="s">
        <v>3420</v>
      </c>
    </row>
    <row r="1948" spans="15:15" x14ac:dyDescent="0.75">
      <c r="O1948" t="s">
        <v>3421</v>
      </c>
    </row>
    <row r="1950" spans="15:15" x14ac:dyDescent="0.75">
      <c r="O1950" t="s">
        <v>3850</v>
      </c>
    </row>
    <row r="1951" spans="15:15" x14ac:dyDescent="0.75">
      <c r="O1951" t="s">
        <v>3851</v>
      </c>
    </row>
    <row r="1952" spans="15:15" x14ac:dyDescent="0.75">
      <c r="O1952" t="s">
        <v>3852</v>
      </c>
    </row>
    <row r="1953" spans="15:15" x14ac:dyDescent="0.75">
      <c r="O1953" t="s">
        <v>3853</v>
      </c>
    </row>
    <row r="1954" spans="15:15" x14ac:dyDescent="0.75">
      <c r="O1954" t="s">
        <v>3854</v>
      </c>
    </row>
    <row r="1956" spans="15:15" x14ac:dyDescent="0.75">
      <c r="O1956" t="s">
        <v>3424</v>
      </c>
    </row>
    <row r="1957" spans="15:15" x14ac:dyDescent="0.75">
      <c r="O1957" t="s">
        <v>3854</v>
      </c>
    </row>
    <row r="1958" spans="15:15" x14ac:dyDescent="0.75">
      <c r="O1958" t="s">
        <v>3425</v>
      </c>
    </row>
    <row r="1960" spans="15:15" x14ac:dyDescent="0.75">
      <c r="O1960" t="s">
        <v>3855</v>
      </c>
    </row>
    <row r="1961" spans="15:15" x14ac:dyDescent="0.75">
      <c r="O1961" t="s">
        <v>3419</v>
      </c>
    </row>
    <row r="1962" spans="15:15" x14ac:dyDescent="0.75">
      <c r="O1962" t="s">
        <v>3420</v>
      </c>
    </row>
    <row r="1964" spans="15:15" x14ac:dyDescent="0.75">
      <c r="O1964" t="s">
        <v>3421</v>
      </c>
    </row>
    <row r="1966" spans="15:15" x14ac:dyDescent="0.75">
      <c r="O1966" t="s">
        <v>3856</v>
      </c>
    </row>
    <row r="1967" spans="15:15" x14ac:dyDescent="0.75">
      <c r="O1967" t="s">
        <v>3857</v>
      </c>
    </row>
    <row r="1968" spans="15:15" x14ac:dyDescent="0.75">
      <c r="O1968" t="s">
        <v>3858</v>
      </c>
    </row>
    <row r="1970" spans="15:15" x14ac:dyDescent="0.75">
      <c r="O1970" t="s">
        <v>3424</v>
      </c>
    </row>
    <row r="1971" spans="15:15" x14ac:dyDescent="0.75">
      <c r="O1971" t="s">
        <v>3858</v>
      </c>
    </row>
    <row r="1972" spans="15:15" x14ac:dyDescent="0.75">
      <c r="O1972" t="s">
        <v>3425</v>
      </c>
    </row>
    <row r="1974" spans="15:15" x14ac:dyDescent="0.75">
      <c r="O1974" t="s">
        <v>3859</v>
      </c>
    </row>
    <row r="1975" spans="15:15" x14ac:dyDescent="0.75">
      <c r="O1975" t="s">
        <v>3419</v>
      </c>
    </row>
    <row r="1976" spans="15:15" x14ac:dyDescent="0.75">
      <c r="O1976" t="s">
        <v>3420</v>
      </c>
    </row>
    <row r="1978" spans="15:15" x14ac:dyDescent="0.75">
      <c r="O1978" t="s">
        <v>3421</v>
      </c>
    </row>
    <row r="1980" spans="15:15" x14ac:dyDescent="0.75">
      <c r="O1980" t="s">
        <v>3856</v>
      </c>
    </row>
    <row r="1981" spans="15:15" x14ac:dyDescent="0.75">
      <c r="O1981" t="s">
        <v>3860</v>
      </c>
    </row>
    <row r="1983" spans="15:15" x14ac:dyDescent="0.75">
      <c r="O1983" t="s">
        <v>3424</v>
      </c>
    </row>
    <row r="1984" spans="15:15" x14ac:dyDescent="0.75">
      <c r="O1984" t="s">
        <v>3860</v>
      </c>
    </row>
    <row r="1985" spans="15:15" x14ac:dyDescent="0.75">
      <c r="O1985" t="s">
        <v>3425</v>
      </c>
    </row>
    <row r="1987" spans="15:15" x14ac:dyDescent="0.75">
      <c r="O1987" t="s">
        <v>3861</v>
      </c>
    </row>
    <row r="1988" spans="15:15" x14ac:dyDescent="0.75">
      <c r="O1988" t="s">
        <v>3419</v>
      </c>
    </row>
    <row r="1989" spans="15:15" x14ac:dyDescent="0.75">
      <c r="O1989" t="s">
        <v>3420</v>
      </c>
    </row>
    <row r="1991" spans="15:15" x14ac:dyDescent="0.75">
      <c r="O1991" t="s">
        <v>3421</v>
      </c>
    </row>
    <row r="1993" spans="15:15" x14ac:dyDescent="0.75">
      <c r="O1993" t="s">
        <v>3862</v>
      </c>
    </row>
    <row r="1994" spans="15:15" x14ac:dyDescent="0.75">
      <c r="O1994" t="s">
        <v>3863</v>
      </c>
    </row>
    <row r="1995" spans="15:15" x14ac:dyDescent="0.75">
      <c r="O1995" t="s">
        <v>3864</v>
      </c>
    </row>
    <row r="1996" spans="15:15" x14ac:dyDescent="0.75">
      <c r="O1996" t="s">
        <v>3865</v>
      </c>
    </row>
    <row r="1998" spans="15:15" x14ac:dyDescent="0.75">
      <c r="O1998" t="s">
        <v>3424</v>
      </c>
    </row>
    <row r="1999" spans="15:15" x14ac:dyDescent="0.75">
      <c r="O1999" t="s">
        <v>3865</v>
      </c>
    </row>
    <row r="2000" spans="15:15" x14ac:dyDescent="0.75">
      <c r="O2000" t="s">
        <v>3425</v>
      </c>
    </row>
    <row r="2002" spans="15:15" x14ac:dyDescent="0.75">
      <c r="O2002" t="s">
        <v>3866</v>
      </c>
    </row>
    <row r="2003" spans="15:15" x14ac:dyDescent="0.75">
      <c r="O2003" t="s">
        <v>3419</v>
      </c>
    </row>
    <row r="2004" spans="15:15" x14ac:dyDescent="0.75">
      <c r="O2004" t="s">
        <v>3420</v>
      </c>
    </row>
    <row r="2006" spans="15:15" x14ac:dyDescent="0.75">
      <c r="O2006" t="s">
        <v>3421</v>
      </c>
    </row>
    <row r="2008" spans="15:15" x14ac:dyDescent="0.75">
      <c r="O2008" t="s">
        <v>3862</v>
      </c>
    </row>
    <row r="2009" spans="15:15" x14ac:dyDescent="0.75">
      <c r="O2009" t="s">
        <v>3867</v>
      </c>
    </row>
    <row r="2011" spans="15:15" x14ac:dyDescent="0.75">
      <c r="O2011" t="s">
        <v>3424</v>
      </c>
    </row>
    <row r="2012" spans="15:15" x14ac:dyDescent="0.75">
      <c r="O2012" t="s">
        <v>3867</v>
      </c>
    </row>
    <row r="2013" spans="15:15" x14ac:dyDescent="0.75">
      <c r="O2013" t="s">
        <v>3425</v>
      </c>
    </row>
    <row r="2015" spans="15:15" x14ac:dyDescent="0.75">
      <c r="O2015" t="s">
        <v>3868</v>
      </c>
    </row>
    <row r="2016" spans="15:15" x14ac:dyDescent="0.75">
      <c r="O2016" t="s">
        <v>3419</v>
      </c>
    </row>
    <row r="2017" spans="15:15" x14ac:dyDescent="0.75">
      <c r="O2017" t="s">
        <v>3420</v>
      </c>
    </row>
    <row r="2019" spans="15:15" x14ac:dyDescent="0.75">
      <c r="O2019" t="s">
        <v>3421</v>
      </c>
    </row>
    <row r="2021" spans="15:15" x14ac:dyDescent="0.75">
      <c r="O2021" t="s">
        <v>3869</v>
      </c>
    </row>
    <row r="2022" spans="15:15" x14ac:dyDescent="0.75">
      <c r="O2022" t="s">
        <v>3870</v>
      </c>
    </row>
    <row r="2023" spans="15:15" x14ac:dyDescent="0.75">
      <c r="O2023" t="s">
        <v>3871</v>
      </c>
    </row>
    <row r="2025" spans="15:15" x14ac:dyDescent="0.75">
      <c r="O2025" t="s">
        <v>3424</v>
      </c>
    </row>
    <row r="2026" spans="15:15" x14ac:dyDescent="0.75">
      <c r="O2026" t="s">
        <v>3871</v>
      </c>
    </row>
    <row r="2027" spans="15:15" x14ac:dyDescent="0.75">
      <c r="O2027" t="s">
        <v>3425</v>
      </c>
    </row>
    <row r="2029" spans="15:15" x14ac:dyDescent="0.75">
      <c r="O2029" t="s">
        <v>3872</v>
      </c>
    </row>
    <row r="2030" spans="15:15" x14ac:dyDescent="0.75">
      <c r="O2030" t="s">
        <v>3419</v>
      </c>
    </row>
    <row r="2031" spans="15:15" x14ac:dyDescent="0.75">
      <c r="O2031" t="s">
        <v>3420</v>
      </c>
    </row>
    <row r="2033" spans="15:15" x14ac:dyDescent="0.75">
      <c r="O2033" t="s">
        <v>3421</v>
      </c>
    </row>
    <row r="2035" spans="15:15" x14ac:dyDescent="0.75">
      <c r="O2035" t="s">
        <v>3873</v>
      </c>
    </row>
    <row r="2036" spans="15:15" x14ac:dyDescent="0.75">
      <c r="O2036" t="s">
        <v>3803</v>
      </c>
    </row>
    <row r="2038" spans="15:15" x14ac:dyDescent="0.75">
      <c r="O2038" t="s">
        <v>3424</v>
      </c>
    </row>
    <row r="2039" spans="15:15" x14ac:dyDescent="0.75">
      <c r="O2039" t="s">
        <v>3803</v>
      </c>
    </row>
    <row r="2040" spans="15:15" x14ac:dyDescent="0.75">
      <c r="O2040" t="s">
        <v>3425</v>
      </c>
    </row>
    <row r="2042" spans="15:15" x14ac:dyDescent="0.75">
      <c r="O2042" t="s">
        <v>3874</v>
      </c>
    </row>
    <row r="2043" spans="15:15" x14ac:dyDescent="0.75">
      <c r="O2043" t="s">
        <v>3419</v>
      </c>
    </row>
    <row r="2044" spans="15:15" x14ac:dyDescent="0.75">
      <c r="O2044" t="s">
        <v>3420</v>
      </c>
    </row>
    <row r="2046" spans="15:15" x14ac:dyDescent="0.75">
      <c r="O2046" t="s">
        <v>3421</v>
      </c>
    </row>
    <row r="2048" spans="15:15" x14ac:dyDescent="0.75">
      <c r="O2048" t="s">
        <v>3875</v>
      </c>
    </row>
    <row r="2049" spans="15:15" x14ac:dyDescent="0.75">
      <c r="O2049" t="s">
        <v>3876</v>
      </c>
    </row>
    <row r="2051" spans="15:15" x14ac:dyDescent="0.75">
      <c r="O2051" t="s">
        <v>3424</v>
      </c>
    </row>
    <row r="2052" spans="15:15" x14ac:dyDescent="0.75">
      <c r="O2052" t="s">
        <v>3876</v>
      </c>
    </row>
    <row r="2053" spans="15:15" x14ac:dyDescent="0.75">
      <c r="O2053" t="s">
        <v>3425</v>
      </c>
    </row>
    <row r="2055" spans="15:15" x14ac:dyDescent="0.75">
      <c r="O2055" t="s">
        <v>3877</v>
      </c>
    </row>
    <row r="2056" spans="15:15" x14ac:dyDescent="0.75">
      <c r="O2056" t="s">
        <v>3419</v>
      </c>
    </row>
    <row r="2057" spans="15:15" x14ac:dyDescent="0.75">
      <c r="O2057" t="s">
        <v>3420</v>
      </c>
    </row>
    <row r="2059" spans="15:15" x14ac:dyDescent="0.75">
      <c r="O2059" t="s">
        <v>3421</v>
      </c>
    </row>
    <row r="2061" spans="15:15" x14ac:dyDescent="0.75">
      <c r="O2061" t="s">
        <v>3878</v>
      </c>
    </row>
    <row r="2062" spans="15:15" x14ac:dyDescent="0.75">
      <c r="O2062" t="s">
        <v>3879</v>
      </c>
    </row>
    <row r="2064" spans="15:15" x14ac:dyDescent="0.75">
      <c r="O2064" t="s">
        <v>3424</v>
      </c>
    </row>
    <row r="2065" spans="15:15" x14ac:dyDescent="0.75">
      <c r="O2065" t="s">
        <v>3879</v>
      </c>
    </row>
    <row r="2066" spans="15:15" x14ac:dyDescent="0.75">
      <c r="O2066" t="s">
        <v>3425</v>
      </c>
    </row>
    <row r="2068" spans="15:15" x14ac:dyDescent="0.75">
      <c r="O2068" t="s">
        <v>3880</v>
      </c>
    </row>
    <row r="2069" spans="15:15" x14ac:dyDescent="0.75">
      <c r="O2069" t="s">
        <v>3419</v>
      </c>
    </row>
    <row r="2070" spans="15:15" x14ac:dyDescent="0.75">
      <c r="O2070" t="s">
        <v>3420</v>
      </c>
    </row>
    <row r="2071" spans="15:15" x14ac:dyDescent="0.75">
      <c r="O2071" t="s">
        <v>3487</v>
      </c>
    </row>
    <row r="2073" spans="15:15" x14ac:dyDescent="0.75">
      <c r="O2073" t="s">
        <v>3881</v>
      </c>
    </row>
    <row r="2074" spans="15:15" x14ac:dyDescent="0.75">
      <c r="O2074" t="s">
        <v>3419</v>
      </c>
    </row>
    <row r="2075" spans="15:15" x14ac:dyDescent="0.75">
      <c r="O2075" t="s">
        <v>3420</v>
      </c>
    </row>
    <row r="2076" spans="15:15" x14ac:dyDescent="0.75">
      <c r="O2076" t="s">
        <v>3487</v>
      </c>
    </row>
    <row r="2078" spans="15:15" x14ac:dyDescent="0.75">
      <c r="O2078" t="s">
        <v>3882</v>
      </c>
    </row>
    <row r="2079" spans="15:15" x14ac:dyDescent="0.75">
      <c r="O2079" t="s">
        <v>3419</v>
      </c>
    </row>
    <row r="2080" spans="15:15" x14ac:dyDescent="0.75">
      <c r="O2080" t="s">
        <v>3420</v>
      </c>
    </row>
    <row r="2082" spans="15:15" x14ac:dyDescent="0.75">
      <c r="O2082" t="s">
        <v>3421</v>
      </c>
    </row>
    <row r="2084" spans="15:15" x14ac:dyDescent="0.75">
      <c r="O2084" t="s">
        <v>3883</v>
      </c>
    </row>
    <row r="2085" spans="15:15" x14ac:dyDescent="0.75">
      <c r="O2085" t="s">
        <v>3884</v>
      </c>
    </row>
    <row r="2087" spans="15:15" x14ac:dyDescent="0.75">
      <c r="O2087" t="s">
        <v>3424</v>
      </c>
    </row>
    <row r="2088" spans="15:15" x14ac:dyDescent="0.75">
      <c r="O2088" t="s">
        <v>3884</v>
      </c>
    </row>
    <row r="2089" spans="15:15" x14ac:dyDescent="0.75">
      <c r="O2089" t="s">
        <v>3425</v>
      </c>
    </row>
    <row r="2091" spans="15:15" x14ac:dyDescent="0.75">
      <c r="O2091" t="s">
        <v>3885</v>
      </c>
    </row>
    <row r="2092" spans="15:15" x14ac:dyDescent="0.75">
      <c r="O2092" t="s">
        <v>3419</v>
      </c>
    </row>
    <row r="2093" spans="15:15" x14ac:dyDescent="0.75">
      <c r="O2093" t="s">
        <v>3420</v>
      </c>
    </row>
    <row r="2095" spans="15:15" x14ac:dyDescent="0.75">
      <c r="O2095" t="s">
        <v>3421</v>
      </c>
    </row>
    <row r="2097" spans="15:15" x14ac:dyDescent="0.75">
      <c r="O2097" t="s">
        <v>3886</v>
      </c>
    </row>
    <row r="2098" spans="15:15" x14ac:dyDescent="0.75">
      <c r="O2098" t="s">
        <v>3887</v>
      </c>
    </row>
    <row r="2100" spans="15:15" x14ac:dyDescent="0.75">
      <c r="O2100" t="s">
        <v>3424</v>
      </c>
    </row>
    <row r="2101" spans="15:15" x14ac:dyDescent="0.75">
      <c r="O2101" t="s">
        <v>3887</v>
      </c>
    </row>
    <row r="2102" spans="15:15" x14ac:dyDescent="0.75">
      <c r="O2102" t="s">
        <v>3425</v>
      </c>
    </row>
    <row r="2104" spans="15:15" x14ac:dyDescent="0.75">
      <c r="O2104" t="s">
        <v>3888</v>
      </c>
    </row>
    <row r="2105" spans="15:15" x14ac:dyDescent="0.75">
      <c r="O2105" t="s">
        <v>3419</v>
      </c>
    </row>
    <row r="2106" spans="15:15" x14ac:dyDescent="0.75">
      <c r="O2106" t="s">
        <v>3420</v>
      </c>
    </row>
    <row r="2108" spans="15:15" x14ac:dyDescent="0.75">
      <c r="O2108" t="s">
        <v>3421</v>
      </c>
    </row>
    <row r="2110" spans="15:15" x14ac:dyDescent="0.75">
      <c r="O2110" t="s">
        <v>3889</v>
      </c>
    </row>
    <row r="2111" spans="15:15" x14ac:dyDescent="0.75">
      <c r="O2111" t="s">
        <v>3890</v>
      </c>
    </row>
    <row r="2113" spans="15:15" x14ac:dyDescent="0.75">
      <c r="O2113" t="s">
        <v>3424</v>
      </c>
    </row>
    <row r="2114" spans="15:15" x14ac:dyDescent="0.75">
      <c r="O2114" t="s">
        <v>3890</v>
      </c>
    </row>
    <row r="2115" spans="15:15" x14ac:dyDescent="0.75">
      <c r="O2115" t="s">
        <v>3425</v>
      </c>
    </row>
    <row r="2117" spans="15:15" x14ac:dyDescent="0.75">
      <c r="O2117" t="s">
        <v>3891</v>
      </c>
    </row>
    <row r="2118" spans="15:15" x14ac:dyDescent="0.75">
      <c r="O2118" t="s">
        <v>3419</v>
      </c>
    </row>
    <row r="2119" spans="15:15" x14ac:dyDescent="0.75">
      <c r="O2119" t="s">
        <v>3420</v>
      </c>
    </row>
    <row r="2121" spans="15:15" x14ac:dyDescent="0.75">
      <c r="O2121" t="s">
        <v>3421</v>
      </c>
    </row>
    <row r="2123" spans="15:15" x14ac:dyDescent="0.75">
      <c r="O2123" t="s">
        <v>3892</v>
      </c>
    </row>
    <row r="2124" spans="15:15" x14ac:dyDescent="0.75">
      <c r="O2124" t="s">
        <v>3893</v>
      </c>
    </row>
    <row r="2126" spans="15:15" x14ac:dyDescent="0.75">
      <c r="O2126" t="s">
        <v>3424</v>
      </c>
    </row>
    <row r="2127" spans="15:15" x14ac:dyDescent="0.75">
      <c r="O2127" t="s">
        <v>3893</v>
      </c>
    </row>
    <row r="2128" spans="15:15" x14ac:dyDescent="0.75">
      <c r="O2128" t="s">
        <v>3425</v>
      </c>
    </row>
    <row r="2130" spans="15:15" x14ac:dyDescent="0.75">
      <c r="O2130" t="s">
        <v>3894</v>
      </c>
    </row>
    <row r="2131" spans="15:15" x14ac:dyDescent="0.75">
      <c r="O2131" t="s">
        <v>3419</v>
      </c>
    </row>
    <row r="2132" spans="15:15" x14ac:dyDescent="0.75">
      <c r="O2132" t="s">
        <v>3420</v>
      </c>
    </row>
    <row r="2134" spans="15:15" x14ac:dyDescent="0.75">
      <c r="O2134" t="s">
        <v>3421</v>
      </c>
    </row>
    <row r="2136" spans="15:15" x14ac:dyDescent="0.75">
      <c r="O2136" t="s">
        <v>3895</v>
      </c>
    </row>
    <row r="2137" spans="15:15" x14ac:dyDescent="0.75">
      <c r="O2137" t="s">
        <v>3896</v>
      </c>
    </row>
    <row r="2139" spans="15:15" x14ac:dyDescent="0.75">
      <c r="O2139" t="s">
        <v>3424</v>
      </c>
    </row>
    <row r="2140" spans="15:15" x14ac:dyDescent="0.75">
      <c r="O2140" t="s">
        <v>3896</v>
      </c>
    </row>
    <row r="2141" spans="15:15" x14ac:dyDescent="0.75">
      <c r="O2141" t="s">
        <v>3425</v>
      </c>
    </row>
    <row r="2143" spans="15:15" x14ac:dyDescent="0.75">
      <c r="O2143" t="s">
        <v>3897</v>
      </c>
    </row>
    <row r="2144" spans="15:15" x14ac:dyDescent="0.75">
      <c r="O2144" t="s">
        <v>3419</v>
      </c>
    </row>
    <row r="2145" spans="15:15" x14ac:dyDescent="0.75">
      <c r="O2145" t="s">
        <v>3420</v>
      </c>
    </row>
    <row r="2146" spans="15:15" x14ac:dyDescent="0.75">
      <c r="O2146" t="s">
        <v>3487</v>
      </c>
    </row>
    <row r="2148" spans="15:15" x14ac:dyDescent="0.75">
      <c r="O2148" t="s">
        <v>3898</v>
      </c>
    </row>
    <row r="2149" spans="15:15" x14ac:dyDescent="0.75">
      <c r="O2149" t="s">
        <v>3419</v>
      </c>
    </row>
    <row r="2150" spans="15:15" x14ac:dyDescent="0.75">
      <c r="O2150" t="s">
        <v>3420</v>
      </c>
    </row>
    <row r="2152" spans="15:15" x14ac:dyDescent="0.75">
      <c r="O2152" t="s">
        <v>3421</v>
      </c>
    </row>
    <row r="2154" spans="15:15" x14ac:dyDescent="0.75">
      <c r="O2154" t="s">
        <v>3899</v>
      </c>
    </row>
    <row r="2155" spans="15:15" x14ac:dyDescent="0.75">
      <c r="O2155" t="s">
        <v>3543</v>
      </c>
    </row>
    <row r="2157" spans="15:15" x14ac:dyDescent="0.75">
      <c r="O2157" t="s">
        <v>3424</v>
      </c>
    </row>
    <row r="2158" spans="15:15" x14ac:dyDescent="0.75">
      <c r="O2158" t="s">
        <v>3543</v>
      </c>
    </row>
    <row r="2159" spans="15:15" x14ac:dyDescent="0.75">
      <c r="O2159" t="s">
        <v>3425</v>
      </c>
    </row>
    <row r="2161" spans="15:15" x14ac:dyDescent="0.75">
      <c r="O2161" t="s">
        <v>3900</v>
      </c>
    </row>
    <row r="2162" spans="15:15" x14ac:dyDescent="0.75">
      <c r="O2162" t="s">
        <v>3419</v>
      </c>
    </row>
    <row r="2163" spans="15:15" x14ac:dyDescent="0.75">
      <c r="O2163" t="s">
        <v>3420</v>
      </c>
    </row>
    <row r="2165" spans="15:15" x14ac:dyDescent="0.75">
      <c r="O2165" t="s">
        <v>3421</v>
      </c>
    </row>
    <row r="2167" spans="15:15" x14ac:dyDescent="0.75">
      <c r="O2167" t="s">
        <v>3901</v>
      </c>
    </row>
    <row r="2168" spans="15:15" x14ac:dyDescent="0.75">
      <c r="O2168" t="s">
        <v>3902</v>
      </c>
    </row>
    <row r="2170" spans="15:15" x14ac:dyDescent="0.75">
      <c r="O2170" t="s">
        <v>3424</v>
      </c>
    </row>
    <row r="2171" spans="15:15" x14ac:dyDescent="0.75">
      <c r="O2171" t="s">
        <v>3902</v>
      </c>
    </row>
    <row r="2172" spans="15:15" x14ac:dyDescent="0.75">
      <c r="O2172" t="s">
        <v>3425</v>
      </c>
    </row>
    <row r="2174" spans="15:15" x14ac:dyDescent="0.75">
      <c r="O2174" t="s">
        <v>3903</v>
      </c>
    </row>
    <row r="2175" spans="15:15" x14ac:dyDescent="0.75">
      <c r="O2175" t="s">
        <v>3419</v>
      </c>
    </row>
    <row r="2176" spans="15:15" x14ac:dyDescent="0.75">
      <c r="O2176" t="s">
        <v>3420</v>
      </c>
    </row>
    <row r="2178" spans="15:15" x14ac:dyDescent="0.75">
      <c r="O2178" t="s">
        <v>3421</v>
      </c>
    </row>
    <row r="2180" spans="15:15" x14ac:dyDescent="0.75">
      <c r="O2180" t="s">
        <v>3904</v>
      </c>
    </row>
    <row r="2181" spans="15:15" x14ac:dyDescent="0.75">
      <c r="O2181" t="s">
        <v>3887</v>
      </c>
    </row>
    <row r="2183" spans="15:15" x14ac:dyDescent="0.75">
      <c r="O2183" t="s">
        <v>3424</v>
      </c>
    </row>
    <row r="2184" spans="15:15" x14ac:dyDescent="0.75">
      <c r="O2184" t="s">
        <v>3887</v>
      </c>
    </row>
    <row r="2185" spans="15:15" x14ac:dyDescent="0.75">
      <c r="O2185" t="s">
        <v>3425</v>
      </c>
    </row>
    <row r="2187" spans="15:15" x14ac:dyDescent="0.75">
      <c r="O2187" t="s">
        <v>3905</v>
      </c>
    </row>
    <row r="2188" spans="15:15" x14ac:dyDescent="0.75">
      <c r="O2188" t="s">
        <v>3419</v>
      </c>
    </row>
    <row r="2189" spans="15:15" x14ac:dyDescent="0.75">
      <c r="O2189" t="s">
        <v>3420</v>
      </c>
    </row>
    <row r="2191" spans="15:15" x14ac:dyDescent="0.75">
      <c r="O2191" t="s">
        <v>3421</v>
      </c>
    </row>
    <row r="2193" spans="15:15" x14ac:dyDescent="0.75">
      <c r="O2193" t="s">
        <v>3906</v>
      </c>
    </row>
    <row r="2194" spans="15:15" x14ac:dyDescent="0.75">
      <c r="O2194" t="s">
        <v>3907</v>
      </c>
    </row>
    <row r="2195" spans="15:15" x14ac:dyDescent="0.75">
      <c r="O2195" t="s">
        <v>3908</v>
      </c>
    </row>
    <row r="2197" spans="15:15" x14ac:dyDescent="0.75">
      <c r="O2197" t="s">
        <v>3424</v>
      </c>
    </row>
    <row r="2198" spans="15:15" x14ac:dyDescent="0.75">
      <c r="O2198" t="s">
        <v>3908</v>
      </c>
    </row>
    <row r="2199" spans="15:15" x14ac:dyDescent="0.75">
      <c r="O2199" t="s">
        <v>3425</v>
      </c>
    </row>
    <row r="2201" spans="15:15" x14ac:dyDescent="0.75">
      <c r="O2201" t="s">
        <v>3909</v>
      </c>
    </row>
    <row r="2202" spans="15:15" x14ac:dyDescent="0.75">
      <c r="O2202" t="s">
        <v>3419</v>
      </c>
    </row>
    <row r="2203" spans="15:15" x14ac:dyDescent="0.75">
      <c r="O2203" t="s">
        <v>3420</v>
      </c>
    </row>
    <row r="2205" spans="15:15" x14ac:dyDescent="0.75">
      <c r="O2205" t="s">
        <v>3421</v>
      </c>
    </row>
    <row r="2207" spans="15:15" x14ac:dyDescent="0.75">
      <c r="O2207" t="s">
        <v>3910</v>
      </c>
    </row>
    <row r="2208" spans="15:15" x14ac:dyDescent="0.75">
      <c r="O2208" t="s">
        <v>3716</v>
      </c>
    </row>
    <row r="2210" spans="15:15" x14ac:dyDescent="0.75">
      <c r="O2210" t="s">
        <v>3424</v>
      </c>
    </row>
    <row r="2211" spans="15:15" x14ac:dyDescent="0.75">
      <c r="O2211" t="s">
        <v>3716</v>
      </c>
    </row>
    <row r="2212" spans="15:15" x14ac:dyDescent="0.75">
      <c r="O2212" t="s">
        <v>3425</v>
      </c>
    </row>
    <row r="2214" spans="15:15" x14ac:dyDescent="0.75">
      <c r="O2214" t="s">
        <v>3911</v>
      </c>
    </row>
    <row r="2215" spans="15:15" x14ac:dyDescent="0.75">
      <c r="O2215" t="s">
        <v>3419</v>
      </c>
    </row>
    <row r="2216" spans="15:15" x14ac:dyDescent="0.75">
      <c r="O2216" t="s">
        <v>3420</v>
      </c>
    </row>
    <row r="2218" spans="15:15" x14ac:dyDescent="0.75">
      <c r="O2218" t="s">
        <v>3421</v>
      </c>
    </row>
    <row r="2220" spans="15:15" x14ac:dyDescent="0.75">
      <c r="O2220" t="s">
        <v>3912</v>
      </c>
    </row>
    <row r="2221" spans="15:15" x14ac:dyDescent="0.75">
      <c r="O2221" t="s">
        <v>3687</v>
      </c>
    </row>
    <row r="2223" spans="15:15" x14ac:dyDescent="0.75">
      <c r="O2223" t="s">
        <v>3424</v>
      </c>
    </row>
    <row r="2224" spans="15:15" x14ac:dyDescent="0.75">
      <c r="O2224" t="s">
        <v>3687</v>
      </c>
    </row>
    <row r="2225" spans="15:15" x14ac:dyDescent="0.75">
      <c r="O2225" t="s">
        <v>3425</v>
      </c>
    </row>
    <row r="2227" spans="15:15" x14ac:dyDescent="0.75">
      <c r="O2227" t="s">
        <v>3913</v>
      </c>
    </row>
    <row r="2228" spans="15:15" x14ac:dyDescent="0.75">
      <c r="O2228" t="s">
        <v>3419</v>
      </c>
    </row>
    <row r="2229" spans="15:15" x14ac:dyDescent="0.75">
      <c r="O2229" t="s">
        <v>3420</v>
      </c>
    </row>
    <row r="2231" spans="15:15" x14ac:dyDescent="0.75">
      <c r="O2231" t="s">
        <v>3421</v>
      </c>
    </row>
    <row r="2233" spans="15:15" x14ac:dyDescent="0.75">
      <c r="O2233" t="s">
        <v>3914</v>
      </c>
    </row>
    <row r="2234" spans="15:15" x14ac:dyDescent="0.75">
      <c r="O2234" t="s">
        <v>3469</v>
      </c>
    </row>
    <row r="2236" spans="15:15" x14ac:dyDescent="0.75">
      <c r="O2236" t="s">
        <v>3424</v>
      </c>
    </row>
    <row r="2237" spans="15:15" x14ac:dyDescent="0.75">
      <c r="O2237" t="s">
        <v>3469</v>
      </c>
    </row>
    <row r="2238" spans="15:15" x14ac:dyDescent="0.75">
      <c r="O2238" t="s">
        <v>3425</v>
      </c>
    </row>
    <row r="2240" spans="15:15" x14ac:dyDescent="0.75">
      <c r="O2240" t="s">
        <v>3915</v>
      </c>
    </row>
    <row r="2241" spans="15:15" x14ac:dyDescent="0.75">
      <c r="O2241" t="s">
        <v>3419</v>
      </c>
    </row>
    <row r="2242" spans="15:15" x14ac:dyDescent="0.75">
      <c r="O2242" t="s">
        <v>3420</v>
      </c>
    </row>
    <row r="2244" spans="15:15" x14ac:dyDescent="0.75">
      <c r="O2244" t="s">
        <v>3421</v>
      </c>
    </row>
    <row r="2246" spans="15:15" x14ac:dyDescent="0.75">
      <c r="O2246" t="s">
        <v>3916</v>
      </c>
    </row>
    <row r="2247" spans="15:15" x14ac:dyDescent="0.75">
      <c r="O2247" t="s">
        <v>3917</v>
      </c>
    </row>
    <row r="2249" spans="15:15" x14ac:dyDescent="0.75">
      <c r="O2249" t="s">
        <v>3424</v>
      </c>
    </row>
    <row r="2250" spans="15:15" x14ac:dyDescent="0.75">
      <c r="O2250" t="s">
        <v>3917</v>
      </c>
    </row>
    <row r="2251" spans="15:15" x14ac:dyDescent="0.75">
      <c r="O2251" t="s">
        <v>3425</v>
      </c>
    </row>
    <row r="2253" spans="15:15" x14ac:dyDescent="0.75">
      <c r="O2253" t="s">
        <v>3918</v>
      </c>
    </row>
    <row r="2254" spans="15:15" x14ac:dyDescent="0.75">
      <c r="O2254" t="s">
        <v>3419</v>
      </c>
    </row>
    <row r="2255" spans="15:15" x14ac:dyDescent="0.75">
      <c r="O2255" t="s">
        <v>3420</v>
      </c>
    </row>
    <row r="2257" spans="15:15" x14ac:dyDescent="0.75">
      <c r="O2257" t="s">
        <v>3421</v>
      </c>
    </row>
    <row r="2259" spans="15:15" x14ac:dyDescent="0.75">
      <c r="O2259" t="s">
        <v>3919</v>
      </c>
    </row>
    <row r="2260" spans="15:15" x14ac:dyDescent="0.75">
      <c r="O2260" t="s">
        <v>3920</v>
      </c>
    </row>
    <row r="2262" spans="15:15" x14ac:dyDescent="0.75">
      <c r="O2262" t="s">
        <v>3424</v>
      </c>
    </row>
    <row r="2263" spans="15:15" x14ac:dyDescent="0.75">
      <c r="O2263" t="s">
        <v>3920</v>
      </c>
    </row>
    <row r="2264" spans="15:15" x14ac:dyDescent="0.75">
      <c r="O2264" t="s">
        <v>3425</v>
      </c>
    </row>
    <row r="2266" spans="15:15" x14ac:dyDescent="0.75">
      <c r="O2266" t="s">
        <v>3921</v>
      </c>
    </row>
    <row r="2267" spans="15:15" x14ac:dyDescent="0.75">
      <c r="O2267" t="s">
        <v>3419</v>
      </c>
    </row>
    <row r="2268" spans="15:15" x14ac:dyDescent="0.75">
      <c r="O2268" t="s">
        <v>3420</v>
      </c>
    </row>
    <row r="2270" spans="15:15" x14ac:dyDescent="0.75">
      <c r="O2270" t="s">
        <v>3421</v>
      </c>
    </row>
    <row r="2272" spans="15:15" x14ac:dyDescent="0.75">
      <c r="O2272" t="s">
        <v>3922</v>
      </c>
    </row>
    <row r="2273" spans="15:15" x14ac:dyDescent="0.75">
      <c r="O2273" t="s">
        <v>3923</v>
      </c>
    </row>
    <row r="2275" spans="15:15" x14ac:dyDescent="0.75">
      <c r="O2275" t="s">
        <v>3424</v>
      </c>
    </row>
    <row r="2276" spans="15:15" x14ac:dyDescent="0.75">
      <c r="O2276" t="s">
        <v>3923</v>
      </c>
    </row>
    <row r="2277" spans="15:15" x14ac:dyDescent="0.75">
      <c r="O2277" t="s">
        <v>3425</v>
      </c>
    </row>
    <row r="2279" spans="15:15" x14ac:dyDescent="0.75">
      <c r="O2279" t="s">
        <v>3924</v>
      </c>
    </row>
    <row r="2280" spans="15:15" x14ac:dyDescent="0.75">
      <c r="O2280" t="s">
        <v>3419</v>
      </c>
    </row>
    <row r="2281" spans="15:15" x14ac:dyDescent="0.75">
      <c r="O2281" t="s">
        <v>3420</v>
      </c>
    </row>
    <row r="2282" spans="15:15" x14ac:dyDescent="0.75">
      <c r="O2282" t="s">
        <v>3487</v>
      </c>
    </row>
    <row r="2284" spans="15:15" x14ac:dyDescent="0.75">
      <c r="O2284" t="s">
        <v>3925</v>
      </c>
    </row>
    <row r="2285" spans="15:15" x14ac:dyDescent="0.75">
      <c r="O2285" t="s">
        <v>3419</v>
      </c>
    </row>
    <row r="2286" spans="15:15" x14ac:dyDescent="0.75">
      <c r="O2286" t="s">
        <v>3420</v>
      </c>
    </row>
    <row r="2288" spans="15:15" x14ac:dyDescent="0.75">
      <c r="O2288" t="s">
        <v>3421</v>
      </c>
    </row>
    <row r="2290" spans="15:15" x14ac:dyDescent="0.75">
      <c r="O2290" t="s">
        <v>3527</v>
      </c>
    </row>
    <row r="2291" spans="15:15" x14ac:dyDescent="0.75">
      <c r="O2291" t="s">
        <v>3926</v>
      </c>
    </row>
    <row r="2292" spans="15:15" x14ac:dyDescent="0.75">
      <c r="O2292" t="s">
        <v>3927</v>
      </c>
    </row>
    <row r="2293" spans="15:15" x14ac:dyDescent="0.75">
      <c r="O2293" t="s">
        <v>3928</v>
      </c>
    </row>
    <row r="2294" spans="15:15" x14ac:dyDescent="0.75">
      <c r="O2294" t="s">
        <v>3929</v>
      </c>
    </row>
    <row r="2296" spans="15:15" x14ac:dyDescent="0.75">
      <c r="O2296" t="s">
        <v>3424</v>
      </c>
    </row>
    <row r="2297" spans="15:15" x14ac:dyDescent="0.75">
      <c r="O2297" t="s">
        <v>3929</v>
      </c>
    </row>
    <row r="2298" spans="15:15" x14ac:dyDescent="0.75">
      <c r="O2298" t="s">
        <v>3425</v>
      </c>
    </row>
    <row r="2300" spans="15:15" x14ac:dyDescent="0.75">
      <c r="O2300" t="s">
        <v>3930</v>
      </c>
    </row>
    <row r="2301" spans="15:15" x14ac:dyDescent="0.75">
      <c r="O2301" t="s">
        <v>3419</v>
      </c>
    </row>
    <row r="2302" spans="15:15" x14ac:dyDescent="0.75">
      <c r="O2302" t="s">
        <v>3420</v>
      </c>
    </row>
    <row r="2304" spans="15:15" x14ac:dyDescent="0.75">
      <c r="O2304" t="s">
        <v>3421</v>
      </c>
    </row>
    <row r="2306" spans="15:15" x14ac:dyDescent="0.75">
      <c r="O2306" t="s">
        <v>3931</v>
      </c>
    </row>
    <row r="2307" spans="15:15" x14ac:dyDescent="0.75">
      <c r="O2307" t="s">
        <v>3932</v>
      </c>
    </row>
    <row r="2309" spans="15:15" x14ac:dyDescent="0.75">
      <c r="O2309" t="s">
        <v>3424</v>
      </c>
    </row>
    <row r="2310" spans="15:15" x14ac:dyDescent="0.75">
      <c r="O2310" t="s">
        <v>3932</v>
      </c>
    </row>
    <row r="2311" spans="15:15" x14ac:dyDescent="0.75">
      <c r="O2311" t="s">
        <v>3425</v>
      </c>
    </row>
    <row r="2313" spans="15:15" x14ac:dyDescent="0.75">
      <c r="O2313" t="s">
        <v>3933</v>
      </c>
    </row>
    <row r="2314" spans="15:15" x14ac:dyDescent="0.75">
      <c r="O2314" t="s">
        <v>3419</v>
      </c>
    </row>
    <row r="2315" spans="15:15" x14ac:dyDescent="0.75">
      <c r="O2315" t="s">
        <v>3420</v>
      </c>
    </row>
    <row r="2317" spans="15:15" x14ac:dyDescent="0.75">
      <c r="O2317" t="s">
        <v>3421</v>
      </c>
    </row>
    <row r="2319" spans="15:15" x14ac:dyDescent="0.75">
      <c r="O2319" t="s">
        <v>3934</v>
      </c>
    </row>
    <row r="2320" spans="15:15" x14ac:dyDescent="0.75">
      <c r="O2320" t="s">
        <v>3935</v>
      </c>
    </row>
    <row r="2322" spans="15:15" x14ac:dyDescent="0.75">
      <c r="O2322" t="s">
        <v>3424</v>
      </c>
    </row>
    <row r="2323" spans="15:15" x14ac:dyDescent="0.75">
      <c r="O2323" t="s">
        <v>3935</v>
      </c>
    </row>
    <row r="2324" spans="15:15" x14ac:dyDescent="0.75">
      <c r="O2324" t="s">
        <v>3425</v>
      </c>
    </row>
    <row r="2326" spans="15:15" x14ac:dyDescent="0.75">
      <c r="O2326" t="s">
        <v>3936</v>
      </c>
    </row>
    <row r="2327" spans="15:15" x14ac:dyDescent="0.75">
      <c r="O2327" t="s">
        <v>3419</v>
      </c>
    </row>
    <row r="2328" spans="15:15" x14ac:dyDescent="0.75">
      <c r="O2328" t="s">
        <v>3420</v>
      </c>
    </row>
    <row r="2330" spans="15:15" x14ac:dyDescent="0.75">
      <c r="O2330" t="s">
        <v>3421</v>
      </c>
    </row>
    <row r="2332" spans="15:15" x14ac:dyDescent="0.75">
      <c r="O2332" t="s">
        <v>3937</v>
      </c>
    </row>
    <row r="2333" spans="15:15" x14ac:dyDescent="0.75">
      <c r="O2333" t="s">
        <v>3938</v>
      </c>
    </row>
    <row r="2334" spans="15:15" x14ac:dyDescent="0.75">
      <c r="O2334" t="s">
        <v>3939</v>
      </c>
    </row>
    <row r="2335" spans="15:15" x14ac:dyDescent="0.75">
      <c r="O2335" t="s">
        <v>3940</v>
      </c>
    </row>
    <row r="2336" spans="15:15" x14ac:dyDescent="0.75">
      <c r="O2336" t="s">
        <v>3941</v>
      </c>
    </row>
    <row r="2337" spans="15:15" x14ac:dyDescent="0.75">
      <c r="O2337" t="s">
        <v>3942</v>
      </c>
    </row>
    <row r="2338" spans="15:15" x14ac:dyDescent="0.75">
      <c r="O2338" t="s">
        <v>3492</v>
      </c>
    </row>
    <row r="2339" spans="15:15" x14ac:dyDescent="0.75">
      <c r="O2339" t="s">
        <v>3943</v>
      </c>
    </row>
    <row r="2340" spans="15:15" x14ac:dyDescent="0.75">
      <c r="O2340" t="s">
        <v>3944</v>
      </c>
    </row>
    <row r="2342" spans="15:15" x14ac:dyDescent="0.75">
      <c r="O2342" t="s">
        <v>3424</v>
      </c>
    </row>
    <row r="2343" spans="15:15" x14ac:dyDescent="0.75">
      <c r="O2343" t="s">
        <v>3944</v>
      </c>
    </row>
    <row r="2344" spans="15:15" x14ac:dyDescent="0.75">
      <c r="O2344" t="s">
        <v>3425</v>
      </c>
    </row>
    <row r="2346" spans="15:15" x14ac:dyDescent="0.75">
      <c r="O2346" t="s">
        <v>3945</v>
      </c>
    </row>
    <row r="2347" spans="15:15" x14ac:dyDescent="0.75">
      <c r="O2347" t="s">
        <v>3419</v>
      </c>
    </row>
    <row r="2348" spans="15:15" x14ac:dyDescent="0.75">
      <c r="O2348" t="s">
        <v>3420</v>
      </c>
    </row>
    <row r="2350" spans="15:15" x14ac:dyDescent="0.75">
      <c r="O2350" t="s">
        <v>3421</v>
      </c>
    </row>
    <row r="2352" spans="15:15" x14ac:dyDescent="0.75">
      <c r="O2352" t="s">
        <v>3946</v>
      </c>
    </row>
    <row r="2353" spans="15:15" x14ac:dyDescent="0.75">
      <c r="O2353" t="s">
        <v>3947</v>
      </c>
    </row>
    <row r="2355" spans="15:15" x14ac:dyDescent="0.75">
      <c r="O2355" t="s">
        <v>3424</v>
      </c>
    </row>
    <row r="2356" spans="15:15" x14ac:dyDescent="0.75">
      <c r="O2356" t="s">
        <v>3947</v>
      </c>
    </row>
    <row r="2357" spans="15:15" x14ac:dyDescent="0.75">
      <c r="O2357" t="s">
        <v>3425</v>
      </c>
    </row>
    <row r="2359" spans="15:15" x14ac:dyDescent="0.75">
      <c r="O2359" t="s">
        <v>3948</v>
      </c>
    </row>
    <row r="2360" spans="15:15" x14ac:dyDescent="0.75">
      <c r="O2360" t="s">
        <v>3419</v>
      </c>
    </row>
    <row r="2361" spans="15:15" x14ac:dyDescent="0.75">
      <c r="O2361" t="s">
        <v>3420</v>
      </c>
    </row>
    <row r="2363" spans="15:15" x14ac:dyDescent="0.75">
      <c r="O2363" t="s">
        <v>3421</v>
      </c>
    </row>
    <row r="2365" spans="15:15" x14ac:dyDescent="0.75">
      <c r="O2365" t="s">
        <v>3949</v>
      </c>
    </row>
    <row r="2366" spans="15:15" x14ac:dyDescent="0.75">
      <c r="O2366" t="s">
        <v>3950</v>
      </c>
    </row>
    <row r="2368" spans="15:15" x14ac:dyDescent="0.75">
      <c r="O2368" t="s">
        <v>3424</v>
      </c>
    </row>
    <row r="2369" spans="15:15" x14ac:dyDescent="0.75">
      <c r="O2369" t="s">
        <v>3950</v>
      </c>
    </row>
    <row r="2370" spans="15:15" x14ac:dyDescent="0.75">
      <c r="O2370" t="s">
        <v>3425</v>
      </c>
    </row>
    <row r="2372" spans="15:15" x14ac:dyDescent="0.75">
      <c r="O2372" t="s">
        <v>3951</v>
      </c>
    </row>
    <row r="2373" spans="15:15" x14ac:dyDescent="0.75">
      <c r="O2373" t="s">
        <v>3419</v>
      </c>
    </row>
    <row r="2374" spans="15:15" x14ac:dyDescent="0.75">
      <c r="O2374" t="s">
        <v>3420</v>
      </c>
    </row>
    <row r="2376" spans="15:15" x14ac:dyDescent="0.75">
      <c r="O2376" t="s">
        <v>3421</v>
      </c>
    </row>
    <row r="2378" spans="15:15" x14ac:dyDescent="0.75">
      <c r="O2378" t="s">
        <v>3952</v>
      </c>
    </row>
    <row r="2379" spans="15:15" x14ac:dyDescent="0.75">
      <c r="O2379" t="s">
        <v>3953</v>
      </c>
    </row>
    <row r="2381" spans="15:15" x14ac:dyDescent="0.75">
      <c r="O2381" t="s">
        <v>3424</v>
      </c>
    </row>
    <row r="2382" spans="15:15" x14ac:dyDescent="0.75">
      <c r="O2382" t="s">
        <v>3953</v>
      </c>
    </row>
    <row r="2383" spans="15:15" x14ac:dyDescent="0.75">
      <c r="O2383" t="s">
        <v>3425</v>
      </c>
    </row>
    <row r="2385" spans="15:15" x14ac:dyDescent="0.75">
      <c r="O2385" t="s">
        <v>3954</v>
      </c>
    </row>
    <row r="2386" spans="15:15" x14ac:dyDescent="0.75">
      <c r="O2386" t="s">
        <v>3419</v>
      </c>
    </row>
    <row r="2387" spans="15:15" x14ac:dyDescent="0.75">
      <c r="O2387" t="s">
        <v>3420</v>
      </c>
    </row>
    <row r="2389" spans="15:15" x14ac:dyDescent="0.75">
      <c r="O2389" t="s">
        <v>3421</v>
      </c>
    </row>
    <row r="2391" spans="15:15" x14ac:dyDescent="0.75">
      <c r="O2391" t="s">
        <v>3955</v>
      </c>
    </row>
    <row r="2392" spans="15:15" x14ac:dyDescent="0.75">
      <c r="O2392" t="s">
        <v>3956</v>
      </c>
    </row>
    <row r="2394" spans="15:15" x14ac:dyDescent="0.75">
      <c r="O2394" t="s">
        <v>3424</v>
      </c>
    </row>
    <row r="2395" spans="15:15" x14ac:dyDescent="0.75">
      <c r="O2395" t="s">
        <v>3956</v>
      </c>
    </row>
    <row r="2396" spans="15:15" x14ac:dyDescent="0.75">
      <c r="O2396" t="s">
        <v>3425</v>
      </c>
    </row>
    <row r="2398" spans="15:15" x14ac:dyDescent="0.75">
      <c r="O2398" t="s">
        <v>3957</v>
      </c>
    </row>
    <row r="2399" spans="15:15" x14ac:dyDescent="0.75">
      <c r="O2399" t="s">
        <v>3419</v>
      </c>
    </row>
    <row r="2400" spans="15:15" x14ac:dyDescent="0.75">
      <c r="O2400" t="s">
        <v>3420</v>
      </c>
    </row>
    <row r="2402" spans="15:15" x14ac:dyDescent="0.75">
      <c r="O2402" t="s">
        <v>3421</v>
      </c>
    </row>
    <row r="2404" spans="15:15" x14ac:dyDescent="0.75">
      <c r="O2404" t="s">
        <v>3958</v>
      </c>
    </row>
    <row r="2405" spans="15:15" x14ac:dyDescent="0.75">
      <c r="O2405" t="s">
        <v>3672</v>
      </c>
    </row>
    <row r="2407" spans="15:15" x14ac:dyDescent="0.75">
      <c r="O2407" t="s">
        <v>3424</v>
      </c>
    </row>
    <row r="2408" spans="15:15" x14ac:dyDescent="0.75">
      <c r="O2408" t="s">
        <v>3672</v>
      </c>
    </row>
    <row r="2409" spans="15:15" x14ac:dyDescent="0.75">
      <c r="O2409" t="s">
        <v>3425</v>
      </c>
    </row>
    <row r="2411" spans="15:15" x14ac:dyDescent="0.75">
      <c r="O2411" t="s">
        <v>3959</v>
      </c>
    </row>
    <row r="2412" spans="15:15" x14ac:dyDescent="0.75">
      <c r="O2412" t="s">
        <v>3419</v>
      </c>
    </row>
    <row r="2413" spans="15:15" x14ac:dyDescent="0.75">
      <c r="O2413" t="s">
        <v>3420</v>
      </c>
    </row>
    <row r="2415" spans="15:15" x14ac:dyDescent="0.75">
      <c r="O2415" t="s">
        <v>3421</v>
      </c>
    </row>
    <row r="2417" spans="15:15" x14ac:dyDescent="0.75">
      <c r="O2417" t="s">
        <v>3960</v>
      </c>
    </row>
    <row r="2418" spans="15:15" x14ac:dyDescent="0.75">
      <c r="O2418" t="s">
        <v>3521</v>
      </c>
    </row>
    <row r="2420" spans="15:15" x14ac:dyDescent="0.75">
      <c r="O2420" t="s">
        <v>3424</v>
      </c>
    </row>
    <row r="2421" spans="15:15" x14ac:dyDescent="0.75">
      <c r="O2421" t="s">
        <v>3521</v>
      </c>
    </row>
    <row r="2422" spans="15:15" x14ac:dyDescent="0.75">
      <c r="O2422" t="s">
        <v>3425</v>
      </c>
    </row>
    <row r="2424" spans="15:15" x14ac:dyDescent="0.75">
      <c r="O2424" t="s">
        <v>3961</v>
      </c>
    </row>
    <row r="2425" spans="15:15" x14ac:dyDescent="0.75">
      <c r="O2425" t="s">
        <v>3419</v>
      </c>
    </row>
    <row r="2426" spans="15:15" x14ac:dyDescent="0.75">
      <c r="O2426" t="s">
        <v>3420</v>
      </c>
    </row>
    <row r="2428" spans="15:15" x14ac:dyDescent="0.75">
      <c r="O2428" t="s">
        <v>3421</v>
      </c>
    </row>
    <row r="2430" spans="15:15" x14ac:dyDescent="0.75">
      <c r="O2430" t="s">
        <v>3962</v>
      </c>
    </row>
    <row r="2431" spans="15:15" x14ac:dyDescent="0.75">
      <c r="O2431" t="s">
        <v>3963</v>
      </c>
    </row>
    <row r="2433" spans="15:15" x14ac:dyDescent="0.75">
      <c r="O2433" t="s">
        <v>3424</v>
      </c>
    </row>
    <row r="2434" spans="15:15" x14ac:dyDescent="0.75">
      <c r="O2434" t="s">
        <v>3963</v>
      </c>
    </row>
    <row r="2435" spans="15:15" x14ac:dyDescent="0.75">
      <c r="O2435" t="s">
        <v>3425</v>
      </c>
    </row>
    <row r="2437" spans="15:15" x14ac:dyDescent="0.75">
      <c r="O2437" t="s">
        <v>3964</v>
      </c>
    </row>
    <row r="2438" spans="15:15" x14ac:dyDescent="0.75">
      <c r="O2438" t="s">
        <v>3419</v>
      </c>
    </row>
    <row r="2439" spans="15:15" x14ac:dyDescent="0.75">
      <c r="O2439" t="s">
        <v>3420</v>
      </c>
    </row>
    <row r="2441" spans="15:15" x14ac:dyDescent="0.75">
      <c r="O2441" t="s">
        <v>3421</v>
      </c>
    </row>
    <row r="2443" spans="15:15" x14ac:dyDescent="0.75">
      <c r="O2443" t="s">
        <v>3965</v>
      </c>
    </row>
    <row r="2444" spans="15:15" x14ac:dyDescent="0.75">
      <c r="O2444" t="s">
        <v>3585</v>
      </c>
    </row>
    <row r="2446" spans="15:15" x14ac:dyDescent="0.75">
      <c r="O2446" t="s">
        <v>3424</v>
      </c>
    </row>
    <row r="2447" spans="15:15" x14ac:dyDescent="0.75">
      <c r="O2447" t="s">
        <v>3585</v>
      </c>
    </row>
    <row r="2448" spans="15:15" x14ac:dyDescent="0.75">
      <c r="O2448" t="s">
        <v>3425</v>
      </c>
    </row>
    <row r="2450" spans="15:15" x14ac:dyDescent="0.75">
      <c r="O2450" t="s">
        <v>3966</v>
      </c>
    </row>
    <row r="2451" spans="15:15" x14ac:dyDescent="0.75">
      <c r="O2451" t="s">
        <v>3419</v>
      </c>
    </row>
    <row r="2452" spans="15:15" x14ac:dyDescent="0.75">
      <c r="O2452" t="s">
        <v>3420</v>
      </c>
    </row>
    <row r="2454" spans="15:15" x14ac:dyDescent="0.75">
      <c r="O2454" t="s">
        <v>3421</v>
      </c>
    </row>
    <row r="2456" spans="15:15" x14ac:dyDescent="0.75">
      <c r="O2456" t="s">
        <v>3967</v>
      </c>
    </row>
    <row r="2457" spans="15:15" x14ac:dyDescent="0.75">
      <c r="O2457" t="s">
        <v>3968</v>
      </c>
    </row>
    <row r="2459" spans="15:15" x14ac:dyDescent="0.75">
      <c r="O2459" t="s">
        <v>3424</v>
      </c>
    </row>
    <row r="2460" spans="15:15" x14ac:dyDescent="0.75">
      <c r="O2460" t="s">
        <v>3968</v>
      </c>
    </row>
    <row r="2461" spans="15:15" x14ac:dyDescent="0.75">
      <c r="O2461" t="s">
        <v>3425</v>
      </c>
    </row>
    <row r="2463" spans="15:15" x14ac:dyDescent="0.75">
      <c r="O2463" t="s">
        <v>3969</v>
      </c>
    </row>
    <row r="2464" spans="15:15" x14ac:dyDescent="0.75">
      <c r="O2464" t="s">
        <v>3419</v>
      </c>
    </row>
    <row r="2465" spans="15:15" x14ac:dyDescent="0.75">
      <c r="O2465" t="s">
        <v>3420</v>
      </c>
    </row>
    <row r="2467" spans="15:15" x14ac:dyDescent="0.75">
      <c r="O2467" t="s">
        <v>3421</v>
      </c>
    </row>
    <row r="2469" spans="15:15" x14ac:dyDescent="0.75">
      <c r="O2469" t="s">
        <v>3970</v>
      </c>
    </row>
    <row r="2470" spans="15:15" x14ac:dyDescent="0.75">
      <c r="O2470" t="s">
        <v>3971</v>
      </c>
    </row>
    <row r="2471" spans="15:15" x14ac:dyDescent="0.75">
      <c r="O2471" t="s">
        <v>3972</v>
      </c>
    </row>
    <row r="2473" spans="15:15" x14ac:dyDescent="0.75">
      <c r="O2473" t="s">
        <v>3424</v>
      </c>
    </row>
    <row r="2474" spans="15:15" x14ac:dyDescent="0.75">
      <c r="O2474" t="s">
        <v>3972</v>
      </c>
    </row>
    <row r="2475" spans="15:15" x14ac:dyDescent="0.75">
      <c r="O2475" t="s">
        <v>3425</v>
      </c>
    </row>
    <row r="2477" spans="15:15" x14ac:dyDescent="0.75">
      <c r="O2477" t="s">
        <v>3973</v>
      </c>
    </row>
    <row r="2478" spans="15:15" x14ac:dyDescent="0.75">
      <c r="O2478" t="s">
        <v>3419</v>
      </c>
    </row>
    <row r="2479" spans="15:15" x14ac:dyDescent="0.75">
      <c r="O2479" t="s">
        <v>3420</v>
      </c>
    </row>
    <row r="2481" spans="15:15" x14ac:dyDescent="0.75">
      <c r="O2481" t="s">
        <v>3421</v>
      </c>
    </row>
    <row r="2483" spans="15:15" x14ac:dyDescent="0.75">
      <c r="O2483" t="s">
        <v>3974</v>
      </c>
    </row>
    <row r="2484" spans="15:15" x14ac:dyDescent="0.75">
      <c r="O2484" t="s">
        <v>3654</v>
      </c>
    </row>
    <row r="2486" spans="15:15" x14ac:dyDescent="0.75">
      <c r="O2486" t="s">
        <v>3424</v>
      </c>
    </row>
    <row r="2487" spans="15:15" x14ac:dyDescent="0.75">
      <c r="O2487" t="s">
        <v>3654</v>
      </c>
    </row>
    <row r="2488" spans="15:15" x14ac:dyDescent="0.75">
      <c r="O2488" t="s">
        <v>3425</v>
      </c>
    </row>
    <row r="2490" spans="15:15" x14ac:dyDescent="0.75">
      <c r="O2490" t="s">
        <v>3975</v>
      </c>
    </row>
    <row r="2491" spans="15:15" x14ac:dyDescent="0.75">
      <c r="O2491" t="s">
        <v>3419</v>
      </c>
    </row>
    <row r="2492" spans="15:15" x14ac:dyDescent="0.75">
      <c r="O2492" t="s">
        <v>3420</v>
      </c>
    </row>
    <row r="2494" spans="15:15" x14ac:dyDescent="0.75">
      <c r="O2494" t="s">
        <v>3421</v>
      </c>
    </row>
    <row r="2496" spans="15:15" x14ac:dyDescent="0.75">
      <c r="O2496" t="s">
        <v>3976</v>
      </c>
    </row>
    <row r="2497" spans="15:15" x14ac:dyDescent="0.75">
      <c r="O2497" t="s">
        <v>3977</v>
      </c>
    </row>
    <row r="2499" spans="15:15" x14ac:dyDescent="0.75">
      <c r="O2499" t="s">
        <v>3424</v>
      </c>
    </row>
    <row r="2500" spans="15:15" x14ac:dyDescent="0.75">
      <c r="O2500" t="s">
        <v>3977</v>
      </c>
    </row>
    <row r="2501" spans="15:15" x14ac:dyDescent="0.75">
      <c r="O2501" t="s">
        <v>3425</v>
      </c>
    </row>
    <row r="2503" spans="15:15" x14ac:dyDescent="0.75">
      <c r="O2503" t="s">
        <v>3978</v>
      </c>
    </row>
    <row r="2504" spans="15:15" x14ac:dyDescent="0.75">
      <c r="O2504" t="s">
        <v>3419</v>
      </c>
    </row>
    <row r="2505" spans="15:15" x14ac:dyDescent="0.75">
      <c r="O2505" t="s">
        <v>3420</v>
      </c>
    </row>
    <row r="2507" spans="15:15" x14ac:dyDescent="0.75">
      <c r="O2507" t="s">
        <v>3421</v>
      </c>
    </row>
    <row r="2509" spans="15:15" x14ac:dyDescent="0.75">
      <c r="O2509" t="s">
        <v>3979</v>
      </c>
    </row>
    <row r="2510" spans="15:15" x14ac:dyDescent="0.75">
      <c r="O2510" t="s">
        <v>3980</v>
      </c>
    </row>
    <row r="2512" spans="15:15" x14ac:dyDescent="0.75">
      <c r="O2512" t="s">
        <v>3424</v>
      </c>
    </row>
    <row r="2513" spans="15:15" x14ac:dyDescent="0.75">
      <c r="O2513" t="s">
        <v>3980</v>
      </c>
    </row>
    <row r="2514" spans="15:15" x14ac:dyDescent="0.75">
      <c r="O2514" t="s">
        <v>3425</v>
      </c>
    </row>
    <row r="2516" spans="15:15" x14ac:dyDescent="0.75">
      <c r="O2516" t="s">
        <v>3981</v>
      </c>
    </row>
    <row r="2517" spans="15:15" x14ac:dyDescent="0.75">
      <c r="O2517" t="s">
        <v>3419</v>
      </c>
    </row>
    <row r="2518" spans="15:15" x14ac:dyDescent="0.75">
      <c r="O2518" t="s">
        <v>3420</v>
      </c>
    </row>
    <row r="2520" spans="15:15" x14ac:dyDescent="0.75">
      <c r="O2520" t="s">
        <v>3421</v>
      </c>
    </row>
    <row r="2522" spans="15:15" x14ac:dyDescent="0.75">
      <c r="O2522" t="s">
        <v>3982</v>
      </c>
    </row>
    <row r="2523" spans="15:15" x14ac:dyDescent="0.75">
      <c r="O2523" t="s">
        <v>3772</v>
      </c>
    </row>
    <row r="2525" spans="15:15" x14ac:dyDescent="0.75">
      <c r="O2525" t="s">
        <v>3424</v>
      </c>
    </row>
    <row r="2526" spans="15:15" x14ac:dyDescent="0.75">
      <c r="O2526" t="s">
        <v>3772</v>
      </c>
    </row>
    <row r="2527" spans="15:15" x14ac:dyDescent="0.75">
      <c r="O2527" t="s">
        <v>3425</v>
      </c>
    </row>
    <row r="2529" spans="15:15" x14ac:dyDescent="0.75">
      <c r="O2529" t="s">
        <v>3983</v>
      </c>
    </row>
    <row r="2530" spans="15:15" x14ac:dyDescent="0.75">
      <c r="O2530" t="s">
        <v>3419</v>
      </c>
    </row>
    <row r="2531" spans="15:15" x14ac:dyDescent="0.75">
      <c r="O2531" t="s">
        <v>3420</v>
      </c>
    </row>
    <row r="2533" spans="15:15" x14ac:dyDescent="0.75">
      <c r="O2533" t="s">
        <v>3421</v>
      </c>
    </row>
    <row r="2535" spans="15:15" x14ac:dyDescent="0.75">
      <c r="O2535" t="s">
        <v>3984</v>
      </c>
    </row>
    <row r="2536" spans="15:15" x14ac:dyDescent="0.75">
      <c r="O2536" t="s">
        <v>3531</v>
      </c>
    </row>
    <row r="2538" spans="15:15" x14ac:dyDescent="0.75">
      <c r="O2538" t="s">
        <v>3424</v>
      </c>
    </row>
    <row r="2539" spans="15:15" x14ac:dyDescent="0.75">
      <c r="O2539" t="s">
        <v>3531</v>
      </c>
    </row>
    <row r="2540" spans="15:15" x14ac:dyDescent="0.75">
      <c r="O2540" t="s">
        <v>3425</v>
      </c>
    </row>
    <row r="2542" spans="15:15" x14ac:dyDescent="0.75">
      <c r="O2542" t="s">
        <v>3985</v>
      </c>
    </row>
    <row r="2543" spans="15:15" x14ac:dyDescent="0.75">
      <c r="O2543" t="s">
        <v>3419</v>
      </c>
    </row>
    <row r="2544" spans="15:15" x14ac:dyDescent="0.75">
      <c r="O2544" t="s">
        <v>3420</v>
      </c>
    </row>
    <row r="2546" spans="15:15" x14ac:dyDescent="0.75">
      <c r="O2546" t="s">
        <v>3421</v>
      </c>
    </row>
    <row r="2548" spans="15:15" x14ac:dyDescent="0.75">
      <c r="O2548" t="s">
        <v>3986</v>
      </c>
    </row>
    <row r="2549" spans="15:15" x14ac:dyDescent="0.75">
      <c r="O2549" t="s">
        <v>3987</v>
      </c>
    </row>
    <row r="2551" spans="15:15" x14ac:dyDescent="0.75">
      <c r="O2551" t="s">
        <v>3424</v>
      </c>
    </row>
    <row r="2552" spans="15:15" x14ac:dyDescent="0.75">
      <c r="O2552" t="s">
        <v>3987</v>
      </c>
    </row>
    <row r="2553" spans="15:15" x14ac:dyDescent="0.75">
      <c r="O2553" t="s">
        <v>3425</v>
      </c>
    </row>
    <row r="2555" spans="15:15" x14ac:dyDescent="0.75">
      <c r="O2555" t="s">
        <v>3988</v>
      </c>
    </row>
    <row r="2556" spans="15:15" x14ac:dyDescent="0.75">
      <c r="O2556" t="s">
        <v>3419</v>
      </c>
    </row>
    <row r="2557" spans="15:15" x14ac:dyDescent="0.75">
      <c r="O2557" t="s">
        <v>3420</v>
      </c>
    </row>
    <row r="2559" spans="15:15" x14ac:dyDescent="0.75">
      <c r="O2559" t="s">
        <v>3421</v>
      </c>
    </row>
    <row r="2561" spans="15:15" x14ac:dyDescent="0.75">
      <c r="O2561" t="s">
        <v>3989</v>
      </c>
    </row>
    <row r="2562" spans="15:15" x14ac:dyDescent="0.75">
      <c r="O2562" t="s">
        <v>3990</v>
      </c>
    </row>
    <row r="2564" spans="15:15" x14ac:dyDescent="0.75">
      <c r="O2564" t="s">
        <v>3424</v>
      </c>
    </row>
    <row r="2565" spans="15:15" x14ac:dyDescent="0.75">
      <c r="O2565" t="s">
        <v>3990</v>
      </c>
    </row>
    <row r="2566" spans="15:15" x14ac:dyDescent="0.75">
      <c r="O2566" t="s">
        <v>3425</v>
      </c>
    </row>
    <row r="2568" spans="15:15" x14ac:dyDescent="0.75">
      <c r="O2568" t="s">
        <v>3991</v>
      </c>
    </row>
    <row r="2569" spans="15:15" x14ac:dyDescent="0.75">
      <c r="O2569" t="s">
        <v>3419</v>
      </c>
    </row>
    <row r="2570" spans="15:15" x14ac:dyDescent="0.75">
      <c r="O2570" t="s">
        <v>3420</v>
      </c>
    </row>
    <row r="2572" spans="15:15" x14ac:dyDescent="0.75">
      <c r="O2572" t="s">
        <v>3421</v>
      </c>
    </row>
    <row r="2574" spans="15:15" x14ac:dyDescent="0.75">
      <c r="O2574" t="s">
        <v>3992</v>
      </c>
    </row>
    <row r="2575" spans="15:15" x14ac:dyDescent="0.75">
      <c r="O2575" t="s">
        <v>3816</v>
      </c>
    </row>
    <row r="2577" spans="15:15" x14ac:dyDescent="0.75">
      <c r="O2577" t="s">
        <v>3424</v>
      </c>
    </row>
    <row r="2578" spans="15:15" x14ac:dyDescent="0.75">
      <c r="O2578" t="s">
        <v>3816</v>
      </c>
    </row>
    <row r="2579" spans="15:15" x14ac:dyDescent="0.75">
      <c r="O2579" t="s">
        <v>3425</v>
      </c>
    </row>
    <row r="2581" spans="15:15" x14ac:dyDescent="0.75">
      <c r="O2581" t="s">
        <v>3993</v>
      </c>
    </row>
    <row r="2582" spans="15:15" x14ac:dyDescent="0.75">
      <c r="O2582" t="s">
        <v>3419</v>
      </c>
    </row>
    <row r="2583" spans="15:15" x14ac:dyDescent="0.75">
      <c r="O2583" t="s">
        <v>3420</v>
      </c>
    </row>
    <row r="2585" spans="15:15" x14ac:dyDescent="0.75">
      <c r="O2585" t="s">
        <v>3421</v>
      </c>
    </row>
    <row r="2587" spans="15:15" x14ac:dyDescent="0.75">
      <c r="O2587" t="s">
        <v>3994</v>
      </c>
    </row>
    <row r="2588" spans="15:15" x14ac:dyDescent="0.75">
      <c r="O2588" t="s">
        <v>3775</v>
      </c>
    </row>
    <row r="2590" spans="15:15" x14ac:dyDescent="0.75">
      <c r="O2590" t="s">
        <v>3424</v>
      </c>
    </row>
    <row r="2591" spans="15:15" x14ac:dyDescent="0.75">
      <c r="O2591" t="s">
        <v>3775</v>
      </c>
    </row>
    <row r="2592" spans="15:15" x14ac:dyDescent="0.75">
      <c r="O2592" t="s">
        <v>3425</v>
      </c>
    </row>
    <row r="2594" spans="15:15" x14ac:dyDescent="0.75">
      <c r="O2594" t="s">
        <v>3995</v>
      </c>
    </row>
    <row r="2595" spans="15:15" x14ac:dyDescent="0.75">
      <c r="O2595" t="s">
        <v>3419</v>
      </c>
    </row>
    <row r="2596" spans="15:15" x14ac:dyDescent="0.75">
      <c r="O2596" t="s">
        <v>3420</v>
      </c>
    </row>
    <row r="2598" spans="15:15" x14ac:dyDescent="0.75">
      <c r="O2598" t="s">
        <v>3421</v>
      </c>
    </row>
    <row r="2600" spans="15:15" x14ac:dyDescent="0.75">
      <c r="O2600" t="s">
        <v>3996</v>
      </c>
    </row>
    <row r="2601" spans="15:15" x14ac:dyDescent="0.75">
      <c r="O2601" t="s">
        <v>3431</v>
      </c>
    </row>
    <row r="2603" spans="15:15" x14ac:dyDescent="0.75">
      <c r="O2603" t="s">
        <v>3424</v>
      </c>
    </row>
    <row r="2604" spans="15:15" x14ac:dyDescent="0.75">
      <c r="O2604" t="s">
        <v>3431</v>
      </c>
    </row>
    <row r="2605" spans="15:15" x14ac:dyDescent="0.75">
      <c r="O2605" t="s">
        <v>3425</v>
      </c>
    </row>
    <row r="2607" spans="15:15" x14ac:dyDescent="0.75">
      <c r="O2607" t="s">
        <v>3997</v>
      </c>
    </row>
    <row r="2608" spans="15:15" x14ac:dyDescent="0.75">
      <c r="O2608" t="s">
        <v>3419</v>
      </c>
    </row>
    <row r="2609" spans="15:15" x14ac:dyDescent="0.75">
      <c r="O2609" t="s">
        <v>3420</v>
      </c>
    </row>
    <row r="2611" spans="15:15" x14ac:dyDescent="0.75">
      <c r="O2611" t="s">
        <v>3421</v>
      </c>
    </row>
    <row r="2613" spans="15:15" x14ac:dyDescent="0.75">
      <c r="O2613" t="s">
        <v>3998</v>
      </c>
    </row>
    <row r="2614" spans="15:15" x14ac:dyDescent="0.75">
      <c r="O2614" t="s">
        <v>3792</v>
      </c>
    </row>
    <row r="2616" spans="15:15" x14ac:dyDescent="0.75">
      <c r="O2616" t="s">
        <v>3424</v>
      </c>
    </row>
    <row r="2617" spans="15:15" x14ac:dyDescent="0.75">
      <c r="O2617" t="s">
        <v>3792</v>
      </c>
    </row>
    <row r="2618" spans="15:15" x14ac:dyDescent="0.75">
      <c r="O2618" t="s">
        <v>3425</v>
      </c>
    </row>
    <row r="2620" spans="15:15" x14ac:dyDescent="0.75">
      <c r="O2620" t="s">
        <v>3999</v>
      </c>
    </row>
    <row r="2621" spans="15:15" x14ac:dyDescent="0.75">
      <c r="O2621" t="s">
        <v>3419</v>
      </c>
    </row>
    <row r="2622" spans="15:15" x14ac:dyDescent="0.75">
      <c r="O2622" t="s">
        <v>3420</v>
      </c>
    </row>
    <row r="2624" spans="15:15" x14ac:dyDescent="0.75">
      <c r="O2624" t="s">
        <v>3421</v>
      </c>
    </row>
    <row r="2626" spans="15:15" x14ac:dyDescent="0.75">
      <c r="O2626" t="s">
        <v>4000</v>
      </c>
    </row>
    <row r="2627" spans="15:15" x14ac:dyDescent="0.75">
      <c r="O2627" t="s">
        <v>4001</v>
      </c>
    </row>
    <row r="2629" spans="15:15" x14ac:dyDescent="0.75">
      <c r="O2629" t="s">
        <v>3424</v>
      </c>
    </row>
    <row r="2630" spans="15:15" x14ac:dyDescent="0.75">
      <c r="O2630" t="s">
        <v>4001</v>
      </c>
    </row>
    <row r="2631" spans="15:15" x14ac:dyDescent="0.75">
      <c r="O2631" t="s">
        <v>3425</v>
      </c>
    </row>
    <row r="2633" spans="15:15" x14ac:dyDescent="0.75">
      <c r="O2633" t="s">
        <v>4002</v>
      </c>
    </row>
    <row r="2634" spans="15:15" x14ac:dyDescent="0.75">
      <c r="O2634" t="s">
        <v>3419</v>
      </c>
    </row>
    <row r="2635" spans="15:15" x14ac:dyDescent="0.75">
      <c r="O2635" t="s">
        <v>3420</v>
      </c>
    </row>
    <row r="2637" spans="15:15" x14ac:dyDescent="0.75">
      <c r="O2637" t="s">
        <v>3421</v>
      </c>
    </row>
    <row r="2639" spans="15:15" x14ac:dyDescent="0.75">
      <c r="O2639" t="s">
        <v>4003</v>
      </c>
    </row>
    <row r="2640" spans="15:15" x14ac:dyDescent="0.75">
      <c r="O2640" t="s">
        <v>4004</v>
      </c>
    </row>
    <row r="2641" spans="15:15" x14ac:dyDescent="0.75">
      <c r="O2641" t="s">
        <v>4005</v>
      </c>
    </row>
    <row r="2643" spans="15:15" x14ac:dyDescent="0.75">
      <c r="O2643" t="s">
        <v>3424</v>
      </c>
    </row>
    <row r="2644" spans="15:15" x14ac:dyDescent="0.75">
      <c r="O2644" t="s">
        <v>4005</v>
      </c>
    </row>
    <row r="2645" spans="15:15" x14ac:dyDescent="0.75">
      <c r="O2645" t="s">
        <v>3425</v>
      </c>
    </row>
    <row r="2647" spans="15:15" x14ac:dyDescent="0.75">
      <c r="O2647" t="s">
        <v>4006</v>
      </c>
    </row>
    <row r="2648" spans="15:15" x14ac:dyDescent="0.75">
      <c r="O2648" t="s">
        <v>3419</v>
      </c>
    </row>
    <row r="2649" spans="15:15" x14ac:dyDescent="0.75">
      <c r="O2649" t="s">
        <v>3420</v>
      </c>
    </row>
    <row r="2651" spans="15:15" x14ac:dyDescent="0.75">
      <c r="O2651" t="s">
        <v>3421</v>
      </c>
    </row>
    <row r="2653" spans="15:15" x14ac:dyDescent="0.75">
      <c r="O2653" t="s">
        <v>4007</v>
      </c>
    </row>
    <row r="2654" spans="15:15" x14ac:dyDescent="0.75">
      <c r="O2654" t="s">
        <v>4008</v>
      </c>
    </row>
    <row r="2656" spans="15:15" x14ac:dyDescent="0.75">
      <c r="O2656" t="s">
        <v>3424</v>
      </c>
    </row>
    <row r="2657" spans="15:15" x14ac:dyDescent="0.75">
      <c r="O2657" t="s">
        <v>4008</v>
      </c>
    </row>
    <row r="2658" spans="15:15" x14ac:dyDescent="0.75">
      <c r="O2658" t="s">
        <v>3425</v>
      </c>
    </row>
    <row r="2660" spans="15:15" x14ac:dyDescent="0.75">
      <c r="O2660" t="s">
        <v>4009</v>
      </c>
    </row>
    <row r="2661" spans="15:15" x14ac:dyDescent="0.75">
      <c r="O2661" t="s">
        <v>3419</v>
      </c>
    </row>
    <row r="2662" spans="15:15" x14ac:dyDescent="0.75">
      <c r="O2662" t="s">
        <v>3420</v>
      </c>
    </row>
    <row r="2664" spans="15:15" x14ac:dyDescent="0.75">
      <c r="O2664" t="s">
        <v>3421</v>
      </c>
    </row>
    <row r="2666" spans="15:15" x14ac:dyDescent="0.75">
      <c r="O2666" t="s">
        <v>4010</v>
      </c>
    </row>
    <row r="2667" spans="15:15" x14ac:dyDescent="0.75">
      <c r="O2667" t="s">
        <v>4011</v>
      </c>
    </row>
    <row r="2668" spans="15:15" x14ac:dyDescent="0.75">
      <c r="O2668" t="s">
        <v>4012</v>
      </c>
    </row>
    <row r="2670" spans="15:15" x14ac:dyDescent="0.75">
      <c r="O2670" t="s">
        <v>3424</v>
      </c>
    </row>
    <row r="2671" spans="15:15" x14ac:dyDescent="0.75">
      <c r="O2671" t="s">
        <v>4012</v>
      </c>
    </row>
    <row r="2672" spans="15:15" x14ac:dyDescent="0.75">
      <c r="O2672" t="s">
        <v>3425</v>
      </c>
    </row>
    <row r="2674" spans="15:15" x14ac:dyDescent="0.75">
      <c r="O2674" t="s">
        <v>4013</v>
      </c>
    </row>
    <row r="2675" spans="15:15" x14ac:dyDescent="0.75">
      <c r="O2675" t="s">
        <v>3419</v>
      </c>
    </row>
    <row r="2676" spans="15:15" x14ac:dyDescent="0.75">
      <c r="O2676" t="s">
        <v>3420</v>
      </c>
    </row>
    <row r="2678" spans="15:15" x14ac:dyDescent="0.75">
      <c r="O2678" t="s">
        <v>3421</v>
      </c>
    </row>
    <row r="2680" spans="15:15" x14ac:dyDescent="0.75">
      <c r="O2680" t="s">
        <v>4014</v>
      </c>
    </row>
    <row r="2681" spans="15:15" x14ac:dyDescent="0.75">
      <c r="O2681" t="s">
        <v>4015</v>
      </c>
    </row>
    <row r="2683" spans="15:15" x14ac:dyDescent="0.75">
      <c r="O2683" t="s">
        <v>3424</v>
      </c>
    </row>
    <row r="2684" spans="15:15" x14ac:dyDescent="0.75">
      <c r="O2684" t="s">
        <v>4015</v>
      </c>
    </row>
    <row r="2685" spans="15:15" x14ac:dyDescent="0.75">
      <c r="O2685" t="s">
        <v>3425</v>
      </c>
    </row>
    <row r="2687" spans="15:15" x14ac:dyDescent="0.75">
      <c r="O2687" t="s">
        <v>4016</v>
      </c>
    </row>
    <row r="2688" spans="15:15" x14ac:dyDescent="0.75">
      <c r="O2688" t="s">
        <v>3419</v>
      </c>
    </row>
    <row r="2689" spans="15:15" x14ac:dyDescent="0.75">
      <c r="O2689" t="s">
        <v>3420</v>
      </c>
    </row>
    <row r="2691" spans="15:15" x14ac:dyDescent="0.75">
      <c r="O2691" t="s">
        <v>3421</v>
      </c>
    </row>
    <row r="2693" spans="15:15" x14ac:dyDescent="0.75">
      <c r="O2693" t="s">
        <v>4017</v>
      </c>
    </row>
    <row r="2694" spans="15:15" x14ac:dyDescent="0.75">
      <c r="O2694" t="s">
        <v>3935</v>
      </c>
    </row>
    <row r="2696" spans="15:15" x14ac:dyDescent="0.75">
      <c r="O2696" t="s">
        <v>3424</v>
      </c>
    </row>
    <row r="2697" spans="15:15" x14ac:dyDescent="0.75">
      <c r="O2697" t="s">
        <v>3935</v>
      </c>
    </row>
    <row r="2698" spans="15:15" x14ac:dyDescent="0.75">
      <c r="O2698" t="s">
        <v>3425</v>
      </c>
    </row>
    <row r="2700" spans="15:15" x14ac:dyDescent="0.75">
      <c r="O2700" t="s">
        <v>4018</v>
      </c>
    </row>
    <row r="2701" spans="15:15" x14ac:dyDescent="0.75">
      <c r="O2701" t="s">
        <v>3419</v>
      </c>
    </row>
    <row r="2702" spans="15:15" x14ac:dyDescent="0.75">
      <c r="O2702" t="s">
        <v>3420</v>
      </c>
    </row>
    <row r="2704" spans="15:15" x14ac:dyDescent="0.75">
      <c r="O2704" t="s">
        <v>3421</v>
      </c>
    </row>
    <row r="2706" spans="15:15" x14ac:dyDescent="0.75">
      <c r="O2706" t="s">
        <v>4019</v>
      </c>
    </row>
    <row r="2707" spans="15:15" x14ac:dyDescent="0.75">
      <c r="O2707" t="s">
        <v>4020</v>
      </c>
    </row>
    <row r="2709" spans="15:15" x14ac:dyDescent="0.75">
      <c r="O2709" t="s">
        <v>3424</v>
      </c>
    </row>
    <row r="2710" spans="15:15" x14ac:dyDescent="0.75">
      <c r="O2710" t="s">
        <v>4020</v>
      </c>
    </row>
    <row r="2711" spans="15:15" x14ac:dyDescent="0.75">
      <c r="O2711" t="s">
        <v>3425</v>
      </c>
    </row>
    <row r="2713" spans="15:15" x14ac:dyDescent="0.75">
      <c r="O2713" t="s">
        <v>4021</v>
      </c>
    </row>
    <row r="2714" spans="15:15" x14ac:dyDescent="0.75">
      <c r="O2714" t="s">
        <v>3419</v>
      </c>
    </row>
    <row r="2715" spans="15:15" x14ac:dyDescent="0.75">
      <c r="O2715" t="s">
        <v>3420</v>
      </c>
    </row>
    <row r="2717" spans="15:15" x14ac:dyDescent="0.75">
      <c r="O2717" t="s">
        <v>3421</v>
      </c>
    </row>
    <row r="2719" spans="15:15" x14ac:dyDescent="0.75">
      <c r="O2719" t="s">
        <v>3539</v>
      </c>
    </row>
    <row r="2720" spans="15:15" x14ac:dyDescent="0.75">
      <c r="O2720" t="s">
        <v>4022</v>
      </c>
    </row>
    <row r="2721" spans="15:15" x14ac:dyDescent="0.75">
      <c r="O2721" t="s">
        <v>4023</v>
      </c>
    </row>
    <row r="2723" spans="15:15" x14ac:dyDescent="0.75">
      <c r="O2723" t="s">
        <v>3424</v>
      </c>
    </row>
    <row r="2724" spans="15:15" x14ac:dyDescent="0.75">
      <c r="O2724" t="s">
        <v>4023</v>
      </c>
    </row>
    <row r="2725" spans="15:15" x14ac:dyDescent="0.75">
      <c r="O2725" t="s">
        <v>3425</v>
      </c>
    </row>
    <row r="2727" spans="15:15" x14ac:dyDescent="0.75">
      <c r="O2727" t="s">
        <v>4024</v>
      </c>
    </row>
    <row r="2728" spans="15:15" x14ac:dyDescent="0.75">
      <c r="O2728" t="s">
        <v>3419</v>
      </c>
    </row>
    <row r="2729" spans="15:15" x14ac:dyDescent="0.75">
      <c r="O2729" t="s">
        <v>3420</v>
      </c>
    </row>
    <row r="2731" spans="15:15" x14ac:dyDescent="0.75">
      <c r="O2731" t="s">
        <v>3421</v>
      </c>
    </row>
    <row r="2733" spans="15:15" x14ac:dyDescent="0.75">
      <c r="O2733" t="s">
        <v>4025</v>
      </c>
    </row>
    <row r="2734" spans="15:15" x14ac:dyDescent="0.75">
      <c r="O2734" t="s">
        <v>4026</v>
      </c>
    </row>
    <row r="2736" spans="15:15" x14ac:dyDescent="0.75">
      <c r="O2736" t="s">
        <v>3424</v>
      </c>
    </row>
    <row r="2737" spans="15:15" x14ac:dyDescent="0.75">
      <c r="O2737" t="s">
        <v>4026</v>
      </c>
    </row>
    <row r="2738" spans="15:15" x14ac:dyDescent="0.75">
      <c r="O2738" t="s">
        <v>3425</v>
      </c>
    </row>
    <row r="2740" spans="15:15" x14ac:dyDescent="0.75">
      <c r="O2740" t="s">
        <v>4027</v>
      </c>
    </row>
    <row r="2741" spans="15:15" x14ac:dyDescent="0.75">
      <c r="O2741" t="s">
        <v>3419</v>
      </c>
    </row>
    <row r="2742" spans="15:15" x14ac:dyDescent="0.75">
      <c r="O2742" t="s">
        <v>3420</v>
      </c>
    </row>
    <row r="2744" spans="15:15" x14ac:dyDescent="0.75">
      <c r="O2744" t="s">
        <v>3421</v>
      </c>
    </row>
    <row r="2746" spans="15:15" x14ac:dyDescent="0.75">
      <c r="O2746" t="s">
        <v>4028</v>
      </c>
    </row>
    <row r="2747" spans="15:15" x14ac:dyDescent="0.75">
      <c r="O2747" t="s">
        <v>4029</v>
      </c>
    </row>
    <row r="2749" spans="15:15" x14ac:dyDescent="0.75">
      <c r="O2749" t="s">
        <v>3424</v>
      </c>
    </row>
    <row r="2750" spans="15:15" x14ac:dyDescent="0.75">
      <c r="O2750" t="s">
        <v>4029</v>
      </c>
    </row>
    <row r="2751" spans="15:15" x14ac:dyDescent="0.75">
      <c r="O2751" t="s">
        <v>3425</v>
      </c>
    </row>
    <row r="2753" spans="15:15" x14ac:dyDescent="0.75">
      <c r="O2753" t="s">
        <v>4030</v>
      </c>
    </row>
    <row r="2754" spans="15:15" x14ac:dyDescent="0.75">
      <c r="O2754" t="s">
        <v>3419</v>
      </c>
    </row>
    <row r="2755" spans="15:15" x14ac:dyDescent="0.75">
      <c r="O2755" t="s">
        <v>3420</v>
      </c>
    </row>
    <row r="2757" spans="15:15" x14ac:dyDescent="0.75">
      <c r="O2757" t="s">
        <v>3421</v>
      </c>
    </row>
    <row r="2759" spans="15:15" x14ac:dyDescent="0.75">
      <c r="O2759" t="s">
        <v>3970</v>
      </c>
    </row>
    <row r="2760" spans="15:15" x14ac:dyDescent="0.75">
      <c r="O2760" t="s">
        <v>4031</v>
      </c>
    </row>
    <row r="2762" spans="15:15" x14ac:dyDescent="0.75">
      <c r="O2762" t="s">
        <v>3424</v>
      </c>
    </row>
    <row r="2763" spans="15:15" x14ac:dyDescent="0.75">
      <c r="O2763" t="s">
        <v>4031</v>
      </c>
    </row>
    <row r="2764" spans="15:15" x14ac:dyDescent="0.75">
      <c r="O2764" t="s">
        <v>3425</v>
      </c>
    </row>
    <row r="2766" spans="15:15" x14ac:dyDescent="0.75">
      <c r="O2766" t="s">
        <v>4032</v>
      </c>
    </row>
    <row r="2767" spans="15:15" x14ac:dyDescent="0.75">
      <c r="O2767" t="s">
        <v>3419</v>
      </c>
    </row>
    <row r="2768" spans="15:15" x14ac:dyDescent="0.75">
      <c r="O2768" t="s">
        <v>3420</v>
      </c>
    </row>
    <row r="2770" spans="15:15" x14ac:dyDescent="0.75">
      <c r="O2770" t="s">
        <v>3421</v>
      </c>
    </row>
    <row r="2772" spans="15:15" x14ac:dyDescent="0.75">
      <c r="O2772" t="s">
        <v>4033</v>
      </c>
    </row>
    <row r="2773" spans="15:15" x14ac:dyDescent="0.75">
      <c r="O2773" t="s">
        <v>4034</v>
      </c>
    </row>
    <row r="2775" spans="15:15" x14ac:dyDescent="0.75">
      <c r="O2775" t="s">
        <v>3424</v>
      </c>
    </row>
    <row r="2776" spans="15:15" x14ac:dyDescent="0.75">
      <c r="O2776" t="s">
        <v>4034</v>
      </c>
    </row>
    <row r="2777" spans="15:15" x14ac:dyDescent="0.75">
      <c r="O2777" t="s">
        <v>3425</v>
      </c>
    </row>
    <row r="2779" spans="15:15" x14ac:dyDescent="0.75">
      <c r="O2779" t="s">
        <v>4035</v>
      </c>
    </row>
    <row r="2780" spans="15:15" x14ac:dyDescent="0.75">
      <c r="O2780" t="s">
        <v>3419</v>
      </c>
    </row>
    <row r="2781" spans="15:15" x14ac:dyDescent="0.75">
      <c r="O2781" t="s">
        <v>3420</v>
      </c>
    </row>
    <row r="2783" spans="15:15" x14ac:dyDescent="0.75">
      <c r="O2783" t="s">
        <v>3421</v>
      </c>
    </row>
    <row r="2785" spans="15:15" x14ac:dyDescent="0.75">
      <c r="O2785" t="s">
        <v>4036</v>
      </c>
    </row>
    <row r="2786" spans="15:15" x14ac:dyDescent="0.75">
      <c r="O2786" t="s">
        <v>4037</v>
      </c>
    </row>
    <row r="2788" spans="15:15" x14ac:dyDescent="0.75">
      <c r="O2788" t="s">
        <v>3424</v>
      </c>
    </row>
    <row r="2789" spans="15:15" x14ac:dyDescent="0.75">
      <c r="O2789" t="s">
        <v>4037</v>
      </c>
    </row>
    <row r="2790" spans="15:15" x14ac:dyDescent="0.75">
      <c r="O2790" t="s">
        <v>3425</v>
      </c>
    </row>
    <row r="2792" spans="15:15" x14ac:dyDescent="0.75">
      <c r="O2792" t="s">
        <v>4038</v>
      </c>
    </row>
    <row r="2793" spans="15:15" x14ac:dyDescent="0.75">
      <c r="O2793" t="s">
        <v>3419</v>
      </c>
    </row>
    <row r="2794" spans="15:15" x14ac:dyDescent="0.75">
      <c r="O2794" t="s">
        <v>3420</v>
      </c>
    </row>
    <row r="2796" spans="15:15" x14ac:dyDescent="0.75">
      <c r="O2796" t="s">
        <v>3421</v>
      </c>
    </row>
    <row r="2798" spans="15:15" x14ac:dyDescent="0.75">
      <c r="O2798" t="s">
        <v>4039</v>
      </c>
    </row>
    <row r="2799" spans="15:15" x14ac:dyDescent="0.75">
      <c r="O2799" t="s">
        <v>4040</v>
      </c>
    </row>
    <row r="2800" spans="15:15" x14ac:dyDescent="0.75">
      <c r="O2800" t="s">
        <v>4041</v>
      </c>
    </row>
    <row r="2802" spans="15:15" x14ac:dyDescent="0.75">
      <c r="O2802" t="s">
        <v>3424</v>
      </c>
    </row>
    <row r="2803" spans="15:15" x14ac:dyDescent="0.75">
      <c r="O2803" t="s">
        <v>4041</v>
      </c>
    </row>
    <row r="2804" spans="15:15" x14ac:dyDescent="0.75">
      <c r="O2804" t="s">
        <v>3425</v>
      </c>
    </row>
    <row r="2806" spans="15:15" x14ac:dyDescent="0.75">
      <c r="O2806" t="s">
        <v>4042</v>
      </c>
    </row>
    <row r="2807" spans="15:15" x14ac:dyDescent="0.75">
      <c r="O2807" t="s">
        <v>3419</v>
      </c>
    </row>
    <row r="2808" spans="15:15" x14ac:dyDescent="0.75">
      <c r="O2808" t="s">
        <v>3420</v>
      </c>
    </row>
    <row r="2810" spans="15:15" x14ac:dyDescent="0.75">
      <c r="O2810" t="s">
        <v>3421</v>
      </c>
    </row>
    <row r="2812" spans="15:15" x14ac:dyDescent="0.75">
      <c r="O2812" t="s">
        <v>4043</v>
      </c>
    </row>
    <row r="2813" spans="15:15" x14ac:dyDescent="0.75">
      <c r="O2813" t="s">
        <v>4044</v>
      </c>
    </row>
    <row r="2815" spans="15:15" x14ac:dyDescent="0.75">
      <c r="O2815" t="s">
        <v>3424</v>
      </c>
    </row>
    <row r="2816" spans="15:15" x14ac:dyDescent="0.75">
      <c r="O2816" t="s">
        <v>4044</v>
      </c>
    </row>
    <row r="2817" spans="15:15" x14ac:dyDescent="0.75">
      <c r="O2817" t="s">
        <v>3425</v>
      </c>
    </row>
    <row r="2819" spans="15:15" x14ac:dyDescent="0.75">
      <c r="O2819" t="s">
        <v>4045</v>
      </c>
    </row>
    <row r="2820" spans="15:15" x14ac:dyDescent="0.75">
      <c r="O2820" t="s">
        <v>3419</v>
      </c>
    </row>
    <row r="2821" spans="15:15" x14ac:dyDescent="0.75">
      <c r="O2821" t="s">
        <v>3420</v>
      </c>
    </row>
    <row r="2823" spans="15:15" x14ac:dyDescent="0.75">
      <c r="O2823" t="s">
        <v>3421</v>
      </c>
    </row>
    <row r="2825" spans="15:15" x14ac:dyDescent="0.75">
      <c r="O2825" t="s">
        <v>4046</v>
      </c>
    </row>
    <row r="2826" spans="15:15" x14ac:dyDescent="0.75">
      <c r="O2826" t="s">
        <v>4047</v>
      </c>
    </row>
    <row r="2828" spans="15:15" x14ac:dyDescent="0.75">
      <c r="O2828" t="s">
        <v>3424</v>
      </c>
    </row>
    <row r="2829" spans="15:15" x14ac:dyDescent="0.75">
      <c r="O2829" t="s">
        <v>4047</v>
      </c>
    </row>
    <row r="2830" spans="15:15" x14ac:dyDescent="0.75">
      <c r="O2830" t="s">
        <v>3425</v>
      </c>
    </row>
    <row r="2832" spans="15:15" x14ac:dyDescent="0.75">
      <c r="O2832" t="s">
        <v>4048</v>
      </c>
    </row>
    <row r="2833" spans="15:15" x14ac:dyDescent="0.75">
      <c r="O2833" t="s">
        <v>3419</v>
      </c>
    </row>
    <row r="2834" spans="15:15" x14ac:dyDescent="0.75">
      <c r="O2834" t="s">
        <v>3420</v>
      </c>
    </row>
    <row r="2836" spans="15:15" x14ac:dyDescent="0.75">
      <c r="O2836" t="s">
        <v>3421</v>
      </c>
    </row>
    <row r="2838" spans="15:15" x14ac:dyDescent="0.75">
      <c r="O2838" t="s">
        <v>4049</v>
      </c>
    </row>
    <row r="2839" spans="15:15" x14ac:dyDescent="0.75">
      <c r="O2839" t="s">
        <v>3528</v>
      </c>
    </row>
    <row r="2841" spans="15:15" x14ac:dyDescent="0.75">
      <c r="O2841" t="s">
        <v>3424</v>
      </c>
    </row>
    <row r="2842" spans="15:15" x14ac:dyDescent="0.75">
      <c r="O2842" t="s">
        <v>3528</v>
      </c>
    </row>
    <row r="2843" spans="15:15" x14ac:dyDescent="0.75">
      <c r="O2843" t="s">
        <v>3425</v>
      </c>
    </row>
    <row r="2845" spans="15:15" x14ac:dyDescent="0.75">
      <c r="O2845" t="s">
        <v>4050</v>
      </c>
    </row>
    <row r="2846" spans="15:15" x14ac:dyDescent="0.75">
      <c r="O2846" t="s">
        <v>3419</v>
      </c>
    </row>
    <row r="2847" spans="15:15" x14ac:dyDescent="0.75">
      <c r="O2847" t="s">
        <v>3420</v>
      </c>
    </row>
    <row r="2849" spans="15:15" x14ac:dyDescent="0.75">
      <c r="O2849" t="s">
        <v>3421</v>
      </c>
    </row>
    <row r="2851" spans="15:15" x14ac:dyDescent="0.75">
      <c r="O2851" t="s">
        <v>4051</v>
      </c>
    </row>
    <row r="2852" spans="15:15" x14ac:dyDescent="0.75">
      <c r="O2852" t="s">
        <v>3980</v>
      </c>
    </row>
    <row r="2854" spans="15:15" x14ac:dyDescent="0.75">
      <c r="O2854" t="s">
        <v>3424</v>
      </c>
    </row>
    <row r="2855" spans="15:15" x14ac:dyDescent="0.75">
      <c r="O2855" t="s">
        <v>3980</v>
      </c>
    </row>
    <row r="2856" spans="15:15" x14ac:dyDescent="0.75">
      <c r="O2856" t="s">
        <v>3425</v>
      </c>
    </row>
    <row r="2858" spans="15:15" x14ac:dyDescent="0.75">
      <c r="O2858" t="s">
        <v>4052</v>
      </c>
    </row>
    <row r="2859" spans="15:15" x14ac:dyDescent="0.75">
      <c r="O2859" t="s">
        <v>3419</v>
      </c>
    </row>
    <row r="2860" spans="15:15" x14ac:dyDescent="0.75">
      <c r="O2860" t="s">
        <v>3420</v>
      </c>
    </row>
    <row r="2862" spans="15:15" x14ac:dyDescent="0.75">
      <c r="O2862" t="s">
        <v>3421</v>
      </c>
    </row>
    <row r="2864" spans="15:15" x14ac:dyDescent="0.75">
      <c r="O2864" t="s">
        <v>4053</v>
      </c>
    </row>
    <row r="2865" spans="15:15" x14ac:dyDescent="0.75">
      <c r="O2865" t="s">
        <v>3518</v>
      </c>
    </row>
    <row r="2867" spans="15:15" x14ac:dyDescent="0.75">
      <c r="O2867" t="s">
        <v>3424</v>
      </c>
    </row>
    <row r="2868" spans="15:15" x14ac:dyDescent="0.75">
      <c r="O2868" t="s">
        <v>3518</v>
      </c>
    </row>
    <row r="2869" spans="15:15" x14ac:dyDescent="0.75">
      <c r="O2869" t="s">
        <v>3425</v>
      </c>
    </row>
    <row r="2871" spans="15:15" x14ac:dyDescent="0.75">
      <c r="O2871" t="s">
        <v>4054</v>
      </c>
    </row>
    <row r="2872" spans="15:15" x14ac:dyDescent="0.75">
      <c r="O2872" t="s">
        <v>3419</v>
      </c>
    </row>
    <row r="2873" spans="15:15" x14ac:dyDescent="0.75">
      <c r="O2873" t="s">
        <v>3420</v>
      </c>
    </row>
    <row r="2875" spans="15:15" x14ac:dyDescent="0.75">
      <c r="O2875" t="s">
        <v>3421</v>
      </c>
    </row>
    <row r="2877" spans="15:15" x14ac:dyDescent="0.75">
      <c r="O2877" t="s">
        <v>4055</v>
      </c>
    </row>
    <row r="2878" spans="15:15" x14ac:dyDescent="0.75">
      <c r="O2878" t="s">
        <v>4056</v>
      </c>
    </row>
    <row r="2880" spans="15:15" x14ac:dyDescent="0.75">
      <c r="O2880" t="s">
        <v>3424</v>
      </c>
    </row>
    <row r="2881" spans="15:15" x14ac:dyDescent="0.75">
      <c r="O2881" t="s">
        <v>4056</v>
      </c>
    </row>
    <row r="2882" spans="15:15" x14ac:dyDescent="0.75">
      <c r="O2882" t="s">
        <v>3425</v>
      </c>
    </row>
    <row r="2884" spans="15:15" x14ac:dyDescent="0.75">
      <c r="O2884" t="s">
        <v>4057</v>
      </c>
    </row>
    <row r="2885" spans="15:15" x14ac:dyDescent="0.75">
      <c r="O2885" t="s">
        <v>3419</v>
      </c>
    </row>
    <row r="2886" spans="15:15" x14ac:dyDescent="0.75">
      <c r="O2886" t="s">
        <v>3420</v>
      </c>
    </row>
    <row r="2888" spans="15:15" x14ac:dyDescent="0.75">
      <c r="O2888" t="s">
        <v>3421</v>
      </c>
    </row>
    <row r="2890" spans="15:15" x14ac:dyDescent="0.75">
      <c r="O2890" t="s">
        <v>4058</v>
      </c>
    </row>
    <row r="2891" spans="15:15" x14ac:dyDescent="0.75">
      <c r="O2891" t="s">
        <v>3742</v>
      </c>
    </row>
    <row r="2893" spans="15:15" x14ac:dyDescent="0.75">
      <c r="O2893" t="s">
        <v>3424</v>
      </c>
    </row>
    <row r="2894" spans="15:15" x14ac:dyDescent="0.75">
      <c r="O2894" t="s">
        <v>3742</v>
      </c>
    </row>
    <row r="2895" spans="15:15" x14ac:dyDescent="0.75">
      <c r="O2895" t="s">
        <v>3425</v>
      </c>
    </row>
    <row r="2897" spans="15:15" x14ac:dyDescent="0.75">
      <c r="O2897" t="s">
        <v>4059</v>
      </c>
    </row>
    <row r="2898" spans="15:15" x14ac:dyDescent="0.75">
      <c r="O2898" t="s">
        <v>3419</v>
      </c>
    </row>
    <row r="2899" spans="15:15" x14ac:dyDescent="0.75">
      <c r="O2899" t="s">
        <v>3420</v>
      </c>
    </row>
    <row r="2901" spans="15:15" x14ac:dyDescent="0.75">
      <c r="O2901" t="s">
        <v>3421</v>
      </c>
    </row>
    <row r="2903" spans="15:15" x14ac:dyDescent="0.75">
      <c r="O2903" t="s">
        <v>4060</v>
      </c>
    </row>
    <row r="2904" spans="15:15" x14ac:dyDescent="0.75">
      <c r="O2904" t="s">
        <v>3499</v>
      </c>
    </row>
    <row r="2906" spans="15:15" x14ac:dyDescent="0.75">
      <c r="O2906" t="s">
        <v>3424</v>
      </c>
    </row>
    <row r="2907" spans="15:15" x14ac:dyDescent="0.75">
      <c r="O2907" t="s">
        <v>3499</v>
      </c>
    </row>
    <row r="2908" spans="15:15" x14ac:dyDescent="0.75">
      <c r="O2908" t="s">
        <v>3425</v>
      </c>
    </row>
    <row r="2910" spans="15:15" x14ac:dyDescent="0.75">
      <c r="O2910" t="s">
        <v>4061</v>
      </c>
    </row>
    <row r="2911" spans="15:15" x14ac:dyDescent="0.75">
      <c r="O2911" t="s">
        <v>3419</v>
      </c>
    </row>
    <row r="2912" spans="15:15" x14ac:dyDescent="0.75">
      <c r="O2912" t="s">
        <v>3420</v>
      </c>
    </row>
    <row r="2914" spans="15:15" x14ac:dyDescent="0.75">
      <c r="O2914" t="s">
        <v>3421</v>
      </c>
    </row>
    <row r="2916" spans="15:15" x14ac:dyDescent="0.75">
      <c r="O2916" t="s">
        <v>4062</v>
      </c>
    </row>
    <row r="2917" spans="15:15" x14ac:dyDescent="0.75">
      <c r="O2917" t="s">
        <v>3772</v>
      </c>
    </row>
    <row r="2919" spans="15:15" x14ac:dyDescent="0.75">
      <c r="O2919" t="s">
        <v>3424</v>
      </c>
    </row>
    <row r="2920" spans="15:15" x14ac:dyDescent="0.75">
      <c r="O2920" t="s">
        <v>3772</v>
      </c>
    </row>
    <row r="2921" spans="15:15" x14ac:dyDescent="0.75">
      <c r="O2921" t="s">
        <v>3425</v>
      </c>
    </row>
    <row r="2923" spans="15:15" x14ac:dyDescent="0.75">
      <c r="O2923" t="s">
        <v>4063</v>
      </c>
    </row>
    <row r="2924" spans="15:15" x14ac:dyDescent="0.75">
      <c r="O2924" t="s">
        <v>3419</v>
      </c>
    </row>
    <row r="2925" spans="15:15" x14ac:dyDescent="0.75">
      <c r="O2925" t="s">
        <v>3420</v>
      </c>
    </row>
    <row r="2927" spans="15:15" x14ac:dyDescent="0.75">
      <c r="O2927" t="s">
        <v>3421</v>
      </c>
    </row>
    <row r="2929" spans="15:15" x14ac:dyDescent="0.75">
      <c r="O2929" t="s">
        <v>4064</v>
      </c>
    </row>
    <row r="2930" spans="15:15" x14ac:dyDescent="0.75">
      <c r="O2930" t="s">
        <v>4065</v>
      </c>
    </row>
    <row r="2932" spans="15:15" x14ac:dyDescent="0.75">
      <c r="O2932" t="s">
        <v>3424</v>
      </c>
    </row>
    <row r="2933" spans="15:15" x14ac:dyDescent="0.75">
      <c r="O2933" t="s">
        <v>4065</v>
      </c>
    </row>
    <row r="2934" spans="15:15" x14ac:dyDescent="0.75">
      <c r="O2934" t="s">
        <v>3425</v>
      </c>
    </row>
    <row r="2936" spans="15:15" x14ac:dyDescent="0.75">
      <c r="O2936" t="s">
        <v>4066</v>
      </c>
    </row>
    <row r="2937" spans="15:15" x14ac:dyDescent="0.75">
      <c r="O2937" t="s">
        <v>3419</v>
      </c>
    </row>
    <row r="2938" spans="15:15" x14ac:dyDescent="0.75">
      <c r="O2938" t="s">
        <v>3420</v>
      </c>
    </row>
    <row r="2940" spans="15:15" x14ac:dyDescent="0.75">
      <c r="O2940" t="s">
        <v>3421</v>
      </c>
    </row>
    <row r="2942" spans="15:15" x14ac:dyDescent="0.75">
      <c r="O2942" t="s">
        <v>4067</v>
      </c>
    </row>
    <row r="2943" spans="15:15" x14ac:dyDescent="0.75">
      <c r="O2943" t="s">
        <v>4008</v>
      </c>
    </row>
    <row r="2945" spans="15:15" x14ac:dyDescent="0.75">
      <c r="O2945" t="s">
        <v>3424</v>
      </c>
    </row>
    <row r="2946" spans="15:15" x14ac:dyDescent="0.75">
      <c r="O2946" t="s">
        <v>4008</v>
      </c>
    </row>
    <row r="2947" spans="15:15" x14ac:dyDescent="0.75">
      <c r="O2947" t="s">
        <v>3425</v>
      </c>
    </row>
    <row r="2949" spans="15:15" x14ac:dyDescent="0.75">
      <c r="O2949" t="s">
        <v>4068</v>
      </c>
    </row>
    <row r="2950" spans="15:15" x14ac:dyDescent="0.75">
      <c r="O2950" t="s">
        <v>3419</v>
      </c>
    </row>
    <row r="2951" spans="15:15" x14ac:dyDescent="0.75">
      <c r="O2951" t="s">
        <v>3420</v>
      </c>
    </row>
    <row r="2952" spans="15:15" x14ac:dyDescent="0.75">
      <c r="O2952" t="s">
        <v>3487</v>
      </c>
    </row>
    <row r="2954" spans="15:15" x14ac:dyDescent="0.75">
      <c r="O2954" t="s">
        <v>3894</v>
      </c>
    </row>
    <row r="2955" spans="15:15" x14ac:dyDescent="0.75">
      <c r="O2955" t="s">
        <v>3419</v>
      </c>
    </row>
    <row r="2956" spans="15:15" x14ac:dyDescent="0.75">
      <c r="O2956" t="s">
        <v>3420</v>
      </c>
    </row>
    <row r="2958" spans="15:15" x14ac:dyDescent="0.75">
      <c r="O2958" t="s">
        <v>3421</v>
      </c>
    </row>
    <row r="2960" spans="15:15" x14ac:dyDescent="0.75">
      <c r="O2960" t="s">
        <v>3895</v>
      </c>
    </row>
    <row r="2961" spans="15:15" x14ac:dyDescent="0.75">
      <c r="O2961" t="s">
        <v>3896</v>
      </c>
    </row>
    <row r="2963" spans="15:15" x14ac:dyDescent="0.75">
      <c r="O2963" t="s">
        <v>3424</v>
      </c>
    </row>
    <row r="2964" spans="15:15" x14ac:dyDescent="0.75">
      <c r="O2964" t="s">
        <v>3896</v>
      </c>
    </row>
    <row r="2965" spans="15:15" x14ac:dyDescent="0.75">
      <c r="O2965" t="s">
        <v>3425</v>
      </c>
    </row>
    <row r="2967" spans="15:15" x14ac:dyDescent="0.75">
      <c r="O2967" t="s">
        <v>4069</v>
      </c>
    </row>
    <row r="2968" spans="15:15" x14ac:dyDescent="0.75">
      <c r="O2968" t="s">
        <v>3419</v>
      </c>
    </row>
    <row r="2969" spans="15:15" x14ac:dyDescent="0.75">
      <c r="O2969" t="s">
        <v>3420</v>
      </c>
    </row>
    <row r="2970" spans="15:15" x14ac:dyDescent="0.75">
      <c r="O2970" t="s">
        <v>3487</v>
      </c>
    </row>
    <row r="2972" spans="15:15" x14ac:dyDescent="0.75">
      <c r="O2972" t="s">
        <v>4070</v>
      </c>
    </row>
    <row r="2973" spans="15:15" x14ac:dyDescent="0.75">
      <c r="O2973" t="s">
        <v>3419</v>
      </c>
    </row>
    <row r="2974" spans="15:15" x14ac:dyDescent="0.75">
      <c r="O2974" t="s">
        <v>3420</v>
      </c>
    </row>
    <row r="2975" spans="15:15" x14ac:dyDescent="0.75">
      <c r="O2975" t="s">
        <v>3487</v>
      </c>
    </row>
    <row r="2977" spans="15:15" x14ac:dyDescent="0.75">
      <c r="O2977" t="s">
        <v>4071</v>
      </c>
    </row>
    <row r="2978" spans="15:15" x14ac:dyDescent="0.75">
      <c r="O2978" t="s">
        <v>3419</v>
      </c>
    </row>
    <row r="2979" spans="15:15" x14ac:dyDescent="0.75">
      <c r="O2979" t="s">
        <v>3420</v>
      </c>
    </row>
    <row r="2981" spans="15:15" x14ac:dyDescent="0.75">
      <c r="O2981" t="s">
        <v>3421</v>
      </c>
    </row>
    <row r="2983" spans="15:15" x14ac:dyDescent="0.75">
      <c r="O2983" t="s">
        <v>4072</v>
      </c>
    </row>
    <row r="2984" spans="15:15" x14ac:dyDescent="0.75">
      <c r="O2984" t="s">
        <v>3440</v>
      </c>
    </row>
    <row r="2986" spans="15:15" x14ac:dyDescent="0.75">
      <c r="O2986" t="s">
        <v>3424</v>
      </c>
    </row>
    <row r="2987" spans="15:15" x14ac:dyDescent="0.75">
      <c r="O2987" t="s">
        <v>3440</v>
      </c>
    </row>
    <row r="2988" spans="15:15" x14ac:dyDescent="0.75">
      <c r="O2988" t="s">
        <v>3425</v>
      </c>
    </row>
    <row r="2990" spans="15:15" x14ac:dyDescent="0.75">
      <c r="O2990" t="s">
        <v>4073</v>
      </c>
    </row>
    <row r="2991" spans="15:15" x14ac:dyDescent="0.75">
      <c r="O2991" t="s">
        <v>3419</v>
      </c>
    </row>
    <row r="2992" spans="15:15" x14ac:dyDescent="0.75">
      <c r="O2992" t="s">
        <v>3420</v>
      </c>
    </row>
    <row r="2994" spans="15:15" x14ac:dyDescent="0.75">
      <c r="O2994" t="s">
        <v>3421</v>
      </c>
    </row>
    <row r="2996" spans="15:15" x14ac:dyDescent="0.75">
      <c r="O2996" t="s">
        <v>4074</v>
      </c>
    </row>
    <row r="2997" spans="15:15" x14ac:dyDescent="0.75">
      <c r="O2997" t="s">
        <v>4075</v>
      </c>
    </row>
    <row r="2999" spans="15:15" x14ac:dyDescent="0.75">
      <c r="O2999" t="s">
        <v>3424</v>
      </c>
    </row>
    <row r="3000" spans="15:15" x14ac:dyDescent="0.75">
      <c r="O3000" t="s">
        <v>4075</v>
      </c>
    </row>
    <row r="3001" spans="15:15" x14ac:dyDescent="0.75">
      <c r="O3001" t="s">
        <v>3425</v>
      </c>
    </row>
    <row r="3003" spans="15:15" x14ac:dyDescent="0.75">
      <c r="O3003" t="s">
        <v>4076</v>
      </c>
    </row>
    <row r="3004" spans="15:15" x14ac:dyDescent="0.75">
      <c r="O3004" t="s">
        <v>3419</v>
      </c>
    </row>
    <row r="3005" spans="15:15" x14ac:dyDescent="0.75">
      <c r="O3005" t="s">
        <v>3420</v>
      </c>
    </row>
    <row r="3006" spans="15:15" x14ac:dyDescent="0.75">
      <c r="O3006" t="s">
        <v>3487</v>
      </c>
    </row>
    <row r="3008" spans="15:15" x14ac:dyDescent="0.75">
      <c r="O3008" t="s">
        <v>4077</v>
      </c>
    </row>
    <row r="3009" spans="15:15" x14ac:dyDescent="0.75">
      <c r="O3009" t="s">
        <v>3419</v>
      </c>
    </row>
    <row r="3010" spans="15:15" x14ac:dyDescent="0.75">
      <c r="O3010" t="s">
        <v>3420</v>
      </c>
    </row>
    <row r="3012" spans="15:15" x14ac:dyDescent="0.75">
      <c r="O3012" t="s">
        <v>3421</v>
      </c>
    </row>
    <row r="3014" spans="15:15" x14ac:dyDescent="0.75">
      <c r="O3014" t="s">
        <v>4078</v>
      </c>
    </row>
    <row r="3015" spans="15:15" x14ac:dyDescent="0.75">
      <c r="O3015" t="s">
        <v>4079</v>
      </c>
    </row>
    <row r="3017" spans="15:15" x14ac:dyDescent="0.75">
      <c r="O3017" t="s">
        <v>3424</v>
      </c>
    </row>
    <row r="3018" spans="15:15" x14ac:dyDescent="0.75">
      <c r="O3018" t="s">
        <v>4079</v>
      </c>
    </row>
    <row r="3019" spans="15:15" x14ac:dyDescent="0.75">
      <c r="O3019" t="s">
        <v>3425</v>
      </c>
    </row>
    <row r="3021" spans="15:15" x14ac:dyDescent="0.75">
      <c r="O3021" t="s">
        <v>4080</v>
      </c>
    </row>
    <row r="3022" spans="15:15" x14ac:dyDescent="0.75">
      <c r="O3022" t="s">
        <v>3419</v>
      </c>
    </row>
    <row r="3023" spans="15:15" x14ac:dyDescent="0.75">
      <c r="O3023" t="s">
        <v>3420</v>
      </c>
    </row>
    <row r="3024" spans="15:15" x14ac:dyDescent="0.75">
      <c r="O3024" t="s">
        <v>3487</v>
      </c>
    </row>
    <row r="3026" spans="15:15" x14ac:dyDescent="0.75">
      <c r="O3026" t="s">
        <v>4081</v>
      </c>
    </row>
    <row r="3027" spans="15:15" x14ac:dyDescent="0.75">
      <c r="O3027" t="s">
        <v>3419</v>
      </c>
    </row>
    <row r="3028" spans="15:15" x14ac:dyDescent="0.75">
      <c r="O3028" t="s">
        <v>3420</v>
      </c>
    </row>
    <row r="3030" spans="15:15" x14ac:dyDescent="0.75">
      <c r="O3030" t="s">
        <v>3421</v>
      </c>
    </row>
    <row r="3032" spans="15:15" x14ac:dyDescent="0.75">
      <c r="O3032" t="s">
        <v>4082</v>
      </c>
    </row>
    <row r="3033" spans="15:15" x14ac:dyDescent="0.75">
      <c r="O3033" t="s">
        <v>3576</v>
      </c>
    </row>
    <row r="3035" spans="15:15" x14ac:dyDescent="0.75">
      <c r="O3035" t="s">
        <v>3424</v>
      </c>
    </row>
    <row r="3036" spans="15:15" x14ac:dyDescent="0.75">
      <c r="O3036" t="s">
        <v>3576</v>
      </c>
    </row>
    <row r="3037" spans="15:15" x14ac:dyDescent="0.75">
      <c r="O3037" t="s">
        <v>3425</v>
      </c>
    </row>
    <row r="3039" spans="15:15" x14ac:dyDescent="0.75">
      <c r="O3039" t="s">
        <v>4083</v>
      </c>
    </row>
    <row r="3040" spans="15:15" x14ac:dyDescent="0.75">
      <c r="O3040" t="s">
        <v>3419</v>
      </c>
    </row>
    <row r="3041" spans="15:15" x14ac:dyDescent="0.75">
      <c r="O3041" t="s">
        <v>3420</v>
      </c>
    </row>
    <row r="3043" spans="15:15" x14ac:dyDescent="0.75">
      <c r="O3043" t="s">
        <v>3421</v>
      </c>
    </row>
    <row r="3045" spans="15:15" x14ac:dyDescent="0.75">
      <c r="O3045" t="s">
        <v>4084</v>
      </c>
    </row>
    <row r="3046" spans="15:15" x14ac:dyDescent="0.75">
      <c r="O3046" t="s">
        <v>3772</v>
      </c>
    </row>
    <row r="3048" spans="15:15" x14ac:dyDescent="0.75">
      <c r="O3048" t="s">
        <v>3424</v>
      </c>
    </row>
    <row r="3049" spans="15:15" x14ac:dyDescent="0.75">
      <c r="O3049" t="s">
        <v>3772</v>
      </c>
    </row>
    <row r="3050" spans="15:15" x14ac:dyDescent="0.75">
      <c r="O3050" t="s">
        <v>3425</v>
      </c>
    </row>
    <row r="3052" spans="15:15" x14ac:dyDescent="0.75">
      <c r="O3052" t="s">
        <v>4085</v>
      </c>
    </row>
    <row r="3053" spans="15:15" x14ac:dyDescent="0.75">
      <c r="O3053" t="s">
        <v>3419</v>
      </c>
    </row>
    <row r="3054" spans="15:15" x14ac:dyDescent="0.75">
      <c r="O3054" t="s">
        <v>3420</v>
      </c>
    </row>
    <row r="3056" spans="15:15" x14ac:dyDescent="0.75">
      <c r="O3056" t="s">
        <v>3421</v>
      </c>
    </row>
    <row r="3058" spans="15:15" x14ac:dyDescent="0.75">
      <c r="O3058" t="s">
        <v>4086</v>
      </c>
    </row>
    <row r="3059" spans="15:15" x14ac:dyDescent="0.75">
      <c r="O3059" t="s">
        <v>4087</v>
      </c>
    </row>
    <row r="3061" spans="15:15" x14ac:dyDescent="0.75">
      <c r="O3061" t="s">
        <v>3424</v>
      </c>
    </row>
    <row r="3062" spans="15:15" x14ac:dyDescent="0.75">
      <c r="O3062" t="s">
        <v>4087</v>
      </c>
    </row>
    <row r="3063" spans="15:15" x14ac:dyDescent="0.75">
      <c r="O3063" t="s">
        <v>3425</v>
      </c>
    </row>
    <row r="3065" spans="15:15" x14ac:dyDescent="0.75">
      <c r="O3065" t="s">
        <v>3429</v>
      </c>
    </row>
    <row r="3066" spans="15:15" x14ac:dyDescent="0.75">
      <c r="O3066" t="s">
        <v>3419</v>
      </c>
    </row>
    <row r="3067" spans="15:15" x14ac:dyDescent="0.75">
      <c r="O3067" t="s">
        <v>3420</v>
      </c>
    </row>
    <row r="3069" spans="15:15" x14ac:dyDescent="0.75">
      <c r="O3069" t="s">
        <v>3421</v>
      </c>
    </row>
    <row r="3071" spans="15:15" x14ac:dyDescent="0.75">
      <c r="O3071" t="s">
        <v>3430</v>
      </c>
    </row>
    <row r="3072" spans="15:15" x14ac:dyDescent="0.75">
      <c r="O3072" t="s">
        <v>3431</v>
      </c>
    </row>
    <row r="3074" spans="15:15" x14ac:dyDescent="0.75">
      <c r="O3074" t="s">
        <v>3424</v>
      </c>
    </row>
    <row r="3075" spans="15:15" x14ac:dyDescent="0.75">
      <c r="O3075" t="s">
        <v>3431</v>
      </c>
    </row>
    <row r="3076" spans="15:15" x14ac:dyDescent="0.75">
      <c r="O3076" t="s">
        <v>3425</v>
      </c>
    </row>
    <row r="3078" spans="15:15" x14ac:dyDescent="0.75">
      <c r="O3078" t="s">
        <v>4088</v>
      </c>
    </row>
    <row r="3079" spans="15:15" x14ac:dyDescent="0.75">
      <c r="O3079" t="s">
        <v>3419</v>
      </c>
    </row>
    <row r="3080" spans="15:15" x14ac:dyDescent="0.75">
      <c r="O3080" t="s">
        <v>3420</v>
      </c>
    </row>
    <row r="3082" spans="15:15" x14ac:dyDescent="0.75">
      <c r="O3082" t="s">
        <v>3421</v>
      </c>
    </row>
    <row r="3084" spans="15:15" x14ac:dyDescent="0.75">
      <c r="O3084" t="s">
        <v>4089</v>
      </c>
    </row>
    <row r="3085" spans="15:15" x14ac:dyDescent="0.75">
      <c r="O3085" t="s">
        <v>3841</v>
      </c>
    </row>
    <row r="3087" spans="15:15" x14ac:dyDescent="0.75">
      <c r="O3087" t="s">
        <v>3424</v>
      </c>
    </row>
    <row r="3088" spans="15:15" x14ac:dyDescent="0.75">
      <c r="O3088" t="s">
        <v>3841</v>
      </c>
    </row>
    <row r="3089" spans="15:15" x14ac:dyDescent="0.75">
      <c r="O3089" t="s">
        <v>3425</v>
      </c>
    </row>
    <row r="3091" spans="15:15" x14ac:dyDescent="0.75">
      <c r="O3091" t="s">
        <v>4090</v>
      </c>
    </row>
    <row r="3092" spans="15:15" x14ac:dyDescent="0.75">
      <c r="O3092" t="s">
        <v>3419</v>
      </c>
    </row>
    <row r="3093" spans="15:15" x14ac:dyDescent="0.75">
      <c r="O3093" t="s">
        <v>3420</v>
      </c>
    </row>
    <row r="3095" spans="15:15" x14ac:dyDescent="0.75">
      <c r="O3095" t="s">
        <v>3421</v>
      </c>
    </row>
    <row r="3097" spans="15:15" x14ac:dyDescent="0.75">
      <c r="O3097" t="s">
        <v>4091</v>
      </c>
    </row>
    <row r="3098" spans="15:15" x14ac:dyDescent="0.75">
      <c r="O3098" t="s">
        <v>4092</v>
      </c>
    </row>
    <row r="3100" spans="15:15" x14ac:dyDescent="0.75">
      <c r="O3100" t="s">
        <v>3424</v>
      </c>
    </row>
    <row r="3101" spans="15:15" x14ac:dyDescent="0.75">
      <c r="O3101" t="s">
        <v>4092</v>
      </c>
    </row>
    <row r="3102" spans="15:15" x14ac:dyDescent="0.75">
      <c r="O3102" t="s">
        <v>3425</v>
      </c>
    </row>
    <row r="3104" spans="15:15" x14ac:dyDescent="0.75">
      <c r="O3104" t="s">
        <v>4093</v>
      </c>
    </row>
    <row r="3105" spans="15:15" x14ac:dyDescent="0.75">
      <c r="O3105" t="s">
        <v>3419</v>
      </c>
    </row>
    <row r="3106" spans="15:15" x14ac:dyDescent="0.75">
      <c r="O3106" t="s">
        <v>3420</v>
      </c>
    </row>
    <row r="3108" spans="15:15" x14ac:dyDescent="0.75">
      <c r="O3108" t="s">
        <v>3421</v>
      </c>
    </row>
    <row r="3110" spans="15:15" x14ac:dyDescent="0.75">
      <c r="O3110" t="s">
        <v>4094</v>
      </c>
    </row>
    <row r="3111" spans="15:15" x14ac:dyDescent="0.75">
      <c r="O3111" t="s">
        <v>3576</v>
      </c>
    </row>
    <row r="3113" spans="15:15" x14ac:dyDescent="0.75">
      <c r="O3113" t="s">
        <v>3424</v>
      </c>
    </row>
    <row r="3114" spans="15:15" x14ac:dyDescent="0.75">
      <c r="O3114" t="s">
        <v>3576</v>
      </c>
    </row>
    <row r="3115" spans="15:15" x14ac:dyDescent="0.75">
      <c r="O3115" t="s">
        <v>3425</v>
      </c>
    </row>
    <row r="3117" spans="15:15" x14ac:dyDescent="0.75">
      <c r="O3117" t="s">
        <v>4095</v>
      </c>
    </row>
    <row r="3118" spans="15:15" x14ac:dyDescent="0.75">
      <c r="O3118" t="s">
        <v>3419</v>
      </c>
    </row>
    <row r="3119" spans="15:15" x14ac:dyDescent="0.75">
      <c r="O3119" t="s">
        <v>3420</v>
      </c>
    </row>
    <row r="3121" spans="15:15" x14ac:dyDescent="0.75">
      <c r="O3121" t="s">
        <v>3421</v>
      </c>
    </row>
    <row r="3123" spans="15:15" x14ac:dyDescent="0.75">
      <c r="O3123" t="s">
        <v>4096</v>
      </c>
    </row>
    <row r="3124" spans="15:15" x14ac:dyDescent="0.75">
      <c r="O3124" t="s">
        <v>4097</v>
      </c>
    </row>
    <row r="3126" spans="15:15" x14ac:dyDescent="0.75">
      <c r="O3126" t="s">
        <v>3424</v>
      </c>
    </row>
    <row r="3127" spans="15:15" x14ac:dyDescent="0.75">
      <c r="O3127" t="s">
        <v>4097</v>
      </c>
    </row>
    <row r="3128" spans="15:15" x14ac:dyDescent="0.75">
      <c r="O3128" t="s">
        <v>3425</v>
      </c>
    </row>
    <row r="3130" spans="15:15" x14ac:dyDescent="0.75">
      <c r="O3130" t="s">
        <v>4098</v>
      </c>
    </row>
    <row r="3131" spans="15:15" x14ac:dyDescent="0.75">
      <c r="O3131" t="s">
        <v>3419</v>
      </c>
    </row>
    <row r="3132" spans="15:15" x14ac:dyDescent="0.75">
      <c r="O3132" t="s">
        <v>3420</v>
      </c>
    </row>
    <row r="3134" spans="15:15" x14ac:dyDescent="0.75">
      <c r="O3134" t="s">
        <v>3421</v>
      </c>
    </row>
    <row r="3136" spans="15:15" x14ac:dyDescent="0.75">
      <c r="O3136" t="s">
        <v>4099</v>
      </c>
    </row>
    <row r="3137" spans="15:15" x14ac:dyDescent="0.75">
      <c r="O3137" t="s">
        <v>3496</v>
      </c>
    </row>
    <row r="3139" spans="15:15" x14ac:dyDescent="0.75">
      <c r="O3139" t="s">
        <v>3424</v>
      </c>
    </row>
    <row r="3140" spans="15:15" x14ac:dyDescent="0.75">
      <c r="O3140" t="s">
        <v>3496</v>
      </c>
    </row>
    <row r="3141" spans="15:15" x14ac:dyDescent="0.75">
      <c r="O3141" t="s">
        <v>3425</v>
      </c>
    </row>
    <row r="3143" spans="15:15" x14ac:dyDescent="0.75">
      <c r="O3143" t="s">
        <v>4100</v>
      </c>
    </row>
    <row r="3144" spans="15:15" x14ac:dyDescent="0.75">
      <c r="O3144" t="s">
        <v>3419</v>
      </c>
    </row>
    <row r="3145" spans="15:15" x14ac:dyDescent="0.75">
      <c r="O3145" t="s">
        <v>3420</v>
      </c>
    </row>
    <row r="3147" spans="15:15" x14ac:dyDescent="0.75">
      <c r="O3147" t="s">
        <v>3421</v>
      </c>
    </row>
    <row r="3149" spans="15:15" x14ac:dyDescent="0.75">
      <c r="O3149" t="s">
        <v>4101</v>
      </c>
    </row>
    <row r="3150" spans="15:15" x14ac:dyDescent="0.75">
      <c r="O3150" t="s">
        <v>4102</v>
      </c>
    </row>
    <row r="3152" spans="15:15" x14ac:dyDescent="0.75">
      <c r="O3152" t="s">
        <v>3424</v>
      </c>
    </row>
    <row r="3153" spans="15:15" x14ac:dyDescent="0.75">
      <c r="O3153" t="s">
        <v>4102</v>
      </c>
    </row>
    <row r="3154" spans="15:15" x14ac:dyDescent="0.75">
      <c r="O3154" t="s">
        <v>3425</v>
      </c>
    </row>
    <row r="3156" spans="15:15" x14ac:dyDescent="0.75">
      <c r="O3156" t="s">
        <v>3779</v>
      </c>
    </row>
    <row r="3157" spans="15:15" x14ac:dyDescent="0.75">
      <c r="O3157" t="s">
        <v>3419</v>
      </c>
    </row>
    <row r="3158" spans="15:15" x14ac:dyDescent="0.75">
      <c r="O3158" t="s">
        <v>3420</v>
      </c>
    </row>
    <row r="3160" spans="15:15" x14ac:dyDescent="0.75">
      <c r="O3160" t="s">
        <v>3421</v>
      </c>
    </row>
    <row r="3162" spans="15:15" x14ac:dyDescent="0.75">
      <c r="O3162" t="s">
        <v>3780</v>
      </c>
    </row>
    <row r="3163" spans="15:15" x14ac:dyDescent="0.75">
      <c r="O3163" t="s">
        <v>3781</v>
      </c>
    </row>
    <row r="3165" spans="15:15" x14ac:dyDescent="0.75">
      <c r="O3165" t="s">
        <v>3424</v>
      </c>
    </row>
    <row r="3166" spans="15:15" x14ac:dyDescent="0.75">
      <c r="O3166" t="s">
        <v>3781</v>
      </c>
    </row>
    <row r="3167" spans="15:15" x14ac:dyDescent="0.75">
      <c r="O3167" t="s">
        <v>3425</v>
      </c>
    </row>
    <row r="3169" spans="15:15" x14ac:dyDescent="0.75">
      <c r="O3169" t="s">
        <v>4103</v>
      </c>
    </row>
    <row r="3170" spans="15:15" x14ac:dyDescent="0.75">
      <c r="O3170" t="s">
        <v>3419</v>
      </c>
    </row>
    <row r="3171" spans="15:15" x14ac:dyDescent="0.75">
      <c r="O3171" t="s">
        <v>3420</v>
      </c>
    </row>
    <row r="3172" spans="15:15" x14ac:dyDescent="0.75">
      <c r="O3172" t="s">
        <v>3487</v>
      </c>
    </row>
    <row r="3174" spans="15:15" x14ac:dyDescent="0.75">
      <c r="O3174" t="s">
        <v>4104</v>
      </c>
    </row>
    <row r="3175" spans="15:15" x14ac:dyDescent="0.75">
      <c r="O3175" t="s">
        <v>3419</v>
      </c>
    </row>
    <row r="3176" spans="15:15" x14ac:dyDescent="0.75">
      <c r="O3176" t="s">
        <v>3420</v>
      </c>
    </row>
    <row r="3178" spans="15:15" x14ac:dyDescent="0.75">
      <c r="O3178" t="s">
        <v>3421</v>
      </c>
    </row>
    <row r="3180" spans="15:15" x14ac:dyDescent="0.75">
      <c r="O3180" t="s">
        <v>4105</v>
      </c>
    </row>
    <row r="3181" spans="15:15" x14ac:dyDescent="0.75">
      <c r="O3181" t="s">
        <v>4106</v>
      </c>
    </row>
    <row r="3183" spans="15:15" x14ac:dyDescent="0.75">
      <c r="O3183" t="s">
        <v>3424</v>
      </c>
    </row>
    <row r="3184" spans="15:15" x14ac:dyDescent="0.75">
      <c r="O3184" t="s">
        <v>4106</v>
      </c>
    </row>
    <row r="3185" spans="15:15" x14ac:dyDescent="0.75">
      <c r="O3185" t="s">
        <v>3425</v>
      </c>
    </row>
    <row r="3187" spans="15:15" x14ac:dyDescent="0.75">
      <c r="O3187" t="s">
        <v>4107</v>
      </c>
    </row>
    <row r="3188" spans="15:15" x14ac:dyDescent="0.75">
      <c r="O3188" t="s">
        <v>3419</v>
      </c>
    </row>
    <row r="3189" spans="15:15" x14ac:dyDescent="0.75">
      <c r="O3189" t="s">
        <v>3420</v>
      </c>
    </row>
    <row r="3190" spans="15:15" x14ac:dyDescent="0.75">
      <c r="O3190" t="s">
        <v>3487</v>
      </c>
    </row>
    <row r="3192" spans="15:15" x14ac:dyDescent="0.75">
      <c r="O3192" t="s">
        <v>4108</v>
      </c>
    </row>
    <row r="3193" spans="15:15" x14ac:dyDescent="0.75">
      <c r="O3193" t="s">
        <v>3419</v>
      </c>
    </row>
    <row r="3194" spans="15:15" x14ac:dyDescent="0.75">
      <c r="O3194" t="s">
        <v>3420</v>
      </c>
    </row>
    <row r="3195" spans="15:15" x14ac:dyDescent="0.75">
      <c r="O3195" t="s">
        <v>3487</v>
      </c>
    </row>
    <row r="3197" spans="15:15" x14ac:dyDescent="0.75">
      <c r="O3197" t="s">
        <v>4109</v>
      </c>
    </row>
    <row r="3198" spans="15:15" x14ac:dyDescent="0.75">
      <c r="O3198" t="s">
        <v>3419</v>
      </c>
    </row>
    <row r="3199" spans="15:15" x14ac:dyDescent="0.75">
      <c r="O3199" t="s">
        <v>3420</v>
      </c>
    </row>
    <row r="3200" spans="15:15" x14ac:dyDescent="0.75">
      <c r="O3200" t="s">
        <v>3487</v>
      </c>
    </row>
    <row r="3202" spans="15:15" x14ac:dyDescent="0.75">
      <c r="O3202" t="s">
        <v>4110</v>
      </c>
    </row>
    <row r="3203" spans="15:15" x14ac:dyDescent="0.75">
      <c r="O3203" t="s">
        <v>3419</v>
      </c>
    </row>
    <row r="3204" spans="15:15" x14ac:dyDescent="0.75">
      <c r="O3204" t="s">
        <v>3420</v>
      </c>
    </row>
    <row r="3206" spans="15:15" x14ac:dyDescent="0.75">
      <c r="O3206" t="s">
        <v>3421</v>
      </c>
    </row>
    <row r="3208" spans="15:15" x14ac:dyDescent="0.75">
      <c r="O3208" t="s">
        <v>4111</v>
      </c>
    </row>
    <row r="3209" spans="15:15" x14ac:dyDescent="0.75">
      <c r="O3209" t="s">
        <v>3775</v>
      </c>
    </row>
    <row r="3211" spans="15:15" x14ac:dyDescent="0.75">
      <c r="O3211" t="s">
        <v>3424</v>
      </c>
    </row>
    <row r="3212" spans="15:15" x14ac:dyDescent="0.75">
      <c r="O3212" t="s">
        <v>3775</v>
      </c>
    </row>
    <row r="3213" spans="15:15" x14ac:dyDescent="0.75">
      <c r="O3213" t="s">
        <v>3425</v>
      </c>
    </row>
    <row r="3215" spans="15:15" x14ac:dyDescent="0.75">
      <c r="O3215" t="s">
        <v>4112</v>
      </c>
    </row>
    <row r="3216" spans="15:15" x14ac:dyDescent="0.75">
      <c r="O3216" t="s">
        <v>3419</v>
      </c>
    </row>
    <row r="3217" spans="15:15" x14ac:dyDescent="0.75">
      <c r="O3217" t="s">
        <v>3420</v>
      </c>
    </row>
    <row r="3219" spans="15:15" x14ac:dyDescent="0.75">
      <c r="O3219" t="s">
        <v>3421</v>
      </c>
    </row>
    <row r="3221" spans="15:15" x14ac:dyDescent="0.75">
      <c r="O3221" t="s">
        <v>4113</v>
      </c>
    </row>
    <row r="3222" spans="15:15" x14ac:dyDescent="0.75">
      <c r="O3222" t="s">
        <v>4114</v>
      </c>
    </row>
    <row r="3224" spans="15:15" x14ac:dyDescent="0.75">
      <c r="O3224" t="s">
        <v>3424</v>
      </c>
    </row>
    <row r="3225" spans="15:15" x14ac:dyDescent="0.75">
      <c r="O3225" t="s">
        <v>4114</v>
      </c>
    </row>
    <row r="3226" spans="15:15" x14ac:dyDescent="0.75">
      <c r="O3226" t="s">
        <v>3425</v>
      </c>
    </row>
    <row r="3228" spans="15:15" x14ac:dyDescent="0.75">
      <c r="O3228" t="s">
        <v>4115</v>
      </c>
    </row>
    <row r="3229" spans="15:15" x14ac:dyDescent="0.75">
      <c r="O3229" t="s">
        <v>3419</v>
      </c>
    </row>
    <row r="3230" spans="15:15" x14ac:dyDescent="0.75">
      <c r="O3230" t="s">
        <v>3420</v>
      </c>
    </row>
    <row r="3232" spans="15:15" x14ac:dyDescent="0.75">
      <c r="O3232" t="s">
        <v>3421</v>
      </c>
    </row>
    <row r="3234" spans="15:15" x14ac:dyDescent="0.75">
      <c r="O3234" t="s">
        <v>4116</v>
      </c>
    </row>
    <row r="3235" spans="15:15" x14ac:dyDescent="0.75">
      <c r="O3235" t="s">
        <v>4117</v>
      </c>
    </row>
    <row r="3237" spans="15:15" x14ac:dyDescent="0.75">
      <c r="O3237" t="s">
        <v>3424</v>
      </c>
    </row>
    <row r="3238" spans="15:15" x14ac:dyDescent="0.75">
      <c r="O3238" t="s">
        <v>4117</v>
      </c>
    </row>
    <row r="3239" spans="15:15" x14ac:dyDescent="0.75">
      <c r="O3239" t="s">
        <v>3425</v>
      </c>
    </row>
    <row r="3241" spans="15:15" x14ac:dyDescent="0.75">
      <c r="O3241" t="s">
        <v>4118</v>
      </c>
    </row>
    <row r="3242" spans="15:15" x14ac:dyDescent="0.75">
      <c r="O3242" t="s">
        <v>3419</v>
      </c>
    </row>
    <row r="3243" spans="15:15" x14ac:dyDescent="0.75">
      <c r="O3243" t="s">
        <v>3420</v>
      </c>
    </row>
    <row r="3245" spans="15:15" x14ac:dyDescent="0.75">
      <c r="O3245" t="s">
        <v>3421</v>
      </c>
    </row>
    <row r="3247" spans="15:15" x14ac:dyDescent="0.75">
      <c r="O3247" t="s">
        <v>4119</v>
      </c>
    </row>
    <row r="3248" spans="15:15" x14ac:dyDescent="0.75">
      <c r="O3248" t="s">
        <v>4120</v>
      </c>
    </row>
    <row r="3250" spans="15:15" x14ac:dyDescent="0.75">
      <c r="O3250" t="s">
        <v>3424</v>
      </c>
    </row>
    <row r="3251" spans="15:15" x14ac:dyDescent="0.75">
      <c r="O3251" t="s">
        <v>4120</v>
      </c>
    </row>
    <row r="3252" spans="15:15" x14ac:dyDescent="0.75">
      <c r="O3252" t="s">
        <v>3425</v>
      </c>
    </row>
    <row r="3254" spans="15:15" x14ac:dyDescent="0.75">
      <c r="O3254" t="s">
        <v>4121</v>
      </c>
    </row>
    <row r="3255" spans="15:15" x14ac:dyDescent="0.75">
      <c r="O3255" t="s">
        <v>3419</v>
      </c>
    </row>
    <row r="3256" spans="15:15" x14ac:dyDescent="0.75">
      <c r="O3256" t="s">
        <v>3420</v>
      </c>
    </row>
    <row r="3258" spans="15:15" x14ac:dyDescent="0.75">
      <c r="O3258" t="s">
        <v>3421</v>
      </c>
    </row>
    <row r="3260" spans="15:15" x14ac:dyDescent="0.75">
      <c r="O3260" t="s">
        <v>4122</v>
      </c>
    </row>
    <row r="3261" spans="15:15" x14ac:dyDescent="0.75">
      <c r="O3261" t="s">
        <v>4123</v>
      </c>
    </row>
    <row r="3263" spans="15:15" x14ac:dyDescent="0.75">
      <c r="O3263" t="s">
        <v>3424</v>
      </c>
    </row>
    <row r="3264" spans="15:15" x14ac:dyDescent="0.75">
      <c r="O3264" t="s">
        <v>4123</v>
      </c>
    </row>
    <row r="3265" spans="15:15" x14ac:dyDescent="0.75">
      <c r="O3265" t="s">
        <v>3425</v>
      </c>
    </row>
    <row r="3267" spans="15:15" x14ac:dyDescent="0.75">
      <c r="O3267" t="s">
        <v>4124</v>
      </c>
    </row>
    <row r="3268" spans="15:15" x14ac:dyDescent="0.75">
      <c r="O3268" t="s">
        <v>3419</v>
      </c>
    </row>
    <row r="3269" spans="15:15" x14ac:dyDescent="0.75">
      <c r="O3269" t="s">
        <v>3420</v>
      </c>
    </row>
    <row r="3271" spans="15:15" x14ac:dyDescent="0.75">
      <c r="O3271" t="s">
        <v>3421</v>
      </c>
    </row>
    <row r="3273" spans="15:15" x14ac:dyDescent="0.75">
      <c r="O3273" t="s">
        <v>4125</v>
      </c>
    </row>
    <row r="3274" spans="15:15" x14ac:dyDescent="0.75">
      <c r="O3274" t="s">
        <v>4126</v>
      </c>
    </row>
    <row r="3276" spans="15:15" x14ac:dyDescent="0.75">
      <c r="O3276" t="s">
        <v>3424</v>
      </c>
    </row>
    <row r="3277" spans="15:15" x14ac:dyDescent="0.75">
      <c r="O3277" t="s">
        <v>4126</v>
      </c>
    </row>
    <row r="3278" spans="15:15" x14ac:dyDescent="0.75">
      <c r="O3278" t="s">
        <v>3425</v>
      </c>
    </row>
    <row r="3280" spans="15:15" x14ac:dyDescent="0.75">
      <c r="O3280" t="s">
        <v>4127</v>
      </c>
    </row>
    <row r="3281" spans="15:15" x14ac:dyDescent="0.75">
      <c r="O3281" t="s">
        <v>3419</v>
      </c>
    </row>
    <row r="3282" spans="15:15" x14ac:dyDescent="0.75">
      <c r="O3282" t="s">
        <v>3420</v>
      </c>
    </row>
    <row r="3284" spans="15:15" x14ac:dyDescent="0.75">
      <c r="O3284" t="s">
        <v>3421</v>
      </c>
    </row>
    <row r="3286" spans="15:15" x14ac:dyDescent="0.75">
      <c r="O3286" t="s">
        <v>4128</v>
      </c>
    </row>
    <row r="3287" spans="15:15" x14ac:dyDescent="0.75">
      <c r="O3287" t="s">
        <v>3428</v>
      </c>
    </row>
    <row r="3289" spans="15:15" x14ac:dyDescent="0.75">
      <c r="O3289" t="s">
        <v>3424</v>
      </c>
    </row>
    <row r="3290" spans="15:15" x14ac:dyDescent="0.75">
      <c r="O3290" t="s">
        <v>3428</v>
      </c>
    </row>
    <row r="3291" spans="15:15" x14ac:dyDescent="0.75">
      <c r="O3291" t="s">
        <v>3425</v>
      </c>
    </row>
    <row r="3293" spans="15:15" x14ac:dyDescent="0.75">
      <c r="O3293" t="s">
        <v>4129</v>
      </c>
    </row>
    <row r="3294" spans="15:15" x14ac:dyDescent="0.75">
      <c r="O3294" t="s">
        <v>3419</v>
      </c>
    </row>
    <row r="3295" spans="15:15" x14ac:dyDescent="0.75">
      <c r="O3295" t="s">
        <v>3420</v>
      </c>
    </row>
    <row r="3297" spans="15:15" x14ac:dyDescent="0.75">
      <c r="O3297" t="s">
        <v>3421</v>
      </c>
    </row>
    <row r="3299" spans="15:15" x14ac:dyDescent="0.75">
      <c r="O3299" t="s">
        <v>4130</v>
      </c>
    </row>
    <row r="3300" spans="15:15" x14ac:dyDescent="0.75">
      <c r="O3300" t="s">
        <v>4131</v>
      </c>
    </row>
    <row r="3302" spans="15:15" x14ac:dyDescent="0.75">
      <c r="O3302" t="s">
        <v>3424</v>
      </c>
    </row>
    <row r="3303" spans="15:15" x14ac:dyDescent="0.75">
      <c r="O3303" t="s">
        <v>4131</v>
      </c>
    </row>
    <row r="3304" spans="15:15" x14ac:dyDescent="0.75">
      <c r="O3304" t="s">
        <v>3425</v>
      </c>
    </row>
    <row r="3306" spans="15:15" x14ac:dyDescent="0.75">
      <c r="O3306" t="s">
        <v>4132</v>
      </c>
    </row>
    <row r="3307" spans="15:15" x14ac:dyDescent="0.75">
      <c r="O3307" t="s">
        <v>3419</v>
      </c>
    </row>
    <row r="3308" spans="15:15" x14ac:dyDescent="0.75">
      <c r="O3308" t="s">
        <v>3420</v>
      </c>
    </row>
    <row r="3310" spans="15:15" x14ac:dyDescent="0.75">
      <c r="O3310" t="s">
        <v>3421</v>
      </c>
    </row>
    <row r="3312" spans="15:15" x14ac:dyDescent="0.75">
      <c r="O3312" t="s">
        <v>4133</v>
      </c>
    </row>
    <row r="3313" spans="15:15" x14ac:dyDescent="0.75">
      <c r="O3313" t="s">
        <v>3588</v>
      </c>
    </row>
    <row r="3315" spans="15:15" x14ac:dyDescent="0.75">
      <c r="O3315" t="s">
        <v>3424</v>
      </c>
    </row>
    <row r="3316" spans="15:15" x14ac:dyDescent="0.75">
      <c r="O3316" t="s">
        <v>3588</v>
      </c>
    </row>
    <row r="3317" spans="15:15" x14ac:dyDescent="0.75">
      <c r="O3317" t="s">
        <v>3425</v>
      </c>
    </row>
    <row r="3319" spans="15:15" x14ac:dyDescent="0.75">
      <c r="O3319" t="s">
        <v>4134</v>
      </c>
    </row>
    <row r="3320" spans="15:15" x14ac:dyDescent="0.75">
      <c r="O3320" t="s">
        <v>3419</v>
      </c>
    </row>
    <row r="3321" spans="15:15" x14ac:dyDescent="0.75">
      <c r="O3321" t="s">
        <v>3420</v>
      </c>
    </row>
    <row r="3323" spans="15:15" x14ac:dyDescent="0.75">
      <c r="O3323" t="s">
        <v>3421</v>
      </c>
    </row>
    <row r="3325" spans="15:15" x14ac:dyDescent="0.75">
      <c r="O3325" t="s">
        <v>3811</v>
      </c>
    </row>
    <row r="3326" spans="15:15" x14ac:dyDescent="0.75">
      <c r="O3326" t="s">
        <v>3611</v>
      </c>
    </row>
    <row r="3328" spans="15:15" x14ac:dyDescent="0.75">
      <c r="O3328" t="s">
        <v>3424</v>
      </c>
    </row>
    <row r="3329" spans="15:15" x14ac:dyDescent="0.75">
      <c r="O3329" t="s">
        <v>3611</v>
      </c>
    </row>
    <row r="3330" spans="15:15" x14ac:dyDescent="0.75">
      <c r="O3330" t="s">
        <v>3425</v>
      </c>
    </row>
    <row r="3332" spans="15:15" x14ac:dyDescent="0.75">
      <c r="O3332" t="s">
        <v>3609</v>
      </c>
    </row>
    <row r="3333" spans="15:15" x14ac:dyDescent="0.75">
      <c r="O3333" t="s">
        <v>3419</v>
      </c>
    </row>
    <row r="3334" spans="15:15" x14ac:dyDescent="0.75">
      <c r="O3334" t="s">
        <v>3420</v>
      </c>
    </row>
    <row r="3336" spans="15:15" x14ac:dyDescent="0.75">
      <c r="O3336" t="s">
        <v>3421</v>
      </c>
    </row>
    <row r="3338" spans="15:15" x14ac:dyDescent="0.75">
      <c r="O3338" t="s">
        <v>3610</v>
      </c>
    </row>
    <row r="3339" spans="15:15" x14ac:dyDescent="0.75">
      <c r="O3339" t="s">
        <v>3611</v>
      </c>
    </row>
    <row r="3341" spans="15:15" x14ac:dyDescent="0.75">
      <c r="O3341" t="s">
        <v>3424</v>
      </c>
    </row>
    <row r="3342" spans="15:15" x14ac:dyDescent="0.75">
      <c r="O3342" t="s">
        <v>3611</v>
      </c>
    </row>
    <row r="3343" spans="15:15" x14ac:dyDescent="0.75">
      <c r="O3343" t="s">
        <v>3425</v>
      </c>
    </row>
    <row r="3345" spans="15:15" x14ac:dyDescent="0.75">
      <c r="O3345" t="s">
        <v>4135</v>
      </c>
    </row>
    <row r="3346" spans="15:15" x14ac:dyDescent="0.75">
      <c r="O3346" t="s">
        <v>3419</v>
      </c>
    </row>
    <row r="3347" spans="15:15" x14ac:dyDescent="0.75">
      <c r="O3347" t="s">
        <v>3420</v>
      </c>
    </row>
    <row r="3348" spans="15:15" x14ac:dyDescent="0.75">
      <c r="O3348" t="s">
        <v>3487</v>
      </c>
    </row>
    <row r="3350" spans="15:15" x14ac:dyDescent="0.75">
      <c r="O3350" t="s">
        <v>4136</v>
      </c>
    </row>
    <row r="3351" spans="15:15" x14ac:dyDescent="0.75">
      <c r="O3351" t="s">
        <v>3419</v>
      </c>
    </row>
    <row r="3352" spans="15:15" x14ac:dyDescent="0.75">
      <c r="O3352" t="s">
        <v>3420</v>
      </c>
    </row>
    <row r="3354" spans="15:15" x14ac:dyDescent="0.75">
      <c r="O3354" t="s">
        <v>3421</v>
      </c>
    </row>
    <row r="3356" spans="15:15" x14ac:dyDescent="0.75">
      <c r="O3356" t="s">
        <v>4137</v>
      </c>
    </row>
    <row r="3357" spans="15:15" x14ac:dyDescent="0.75">
      <c r="O3357" t="s">
        <v>3434</v>
      </c>
    </row>
    <row r="3359" spans="15:15" x14ac:dyDescent="0.75">
      <c r="O3359" t="s">
        <v>3424</v>
      </c>
    </row>
    <row r="3360" spans="15:15" x14ac:dyDescent="0.75">
      <c r="O3360" t="s">
        <v>3434</v>
      </c>
    </row>
    <row r="3361" spans="15:15" x14ac:dyDescent="0.75">
      <c r="O3361" t="s">
        <v>3425</v>
      </c>
    </row>
    <row r="3363" spans="15:15" x14ac:dyDescent="0.75">
      <c r="O3363" t="s">
        <v>4138</v>
      </c>
    </row>
    <row r="3364" spans="15:15" x14ac:dyDescent="0.75">
      <c r="O3364" t="s">
        <v>3419</v>
      </c>
    </row>
    <row r="3365" spans="15:15" x14ac:dyDescent="0.75">
      <c r="O3365" t="s">
        <v>3420</v>
      </c>
    </row>
    <row r="3367" spans="15:15" x14ac:dyDescent="0.75">
      <c r="O3367" t="s">
        <v>3421</v>
      </c>
    </row>
    <row r="3369" spans="15:15" x14ac:dyDescent="0.75">
      <c r="O3369" t="s">
        <v>4139</v>
      </c>
    </row>
    <row r="3370" spans="15:15" x14ac:dyDescent="0.75">
      <c r="O3370" t="s">
        <v>3803</v>
      </c>
    </row>
    <row r="3372" spans="15:15" x14ac:dyDescent="0.75">
      <c r="O3372" t="s">
        <v>3424</v>
      </c>
    </row>
    <row r="3373" spans="15:15" x14ac:dyDescent="0.75">
      <c r="O3373" t="s">
        <v>3803</v>
      </c>
    </row>
    <row r="3374" spans="15:15" x14ac:dyDescent="0.75">
      <c r="O3374" t="s">
        <v>3425</v>
      </c>
    </row>
    <row r="3376" spans="15:15" x14ac:dyDescent="0.75">
      <c r="O3376" t="s">
        <v>3652</v>
      </c>
    </row>
    <row r="3377" spans="15:15" x14ac:dyDescent="0.75">
      <c r="O3377" t="s">
        <v>3419</v>
      </c>
    </row>
    <row r="3378" spans="15:15" x14ac:dyDescent="0.75">
      <c r="O3378" t="s">
        <v>3420</v>
      </c>
    </row>
    <row r="3380" spans="15:15" x14ac:dyDescent="0.75">
      <c r="O3380" t="s">
        <v>3421</v>
      </c>
    </row>
    <row r="3382" spans="15:15" x14ac:dyDescent="0.75">
      <c r="O3382" t="s">
        <v>3653</v>
      </c>
    </row>
    <row r="3383" spans="15:15" x14ac:dyDescent="0.75">
      <c r="O3383" t="s">
        <v>3654</v>
      </c>
    </row>
    <row r="3385" spans="15:15" x14ac:dyDescent="0.75">
      <c r="O3385" t="s">
        <v>3424</v>
      </c>
    </row>
    <row r="3386" spans="15:15" x14ac:dyDescent="0.75">
      <c r="O3386" t="s">
        <v>3654</v>
      </c>
    </row>
    <row r="3387" spans="15:15" x14ac:dyDescent="0.75">
      <c r="O3387" t="s">
        <v>3425</v>
      </c>
    </row>
    <row r="3389" spans="15:15" x14ac:dyDescent="0.75">
      <c r="O3389" t="s">
        <v>4140</v>
      </c>
    </row>
    <row r="3390" spans="15:15" x14ac:dyDescent="0.75">
      <c r="O3390" t="s">
        <v>3419</v>
      </c>
    </row>
    <row r="3391" spans="15:15" x14ac:dyDescent="0.75">
      <c r="O3391" t="s">
        <v>3420</v>
      </c>
    </row>
    <row r="3392" spans="15:15" x14ac:dyDescent="0.75">
      <c r="O3392" t="s">
        <v>3487</v>
      </c>
    </row>
    <row r="3394" spans="15:15" x14ac:dyDescent="0.75">
      <c r="O3394" t="s">
        <v>3783</v>
      </c>
    </row>
    <row r="3395" spans="15:15" x14ac:dyDescent="0.75">
      <c r="O3395" t="s">
        <v>3419</v>
      </c>
    </row>
    <row r="3396" spans="15:15" x14ac:dyDescent="0.75">
      <c r="O3396" t="s">
        <v>3420</v>
      </c>
    </row>
    <row r="3397" spans="15:15" x14ac:dyDescent="0.75">
      <c r="O3397" t="s">
        <v>3487</v>
      </c>
    </row>
    <row r="3399" spans="15:15" x14ac:dyDescent="0.75">
      <c r="O3399" t="s">
        <v>4141</v>
      </c>
    </row>
    <row r="3400" spans="15:15" x14ac:dyDescent="0.75">
      <c r="O3400" t="s">
        <v>3419</v>
      </c>
    </row>
    <row r="3401" spans="15:15" x14ac:dyDescent="0.75">
      <c r="O3401" t="s">
        <v>3420</v>
      </c>
    </row>
    <row r="3403" spans="15:15" x14ac:dyDescent="0.75">
      <c r="O3403" t="s">
        <v>3421</v>
      </c>
    </row>
    <row r="3405" spans="15:15" x14ac:dyDescent="0.75">
      <c r="O3405" t="s">
        <v>4142</v>
      </c>
    </row>
    <row r="3406" spans="15:15" x14ac:dyDescent="0.75">
      <c r="O3406" t="s">
        <v>3537</v>
      </c>
    </row>
    <row r="3408" spans="15:15" x14ac:dyDescent="0.75">
      <c r="O3408" t="s">
        <v>3424</v>
      </c>
    </row>
    <row r="3409" spans="15:15" x14ac:dyDescent="0.75">
      <c r="O3409" t="s">
        <v>3537</v>
      </c>
    </row>
    <row r="3410" spans="15:15" x14ac:dyDescent="0.75">
      <c r="O3410" t="s">
        <v>3425</v>
      </c>
    </row>
    <row r="3412" spans="15:15" x14ac:dyDescent="0.75">
      <c r="O3412" t="s">
        <v>4143</v>
      </c>
    </row>
    <row r="3413" spans="15:15" x14ac:dyDescent="0.75">
      <c r="O3413" t="s">
        <v>3419</v>
      </c>
    </row>
    <row r="3414" spans="15:15" x14ac:dyDescent="0.75">
      <c r="O3414" t="s">
        <v>3420</v>
      </c>
    </row>
    <row r="3415" spans="15:15" x14ac:dyDescent="0.75">
      <c r="O3415" t="s">
        <v>3487</v>
      </c>
    </row>
    <row r="3417" spans="15:15" x14ac:dyDescent="0.75">
      <c r="O3417" t="s">
        <v>4144</v>
      </c>
    </row>
    <row r="3418" spans="15:15" x14ac:dyDescent="0.75">
      <c r="O3418" t="s">
        <v>3419</v>
      </c>
    </row>
    <row r="3419" spans="15:15" x14ac:dyDescent="0.75">
      <c r="O3419" t="s">
        <v>3420</v>
      </c>
    </row>
    <row r="3421" spans="15:15" x14ac:dyDescent="0.75">
      <c r="O3421" t="s">
        <v>3421</v>
      </c>
    </row>
    <row r="3423" spans="15:15" x14ac:dyDescent="0.75">
      <c r="O3423" t="s">
        <v>4145</v>
      </c>
    </row>
    <row r="3424" spans="15:15" x14ac:dyDescent="0.75">
      <c r="O3424" t="s">
        <v>3636</v>
      </c>
    </row>
    <row r="3426" spans="15:15" x14ac:dyDescent="0.75">
      <c r="O3426" t="s">
        <v>3424</v>
      </c>
    </row>
    <row r="3427" spans="15:15" x14ac:dyDescent="0.75">
      <c r="O3427" t="s">
        <v>3636</v>
      </c>
    </row>
    <row r="3428" spans="15:15" x14ac:dyDescent="0.75">
      <c r="O3428" t="s">
        <v>4146</v>
      </c>
    </row>
    <row r="3430" spans="15:15" x14ac:dyDescent="0.75">
      <c r="O3430" t="s">
        <v>4147</v>
      </c>
    </row>
    <row r="3431" spans="15:15" x14ac:dyDescent="0.75">
      <c r="O3431" t="s">
        <v>3419</v>
      </c>
    </row>
    <row r="3432" spans="15:15" x14ac:dyDescent="0.75">
      <c r="O3432" t="s">
        <v>3420</v>
      </c>
    </row>
    <row r="3434" spans="15:15" x14ac:dyDescent="0.75">
      <c r="O3434" t="s">
        <v>3421</v>
      </c>
    </row>
    <row r="3436" spans="15:15" x14ac:dyDescent="0.75">
      <c r="O3436" t="s">
        <v>4148</v>
      </c>
    </row>
    <row r="3437" spans="15:15" x14ac:dyDescent="0.75">
      <c r="O3437" t="s">
        <v>3576</v>
      </c>
    </row>
    <row r="3439" spans="15:15" x14ac:dyDescent="0.75">
      <c r="O3439" t="s">
        <v>3424</v>
      </c>
    </row>
    <row r="3440" spans="15:15" x14ac:dyDescent="0.75">
      <c r="O3440" t="s">
        <v>3576</v>
      </c>
    </row>
    <row r="3441" spans="15:15" x14ac:dyDescent="0.75">
      <c r="O3441" t="s">
        <v>4146</v>
      </c>
    </row>
    <row r="3443" spans="15:15" x14ac:dyDescent="0.75">
      <c r="O3443" t="s">
        <v>4149</v>
      </c>
    </row>
    <row r="3444" spans="15:15" x14ac:dyDescent="0.75">
      <c r="O3444" t="s">
        <v>3419</v>
      </c>
    </row>
    <row r="3445" spans="15:15" x14ac:dyDescent="0.75">
      <c r="O3445" t="s">
        <v>3420</v>
      </c>
    </row>
    <row r="3447" spans="15:15" x14ac:dyDescent="0.75">
      <c r="O3447" t="s">
        <v>3421</v>
      </c>
    </row>
    <row r="3449" spans="15:15" x14ac:dyDescent="0.75">
      <c r="O3449" t="s">
        <v>4150</v>
      </c>
    </row>
    <row r="3450" spans="15:15" x14ac:dyDescent="0.75">
      <c r="O3450" t="s">
        <v>3778</v>
      </c>
    </row>
    <row r="3452" spans="15:15" x14ac:dyDescent="0.75">
      <c r="O3452" t="s">
        <v>3424</v>
      </c>
    </row>
    <row r="3453" spans="15:15" x14ac:dyDescent="0.75">
      <c r="O3453" t="s">
        <v>3778</v>
      </c>
    </row>
    <row r="3454" spans="15:15" x14ac:dyDescent="0.75">
      <c r="O3454" t="s">
        <v>4146</v>
      </c>
    </row>
    <row r="3456" spans="15:15" x14ac:dyDescent="0.75">
      <c r="O3456" t="s">
        <v>4151</v>
      </c>
    </row>
    <row r="3457" spans="15:15" x14ac:dyDescent="0.75">
      <c r="O3457" t="s">
        <v>3419</v>
      </c>
    </row>
    <row r="3458" spans="15:15" x14ac:dyDescent="0.75">
      <c r="O3458" t="s">
        <v>3420</v>
      </c>
    </row>
    <row r="3460" spans="15:15" x14ac:dyDescent="0.75">
      <c r="O3460" t="s">
        <v>3421</v>
      </c>
    </row>
    <row r="3462" spans="15:15" x14ac:dyDescent="0.75">
      <c r="O3462" t="s">
        <v>4152</v>
      </c>
    </row>
    <row r="3463" spans="15:15" x14ac:dyDescent="0.75">
      <c r="O3463" t="s">
        <v>4153</v>
      </c>
    </row>
    <row r="3465" spans="15:15" x14ac:dyDescent="0.75">
      <c r="O3465" t="s">
        <v>3424</v>
      </c>
    </row>
    <row r="3466" spans="15:15" x14ac:dyDescent="0.75">
      <c r="O3466" t="s">
        <v>4153</v>
      </c>
    </row>
    <row r="3467" spans="15:15" x14ac:dyDescent="0.75">
      <c r="O3467" t="s">
        <v>4146</v>
      </c>
    </row>
    <row r="3469" spans="15:15" x14ac:dyDescent="0.75">
      <c r="O3469" t="s">
        <v>4154</v>
      </c>
    </row>
    <row r="3470" spans="15:15" x14ac:dyDescent="0.75">
      <c r="O3470" t="s">
        <v>3419</v>
      </c>
    </row>
    <row r="3471" spans="15:15" x14ac:dyDescent="0.75">
      <c r="O3471" t="s">
        <v>3420</v>
      </c>
    </row>
    <row r="3473" spans="15:15" x14ac:dyDescent="0.75">
      <c r="O3473" t="s">
        <v>3421</v>
      </c>
    </row>
    <row r="3475" spans="15:15" x14ac:dyDescent="0.75">
      <c r="O3475" t="s">
        <v>4155</v>
      </c>
    </row>
    <row r="3476" spans="15:15" x14ac:dyDescent="0.75">
      <c r="O3476" t="s">
        <v>4156</v>
      </c>
    </row>
    <row r="3478" spans="15:15" x14ac:dyDescent="0.75">
      <c r="O3478" t="s">
        <v>3424</v>
      </c>
    </row>
    <row r="3479" spans="15:15" x14ac:dyDescent="0.75">
      <c r="O3479" t="s">
        <v>4156</v>
      </c>
    </row>
    <row r="3480" spans="15:15" x14ac:dyDescent="0.75">
      <c r="O3480" t="s">
        <v>4146</v>
      </c>
    </row>
    <row r="3482" spans="15:15" x14ac:dyDescent="0.75">
      <c r="O3482" t="s">
        <v>4157</v>
      </c>
    </row>
    <row r="3483" spans="15:15" x14ac:dyDescent="0.75">
      <c r="O3483" t="s">
        <v>3419</v>
      </c>
    </row>
    <row r="3484" spans="15:15" x14ac:dyDescent="0.75">
      <c r="O3484" t="s">
        <v>3420</v>
      </c>
    </row>
    <row r="3486" spans="15:15" x14ac:dyDescent="0.75">
      <c r="O3486" t="s">
        <v>3421</v>
      </c>
    </row>
    <row r="3488" spans="15:15" x14ac:dyDescent="0.75">
      <c r="O3488" t="s">
        <v>4158</v>
      </c>
    </row>
    <row r="3489" spans="15:15" x14ac:dyDescent="0.75">
      <c r="O3489" t="s">
        <v>3734</v>
      </c>
    </row>
    <row r="3491" spans="15:15" x14ac:dyDescent="0.75">
      <c r="O3491" t="s">
        <v>3424</v>
      </c>
    </row>
    <row r="3492" spans="15:15" x14ac:dyDescent="0.75">
      <c r="O3492" t="s">
        <v>3734</v>
      </c>
    </row>
    <row r="3493" spans="15:15" x14ac:dyDescent="0.75">
      <c r="O3493" t="s">
        <v>4146</v>
      </c>
    </row>
  </sheetData>
  <autoFilter ref="A2:L283" xr:uid="{D506F999-C03B-41DF-9027-81A47B18E1AC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F13" workbookViewId="0">
      <selection activeCell="K22" sqref="K22"/>
    </sheetView>
  </sheetViews>
  <sheetFormatPr defaultRowHeight="14.75" x14ac:dyDescent="0.75"/>
  <cols>
    <col min="1" max="1" width="58.7265625" bestFit="1" customWidth="1"/>
    <col min="2" max="2" width="58.7265625" customWidth="1"/>
    <col min="5" max="5" width="158.7265625" bestFit="1" customWidth="1"/>
  </cols>
  <sheetData>
    <row r="1" spans="1:6" x14ac:dyDescent="0.75">
      <c r="A1" t="s">
        <v>2027</v>
      </c>
      <c r="C1" t="s">
        <v>0</v>
      </c>
      <c r="D1" t="s">
        <v>2026</v>
      </c>
      <c r="E1" t="s">
        <v>1269</v>
      </c>
    </row>
    <row r="2" spans="1:6" x14ac:dyDescent="0.75">
      <c r="A2" t="s">
        <v>34</v>
      </c>
      <c r="B2" t="s">
        <v>34</v>
      </c>
      <c r="C2" t="str">
        <f>VLOOKUP(A2,tagging!$A$1:$D$289,2,0)</f>
        <v>PRES_CLINTON_CAN'T_WAIT_NV</v>
      </c>
      <c r="D2">
        <f>COUNTIF(tbutm!E:E,A2)</f>
        <v>0</v>
      </c>
      <c r="E2" t="b">
        <f>IF(D2&gt;0,"move "&amp;A2&amp;".wmv upload_to_maestra_300522\"&amp;A2&amp;".wmv")</f>
        <v>0</v>
      </c>
      <c r="F2" t="str">
        <f>IF(E2&gt;0,"move "&amp;C2&amp;".wmv upload_to_maestra_300522\"&amp;C2&amp;".wmv")</f>
        <v>move PRES_CLINTON_CAN'T_WAIT_NV.wmv upload_to_maestra_300522\PRES_CLINTON_CAN'T_WAIT_NV.wmv</v>
      </c>
    </row>
    <row r="3" spans="1:6" x14ac:dyDescent="0.75">
      <c r="A3" t="s">
        <v>82</v>
      </c>
      <c r="B3" t="s">
        <v>82</v>
      </c>
      <c r="C3" t="str">
        <f>VLOOKUP(A3,tagging!$A$1:$D$289,2,0)</f>
        <v>PRES_GINGRICH_TIMID_VS_BOLD</v>
      </c>
      <c r="D3">
        <f>COUNTIF(tbutm!E:E,A3)</f>
        <v>0</v>
      </c>
      <c r="E3" t="b">
        <f t="shared" ref="E3:E66" si="0">IF(D3&gt;0,"move "&amp;A3&amp;".wmv upload_to_maestra_300522\"&amp;A3&amp;".wmv")</f>
        <v>0</v>
      </c>
    </row>
    <row r="4" spans="1:6" x14ac:dyDescent="0.75">
      <c r="A4" t="s">
        <v>84</v>
      </c>
      <c r="B4" t="s">
        <v>84</v>
      </c>
      <c r="C4" t="str">
        <f>VLOOKUP(A4,tagging!$A$1:$D$289,2,0)</f>
        <v>PRES_GINGRICH_WHAT_HAPPENED</v>
      </c>
      <c r="D4">
        <f>COUNTIF(tbutm!E:E,A4)</f>
        <v>0</v>
      </c>
      <c r="E4" t="b">
        <f t="shared" si="0"/>
        <v>0</v>
      </c>
    </row>
    <row r="5" spans="1:6" x14ac:dyDescent="0.75">
      <c r="A5" t="s">
        <v>87</v>
      </c>
      <c r="B5" t="s">
        <v>1629</v>
      </c>
      <c r="C5" t="str">
        <f>VLOOKUP(A5,tagging!$A$1:$D$289,2,0)</f>
        <v>PRES_HEWES_VOTE_PRO_LIFE</v>
      </c>
      <c r="D5">
        <f>COUNTIF(tbutm!E:E,A5)</f>
        <v>0</v>
      </c>
      <c r="E5" t="b">
        <f t="shared" si="0"/>
        <v>0</v>
      </c>
    </row>
    <row r="6" spans="1:6" x14ac:dyDescent="0.75">
      <c r="A6" t="s">
        <v>97</v>
      </c>
      <c r="B6" t="s">
        <v>97</v>
      </c>
      <c r="C6" t="str">
        <f>VLOOKUP(A6,tagging!$A$1:$D$289,2,0)</f>
        <v>PRES_MARTIN_SOCIAL_SECURITY_MEDICARE</v>
      </c>
      <c r="D6">
        <f>COUNTIF(tbutm!E:E,A6)</f>
        <v>0</v>
      </c>
      <c r="E6" t="b">
        <f t="shared" si="0"/>
        <v>0</v>
      </c>
    </row>
    <row r="7" spans="1:6" x14ac:dyDescent="0.75">
      <c r="A7" t="s">
        <v>119</v>
      </c>
      <c r="B7" t="s">
        <v>1712</v>
      </c>
      <c r="C7" t="str">
        <f>VLOOKUP(A7,tagging!$A$1:$D$289,2,0)</f>
        <v>PRES_OBAMA_PRE_EXISTING_CONDITIONS_SP</v>
      </c>
      <c r="D7">
        <f>COUNTIF(tbutm!E:E,A7)</f>
        <v>0</v>
      </c>
      <c r="E7" t="b">
        <f t="shared" si="0"/>
        <v>0</v>
      </c>
    </row>
    <row r="8" spans="1:6" x14ac:dyDescent="0.75">
      <c r="A8" t="s">
        <v>124</v>
      </c>
      <c r="B8" t="s">
        <v>124</v>
      </c>
      <c r="C8" t="str">
        <f>VLOOKUP(A8,tagging!$A$1:$D$289,2,0)</f>
        <v>PRES_OURDESTINY_SOMEONE_60</v>
      </c>
      <c r="D8">
        <f>COUNTIF(tbutm!E:E,A8)</f>
        <v>0</v>
      </c>
      <c r="E8" t="b">
        <f t="shared" si="0"/>
        <v>0</v>
      </c>
    </row>
    <row r="9" spans="1:6" x14ac:dyDescent="0.75">
      <c r="A9" t="s">
        <v>128</v>
      </c>
      <c r="B9" t="s">
        <v>128</v>
      </c>
      <c r="C9" t="str">
        <f>VLOOKUP(A9,tagging!$A$1:$D$289,2,0)</f>
        <v>PRES_PAUL_BIG_DOG</v>
      </c>
      <c r="D9">
        <f>COUNTIF(tbutm!E:E,A9)</f>
        <v>0</v>
      </c>
      <c r="E9" t="b">
        <f t="shared" si="0"/>
        <v>0</v>
      </c>
    </row>
    <row r="10" spans="1:6" x14ac:dyDescent="0.75">
      <c r="A10" t="s">
        <v>129</v>
      </c>
      <c r="B10" t="s">
        <v>129</v>
      </c>
      <c r="C10" t="str">
        <f>VLOOKUP(A10,tagging!$A$1:$D$289,2,0)</f>
        <v>PRES_PAUL_KEEP_AMERICA_SECURE</v>
      </c>
      <c r="D10">
        <f>COUNTIF(tbutm!E:E,A10)</f>
        <v>0</v>
      </c>
      <c r="E10" t="b">
        <f t="shared" si="0"/>
        <v>0</v>
      </c>
    </row>
    <row r="11" spans="1:6" x14ac:dyDescent="0.75">
      <c r="A11" t="s">
        <v>130</v>
      </c>
      <c r="B11" t="s">
        <v>130</v>
      </c>
      <c r="C11" t="str">
        <f>VLOOKUP(A11,tagging!$A$1:$D$289,2,0)</f>
        <v>PRES_PAUL_PROTECT_LIFE_PROTECT_LIBERTY</v>
      </c>
      <c r="D11">
        <f>COUNTIF(tbutm!E:E,A11)</f>
        <v>0</v>
      </c>
      <c r="E11" t="b">
        <f t="shared" si="0"/>
        <v>0</v>
      </c>
    </row>
    <row r="12" spans="1:6" x14ac:dyDescent="0.75">
      <c r="A12" t="s">
        <v>131</v>
      </c>
      <c r="B12" t="s">
        <v>131</v>
      </c>
      <c r="C12" t="str">
        <f>VLOOKUP(A12,tagging!$A$1:$D$289,2,0)</f>
        <v>PRES_PERRY_FAITH</v>
      </c>
      <c r="D12">
        <f>COUNTIF(tbutm!E:E,A12)</f>
        <v>0</v>
      </c>
      <c r="E12" t="b">
        <f t="shared" si="0"/>
        <v>0</v>
      </c>
    </row>
    <row r="13" spans="1:6" x14ac:dyDescent="0.75">
      <c r="A13" t="s">
        <v>132</v>
      </c>
      <c r="B13" t="s">
        <v>132</v>
      </c>
      <c r="C13" t="str">
        <f>VLOOKUP(A13,tagging!$A$1:$D$289,2,0)</f>
        <v>PRES_PRIORITIESUSA&amp;LCV_IN_THE_TANK_FOR_BIG_OIL</v>
      </c>
      <c r="D13">
        <f>COUNTIF(tbutm!E:E,A13)</f>
        <v>1</v>
      </c>
      <c r="E13" t="str">
        <f t="shared" si="0"/>
        <v>move PRES_PRIORITIESUSA&amp;LCV_IN_THE_TANK_FOR_BIG_OIL.wmv upload_to_maestra_300522\PRES_PRIORITIESUSA&amp;LCV_IN_THE_TANK_FOR_BIG_OIL.wmv</v>
      </c>
    </row>
    <row r="14" spans="1:6" x14ac:dyDescent="0.75">
      <c r="A14" t="s">
        <v>147</v>
      </c>
      <c r="B14" t="s">
        <v>147</v>
      </c>
      <c r="C14" t="str">
        <f>VLOOKUP(A14,tagging!$A$1:$D$289,2,0)</f>
        <v>PRES_RESTOREOURFUTURE_PROUD</v>
      </c>
      <c r="D14">
        <f>COUNTIF(tbutm!E:E,A14)</f>
        <v>0</v>
      </c>
      <c r="E14" t="b">
        <f t="shared" si="0"/>
        <v>0</v>
      </c>
    </row>
    <row r="15" spans="1:6" x14ac:dyDescent="0.75">
      <c r="A15" t="s">
        <v>148</v>
      </c>
      <c r="B15" t="s">
        <v>148</v>
      </c>
      <c r="C15" t="str">
        <f>VLOOKUP(A15,tagging!$A$1:$D$289,2,0)</f>
        <v>PRES_RESTOREOURFUTURE_WHOOPS</v>
      </c>
      <c r="D15">
        <f>COUNTIF(tbutm!E:E,A15)</f>
        <v>0</v>
      </c>
      <c r="E15" t="b">
        <f t="shared" si="0"/>
        <v>0</v>
      </c>
    </row>
    <row r="16" spans="1:6" x14ac:dyDescent="0.75">
      <c r="A16" t="s">
        <v>149</v>
      </c>
      <c r="B16" t="s">
        <v>149</v>
      </c>
      <c r="C16" t="str">
        <f>VLOOKUP(A16,tagging!$A$1:$D$289,2,0)</f>
        <v>PRES_REVOLUTIONPAC_COMPASSION_60</v>
      </c>
      <c r="D16">
        <f>COUNTIF(tbutm!E:E,A16)</f>
        <v>0</v>
      </c>
      <c r="E16" t="b">
        <f t="shared" si="0"/>
        <v>0</v>
      </c>
    </row>
    <row r="17" spans="1:5" x14ac:dyDescent="0.75">
      <c r="A17" t="s">
        <v>150</v>
      </c>
      <c r="B17" t="s">
        <v>150</v>
      </c>
      <c r="C17" t="str">
        <f>VLOOKUP(A17,tagging!$A$1:$D$289,2,0)</f>
        <v>PRES_RNC&amp;ROMNEY_BELIEVE_IN_OUR_FUTURE</v>
      </c>
      <c r="D17">
        <f>COUNTIF(tbutm!E:E,A17)</f>
        <v>1</v>
      </c>
      <c r="E17" t="str">
        <f t="shared" si="0"/>
        <v>move PRES_RNC&amp;ROMNEY_BELIEVE_IN_OUR_FUTURE.wmv upload_to_maestra_300522\PRES_RNC&amp;ROMNEY_BELIEVE_IN_OUR_FUTURE.wmv</v>
      </c>
    </row>
    <row r="18" spans="1:5" x14ac:dyDescent="0.75">
      <c r="A18" t="s">
        <v>151</v>
      </c>
      <c r="B18" t="s">
        <v>151</v>
      </c>
      <c r="C18" t="str">
        <f>VLOOKUP(A18,tagging!$A$1:$D$289,2,0)</f>
        <v>PRES_RNC&amp;ROMNEY_BETTER_FUTURE_SP</v>
      </c>
      <c r="D18">
        <f>COUNTIF(tbutm!E:E,A18)</f>
        <v>1</v>
      </c>
      <c r="E18" t="str">
        <f t="shared" si="0"/>
        <v>move PRES_RNC&amp;ROMNEY_BETTER_FUTURE_SP.wmv upload_to_maestra_300522\PRES_RNC&amp;ROMNEY_BETTER_FUTURE_SP.wmv</v>
      </c>
    </row>
    <row r="19" spans="1:5" x14ac:dyDescent="0.75">
      <c r="A19" t="s">
        <v>152</v>
      </c>
      <c r="B19" t="s">
        <v>152</v>
      </c>
      <c r="C19" t="str">
        <f>VLOOKUP(A19,tagging!$A$1:$D$289,2,0)</f>
        <v>PRES_RNC&amp;ROMNEY_RAISE_TAXES</v>
      </c>
      <c r="D19">
        <f>COUNTIF(tbutm!E:E,A19)</f>
        <v>1</v>
      </c>
      <c r="E19" t="str">
        <f t="shared" si="0"/>
        <v>move PRES_RNC&amp;ROMNEY_RAISE_TAXES.wmv upload_to_maestra_300522\PRES_RNC&amp;ROMNEY_RAISE_TAXES.wmv</v>
      </c>
    </row>
    <row r="20" spans="1:5" x14ac:dyDescent="0.75">
      <c r="A20" t="s">
        <v>184</v>
      </c>
      <c r="B20" t="s">
        <v>184</v>
      </c>
      <c r="C20" t="str">
        <f>VLOOKUP(A20,tagging!$A$1:$D$289,2,0)</f>
        <v>PRES_SANTARITA_WHERE_ARE_YOU</v>
      </c>
      <c r="D20">
        <f>COUNTIF(tbutm!E:E,A20)</f>
        <v>0</v>
      </c>
      <c r="E20" t="b">
        <f t="shared" si="0"/>
        <v>0</v>
      </c>
    </row>
    <row r="21" spans="1:5" x14ac:dyDescent="0.75">
      <c r="A21" t="s">
        <v>185</v>
      </c>
      <c r="B21" t="s">
        <v>185</v>
      </c>
      <c r="C21" t="str">
        <f>VLOOKUP(A21,tagging!$A$1:$D$289,2,0)</f>
        <v>PRES_SANTARITA_WHO_IS_REPRESENTING_YOU</v>
      </c>
      <c r="D21">
        <f>COUNTIF(tbutm!E:E,A21)</f>
        <v>0</v>
      </c>
      <c r="E21" t="b">
        <f t="shared" si="0"/>
        <v>0</v>
      </c>
    </row>
    <row r="22" spans="1:5" x14ac:dyDescent="0.75">
      <c r="A22" t="s">
        <v>191</v>
      </c>
      <c r="B22" t="s">
        <v>1942</v>
      </c>
      <c r="C22" t="str">
        <f>VLOOKUP(A22,tagging!$A$1:$D$289,2,0)</f>
        <v>PRES_TERRY_PRO_LIFE_SUPER_BOWL_AD</v>
      </c>
      <c r="D22">
        <f>COUNTIF(tbutm!E:E,A22)</f>
        <v>0</v>
      </c>
      <c r="E22" t="b">
        <f t="shared" si="0"/>
        <v>0</v>
      </c>
    </row>
    <row r="23" spans="1:5" x14ac:dyDescent="0.75">
      <c r="A23" t="s">
        <v>202</v>
      </c>
      <c r="B23" t="s">
        <v>202</v>
      </c>
      <c r="C23" t="str">
        <f>VLOOKUP(A23,tagging!$A$1:$D$289,2,0)</f>
        <v>batch no. 2</v>
      </c>
      <c r="D23">
        <f>COUNTIF(tbutm!E:E,A23)</f>
        <v>0</v>
      </c>
      <c r="E23" t="b">
        <f t="shared" si="0"/>
        <v>0</v>
      </c>
    </row>
    <row r="24" spans="1:5" x14ac:dyDescent="0.75">
      <c r="A24" t="s">
        <v>253</v>
      </c>
      <c r="B24" t="s">
        <v>253</v>
      </c>
      <c r="C24" t="str">
        <f>VLOOKUP(A24,tagging!$A$1:$D$289,2,0)</f>
        <v>PRES_SEIU&amp;PRIORITIESUSA_VOTERS_REACT_CO_SP</v>
      </c>
      <c r="D24">
        <f>COUNTIF(tbutm!E:E,A24)</f>
        <v>1</v>
      </c>
      <c r="E24" t="str">
        <f t="shared" si="0"/>
        <v>move PRES_SEIU&amp;PRIORITIESUSA_VOTERS_REACT_CO_SP.wmv upload_to_maestra_300522\PRES_SEIU&amp;PRIORITIESUSA_VOTERS_REACT_CO_SP.wmv</v>
      </c>
    </row>
    <row r="25" spans="1:5" x14ac:dyDescent="0.75">
      <c r="A25" t="s">
        <v>254</v>
      </c>
      <c r="B25" t="s">
        <v>254</v>
      </c>
      <c r="C25" t="str">
        <f>VLOOKUP(A25,tagging!$A$1:$D$289,2,0)</f>
        <v>PRES_RNC&amp;ROMNEY_WHO_WILL_RAISE_TAXES</v>
      </c>
      <c r="D25">
        <f>COUNTIF(tbutm!E:E,A25)</f>
        <v>1</v>
      </c>
      <c r="E25" t="str">
        <f t="shared" si="0"/>
        <v>move PRES_RNC&amp;ROMNEY_WHO_WILL_RAISE_TAXES.wmv upload_to_maestra_300522\PRES_RNC&amp;ROMNEY_WHO_WILL_RAISE_TAXES.wmv</v>
      </c>
    </row>
    <row r="26" spans="1:5" x14ac:dyDescent="0.75">
      <c r="A26" t="s">
        <v>255</v>
      </c>
      <c r="B26" t="s">
        <v>3282</v>
      </c>
      <c r="C26" t="str">
        <f>VLOOKUP(A26,tagging!$A$1:$D$289,2,0)</f>
        <v>PRES_AFP_FIGHTING_FOR_RE_ELECTION</v>
      </c>
      <c r="D26">
        <f>COUNTIF(tbutm!E:E,A26)</f>
        <v>1</v>
      </c>
      <c r="E26" t="str">
        <f t="shared" si="0"/>
        <v>move PRES_AFP_FIGHTING_FOR_RE-ELECTION.wmv upload_to_maestra_300522\PRES_AFP_FIGHTING_FOR_RE-ELECTION.wmv</v>
      </c>
    </row>
    <row r="27" spans="1:5" x14ac:dyDescent="0.75">
      <c r="A27" t="s">
        <v>256</v>
      </c>
      <c r="B27" t="s">
        <v>256</v>
      </c>
      <c r="C27" t="str">
        <f>VLOOKUP(A27,tagging!$A$1:$D$289,2,0)</f>
        <v>PRES_ABTT_EPISODE_IV_A_NEW_HOPE_60</v>
      </c>
      <c r="D27">
        <f>COUNTIF(tbutm!E:E,A27)</f>
        <v>1</v>
      </c>
      <c r="E27" t="str">
        <f t="shared" si="0"/>
        <v>move PRES_ABTT_EPISODE_IV_A_NEW_HOPE_60.wmv upload_to_maestra_300522\PRES_ABTT_EPISODE_IV_A_NEW_HOPE_60.wmv</v>
      </c>
    </row>
    <row r="28" spans="1:5" x14ac:dyDescent="0.75">
      <c r="A28" t="s">
        <v>257</v>
      </c>
      <c r="B28" t="s">
        <v>257</v>
      </c>
      <c r="C28" t="str">
        <f>VLOOKUP(A28,tagging!$A$1:$D$289,2,0)</f>
        <v>PRES_AEA_STAND_WITH_COAL</v>
      </c>
      <c r="D28">
        <f>COUNTIF(tbutm!E:E,A28)</f>
        <v>1</v>
      </c>
      <c r="E28" t="str">
        <f t="shared" si="0"/>
        <v>move PRES_AEA_STAND_WITH_COAL.wmv upload_to_maestra_300522\PRES_AEA_STAND_WITH_COAL.wmv</v>
      </c>
    </row>
    <row r="29" spans="1:5" x14ac:dyDescent="0.75">
      <c r="A29" t="s">
        <v>258</v>
      </c>
      <c r="B29" t="s">
        <v>258</v>
      </c>
      <c r="C29" t="str">
        <f>VLOOKUP(A29,tagging!$A$1:$D$289,2,0)</f>
        <v>PRES_WINFUTURE_RENEW_PROSPERITY</v>
      </c>
      <c r="D29">
        <f>COUNTIF(tbutm!E:E,A29)</f>
        <v>1</v>
      </c>
      <c r="E29" t="str">
        <f t="shared" si="0"/>
        <v>move PRES_WINFUTURE_RENEW_PROSPERITY.wmv upload_to_maestra_300522\PRES_WINFUTURE_RENEW_PROSPERITY.wmv</v>
      </c>
    </row>
    <row r="30" spans="1:5" x14ac:dyDescent="0.75">
      <c r="A30" t="s">
        <v>259</v>
      </c>
      <c r="B30" t="s">
        <v>259</v>
      </c>
      <c r="C30" t="str">
        <f>VLOOKUP(A30,tagging!$A$1:$D$289,2,0)</f>
        <v>PRES_AFP_DOING_FINE</v>
      </c>
      <c r="D30">
        <f>COUNTIF(tbutm!E:E,A30)</f>
        <v>1</v>
      </c>
      <c r="E30" t="str">
        <f t="shared" si="0"/>
        <v>move PRES_AFP_DOING_FINE.wmv upload_to_maestra_300522\PRES_AFP_DOING_FINE.wmv</v>
      </c>
    </row>
    <row r="31" spans="1:5" x14ac:dyDescent="0.75">
      <c r="A31" t="s">
        <v>260</v>
      </c>
      <c r="B31" t="s">
        <v>260</v>
      </c>
      <c r="C31" t="str">
        <f>VLOOKUP(A31,tagging!$A$1:$D$289,2,0)</f>
        <v>PRES_ROMNEY_MORAL_RESPONSIBILITY</v>
      </c>
      <c r="D31">
        <f>COUNTIF(tbutm!E:E,A31)</f>
        <v>1</v>
      </c>
      <c r="E31" t="str">
        <f t="shared" si="0"/>
        <v>move PRES_ROMNEY_MORAL_RESPONSIBILITY.wmv upload_to_maestra_300522\PRES_ROMNEY_MORAL_RESPONSIBILITY.wmv</v>
      </c>
    </row>
    <row r="32" spans="1:5" x14ac:dyDescent="0.75">
      <c r="A32" t="s">
        <v>261</v>
      </c>
      <c r="B32" t="s">
        <v>261</v>
      </c>
      <c r="C32" t="str">
        <f>VLOOKUP(A32,tagging!$A$1:$D$289,2,0)</f>
        <v>PRES_ROMNEY_NUESTRA_COMUNIDAD_SP</v>
      </c>
      <c r="D32">
        <f>COUNTIF(tbutm!E:E,A32)</f>
        <v>1</v>
      </c>
      <c r="E32" t="str">
        <f t="shared" si="0"/>
        <v>move PRES_ROMNEY_NUESTRA_COMUNIDAD_SP.wmv upload_to_maestra_300522\PRES_ROMNEY_NUESTRA_COMUNIDAD_SP.wmv</v>
      </c>
    </row>
    <row r="33" spans="1:5" x14ac:dyDescent="0.75">
      <c r="A33" t="s">
        <v>263</v>
      </c>
      <c r="B33" t="s">
        <v>263</v>
      </c>
      <c r="C33" t="str">
        <f>VLOOKUP(A33,tagging!$A$1:$D$289,2,0)</f>
        <v>PRES_OBAMA_SLEEPLESS_NIGHTS</v>
      </c>
      <c r="D33">
        <f>COUNTIF(tbutm!E:E,A33)</f>
        <v>1</v>
      </c>
      <c r="E33" t="str">
        <f t="shared" si="0"/>
        <v>move PRES_OBAMA_SLEEPLESS_NIGHTS.wmv upload_to_maestra_300522\PRES_OBAMA_SLEEPLESS_NIGHTS.wmv</v>
      </c>
    </row>
    <row r="34" spans="1:5" x14ac:dyDescent="0.75">
      <c r="A34" t="s">
        <v>264</v>
      </c>
      <c r="B34" t="s">
        <v>264</v>
      </c>
      <c r="C34" t="str">
        <f>VLOOKUP(A34,tagging!$A$1:$D$289,2,0)</f>
        <v>PRES_RESTOREOURFUTURE_OLYMPICS</v>
      </c>
      <c r="D34">
        <f>COUNTIF(tbutm!E:E,A34)</f>
        <v>1</v>
      </c>
      <c r="E34" t="str">
        <f t="shared" si="0"/>
        <v>move PRES_RESTOREOURFUTURE_OLYMPICS.wmv upload_to_maestra_300522\PRES_RESTOREOURFUTURE_OLYMPICS.wmv</v>
      </c>
    </row>
    <row r="35" spans="1:5" x14ac:dyDescent="0.75">
      <c r="A35" t="s">
        <v>265</v>
      </c>
      <c r="B35" t="s">
        <v>265</v>
      </c>
      <c r="C35" t="str">
        <f>VLOOKUP(A35,tagging!$A$1:$D$289,2,0)</f>
        <v>PRES_SECUREAMERICANOW_NO_APOLOGIES</v>
      </c>
      <c r="D35">
        <f>COUNTIF(tbutm!E:E,A35)</f>
        <v>1</v>
      </c>
      <c r="E35" t="str">
        <f t="shared" si="0"/>
        <v>move PRES_SECUREAMERICANOW_NO_APOLOGIES.wmv upload_to_maestra_300522\PRES_SECUREAMERICANOW_NO_APOLOGIES.wmv</v>
      </c>
    </row>
    <row r="36" spans="1:5" x14ac:dyDescent="0.75">
      <c r="A36" t="s">
        <v>266</v>
      </c>
      <c r="B36" t="s">
        <v>266</v>
      </c>
      <c r="C36" t="str">
        <f>VLOOKUP(A36,tagging!$A$1:$D$289,2,0)</f>
        <v>PRES_ABTT_MODERN_STAGE_COMBAT_60</v>
      </c>
      <c r="D36">
        <f>COUNTIF(tbutm!E:E,A36)</f>
        <v>1</v>
      </c>
      <c r="E36" t="str">
        <f t="shared" si="0"/>
        <v>move PRES_ABTT_MODERN_STAGE_COMBAT_60.wmv upload_to_maestra_300522\PRES_ABTT_MODERN_STAGE_COMBAT_60.wmv</v>
      </c>
    </row>
    <row r="37" spans="1:5" x14ac:dyDescent="0.75">
      <c r="A37" t="s">
        <v>267</v>
      </c>
      <c r="B37" t="s">
        <v>267</v>
      </c>
      <c r="C37" t="str">
        <f>VLOOKUP(A37,tagging!$A$1:$D$289,2,0)</f>
        <v>PRES_OBAMA_IT_WASN'T_EASY_SP</v>
      </c>
      <c r="D37">
        <f>COUNTIF(tbutm!E:E,A37)</f>
        <v>1</v>
      </c>
      <c r="E37" t="str">
        <f t="shared" si="0"/>
        <v>move PRES_OBAMA_IT_WASN'T_EASY_SP.wmv upload_to_maestra_300522\PRES_OBAMA_IT_WASN'T_EASY_SP.wmv</v>
      </c>
    </row>
    <row r="38" spans="1:5" x14ac:dyDescent="0.75">
      <c r="A38" t="s">
        <v>268</v>
      </c>
      <c r="B38" t="s">
        <v>268</v>
      </c>
      <c r="C38" t="str">
        <f>VLOOKUP(A38,tagging!$A$1:$D$289,2,0)</f>
        <v>PRES_OBAMA_GET_REAL_MITT</v>
      </c>
      <c r="D38">
        <f>COUNTIF(tbutm!E:E,A38)</f>
        <v>1</v>
      </c>
      <c r="E38" t="str">
        <f t="shared" si="0"/>
        <v>move PRES_OBAMA_GET_REAL_MITT.wmv upload_to_maestra_300522\PRES_OBAMA_GET_REAL_MITT.wmv</v>
      </c>
    </row>
    <row r="39" spans="1:5" x14ac:dyDescent="0.75">
      <c r="A39" t="s">
        <v>269</v>
      </c>
      <c r="B39" t="s">
        <v>269</v>
      </c>
      <c r="C39" t="str">
        <f>VLOOKUP(A39,tagging!$A$1:$D$289,2,0)</f>
        <v>PRES_ROMNEY_A_BETTER_FUTURE_NC_DEFENSE</v>
      </c>
      <c r="D39">
        <f>COUNTIF(tbutm!E:E,A39)</f>
        <v>1</v>
      </c>
      <c r="E39" t="str">
        <f t="shared" si="0"/>
        <v>move PRES_ROMNEY_A_BETTER_FUTURE_NC_DEFENSE.wmv upload_to_maestra_300522\PRES_ROMNEY_A_BETTER_FUTURE_NC_DEFENSE.wmv</v>
      </c>
    </row>
    <row r="40" spans="1:5" x14ac:dyDescent="0.75">
      <c r="A40" t="s">
        <v>270</v>
      </c>
      <c r="B40" t="s">
        <v>270</v>
      </c>
      <c r="C40" t="str">
        <f>VLOOKUP(A40,tagging!$A$1:$D$289,2,0)</f>
        <v>PRES_SANTORUM_SAY_WHAT</v>
      </c>
      <c r="D40">
        <f>COUNTIF(tbutm!E:E,A40)</f>
        <v>1</v>
      </c>
      <c r="E40" t="str">
        <f t="shared" si="0"/>
        <v>move PRES_SANTORUM_SAY_WHAT.wmv upload_to_maestra_300522\PRES_SANTORUM_SAY_WHAT.wmv</v>
      </c>
    </row>
    <row r="41" spans="1:5" x14ac:dyDescent="0.75">
      <c r="A41" t="s">
        <v>271</v>
      </c>
      <c r="B41" t="s">
        <v>271</v>
      </c>
      <c r="C41" t="str">
        <f>VLOOKUP(A41,tagging!$A$1:$D$289,2,0)</f>
        <v>PRES_LEADERSFORFAMILIES_ONE_OF_US</v>
      </c>
      <c r="D41">
        <f>COUNTIF(tbutm!E:E,A41)</f>
        <v>1</v>
      </c>
      <c r="E41" t="str">
        <f t="shared" si="0"/>
        <v>move PRES_LEADERSFORFAMILIES_ONE_OF_US.wmv upload_to_maestra_300522\PRES_LEADERSFORFAMILIES_ONE_OF_US.wmv</v>
      </c>
    </row>
    <row r="42" spans="1:5" x14ac:dyDescent="0.75">
      <c r="A42" t="s">
        <v>272</v>
      </c>
      <c r="B42" t="s">
        <v>272</v>
      </c>
      <c r="C42" t="str">
        <f>VLOOKUP(A42,tagging!$A$1:$D$289,2,0)</f>
        <v>PRES_ROMNEY_A_BETTER_FUTURE_VA_DEFENSE</v>
      </c>
      <c r="D42">
        <f>COUNTIF(tbutm!E:E,A42)</f>
        <v>1</v>
      </c>
      <c r="E42" t="str">
        <f t="shared" si="0"/>
        <v>move PRES_ROMNEY_A_BETTER_FUTURE_VA_DEFENSE.wmv upload_to_maestra_300522\PRES_ROMNEY_A_BETTER_FUTURE_VA_DEFENSE.wmv</v>
      </c>
    </row>
    <row r="43" spans="1:5" x14ac:dyDescent="0.75">
      <c r="A43" t="s">
        <v>273</v>
      </c>
      <c r="B43" t="s">
        <v>273</v>
      </c>
      <c r="C43" t="str">
        <f>VLOOKUP(A43,tagging!$A$1:$D$289,2,0)</f>
        <v>PRES_RWBFUND_PRIDE</v>
      </c>
      <c r="D43">
        <f>COUNTIF(tbutm!E:E,A43)</f>
        <v>1</v>
      </c>
      <c r="E43" t="str">
        <f t="shared" si="0"/>
        <v>move PRES_RWBFUND_PRIDE.wmv upload_to_maestra_300522\PRES_RWBFUND_PRIDE.wmv</v>
      </c>
    </row>
    <row r="44" spans="1:5" x14ac:dyDescent="0.75">
      <c r="A44" t="s">
        <v>274</v>
      </c>
      <c r="B44" t="s">
        <v>274</v>
      </c>
      <c r="C44" t="str">
        <f>VLOOKUP(A44,tagging!$A$1:$D$289,2,0)</f>
        <v>PRES_RNC&amp;ROMNEY_SOLUCIONES_PARA_LA_INMIGRACION_SP</v>
      </c>
      <c r="D44">
        <f>COUNTIF(tbutm!E:E,A44)</f>
        <v>1</v>
      </c>
      <c r="E44" t="str">
        <f t="shared" si="0"/>
        <v>move PRES_RNC&amp;ROMNEY_SOLUCIONES_PARA_LA_INMIGRACION_SP.wmv upload_to_maestra_300522\PRES_RNC&amp;ROMNEY_SOLUCIONES_PARA_LA_INMIGRACION_SP.wmv</v>
      </c>
    </row>
    <row r="45" spans="1:5" x14ac:dyDescent="0.75">
      <c r="A45" t="s">
        <v>276</v>
      </c>
      <c r="B45" t="s">
        <v>276</v>
      </c>
      <c r="C45" t="str">
        <f>VLOOKUP(A45,tagging!$A$1:$D$289,2,0)</f>
        <v>PRES_RESTOREOURFUTURE_DESPERATE</v>
      </c>
      <c r="D45">
        <f>COUNTIF(tbutm!E:E,A45)</f>
        <v>1</v>
      </c>
      <c r="E45" t="str">
        <f t="shared" si="0"/>
        <v>move PRES_RESTOREOURFUTURE_DESPERATE.wmv upload_to_maestra_300522\PRES_RESTOREOURFUTURE_DESPERATE.wmv</v>
      </c>
    </row>
    <row r="46" spans="1:5" x14ac:dyDescent="0.75">
      <c r="A46" t="s">
        <v>277</v>
      </c>
      <c r="B46" t="s">
        <v>277</v>
      </c>
      <c r="C46" t="str">
        <f>VLOOKUP(A46,tagging!$A$1:$D$289,2,0)</f>
        <v>PRES_ROMNEY_STAND_UP_TO_CHINA</v>
      </c>
      <c r="D46">
        <f>COUNTIF(tbutm!E:E,A46)</f>
        <v>1</v>
      </c>
      <c r="E46" t="str">
        <f t="shared" si="0"/>
        <v>move PRES_ROMNEY_STAND_UP_TO_CHINA.wmv upload_to_maestra_300522\PRES_ROMNEY_STAND_UP_TO_CHINA.wmv</v>
      </c>
    </row>
    <row r="47" spans="1:5" x14ac:dyDescent="0.75">
      <c r="A47" t="s">
        <v>278</v>
      </c>
      <c r="B47" t="s">
        <v>278</v>
      </c>
      <c r="C47" t="str">
        <f>VLOOKUP(A47,tagging!$A$1:$D$289,2,0)</f>
        <v>PRES_OURDESTINY_SOMEONE</v>
      </c>
      <c r="D47">
        <f>COUNTIF(tbutm!E:E,A47)</f>
        <v>1</v>
      </c>
      <c r="E47" t="str">
        <f t="shared" si="0"/>
        <v>move PRES_OURDESTINY_SOMEONE.wmv upload_to_maestra_300522\PRES_OURDESTINY_SOMEONE.wmv</v>
      </c>
    </row>
    <row r="48" spans="1:5" x14ac:dyDescent="0.75">
      <c r="A48" t="s">
        <v>279</v>
      </c>
      <c r="B48" t="s">
        <v>279</v>
      </c>
      <c r="C48" t="str">
        <f>VLOOKUP(A48,tagging!$A$1:$D$289,2,0)</f>
        <v>PRES_OBAMA_THE_CHOICE_60</v>
      </c>
      <c r="D48">
        <f>COUNTIF(tbutm!E:E,A48)</f>
        <v>1</v>
      </c>
      <c r="E48" t="str">
        <f t="shared" si="0"/>
        <v>move PRES_OBAMA_THE_CHOICE_60.wmv upload_to_maestra_300522\PRES_OBAMA_THE_CHOICE_60.wmv</v>
      </c>
    </row>
    <row r="49" spans="1:5" x14ac:dyDescent="0.75">
      <c r="A49" t="s">
        <v>280</v>
      </c>
      <c r="B49" t="s">
        <v>280</v>
      </c>
      <c r="C49" t="str">
        <f>VLOOKUP(A49,tagging!$A$1:$D$289,2,0)</f>
        <v>PRES_PFAW_EL_VERDADERO_MITT_ROMNEY_SP</v>
      </c>
      <c r="D49">
        <f>COUNTIF(tbutm!E:E,A49)</f>
        <v>1</v>
      </c>
      <c r="E49" t="str">
        <f t="shared" si="0"/>
        <v>move PRES_PFAW_EL_VERDADERO_MITT_ROMNEY_SP.wmv upload_to_maestra_300522\PRES_PFAW_EL_VERDADERO_MITT_ROMNEY_SP.wmv</v>
      </c>
    </row>
    <row r="50" spans="1:5" x14ac:dyDescent="0.75">
      <c r="A50" t="s">
        <v>281</v>
      </c>
      <c r="B50" t="s">
        <v>281</v>
      </c>
      <c r="C50" t="str">
        <f>VLOOKUP(A50,tagging!$A$1:$D$289,2,0)</f>
        <v>PRES_ROMNEY_JUNTOS_SP_60_REV</v>
      </c>
      <c r="D50">
        <f>COUNTIF(tbutm!E:E,A50)</f>
        <v>1</v>
      </c>
      <c r="E50" t="str">
        <f t="shared" si="0"/>
        <v>move PRES_ROMNEY_JUNTOS_SP_60_REV.wmv upload_to_maestra_300522\PRES_ROMNEY_JUNTOS_SP_60_REV.wmv</v>
      </c>
    </row>
    <row r="51" spans="1:5" x14ac:dyDescent="0.75">
      <c r="A51" t="s">
        <v>282</v>
      </c>
      <c r="B51" t="s">
        <v>282</v>
      </c>
      <c r="C51" t="str">
        <f>VLOOKUP(A51,tagging!$A$1:$D$289,2,0)</f>
        <v>PRES_OBAMA_BUSINESS_EXPERIENCE</v>
      </c>
      <c r="D51">
        <f>COUNTIF(tbutm!E:E,A51)</f>
        <v>1</v>
      </c>
      <c r="E51" t="str">
        <f t="shared" si="0"/>
        <v>move PRES_OBAMA_BUSINESS_EXPERIENCE.wmv upload_to_maestra_300522\PRES_OBAMA_BUSINESS_EXPERIENCE.wmv</v>
      </c>
    </row>
    <row r="52" spans="1:5" x14ac:dyDescent="0.75">
      <c r="A52" t="s">
        <v>283</v>
      </c>
      <c r="B52" t="s">
        <v>283</v>
      </c>
      <c r="C52" t="str">
        <f>VLOOKUP(A52,tagging!$A$1:$D$289,2,0)</f>
        <v>PRES_BACHMANN_AMERICA'S_IRON_LADY</v>
      </c>
      <c r="D52">
        <f>COUNTIF(tbutm!E:E,A52)</f>
        <v>1</v>
      </c>
      <c r="E52" t="str">
        <f t="shared" si="0"/>
        <v>move PRES_BACHMANN_AMERICA'S_IRON_LADY.wmv upload_to_maestra_300522\PRES_BACHMANN_AMERICA'S_IRON_LADY.wmv</v>
      </c>
    </row>
    <row r="53" spans="1:5" x14ac:dyDescent="0.75">
      <c r="A53" t="s">
        <v>284</v>
      </c>
      <c r="B53" t="s">
        <v>284</v>
      </c>
      <c r="C53" t="str">
        <f>VLOOKUP(A53,tagging!$A$1:$D$289,2,0)</f>
        <v>PRES_PAWLENTY_RESULTS_NOT_RHETORIC</v>
      </c>
      <c r="D53">
        <f>COUNTIF(tbutm!E:E,A53)</f>
        <v>1</v>
      </c>
      <c r="E53" t="str">
        <f t="shared" si="0"/>
        <v>move PRES_PAWLENTY_RESULTS_NOT_RHETORIC.wmv upload_to_maestra_300522\PRES_PAWLENTY_RESULTS_NOT_RHETORIC.wmv</v>
      </c>
    </row>
    <row r="54" spans="1:5" x14ac:dyDescent="0.75">
      <c r="A54" t="s">
        <v>285</v>
      </c>
      <c r="B54" t="s">
        <v>285</v>
      </c>
      <c r="C54" t="str">
        <f>VLOOKUP(A54,tagging!$A$1:$D$289,2,0)</f>
        <v>PRES_OBAMA_WHAT_HE_SAID</v>
      </c>
      <c r="D54">
        <f>COUNTIF(tbutm!E:E,A54)</f>
        <v>1</v>
      </c>
      <c r="E54" t="str">
        <f t="shared" si="0"/>
        <v>move PRES_OBAMA_WHAT_HE_SAID.wmv upload_to_maestra_300522\PRES_OBAMA_WHAT_HE_SAID.wmv</v>
      </c>
    </row>
    <row r="55" spans="1:5" x14ac:dyDescent="0.75">
      <c r="A55" t="s">
        <v>286</v>
      </c>
      <c r="B55" t="s">
        <v>286</v>
      </c>
      <c r="C55" t="str">
        <f>VLOOKUP(A55,tagging!$A$1:$D$289,2,0)</f>
        <v>PRES_ROMNEY_NEVER_3</v>
      </c>
      <c r="D55">
        <f>COUNTIF(tbutm!E:E,A55)</f>
        <v>1</v>
      </c>
      <c r="E55" t="str">
        <f t="shared" si="0"/>
        <v>move PRES_ROMNEY_NEVER_3.wmv upload_to_maestra_300522\PRES_ROMNEY_NEVER_3.wmv</v>
      </c>
    </row>
    <row r="56" spans="1:5" x14ac:dyDescent="0.75">
      <c r="A56" t="s">
        <v>287</v>
      </c>
      <c r="B56" t="s">
        <v>287</v>
      </c>
      <c r="C56" t="str">
        <f>VLOOKUP(A56,tagging!$A$1:$D$289,2,0)</f>
        <v>PRES_ROMNEY_CONSERVATIVE_AGENDA</v>
      </c>
      <c r="D56">
        <f>COUNTIF(tbutm!E:E,A56)</f>
        <v>1</v>
      </c>
      <c r="E56" t="str">
        <f t="shared" si="0"/>
        <v>move PRES_ROMNEY_CONSERVATIVE_AGENDA.wmv upload_to_maestra_300522\PRES_ROMNEY_CONSERVATIVE_AGENDA.wmv</v>
      </c>
    </row>
    <row r="57" spans="1:5" x14ac:dyDescent="0.75">
      <c r="A57" t="s">
        <v>288</v>
      </c>
      <c r="B57" t="s">
        <v>288</v>
      </c>
      <c r="C57" t="str">
        <f>VLOOKUP(A57,tagging!$A$1:$D$289,2,0)</f>
        <v>PRES_CROSSROADSGPS_BUNCH_OF_CASH</v>
      </c>
      <c r="D57">
        <f>COUNTIF(tbutm!E:E,A57)</f>
        <v>1</v>
      </c>
      <c r="E57" t="str">
        <f t="shared" si="0"/>
        <v>move PRES_CROSSROADSGPS_BUNCH_OF_CASH.wmv upload_to_maestra_300522\PRES_CROSSROADSGPS_BUNCH_OF_CASH.wmv</v>
      </c>
    </row>
    <row r="58" spans="1:5" x14ac:dyDescent="0.75">
      <c r="A58" t="s">
        <v>289</v>
      </c>
      <c r="B58" t="s">
        <v>289</v>
      </c>
      <c r="C58" t="str">
        <f>VLOOKUP(A58,tagging!$A$1:$D$289,2,0)</f>
        <v>PRES_UNITY2012_OBAMA_CARES_2</v>
      </c>
      <c r="D58">
        <f>COUNTIF(tbutm!E:E,A58)</f>
        <v>1</v>
      </c>
      <c r="E58" t="str">
        <f t="shared" si="0"/>
        <v>move PRES_UNITY2012_OBAMA_CARES_2.wmv upload_to_maestra_300522\PRES_UNITY2012_OBAMA_CARES_2.wmv</v>
      </c>
    </row>
    <row r="59" spans="1:5" x14ac:dyDescent="0.75">
      <c r="A59" t="s">
        <v>290</v>
      </c>
      <c r="B59" t="s">
        <v>290</v>
      </c>
      <c r="C59" t="str">
        <f>VLOOKUP(A59,tagging!$A$1:$D$289,2,0)</f>
        <v>PRES_RESTOREOURFUTURE_SMILING_60</v>
      </c>
      <c r="D59">
        <f>COUNTIF(tbutm!E:E,A59)</f>
        <v>1</v>
      </c>
      <c r="E59" t="str">
        <f t="shared" si="0"/>
        <v>move PRES_RESTOREOURFUTURE_SMILING_60.wmv upload_to_maestra_300522\PRES_RESTOREOURFUTURE_SMILING_60.wmv</v>
      </c>
    </row>
    <row r="60" spans="1:5" x14ac:dyDescent="0.75">
      <c r="A60" t="s">
        <v>148</v>
      </c>
      <c r="B60" t="s">
        <v>148</v>
      </c>
      <c r="C60" t="str">
        <f>VLOOKUP(A60,tagging!$A$1:$D$289,2,0)</f>
        <v>PRES_RESTOREOURFUTURE_WHOOPS</v>
      </c>
      <c r="D60">
        <f>COUNTIF(tbutm!E:E,A60)</f>
        <v>0</v>
      </c>
      <c r="E60" t="b">
        <f t="shared" si="0"/>
        <v>0</v>
      </c>
    </row>
    <row r="61" spans="1:5" x14ac:dyDescent="0.75">
      <c r="A61" t="s">
        <v>291</v>
      </c>
      <c r="B61" t="s">
        <v>291</v>
      </c>
      <c r="C61" t="str">
        <f>VLOOKUP(A61,tagging!$A$1:$D$289,2,0)</f>
        <v>PRES_KARGER_EXXON</v>
      </c>
      <c r="D61">
        <f>COUNTIF(tbutm!E:E,A61)</f>
        <v>1</v>
      </c>
      <c r="E61" t="str">
        <f t="shared" si="0"/>
        <v>move PRES_KARGER_EXXON.wmv upload_to_maestra_300522\PRES_KARGER_EXXON.wmv</v>
      </c>
    </row>
    <row r="62" spans="1:5" x14ac:dyDescent="0.75">
      <c r="A62" t="s">
        <v>292</v>
      </c>
      <c r="B62" t="s">
        <v>292</v>
      </c>
      <c r="C62" t="str">
        <f>VLOOKUP(A62,tagging!$A$1:$D$289,2,0)</f>
        <v>PRES_PERRY_POLITICALLY_CORRECT</v>
      </c>
      <c r="D62">
        <f>COUNTIF(tbutm!E:E,A62)</f>
        <v>1</v>
      </c>
      <c r="E62" t="str">
        <f t="shared" si="0"/>
        <v>move PRES_PERRY_POLITICALLY_CORRECT.wmv upload_to_maestra_300522\PRES_PERRY_POLITICALLY_CORRECT.wmv</v>
      </c>
    </row>
    <row r="63" spans="1:5" x14ac:dyDescent="0.75">
      <c r="A63" t="s">
        <v>293</v>
      </c>
      <c r="B63" t="s">
        <v>293</v>
      </c>
      <c r="C63" t="str">
        <f>VLOOKUP(A63,tagging!$A$1:$D$289,2,0)</f>
        <v>PRES_ROMNEY_A_BETTER_FUTURE_OH_MANUFACTURING</v>
      </c>
      <c r="D63">
        <f>COUNTIF(tbutm!E:E,A63)</f>
        <v>1</v>
      </c>
      <c r="E63" t="str">
        <f t="shared" si="0"/>
        <v>move PRES_ROMNEY_A_BETTER_FUTURE_OH_MANUFACTURING.wmv upload_to_maestra_300522\PRES_ROMNEY_A_BETTER_FUTURE_OH_MANUFACTURING.wmv</v>
      </c>
    </row>
    <row r="64" spans="1:5" x14ac:dyDescent="0.75">
      <c r="A64" t="s">
        <v>294</v>
      </c>
      <c r="B64" t="s">
        <v>294</v>
      </c>
      <c r="C64" t="str">
        <f>VLOOKUP(A64,tagging!$A$1:$D$289,2,0)</f>
        <v>PRES_HLF_OPORTUNIDADES_DE_TRABAJO_SP</v>
      </c>
      <c r="D64">
        <f>COUNTIF(tbutm!E:E,A64)</f>
        <v>1</v>
      </c>
      <c r="E64" t="str">
        <f t="shared" si="0"/>
        <v>move PRES_HLF_OPORTUNIDADES_DE_TRABAJO_SP.wmv upload_to_maestra_300522\PRES_HLF_OPORTUNIDADES_DE_TRABAJO_SP.wmv</v>
      </c>
    </row>
    <row r="65" spans="1:5" x14ac:dyDescent="0.75">
      <c r="A65" t="s">
        <v>295</v>
      </c>
      <c r="B65" t="s">
        <v>295</v>
      </c>
      <c r="C65" t="str">
        <f>VLOOKUP(A65,tagging!$A$1:$D$289,2,0)</f>
        <v>PRES_OBAMA_HE'S_GOT_IT_RIGHT</v>
      </c>
      <c r="D65">
        <f>COUNTIF(tbutm!E:E,A65)</f>
        <v>1</v>
      </c>
      <c r="E65" t="str">
        <f t="shared" si="0"/>
        <v>move PRES_OBAMA_HE'S_GOT_IT_RIGHT.wmv upload_to_maestra_300522\PRES_OBAMA_HE'S_GOT_IT_RIGHT.wmv</v>
      </c>
    </row>
    <row r="66" spans="1:5" x14ac:dyDescent="0.75">
      <c r="A66" t="s">
        <v>296</v>
      </c>
      <c r="B66" t="s">
        <v>296</v>
      </c>
      <c r="C66" t="str">
        <f>VLOOKUP(A66,tagging!$A$1:$D$289,2,0)</f>
        <v>PRES_AFP_HAS_PRESIDENT_OBAMA_EARNED_YOUR_VOTE_60</v>
      </c>
      <c r="D66">
        <f>COUNTIF(tbutm!E:E,A66)</f>
        <v>1</v>
      </c>
      <c r="E66" t="str">
        <f t="shared" si="0"/>
        <v>move PRES_AFP_HAS_PRESIDENT_OBAMA_EARNED_YOUR_VOTE_60.wmv upload_to_maestra_300522\PRES_AFP_HAS_PRESIDENT_OBAMA_EARNED_YOUR_VOTE_60.wmv</v>
      </c>
    </row>
    <row r="67" spans="1:5" x14ac:dyDescent="0.75">
      <c r="A67" t="s">
        <v>297</v>
      </c>
      <c r="B67" t="s">
        <v>297</v>
      </c>
      <c r="C67" t="str">
        <f>VLOOKUP(A67,tagging!$A$1:$D$289,2,0)</f>
        <v>PRES_OBAMA_TOUGH_LUCK</v>
      </c>
      <c r="D67">
        <f>COUNTIF(tbutm!E:E,A67)</f>
        <v>1</v>
      </c>
      <c r="E67" t="str">
        <f t="shared" ref="E67:E68" si="1">IF(D67&gt;0,"move "&amp;A67&amp;".wmv upload_to_maestra_300522\"&amp;A67&amp;".wmv")</f>
        <v>move PRES_OBAMA_TOUGH_LUCK.wmv upload_to_maestra_300522\PRES_OBAMA_TOUGH_LUCK.wmv</v>
      </c>
    </row>
    <row r="68" spans="1:5" x14ac:dyDescent="0.75">
      <c r="A68" t="s">
        <v>298</v>
      </c>
      <c r="B68" t="s">
        <v>298</v>
      </c>
      <c r="C68" t="str">
        <f>VLOOKUP(A68,tagging!$A$1:$D$289,2,0)</f>
        <v>PRES_OBAMA_OUR_VOICE</v>
      </c>
      <c r="D68">
        <f>COUNTIF(tbutm!E:E,A68)</f>
        <v>1</v>
      </c>
      <c r="E68" t="str">
        <f t="shared" si="1"/>
        <v>move PRES_OBAMA_OUR_VOICE.wmv upload_to_maestra_300522\PRES_OBAMA_OUR_VOICE.wmv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83"/>
  <sheetViews>
    <sheetView workbookViewId="0">
      <selection activeCell="G17" sqref="G17:G79"/>
    </sheetView>
  </sheetViews>
  <sheetFormatPr defaultRowHeight="14.75" x14ac:dyDescent="0.75"/>
  <sheetData>
    <row r="1" spans="1:7" x14ac:dyDescent="0.75">
      <c r="A1" t="s">
        <v>1269</v>
      </c>
      <c r="B1" t="s">
        <v>1270</v>
      </c>
      <c r="C1" t="s">
        <v>3365</v>
      </c>
      <c r="D1" t="s">
        <v>3366</v>
      </c>
      <c r="E1" t="s">
        <v>3367</v>
      </c>
      <c r="F1" t="s">
        <v>3368</v>
      </c>
      <c r="G1" t="s">
        <v>3369</v>
      </c>
    </row>
    <row r="2" spans="1:7" hidden="1" x14ac:dyDescent="0.75">
      <c r="A2" s="1">
        <v>44689</v>
      </c>
      <c r="B2" s="2">
        <v>0.7104166666666667</v>
      </c>
      <c r="C2" s="3">
        <v>5076029</v>
      </c>
      <c r="D2" t="s">
        <v>3283</v>
      </c>
      <c r="E2" t="s">
        <v>12</v>
      </c>
      <c r="F2">
        <f>COUNTIF(missing!$A$2:$A$68,E2)</f>
        <v>0</v>
      </c>
      <c r="G2" t="b">
        <f>IF(F2&gt;0,"move "&amp;D2&amp;" upload_to_maestra_300522\"&amp;D2)</f>
        <v>0</v>
      </c>
    </row>
    <row r="3" spans="1:7" hidden="1" x14ac:dyDescent="0.75">
      <c r="A3" s="1">
        <v>44689</v>
      </c>
      <c r="B3" s="2">
        <v>0.7104166666666667</v>
      </c>
      <c r="C3" s="3">
        <v>9969009</v>
      </c>
      <c r="D3" t="s">
        <v>3284</v>
      </c>
      <c r="E3" t="s">
        <v>16</v>
      </c>
      <c r="F3">
        <f>COUNTIF(missing!$A$2:$A$68,E3)</f>
        <v>0</v>
      </c>
      <c r="G3" t="b">
        <f t="shared" ref="G3:G66" si="0">IF(F3&gt;0,"move "&amp;D3&amp;" upload_to_maestra_300522\"&amp;D3)</f>
        <v>0</v>
      </c>
    </row>
    <row r="4" spans="1:7" hidden="1" x14ac:dyDescent="0.75">
      <c r="A4" s="1">
        <v>44689</v>
      </c>
      <c r="B4" s="2">
        <v>0.7104166666666667</v>
      </c>
      <c r="C4" s="3">
        <v>8964209</v>
      </c>
      <c r="D4" t="s">
        <v>3285</v>
      </c>
      <c r="E4" t="s">
        <v>17</v>
      </c>
      <c r="F4">
        <f>COUNTIF(missing!$A$2:$A$68,E4)</f>
        <v>0</v>
      </c>
      <c r="G4" t="b">
        <f t="shared" si="0"/>
        <v>0</v>
      </c>
    </row>
    <row r="5" spans="1:7" hidden="1" x14ac:dyDescent="0.75">
      <c r="A5" s="1">
        <v>44689</v>
      </c>
      <c r="B5" s="2">
        <v>0.7104166666666667</v>
      </c>
      <c r="C5" s="3">
        <v>4298429</v>
      </c>
      <c r="D5" t="s">
        <v>3286</v>
      </c>
      <c r="E5" t="s">
        <v>18</v>
      </c>
      <c r="F5">
        <f>COUNTIF(missing!$A$2:$A$68,E5)</f>
        <v>0</v>
      </c>
      <c r="G5" t="b">
        <f t="shared" si="0"/>
        <v>0</v>
      </c>
    </row>
    <row r="6" spans="1:7" hidden="1" x14ac:dyDescent="0.75">
      <c r="A6" s="1">
        <v>44689</v>
      </c>
      <c r="B6" s="2">
        <v>0.7104166666666667</v>
      </c>
      <c r="C6" s="3">
        <v>2045575</v>
      </c>
      <c r="D6" t="s">
        <v>3287</v>
      </c>
      <c r="E6" t="s">
        <v>22</v>
      </c>
      <c r="F6">
        <f>COUNTIF(missing!$A$2:$A$68,E6)</f>
        <v>0</v>
      </c>
      <c r="G6" t="b">
        <f t="shared" si="0"/>
        <v>0</v>
      </c>
    </row>
    <row r="7" spans="1:7" hidden="1" x14ac:dyDescent="0.75">
      <c r="A7" s="1">
        <v>44689</v>
      </c>
      <c r="B7" s="2">
        <v>0.7104166666666667</v>
      </c>
      <c r="C7" s="3">
        <v>4711229</v>
      </c>
      <c r="D7" t="s">
        <v>3288</v>
      </c>
      <c r="E7" t="s">
        <v>24</v>
      </c>
      <c r="F7">
        <f>COUNTIF(missing!$A$2:$A$68,E7)</f>
        <v>0</v>
      </c>
      <c r="G7" t="b">
        <f t="shared" si="0"/>
        <v>0</v>
      </c>
    </row>
    <row r="8" spans="1:7" hidden="1" x14ac:dyDescent="0.75">
      <c r="A8" s="1">
        <v>44689</v>
      </c>
      <c r="B8" s="2">
        <v>0.7104166666666667</v>
      </c>
      <c r="C8" s="3">
        <v>3392829</v>
      </c>
      <c r="D8" t="s">
        <v>3289</v>
      </c>
      <c r="E8" t="s">
        <v>25</v>
      </c>
      <c r="F8">
        <f>COUNTIF(missing!$A$2:$A$68,E8)</f>
        <v>0</v>
      </c>
      <c r="G8" t="b">
        <f t="shared" si="0"/>
        <v>0</v>
      </c>
    </row>
    <row r="9" spans="1:7" hidden="1" x14ac:dyDescent="0.75">
      <c r="A9" s="1">
        <v>44689</v>
      </c>
      <c r="B9" s="2">
        <v>0.7104166666666667</v>
      </c>
      <c r="C9" s="3">
        <v>4730429</v>
      </c>
      <c r="D9" t="s">
        <v>3290</v>
      </c>
      <c r="E9" t="s">
        <v>26</v>
      </c>
      <c r="F9">
        <f>COUNTIF(missing!$A$2:$A$68,E9)</f>
        <v>0</v>
      </c>
      <c r="G9" t="b">
        <f t="shared" si="0"/>
        <v>0</v>
      </c>
    </row>
    <row r="10" spans="1:7" hidden="1" x14ac:dyDescent="0.75">
      <c r="A10" s="1">
        <v>44689</v>
      </c>
      <c r="B10" s="2">
        <v>0.7104166666666667</v>
      </c>
      <c r="C10" s="3">
        <v>1813575</v>
      </c>
      <c r="D10" t="s">
        <v>3291</v>
      </c>
      <c r="E10" t="s">
        <v>27</v>
      </c>
      <c r="F10">
        <f>COUNTIF(missing!$A$2:$A$68,E10)</f>
        <v>0</v>
      </c>
      <c r="G10" t="b">
        <f t="shared" si="0"/>
        <v>0</v>
      </c>
    </row>
    <row r="11" spans="1:7" hidden="1" x14ac:dyDescent="0.75">
      <c r="A11" s="1">
        <v>44689</v>
      </c>
      <c r="B11" s="2">
        <v>0.7104166666666667</v>
      </c>
      <c r="C11" s="3">
        <v>3428035</v>
      </c>
      <c r="D11" t="s">
        <v>3292</v>
      </c>
      <c r="E11" t="s">
        <v>63</v>
      </c>
      <c r="F11">
        <f>COUNTIF(missing!$A$2:$A$68,E11)</f>
        <v>0</v>
      </c>
      <c r="G11" t="b">
        <f t="shared" si="0"/>
        <v>0</v>
      </c>
    </row>
    <row r="12" spans="1:7" hidden="1" x14ac:dyDescent="0.75">
      <c r="A12" s="1">
        <v>44689</v>
      </c>
      <c r="B12" s="2">
        <v>0.7104166666666667</v>
      </c>
      <c r="C12" s="3">
        <v>4986429</v>
      </c>
      <c r="D12" t="s">
        <v>3293</v>
      </c>
      <c r="E12" t="s">
        <v>64</v>
      </c>
      <c r="F12">
        <f>COUNTIF(missing!$A$2:$A$68,E12)</f>
        <v>0</v>
      </c>
      <c r="G12" t="b">
        <f t="shared" si="0"/>
        <v>0</v>
      </c>
    </row>
    <row r="13" spans="1:7" hidden="1" x14ac:dyDescent="0.75">
      <c r="A13" s="1">
        <v>44689</v>
      </c>
      <c r="B13" s="2">
        <v>0.7104166666666667</v>
      </c>
      <c r="C13" s="3">
        <v>5136835</v>
      </c>
      <c r="D13" t="s">
        <v>3294</v>
      </c>
      <c r="E13" t="s">
        <v>65</v>
      </c>
      <c r="F13">
        <f>COUNTIF(missing!$A$2:$A$68,E13)</f>
        <v>0</v>
      </c>
      <c r="G13" t="b">
        <f t="shared" si="0"/>
        <v>0</v>
      </c>
    </row>
    <row r="14" spans="1:7" hidden="1" x14ac:dyDescent="0.75">
      <c r="A14" s="1">
        <v>44689</v>
      </c>
      <c r="B14" s="2">
        <v>0.7104166666666667</v>
      </c>
      <c r="C14" s="3">
        <v>7133869</v>
      </c>
      <c r="D14" t="s">
        <v>3295</v>
      </c>
      <c r="E14" t="s">
        <v>75</v>
      </c>
      <c r="F14">
        <f>COUNTIF(missing!$A$2:$A$68,E14)</f>
        <v>0</v>
      </c>
      <c r="G14" t="b">
        <f t="shared" si="0"/>
        <v>0</v>
      </c>
    </row>
    <row r="15" spans="1:7" hidden="1" x14ac:dyDescent="0.75">
      <c r="A15" s="1">
        <v>44689</v>
      </c>
      <c r="B15" s="2">
        <v>0.7104166666666667</v>
      </c>
      <c r="C15" s="3">
        <v>2100029</v>
      </c>
      <c r="D15" t="s">
        <v>3296</v>
      </c>
      <c r="E15" t="s">
        <v>78</v>
      </c>
      <c r="F15">
        <f>COUNTIF(missing!$A$2:$A$68,E15)</f>
        <v>0</v>
      </c>
      <c r="G15" t="b">
        <f t="shared" si="0"/>
        <v>0</v>
      </c>
    </row>
    <row r="16" spans="1:7" hidden="1" x14ac:dyDescent="0.75">
      <c r="A16" s="1">
        <v>44689</v>
      </c>
      <c r="B16" s="2">
        <v>0.7104166666666667</v>
      </c>
      <c r="C16" s="3">
        <v>4836029</v>
      </c>
      <c r="D16" t="s">
        <v>3297</v>
      </c>
      <c r="E16" t="s">
        <v>79</v>
      </c>
      <c r="F16">
        <f>COUNTIF(missing!$A$2:$A$68,E16)</f>
        <v>0</v>
      </c>
      <c r="G16" t="b">
        <f t="shared" si="0"/>
        <v>0</v>
      </c>
    </row>
    <row r="17" spans="1:7" x14ac:dyDescent="0.75">
      <c r="A17" s="1">
        <v>44689</v>
      </c>
      <c r="B17" s="2">
        <v>0.7104166666666667</v>
      </c>
      <c r="C17" s="3">
        <v>2538179</v>
      </c>
      <c r="D17" t="s">
        <v>3298</v>
      </c>
      <c r="E17" t="s">
        <v>82</v>
      </c>
      <c r="F17">
        <f>COUNTIF(missing!$A$2:$A$68,E17)</f>
        <v>1</v>
      </c>
      <c r="G17" t="str">
        <f t="shared" si="0"/>
        <v>move PRES_GINGRICH_TIMID_VS_BOLD.wmv upload_to_maestra_300522\PRES_GINGRICH_TIMID_VS_BOLD.wmv</v>
      </c>
    </row>
    <row r="18" spans="1:7" hidden="1" x14ac:dyDescent="0.75">
      <c r="A18" s="1">
        <v>44689</v>
      </c>
      <c r="B18" s="2">
        <v>0.7104166666666667</v>
      </c>
      <c r="C18" s="3">
        <v>3261629</v>
      </c>
      <c r="D18" t="s">
        <v>3299</v>
      </c>
      <c r="E18" t="s">
        <v>83</v>
      </c>
      <c r="F18">
        <f>COUNTIF(missing!$A$2:$A$68,E18)</f>
        <v>0</v>
      </c>
      <c r="G18" t="b">
        <f t="shared" si="0"/>
        <v>0</v>
      </c>
    </row>
    <row r="19" spans="1:7" x14ac:dyDescent="0.75">
      <c r="A19" s="1">
        <v>44689</v>
      </c>
      <c r="B19" s="2">
        <v>0.7104166666666667</v>
      </c>
      <c r="C19" s="3">
        <v>1875779</v>
      </c>
      <c r="D19" t="s">
        <v>3300</v>
      </c>
      <c r="E19" t="s">
        <v>84</v>
      </c>
      <c r="F19">
        <f>COUNTIF(missing!$A$2:$A$68,E19)</f>
        <v>1</v>
      </c>
      <c r="G19" t="str">
        <f t="shared" si="0"/>
        <v>move PRES_GINGRICH_WHAT_HAPPENED.wmv upload_to_maestra_300522\PRES_GINGRICH_WHAT_HAPPENED.wmv</v>
      </c>
    </row>
    <row r="20" spans="1:7" hidden="1" x14ac:dyDescent="0.75">
      <c r="A20" s="1">
        <v>44689</v>
      </c>
      <c r="B20" s="2">
        <v>0.7104166666666667</v>
      </c>
      <c r="C20" s="3">
        <v>4586609</v>
      </c>
      <c r="D20" t="s">
        <v>3301</v>
      </c>
      <c r="E20" t="s">
        <v>85</v>
      </c>
      <c r="F20">
        <f>COUNTIF(missing!$A$2:$A$68,E20)</f>
        <v>0</v>
      </c>
      <c r="G20" t="b">
        <f t="shared" si="0"/>
        <v>0</v>
      </c>
    </row>
    <row r="21" spans="1:7" hidden="1" x14ac:dyDescent="0.75">
      <c r="A21" s="1">
        <v>44689</v>
      </c>
      <c r="B21" s="2">
        <v>0.7104166666666667</v>
      </c>
      <c r="C21" s="3">
        <v>9937009</v>
      </c>
      <c r="D21" t="s">
        <v>3302</v>
      </c>
      <c r="E21" t="s">
        <v>95</v>
      </c>
      <c r="F21">
        <f>COUNTIF(missing!$A$2:$A$68,E21)</f>
        <v>0</v>
      </c>
      <c r="G21" t="b">
        <f t="shared" si="0"/>
        <v>0</v>
      </c>
    </row>
    <row r="22" spans="1:7" hidden="1" x14ac:dyDescent="0.75">
      <c r="A22" s="1">
        <v>44689</v>
      </c>
      <c r="B22" s="2">
        <v>0.7104166666666667</v>
      </c>
      <c r="C22" s="3">
        <v>2869581</v>
      </c>
      <c r="D22" t="s">
        <v>3303</v>
      </c>
      <c r="E22" t="s">
        <v>96</v>
      </c>
      <c r="F22">
        <f>COUNTIF(missing!$A$2:$A$68,E22)</f>
        <v>0</v>
      </c>
      <c r="G22" t="b">
        <f t="shared" si="0"/>
        <v>0</v>
      </c>
    </row>
    <row r="23" spans="1:7" x14ac:dyDescent="0.75">
      <c r="A23" s="1">
        <v>44689</v>
      </c>
      <c r="B23" s="2">
        <v>0.7104166666666667</v>
      </c>
      <c r="C23" s="3">
        <v>2557379</v>
      </c>
      <c r="D23" t="s">
        <v>3304</v>
      </c>
      <c r="E23" t="s">
        <v>97</v>
      </c>
      <c r="F23">
        <f>COUNTIF(missing!$A$2:$A$68,E23)</f>
        <v>1</v>
      </c>
      <c r="G23" t="str">
        <f t="shared" si="0"/>
        <v>move PRES_MARTIN_SOCIAL_SECURITY_MEDICARE.wmv upload_to_maestra_300522\PRES_MARTIN_SOCIAL_SECURITY_MEDICARE.wmv</v>
      </c>
    </row>
    <row r="24" spans="1:7" hidden="1" x14ac:dyDescent="0.75">
      <c r="A24" s="1">
        <v>44689</v>
      </c>
      <c r="B24" s="2">
        <v>0.7104166666666667</v>
      </c>
      <c r="C24" s="3">
        <v>8061809</v>
      </c>
      <c r="D24" t="s">
        <v>3305</v>
      </c>
      <c r="E24" t="s">
        <v>98</v>
      </c>
      <c r="F24">
        <f>COUNTIF(missing!$A$2:$A$68,E24)</f>
        <v>0</v>
      </c>
      <c r="G24" t="b">
        <f t="shared" si="0"/>
        <v>0</v>
      </c>
    </row>
    <row r="25" spans="1:7" hidden="1" x14ac:dyDescent="0.75">
      <c r="A25" s="1">
        <v>44689</v>
      </c>
      <c r="B25" s="2">
        <v>0.7104166666666667</v>
      </c>
      <c r="C25" s="3">
        <v>2613575</v>
      </c>
      <c r="D25" t="s">
        <v>3306</v>
      </c>
      <c r="E25" t="s">
        <v>103</v>
      </c>
      <c r="F25">
        <f>COUNTIF(missing!$A$2:$A$68,E25)</f>
        <v>0</v>
      </c>
      <c r="G25" t="b">
        <f t="shared" si="0"/>
        <v>0</v>
      </c>
    </row>
    <row r="26" spans="1:7" hidden="1" x14ac:dyDescent="0.75">
      <c r="A26" s="1">
        <v>44689</v>
      </c>
      <c r="B26" s="2">
        <v>0.7104166666666667</v>
      </c>
      <c r="C26" s="3">
        <v>3917629</v>
      </c>
      <c r="D26" t="s">
        <v>3307</v>
      </c>
      <c r="E26" t="s">
        <v>105</v>
      </c>
      <c r="F26">
        <f>COUNTIF(missing!$A$2:$A$68,E26)</f>
        <v>0</v>
      </c>
      <c r="G26" t="b">
        <f t="shared" si="0"/>
        <v>0</v>
      </c>
    </row>
    <row r="27" spans="1:7" hidden="1" x14ac:dyDescent="0.75">
      <c r="A27" s="1">
        <v>44689</v>
      </c>
      <c r="B27" s="2">
        <v>0.7104166666666667</v>
      </c>
      <c r="C27" s="3">
        <v>4941629</v>
      </c>
      <c r="D27" t="s">
        <v>3308</v>
      </c>
      <c r="E27" t="s">
        <v>106</v>
      </c>
      <c r="F27">
        <f>COUNTIF(missing!$A$2:$A$68,E27)</f>
        <v>0</v>
      </c>
      <c r="G27" t="b">
        <f t="shared" si="0"/>
        <v>0</v>
      </c>
    </row>
    <row r="28" spans="1:7" hidden="1" x14ac:dyDescent="0.75">
      <c r="A28" s="1">
        <v>44689</v>
      </c>
      <c r="B28" s="2">
        <v>0.7104166666666667</v>
      </c>
      <c r="C28" s="3">
        <v>5156029</v>
      </c>
      <c r="D28" t="s">
        <v>3309</v>
      </c>
      <c r="E28" t="s">
        <v>107</v>
      </c>
      <c r="F28">
        <f>COUNTIF(missing!$A$2:$A$68,E28)</f>
        <v>0</v>
      </c>
      <c r="G28" t="b">
        <f t="shared" si="0"/>
        <v>0</v>
      </c>
    </row>
    <row r="29" spans="1:7" hidden="1" x14ac:dyDescent="0.75">
      <c r="A29" s="1">
        <v>44689</v>
      </c>
      <c r="B29" s="2">
        <v>0.7104166666666667</v>
      </c>
      <c r="C29" s="3">
        <v>3239229</v>
      </c>
      <c r="D29" t="s">
        <v>3310</v>
      </c>
      <c r="E29" t="s">
        <v>108</v>
      </c>
      <c r="F29">
        <f>COUNTIF(missing!$A$2:$A$68,E29)</f>
        <v>0</v>
      </c>
      <c r="G29" t="b">
        <f t="shared" si="0"/>
        <v>0</v>
      </c>
    </row>
    <row r="30" spans="1:7" hidden="1" x14ac:dyDescent="0.75">
      <c r="A30" s="1">
        <v>44689</v>
      </c>
      <c r="B30" s="2">
        <v>0.7104166666666667</v>
      </c>
      <c r="C30" s="3">
        <v>2704829</v>
      </c>
      <c r="D30" t="s">
        <v>3311</v>
      </c>
      <c r="E30" t="s">
        <v>109</v>
      </c>
      <c r="F30">
        <f>COUNTIF(missing!$A$2:$A$68,E30)</f>
        <v>0</v>
      </c>
      <c r="G30" t="b">
        <f t="shared" si="0"/>
        <v>0</v>
      </c>
    </row>
    <row r="31" spans="1:7" hidden="1" x14ac:dyDescent="0.75">
      <c r="A31" s="1">
        <v>44689</v>
      </c>
      <c r="B31" s="2">
        <v>0.7104166666666667</v>
      </c>
      <c r="C31" s="3">
        <v>3117629</v>
      </c>
      <c r="D31" t="s">
        <v>3312</v>
      </c>
      <c r="E31" t="s">
        <v>110</v>
      </c>
      <c r="F31">
        <f>COUNTIF(missing!$A$2:$A$68,E31)</f>
        <v>0</v>
      </c>
      <c r="G31" t="b">
        <f t="shared" si="0"/>
        <v>0</v>
      </c>
    </row>
    <row r="32" spans="1:7" hidden="1" x14ac:dyDescent="0.75">
      <c r="A32" s="1">
        <v>44689</v>
      </c>
      <c r="B32" s="2">
        <v>0.7104166666666667</v>
      </c>
      <c r="C32" s="3">
        <v>8132209</v>
      </c>
      <c r="D32" t="s">
        <v>3313</v>
      </c>
      <c r="E32" t="s">
        <v>111</v>
      </c>
      <c r="F32">
        <f>COUNTIF(missing!$A$2:$A$68,E32)</f>
        <v>0</v>
      </c>
      <c r="G32" t="b">
        <f t="shared" si="0"/>
        <v>0</v>
      </c>
    </row>
    <row r="33" spans="1:7" hidden="1" x14ac:dyDescent="0.75">
      <c r="A33" s="1">
        <v>44689</v>
      </c>
      <c r="B33" s="2">
        <v>0.7104166666666667</v>
      </c>
      <c r="C33" s="3">
        <v>4388029</v>
      </c>
      <c r="D33" t="s">
        <v>3314</v>
      </c>
      <c r="E33" t="s">
        <v>112</v>
      </c>
      <c r="F33">
        <f>COUNTIF(missing!$A$2:$A$68,E33)</f>
        <v>0</v>
      </c>
      <c r="G33" t="b">
        <f t="shared" si="0"/>
        <v>0</v>
      </c>
    </row>
    <row r="34" spans="1:7" hidden="1" x14ac:dyDescent="0.75">
      <c r="A34" s="1">
        <v>44689</v>
      </c>
      <c r="B34" s="2">
        <v>0.7104166666666667</v>
      </c>
      <c r="C34" s="3">
        <v>3584775</v>
      </c>
      <c r="D34" t="s">
        <v>3315</v>
      </c>
      <c r="E34" t="s">
        <v>113</v>
      </c>
      <c r="F34">
        <f>COUNTIF(missing!$A$2:$A$68,E34)</f>
        <v>0</v>
      </c>
      <c r="G34" t="b">
        <f t="shared" si="0"/>
        <v>0</v>
      </c>
    </row>
    <row r="35" spans="1:7" hidden="1" x14ac:dyDescent="0.75">
      <c r="A35" s="1">
        <v>44689</v>
      </c>
      <c r="B35" s="2">
        <v>0.7104166666666667</v>
      </c>
      <c r="C35" s="3">
        <v>4128829</v>
      </c>
      <c r="D35" t="s">
        <v>3316</v>
      </c>
      <c r="E35" t="s">
        <v>114</v>
      </c>
      <c r="F35">
        <f>COUNTIF(missing!$A$2:$A$68,E35)</f>
        <v>0</v>
      </c>
      <c r="G35" t="b">
        <f t="shared" si="0"/>
        <v>0</v>
      </c>
    </row>
    <row r="36" spans="1:7" hidden="1" x14ac:dyDescent="0.75">
      <c r="A36" s="1">
        <v>44689</v>
      </c>
      <c r="B36" s="2">
        <v>0.7104166666666667</v>
      </c>
      <c r="C36" s="3">
        <v>5136829</v>
      </c>
      <c r="D36" t="s">
        <v>3317</v>
      </c>
      <c r="E36" t="s">
        <v>115</v>
      </c>
      <c r="F36">
        <f>COUNTIF(missing!$A$2:$A$68,E36)</f>
        <v>0</v>
      </c>
      <c r="G36" t="b">
        <f t="shared" si="0"/>
        <v>0</v>
      </c>
    </row>
    <row r="37" spans="1:7" hidden="1" x14ac:dyDescent="0.75">
      <c r="A37" s="1">
        <v>44689</v>
      </c>
      <c r="B37" s="2">
        <v>0.7104166666666667</v>
      </c>
      <c r="C37" s="3">
        <v>4560835</v>
      </c>
      <c r="D37" t="s">
        <v>3318</v>
      </c>
      <c r="E37" t="s">
        <v>116</v>
      </c>
      <c r="F37">
        <f>COUNTIF(missing!$A$2:$A$68,E37)</f>
        <v>0</v>
      </c>
      <c r="G37" t="b">
        <f t="shared" si="0"/>
        <v>0</v>
      </c>
    </row>
    <row r="38" spans="1:7" hidden="1" x14ac:dyDescent="0.75">
      <c r="A38" s="1">
        <v>44689</v>
      </c>
      <c r="B38" s="2">
        <v>0.7104166666666667</v>
      </c>
      <c r="C38" s="3">
        <v>3421623</v>
      </c>
      <c r="D38" t="s">
        <v>3319</v>
      </c>
      <c r="E38" t="s">
        <v>117</v>
      </c>
      <c r="F38">
        <f>COUNTIF(missing!$A$2:$A$68,E38)</f>
        <v>0</v>
      </c>
      <c r="G38" t="b">
        <f t="shared" si="0"/>
        <v>0</v>
      </c>
    </row>
    <row r="39" spans="1:7" hidden="1" x14ac:dyDescent="0.75">
      <c r="A39" s="1">
        <v>44689</v>
      </c>
      <c r="B39" s="2">
        <v>0.7104166666666667</v>
      </c>
      <c r="C39" s="3">
        <v>2541629</v>
      </c>
      <c r="D39" t="s">
        <v>3320</v>
      </c>
      <c r="E39" t="s">
        <v>118</v>
      </c>
      <c r="F39">
        <f>COUNTIF(missing!$A$2:$A$68,E39)</f>
        <v>0</v>
      </c>
      <c r="G39" t="b">
        <f t="shared" si="0"/>
        <v>0</v>
      </c>
    </row>
    <row r="40" spans="1:7" x14ac:dyDescent="0.75">
      <c r="A40" s="1">
        <v>44689</v>
      </c>
      <c r="B40" s="2">
        <v>0.7104166666666667</v>
      </c>
      <c r="C40" s="3">
        <v>4532029</v>
      </c>
      <c r="D40" t="s">
        <v>3321</v>
      </c>
      <c r="E40" t="s">
        <v>119</v>
      </c>
      <c r="F40">
        <f>COUNTIF(missing!$A$2:$A$68,E40)</f>
        <v>1</v>
      </c>
      <c r="G40" t="str">
        <f t="shared" si="0"/>
        <v>move PRES_OBAMA_PRE-EXISTING_CONDITIONS_SP.wmv upload_to_maestra_300522\PRES_OBAMA_PRE-EXISTING_CONDITIONS_SP.wmv</v>
      </c>
    </row>
    <row r="41" spans="1:7" hidden="1" x14ac:dyDescent="0.75">
      <c r="A41" s="1">
        <v>44689</v>
      </c>
      <c r="B41" s="2">
        <v>0.7104166666666667</v>
      </c>
      <c r="C41" s="3">
        <v>2599229</v>
      </c>
      <c r="D41" t="s">
        <v>3322</v>
      </c>
      <c r="E41" t="s">
        <v>120</v>
      </c>
      <c r="F41">
        <f>COUNTIF(missing!$A$2:$A$68,E41)</f>
        <v>0</v>
      </c>
      <c r="G41" t="b">
        <f t="shared" si="0"/>
        <v>0</v>
      </c>
    </row>
    <row r="42" spans="1:7" hidden="1" x14ac:dyDescent="0.75">
      <c r="A42" s="1">
        <v>44689</v>
      </c>
      <c r="B42" s="2">
        <v>0.7104166666666667</v>
      </c>
      <c r="C42" s="3">
        <v>4346429</v>
      </c>
      <c r="D42" t="s">
        <v>3323</v>
      </c>
      <c r="E42" t="s">
        <v>121</v>
      </c>
      <c r="F42">
        <f>COUNTIF(missing!$A$2:$A$68,E42)</f>
        <v>0</v>
      </c>
      <c r="G42" t="b">
        <f t="shared" si="0"/>
        <v>0</v>
      </c>
    </row>
    <row r="43" spans="1:7" hidden="1" x14ac:dyDescent="0.75">
      <c r="A43" s="1">
        <v>44689</v>
      </c>
      <c r="B43" s="2">
        <v>0.7104166666666667</v>
      </c>
      <c r="C43" s="3">
        <v>4042429</v>
      </c>
      <c r="D43" t="s">
        <v>3324</v>
      </c>
      <c r="E43" t="s">
        <v>122</v>
      </c>
      <c r="F43">
        <f>COUNTIF(missing!$A$2:$A$68,E43)</f>
        <v>0</v>
      </c>
      <c r="G43" t="b">
        <f t="shared" si="0"/>
        <v>0</v>
      </c>
    </row>
    <row r="44" spans="1:7" hidden="1" x14ac:dyDescent="0.75">
      <c r="A44" s="1">
        <v>44689</v>
      </c>
      <c r="B44" s="2">
        <v>0.7104166666666667</v>
      </c>
      <c r="C44" s="3">
        <v>3645629</v>
      </c>
      <c r="D44" t="s">
        <v>3325</v>
      </c>
      <c r="E44" t="s">
        <v>123</v>
      </c>
      <c r="F44">
        <f>COUNTIF(missing!$A$2:$A$68,E44)</f>
        <v>0</v>
      </c>
      <c r="G44" t="b">
        <f t="shared" si="0"/>
        <v>0</v>
      </c>
    </row>
    <row r="45" spans="1:7" x14ac:dyDescent="0.75">
      <c r="A45" s="1">
        <v>44689</v>
      </c>
      <c r="B45" s="2">
        <v>0.7104166666666667</v>
      </c>
      <c r="C45" s="3">
        <v>2483779</v>
      </c>
      <c r="D45" t="s">
        <v>3326</v>
      </c>
      <c r="E45" t="s">
        <v>124</v>
      </c>
      <c r="F45">
        <f>COUNTIF(missing!$A$2:$A$68,E45)</f>
        <v>1</v>
      </c>
      <c r="G45" t="str">
        <f t="shared" si="0"/>
        <v>move PRES_OURDESTINY_SOMEONE_60.wmv upload_to_maestra_300522\PRES_OURDESTINY_SOMEONE_60.wmv</v>
      </c>
    </row>
    <row r="46" spans="1:7" hidden="1" x14ac:dyDescent="0.75">
      <c r="A46" s="1">
        <v>44689</v>
      </c>
      <c r="B46" s="2">
        <v>0.7104166666666667</v>
      </c>
      <c r="C46" s="3">
        <v>2893629</v>
      </c>
      <c r="D46" t="s">
        <v>3327</v>
      </c>
      <c r="E46" t="s">
        <v>127</v>
      </c>
      <c r="F46">
        <f>COUNTIF(missing!$A$2:$A$68,E46)</f>
        <v>0</v>
      </c>
      <c r="G46" t="b">
        <f t="shared" si="0"/>
        <v>0</v>
      </c>
    </row>
    <row r="47" spans="1:7" x14ac:dyDescent="0.75">
      <c r="A47" s="1">
        <v>44689</v>
      </c>
      <c r="B47" s="2">
        <v>0.7104166666666667</v>
      </c>
      <c r="C47" s="3">
        <v>2547779</v>
      </c>
      <c r="D47" t="s">
        <v>3328</v>
      </c>
      <c r="E47" t="s">
        <v>128</v>
      </c>
      <c r="F47">
        <f>COUNTIF(missing!$A$2:$A$68,E47)</f>
        <v>1</v>
      </c>
      <c r="G47" t="str">
        <f t="shared" si="0"/>
        <v>move PRES_PAUL_BIG_DOG.wmv upload_to_maestra_300522\PRES_PAUL_BIG_DOG.wmv</v>
      </c>
    </row>
    <row r="48" spans="1:7" x14ac:dyDescent="0.75">
      <c r="A48" s="1">
        <v>44689</v>
      </c>
      <c r="B48" s="2">
        <v>0.7104166666666667</v>
      </c>
      <c r="C48" s="3">
        <v>2422979</v>
      </c>
      <c r="D48" t="s">
        <v>3329</v>
      </c>
      <c r="E48" t="s">
        <v>129</v>
      </c>
      <c r="F48">
        <f>COUNTIF(missing!$A$2:$A$68,E48)</f>
        <v>1</v>
      </c>
      <c r="G48" t="str">
        <f t="shared" si="0"/>
        <v>move PRES_PAUL_KEEP_AMERICA_SECURE.wmv upload_to_maestra_300522\PRES_PAUL_KEEP_AMERICA_SECURE.wmv</v>
      </c>
    </row>
    <row r="49" spans="1:7" x14ac:dyDescent="0.75">
      <c r="A49" s="1">
        <v>44689</v>
      </c>
      <c r="B49" s="2">
        <v>0.7104166666666667</v>
      </c>
      <c r="C49" s="3">
        <v>4646979</v>
      </c>
      <c r="D49" t="s">
        <v>3330</v>
      </c>
      <c r="E49" t="s">
        <v>130</v>
      </c>
      <c r="F49">
        <f>COUNTIF(missing!$A$2:$A$68,E49)</f>
        <v>1</v>
      </c>
      <c r="G49" t="str">
        <f t="shared" si="0"/>
        <v>move PRES_PAUL_PROTECT_LIFE_PROTECT_LIBERTY.wmv upload_to_maestra_300522\PRES_PAUL_PROTECT_LIFE_PROTECT_LIBERTY.wmv</v>
      </c>
    </row>
    <row r="50" spans="1:7" x14ac:dyDescent="0.75">
      <c r="A50" s="1">
        <v>44689</v>
      </c>
      <c r="B50" s="2">
        <v>0.7104166666666667</v>
      </c>
      <c r="C50" s="3">
        <v>2531779</v>
      </c>
      <c r="D50" t="s">
        <v>3331</v>
      </c>
      <c r="E50" t="s">
        <v>131</v>
      </c>
      <c r="F50">
        <f>COUNTIF(missing!$A$2:$A$68,E50)</f>
        <v>1</v>
      </c>
      <c r="G50" t="str">
        <f t="shared" si="0"/>
        <v>move PRES_PERRY_FAITH.wmv upload_to_maestra_300522\PRES_PERRY_FAITH.wmv</v>
      </c>
    </row>
    <row r="51" spans="1:7" hidden="1" x14ac:dyDescent="0.75">
      <c r="A51" s="1">
        <v>44689</v>
      </c>
      <c r="B51" s="2">
        <v>0.7104166666666667</v>
      </c>
      <c r="C51" s="3">
        <v>3236029</v>
      </c>
      <c r="D51" t="s">
        <v>3332</v>
      </c>
      <c r="E51" t="s">
        <v>133</v>
      </c>
      <c r="F51">
        <f>COUNTIF(missing!$A$2:$A$68,E51)</f>
        <v>0</v>
      </c>
      <c r="G51" t="b">
        <f t="shared" si="0"/>
        <v>0</v>
      </c>
    </row>
    <row r="52" spans="1:7" hidden="1" x14ac:dyDescent="0.75">
      <c r="A52" s="1">
        <v>44689</v>
      </c>
      <c r="B52" s="2">
        <v>0.7104166666666667</v>
      </c>
      <c r="C52" s="3">
        <v>3703229</v>
      </c>
      <c r="D52" t="s">
        <v>3333</v>
      </c>
      <c r="E52" t="s">
        <v>135</v>
      </c>
      <c r="F52">
        <f>COUNTIF(missing!$A$2:$A$68,E52)</f>
        <v>0</v>
      </c>
      <c r="G52" t="b">
        <f t="shared" si="0"/>
        <v>0</v>
      </c>
    </row>
    <row r="53" spans="1:7" hidden="1" x14ac:dyDescent="0.75">
      <c r="A53" s="1">
        <v>44689</v>
      </c>
      <c r="B53" s="2">
        <v>0.7104166666666667</v>
      </c>
      <c r="C53" s="3">
        <v>6650609</v>
      </c>
      <c r="D53" t="s">
        <v>3334</v>
      </c>
      <c r="E53" t="s">
        <v>140</v>
      </c>
      <c r="F53">
        <f>COUNTIF(missing!$A$2:$A$68,E53)</f>
        <v>0</v>
      </c>
      <c r="G53" t="b">
        <f t="shared" si="0"/>
        <v>0</v>
      </c>
    </row>
    <row r="54" spans="1:7" hidden="1" x14ac:dyDescent="0.75">
      <c r="A54" s="1">
        <v>44689</v>
      </c>
      <c r="B54" s="2">
        <v>0.7104166666666667</v>
      </c>
      <c r="C54" s="3">
        <v>3312829</v>
      </c>
      <c r="D54" t="s">
        <v>3335</v>
      </c>
      <c r="E54" t="s">
        <v>145</v>
      </c>
      <c r="F54">
        <f>COUNTIF(missing!$A$2:$A$68,E54)</f>
        <v>0</v>
      </c>
      <c r="G54" t="b">
        <f t="shared" si="0"/>
        <v>0</v>
      </c>
    </row>
    <row r="55" spans="1:7" hidden="1" x14ac:dyDescent="0.75">
      <c r="A55" s="1">
        <v>44689</v>
      </c>
      <c r="B55" s="2">
        <v>0.7104166666666667</v>
      </c>
      <c r="C55" s="3">
        <v>1882435</v>
      </c>
      <c r="D55" t="s">
        <v>3336</v>
      </c>
      <c r="E55" t="s">
        <v>146</v>
      </c>
      <c r="F55">
        <f>COUNTIF(missing!$A$2:$A$68,E55)</f>
        <v>0</v>
      </c>
      <c r="G55" t="b">
        <f t="shared" si="0"/>
        <v>0</v>
      </c>
    </row>
    <row r="56" spans="1:7" x14ac:dyDescent="0.75">
      <c r="A56" s="1">
        <v>44689</v>
      </c>
      <c r="B56" s="2">
        <v>0.7104166666666667</v>
      </c>
      <c r="C56" s="3">
        <v>2525379</v>
      </c>
      <c r="D56" t="s">
        <v>3337</v>
      </c>
      <c r="E56" t="s">
        <v>147</v>
      </c>
      <c r="F56">
        <f>COUNTIF(missing!$A$2:$A$68,E56)</f>
        <v>1</v>
      </c>
      <c r="G56" t="str">
        <f t="shared" si="0"/>
        <v>move PRES_RESTOREOURFUTURE_PROUD.wmv upload_to_maestra_300522\PRES_RESTOREOURFUTURE_PROUD.wmv</v>
      </c>
    </row>
    <row r="57" spans="1:7" x14ac:dyDescent="0.75">
      <c r="A57" s="1">
        <v>44689</v>
      </c>
      <c r="B57" s="2">
        <v>0.7104166666666667</v>
      </c>
      <c r="C57" s="3">
        <v>2595779</v>
      </c>
      <c r="D57" t="s">
        <v>3338</v>
      </c>
      <c r="E57" t="s">
        <v>148</v>
      </c>
      <c r="F57">
        <f>COUNTIF(missing!$A$2:$A$68,E57)</f>
        <v>2</v>
      </c>
      <c r="G57" t="str">
        <f t="shared" si="0"/>
        <v>move PRES_RESTOREOURFUTURE_WHOOPS.wmv upload_to_maestra_300522\PRES_RESTOREOURFUTURE_WHOOPS.wmv</v>
      </c>
    </row>
    <row r="58" spans="1:7" x14ac:dyDescent="0.75">
      <c r="A58" s="1">
        <v>44689</v>
      </c>
      <c r="B58" s="2">
        <v>0.7104166666666667</v>
      </c>
      <c r="C58" s="3">
        <v>4643779</v>
      </c>
      <c r="D58" t="s">
        <v>3339</v>
      </c>
      <c r="E58" t="s">
        <v>149</v>
      </c>
      <c r="F58">
        <f>COUNTIF(missing!$A$2:$A$68,E58)</f>
        <v>1</v>
      </c>
      <c r="G58" t="str">
        <f t="shared" si="0"/>
        <v>move PRES_REVOLUTIONPAC_COMPASSION_60.wmv upload_to_maestra_300522\PRES_REVOLUTIONPAC_COMPASSION_60.wmv</v>
      </c>
    </row>
    <row r="59" spans="1:7" hidden="1" x14ac:dyDescent="0.75">
      <c r="A59" s="1">
        <v>44689</v>
      </c>
      <c r="B59" s="2">
        <v>0.7104166666666667</v>
      </c>
      <c r="C59" s="3">
        <v>4992829</v>
      </c>
      <c r="D59" t="s">
        <v>3340</v>
      </c>
      <c r="E59" t="s">
        <v>153</v>
      </c>
      <c r="F59">
        <f>COUNTIF(missing!$A$2:$A$68,E59)</f>
        <v>0</v>
      </c>
      <c r="G59" t="b">
        <f t="shared" si="0"/>
        <v>0</v>
      </c>
    </row>
    <row r="60" spans="1:7" hidden="1" x14ac:dyDescent="0.75">
      <c r="A60" s="1">
        <v>44689</v>
      </c>
      <c r="B60" s="2">
        <v>0.7104166666666667</v>
      </c>
      <c r="C60" s="3">
        <v>4650429</v>
      </c>
      <c r="D60" t="s">
        <v>3341</v>
      </c>
      <c r="E60" t="s">
        <v>154</v>
      </c>
      <c r="F60">
        <f>COUNTIF(missing!$A$2:$A$68,E60)</f>
        <v>0</v>
      </c>
      <c r="G60" t="b">
        <f t="shared" si="0"/>
        <v>0</v>
      </c>
    </row>
    <row r="61" spans="1:7" hidden="1" x14ac:dyDescent="0.75">
      <c r="A61" s="1">
        <v>44689</v>
      </c>
      <c r="B61" s="2">
        <v>0.7104166666666667</v>
      </c>
      <c r="C61" s="3">
        <v>5092029</v>
      </c>
      <c r="D61" t="s">
        <v>3342</v>
      </c>
      <c r="E61" t="s">
        <v>155</v>
      </c>
      <c r="F61">
        <f>COUNTIF(missing!$A$2:$A$68,E61)</f>
        <v>0</v>
      </c>
      <c r="G61" t="b">
        <f t="shared" si="0"/>
        <v>0</v>
      </c>
    </row>
    <row r="62" spans="1:7" hidden="1" x14ac:dyDescent="0.75">
      <c r="A62" s="1">
        <v>44689</v>
      </c>
      <c r="B62" s="2">
        <v>0.7104166666666667</v>
      </c>
      <c r="C62" s="3">
        <v>5773755</v>
      </c>
      <c r="D62" t="s">
        <v>3343</v>
      </c>
      <c r="E62" t="s">
        <v>156</v>
      </c>
      <c r="F62">
        <f>COUNTIF(missing!$A$2:$A$68,E62)</f>
        <v>0</v>
      </c>
      <c r="G62" t="b">
        <f t="shared" si="0"/>
        <v>0</v>
      </c>
    </row>
    <row r="63" spans="1:7" hidden="1" x14ac:dyDescent="0.75">
      <c r="A63" s="1">
        <v>44689</v>
      </c>
      <c r="B63" s="2">
        <v>0.7104166666666667</v>
      </c>
      <c r="C63" s="3">
        <v>3476029</v>
      </c>
      <c r="D63" t="s">
        <v>3344</v>
      </c>
      <c r="E63" t="s">
        <v>157</v>
      </c>
      <c r="F63">
        <f>COUNTIF(missing!$A$2:$A$68,E63)</f>
        <v>0</v>
      </c>
      <c r="G63" t="b">
        <f t="shared" si="0"/>
        <v>0</v>
      </c>
    </row>
    <row r="64" spans="1:7" hidden="1" x14ac:dyDescent="0.75">
      <c r="A64" s="1">
        <v>44689</v>
      </c>
      <c r="B64" s="2">
        <v>0.7104166666666667</v>
      </c>
      <c r="C64" s="3">
        <v>3802429</v>
      </c>
      <c r="D64" t="s">
        <v>3345</v>
      </c>
      <c r="E64" t="s">
        <v>158</v>
      </c>
      <c r="F64">
        <f>COUNTIF(missing!$A$2:$A$68,E64)</f>
        <v>0</v>
      </c>
      <c r="G64" t="b">
        <f t="shared" si="0"/>
        <v>0</v>
      </c>
    </row>
    <row r="65" spans="1:7" hidden="1" x14ac:dyDescent="0.75">
      <c r="A65" s="1">
        <v>44689</v>
      </c>
      <c r="B65" s="2">
        <v>0.7104166666666667</v>
      </c>
      <c r="C65" s="3">
        <v>4717635</v>
      </c>
      <c r="D65" t="s">
        <v>3346</v>
      </c>
      <c r="E65" t="s">
        <v>159</v>
      </c>
      <c r="F65">
        <f>COUNTIF(missing!$A$2:$A$68,E65)</f>
        <v>0</v>
      </c>
      <c r="G65" t="b">
        <f t="shared" si="0"/>
        <v>0</v>
      </c>
    </row>
    <row r="66" spans="1:7" hidden="1" x14ac:dyDescent="0.75">
      <c r="A66" s="1">
        <v>44689</v>
      </c>
      <c r="B66" s="2">
        <v>0.7104166666666667</v>
      </c>
      <c r="C66" s="3">
        <v>4135229</v>
      </c>
      <c r="D66" t="s">
        <v>3347</v>
      </c>
      <c r="E66" t="s">
        <v>160</v>
      </c>
      <c r="F66">
        <f>COUNTIF(missing!$A$2:$A$68,E66)</f>
        <v>0</v>
      </c>
      <c r="G66" t="b">
        <f t="shared" si="0"/>
        <v>0</v>
      </c>
    </row>
    <row r="67" spans="1:7" hidden="1" x14ac:dyDescent="0.75">
      <c r="A67" s="1">
        <v>44689</v>
      </c>
      <c r="B67" s="2">
        <v>0.7104166666666667</v>
      </c>
      <c r="C67" s="3">
        <v>4490429</v>
      </c>
      <c r="D67" t="s">
        <v>3348</v>
      </c>
      <c r="E67" t="s">
        <v>161</v>
      </c>
      <c r="F67">
        <f>COUNTIF(missing!$A$2:$A$68,E67)</f>
        <v>0</v>
      </c>
      <c r="G67" t="b">
        <f t="shared" ref="G67:G83" si="1">IF(F67&gt;0,"move "&amp;D67&amp;" upload_to_maestra_300522\"&amp;D67)</f>
        <v>0</v>
      </c>
    </row>
    <row r="68" spans="1:7" hidden="1" x14ac:dyDescent="0.75">
      <c r="A68" s="1">
        <v>44689</v>
      </c>
      <c r="B68" s="2">
        <v>0.7104166666666667</v>
      </c>
      <c r="C68" s="3">
        <v>5024829</v>
      </c>
      <c r="D68" t="s">
        <v>3349</v>
      </c>
      <c r="E68" t="s">
        <v>162</v>
      </c>
      <c r="F68">
        <f>COUNTIF(missing!$A$2:$A$68,E68)</f>
        <v>0</v>
      </c>
      <c r="G68" t="b">
        <f t="shared" si="1"/>
        <v>0</v>
      </c>
    </row>
    <row r="69" spans="1:7" hidden="1" x14ac:dyDescent="0.75">
      <c r="A69" s="1">
        <v>44689</v>
      </c>
      <c r="B69" s="2">
        <v>0.7104166666666667</v>
      </c>
      <c r="C69" s="3">
        <v>2797629</v>
      </c>
      <c r="D69" t="s">
        <v>3350</v>
      </c>
      <c r="E69" t="s">
        <v>163</v>
      </c>
      <c r="F69">
        <f>COUNTIF(missing!$A$2:$A$68,E69)</f>
        <v>0</v>
      </c>
      <c r="G69" t="b">
        <f t="shared" si="1"/>
        <v>0</v>
      </c>
    </row>
    <row r="70" spans="1:7" hidden="1" x14ac:dyDescent="0.75">
      <c r="A70" s="1">
        <v>44689</v>
      </c>
      <c r="B70" s="2">
        <v>0.7104166666666667</v>
      </c>
      <c r="C70" s="3">
        <v>3639229</v>
      </c>
      <c r="D70" t="s">
        <v>3351</v>
      </c>
      <c r="E70" t="s">
        <v>164</v>
      </c>
      <c r="F70">
        <f>COUNTIF(missing!$A$2:$A$68,E70)</f>
        <v>0</v>
      </c>
      <c r="G70" t="b">
        <f t="shared" si="1"/>
        <v>0</v>
      </c>
    </row>
    <row r="71" spans="1:7" hidden="1" x14ac:dyDescent="0.75">
      <c r="A71" s="1">
        <v>44689</v>
      </c>
      <c r="B71" s="2">
        <v>0.7104166666666667</v>
      </c>
      <c r="C71" s="3">
        <v>4989629</v>
      </c>
      <c r="D71" t="s">
        <v>3352</v>
      </c>
      <c r="E71" t="s">
        <v>165</v>
      </c>
      <c r="F71">
        <f>COUNTIF(missing!$A$2:$A$68,E71)</f>
        <v>0</v>
      </c>
      <c r="G71" t="b">
        <f t="shared" si="1"/>
        <v>0</v>
      </c>
    </row>
    <row r="72" spans="1:7" hidden="1" x14ac:dyDescent="0.75">
      <c r="A72" s="1">
        <v>44689</v>
      </c>
      <c r="B72" s="2">
        <v>0.7104166666666667</v>
      </c>
      <c r="C72" s="3">
        <v>5040829</v>
      </c>
      <c r="D72" t="s">
        <v>3353</v>
      </c>
      <c r="E72" t="s">
        <v>166</v>
      </c>
      <c r="F72">
        <f>COUNTIF(missing!$A$2:$A$68,E72)</f>
        <v>0</v>
      </c>
      <c r="G72" t="b">
        <f t="shared" si="1"/>
        <v>0</v>
      </c>
    </row>
    <row r="73" spans="1:7" x14ac:dyDescent="0.75">
      <c r="A73" s="1">
        <v>44689</v>
      </c>
      <c r="B73" s="2">
        <v>0.7104166666666667</v>
      </c>
      <c r="C73" s="3">
        <v>2141379</v>
      </c>
      <c r="D73" t="s">
        <v>3354</v>
      </c>
      <c r="E73" t="s">
        <v>184</v>
      </c>
      <c r="F73">
        <f>COUNTIF(missing!$A$2:$A$68,E73)</f>
        <v>1</v>
      </c>
      <c r="G73" t="str">
        <f t="shared" si="1"/>
        <v>move PRES_SANTARITA_WHERE_ARE_YOU.wmv upload_to_maestra_300522\PRES_SANTARITA_WHERE_ARE_YOU.wmv</v>
      </c>
    </row>
    <row r="74" spans="1:7" x14ac:dyDescent="0.75">
      <c r="A74" s="1">
        <v>44689</v>
      </c>
      <c r="B74" s="2">
        <v>0.7104166666666667</v>
      </c>
      <c r="C74" s="3">
        <v>2307779</v>
      </c>
      <c r="D74" t="s">
        <v>3355</v>
      </c>
      <c r="E74" t="s">
        <v>185</v>
      </c>
      <c r="F74">
        <f>COUNTIF(missing!$A$2:$A$68,E74)</f>
        <v>1</v>
      </c>
      <c r="G74" t="str">
        <f t="shared" si="1"/>
        <v>move PRES_SANTARITA_WHO_IS_REPRESENTING_YOU.wmv upload_to_maestra_300522\PRES_SANTARITA_WHO_IS_REPRESENTING_YOU.wmv</v>
      </c>
    </row>
    <row r="75" spans="1:7" hidden="1" x14ac:dyDescent="0.75">
      <c r="A75" s="1">
        <v>44689</v>
      </c>
      <c r="B75" s="2">
        <v>0.71111111111111114</v>
      </c>
      <c r="C75" s="3">
        <v>2741575</v>
      </c>
      <c r="D75" t="s">
        <v>3356</v>
      </c>
      <c r="E75" t="s">
        <v>186</v>
      </c>
      <c r="F75">
        <f>COUNTIF(missing!$A$2:$A$68,E75)</f>
        <v>0</v>
      </c>
      <c r="G75" t="b">
        <f t="shared" si="1"/>
        <v>0</v>
      </c>
    </row>
    <row r="76" spans="1:7" hidden="1" x14ac:dyDescent="0.75">
      <c r="A76" s="1">
        <v>44689</v>
      </c>
      <c r="B76" s="2">
        <v>0.71111111111111114</v>
      </c>
      <c r="C76" s="3">
        <v>4205755</v>
      </c>
      <c r="D76" t="s">
        <v>3357</v>
      </c>
      <c r="E76" t="s">
        <v>188</v>
      </c>
      <c r="F76">
        <f>COUNTIF(missing!$A$2:$A$68,E76)</f>
        <v>0</v>
      </c>
      <c r="G76" t="b">
        <f t="shared" si="1"/>
        <v>0</v>
      </c>
    </row>
    <row r="77" spans="1:7" hidden="1" x14ac:dyDescent="0.75">
      <c r="A77" s="1">
        <v>44689</v>
      </c>
      <c r="B77" s="2">
        <v>0.71111111111111114</v>
      </c>
      <c r="C77" s="3">
        <v>5418609</v>
      </c>
      <c r="D77" t="s">
        <v>3358</v>
      </c>
      <c r="E77" t="s">
        <v>189</v>
      </c>
      <c r="F77">
        <f>COUNTIF(missing!$A$2:$A$68,E77)</f>
        <v>0</v>
      </c>
      <c r="G77" t="b">
        <f t="shared" si="1"/>
        <v>0</v>
      </c>
    </row>
    <row r="78" spans="1:7" hidden="1" x14ac:dyDescent="0.75">
      <c r="A78" s="1">
        <v>44689</v>
      </c>
      <c r="B78" s="2">
        <v>0.71111111111111114</v>
      </c>
      <c r="C78" s="3">
        <v>2720829</v>
      </c>
      <c r="D78" t="s">
        <v>3359</v>
      </c>
      <c r="E78" t="s">
        <v>190</v>
      </c>
      <c r="F78">
        <f>COUNTIF(missing!$A$2:$A$68,E78)</f>
        <v>0</v>
      </c>
      <c r="G78" t="b">
        <f t="shared" si="1"/>
        <v>0</v>
      </c>
    </row>
    <row r="79" spans="1:7" x14ac:dyDescent="0.75">
      <c r="A79" s="1">
        <v>44689</v>
      </c>
      <c r="B79" s="2">
        <v>0.71111111111111114</v>
      </c>
      <c r="C79" s="3">
        <v>2058429</v>
      </c>
      <c r="D79" t="s">
        <v>3360</v>
      </c>
      <c r="E79" t="s">
        <v>191</v>
      </c>
      <c r="F79">
        <f>COUNTIF(missing!$A$2:$A$68,E79)</f>
        <v>1</v>
      </c>
      <c r="G79" t="str">
        <f t="shared" si="1"/>
        <v>move PRES_TERRY_PRO-LIFE_SUPER_BOWL_AD.wmv upload_to_maestra_300522\PRES_TERRY_PRO-LIFE_SUPER_BOWL_AD.wmv</v>
      </c>
    </row>
    <row r="80" spans="1:7" hidden="1" x14ac:dyDescent="0.75">
      <c r="A80" s="1">
        <v>44689</v>
      </c>
      <c r="B80" s="2">
        <v>0.71111111111111114</v>
      </c>
      <c r="C80" s="3">
        <v>5092029</v>
      </c>
      <c r="D80" t="s">
        <v>3361</v>
      </c>
      <c r="E80" t="s">
        <v>197</v>
      </c>
      <c r="F80">
        <f>COUNTIF(missing!$A$2:$A$68,E80)</f>
        <v>0</v>
      </c>
      <c r="G80" t="b">
        <f t="shared" si="1"/>
        <v>0</v>
      </c>
    </row>
    <row r="81" spans="1:7" hidden="1" x14ac:dyDescent="0.75">
      <c r="A81" s="1">
        <v>44689</v>
      </c>
      <c r="B81" s="2">
        <v>0.71111111111111114</v>
      </c>
      <c r="C81" s="3">
        <v>2640829</v>
      </c>
      <c r="D81" t="s">
        <v>3362</v>
      </c>
      <c r="E81" t="s">
        <v>198</v>
      </c>
      <c r="F81">
        <f>COUNTIF(missing!$A$2:$A$68,E81)</f>
        <v>0</v>
      </c>
      <c r="G81" t="b">
        <f t="shared" si="1"/>
        <v>0</v>
      </c>
    </row>
    <row r="82" spans="1:7" hidden="1" x14ac:dyDescent="0.75">
      <c r="A82" s="1">
        <v>44689</v>
      </c>
      <c r="B82" s="2">
        <v>0.71111111111111114</v>
      </c>
      <c r="C82" s="3">
        <v>4369009</v>
      </c>
      <c r="D82" t="s">
        <v>3363</v>
      </c>
      <c r="E82" t="s">
        <v>199</v>
      </c>
      <c r="F82">
        <f>COUNTIF(missing!$A$2:$A$68,E82)</f>
        <v>0</v>
      </c>
      <c r="G82" t="b">
        <f t="shared" si="1"/>
        <v>0</v>
      </c>
    </row>
    <row r="83" spans="1:7" hidden="1" x14ac:dyDescent="0.75">
      <c r="A83" s="1">
        <v>44689</v>
      </c>
      <c r="B83" s="2">
        <v>0.71111111111111114</v>
      </c>
      <c r="C83" s="3">
        <v>5002609</v>
      </c>
      <c r="D83" t="s">
        <v>3364</v>
      </c>
      <c r="E83" t="s">
        <v>200</v>
      </c>
      <c r="F83">
        <f>COUNTIF(missing!$A$2:$A$68,E83)</f>
        <v>0</v>
      </c>
      <c r="G83" t="b">
        <f t="shared" si="1"/>
        <v>0</v>
      </c>
    </row>
  </sheetData>
  <autoFilter ref="A1:G83" xr:uid="{00000000-0009-0000-0000-000002000000}">
    <filterColumn colId="5">
      <filters>
        <filter val="1"/>
        <filter val="2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2" workbookViewId="0">
      <selection activeCell="D1" sqref="D1"/>
    </sheetView>
  </sheetViews>
  <sheetFormatPr defaultRowHeight="14.75" x14ac:dyDescent="0.75"/>
  <cols>
    <col min="1" max="1" width="10.7265625" bestFit="1" customWidth="1"/>
    <col min="4" max="4" width="57.7265625" bestFit="1" customWidth="1"/>
  </cols>
  <sheetData>
    <row r="1" spans="1:4" x14ac:dyDescent="0.75">
      <c r="A1" s="1">
        <v>44711</v>
      </c>
      <c r="B1" s="2">
        <v>1.8055555555555557E-2</v>
      </c>
      <c r="C1">
        <v>688</v>
      </c>
      <c r="D1" t="s">
        <v>256</v>
      </c>
    </row>
    <row r="2" spans="1:4" x14ac:dyDescent="0.75">
      <c r="A2" s="1">
        <v>44711</v>
      </c>
      <c r="B2" s="2">
        <v>1.8055555555555557E-2</v>
      </c>
      <c r="C2">
        <v>893</v>
      </c>
      <c r="D2" t="s">
        <v>266</v>
      </c>
    </row>
    <row r="3" spans="1:4" x14ac:dyDescent="0.75">
      <c r="A3" s="1">
        <v>44711</v>
      </c>
      <c r="B3" s="2">
        <v>1.8055555555555557E-2</v>
      </c>
      <c r="C3">
        <v>470</v>
      </c>
      <c r="D3" t="s">
        <v>257</v>
      </c>
    </row>
    <row r="4" spans="1:4" x14ac:dyDescent="0.75">
      <c r="A4" s="1">
        <v>44711</v>
      </c>
      <c r="B4" s="2">
        <v>1.8055555555555557E-2</v>
      </c>
      <c r="C4">
        <v>460</v>
      </c>
      <c r="D4" t="s">
        <v>259</v>
      </c>
    </row>
    <row r="5" spans="1:4" x14ac:dyDescent="0.75">
      <c r="A5" s="1">
        <v>44711</v>
      </c>
      <c r="B5" s="2">
        <v>1.8055555555555557E-2</v>
      </c>
      <c r="C5">
        <v>528</v>
      </c>
      <c r="D5" t="s">
        <v>3282</v>
      </c>
    </row>
    <row r="6" spans="1:4" x14ac:dyDescent="0.75">
      <c r="A6" s="1">
        <v>44711</v>
      </c>
      <c r="B6" s="2">
        <v>1.8055555555555557E-2</v>
      </c>
      <c r="C6" s="3">
        <v>1105</v>
      </c>
      <c r="D6" t="s">
        <v>296</v>
      </c>
    </row>
    <row r="7" spans="1:4" x14ac:dyDescent="0.75">
      <c r="A7" s="1">
        <v>44711</v>
      </c>
      <c r="B7" s="2">
        <v>1.8055555555555557E-2</v>
      </c>
      <c r="C7">
        <v>547</v>
      </c>
      <c r="D7" t="s">
        <v>283</v>
      </c>
    </row>
    <row r="8" spans="1:4" x14ac:dyDescent="0.75">
      <c r="A8" s="1">
        <v>44711</v>
      </c>
      <c r="B8" s="2">
        <v>1.8055555555555557E-2</v>
      </c>
      <c r="C8">
        <v>515</v>
      </c>
      <c r="D8" t="s">
        <v>288</v>
      </c>
    </row>
    <row r="9" spans="1:4" x14ac:dyDescent="0.75">
      <c r="A9" s="1">
        <v>44711</v>
      </c>
      <c r="B9" s="2">
        <v>1.8055555555555557E-2</v>
      </c>
      <c r="C9">
        <v>63</v>
      </c>
      <c r="D9" t="s">
        <v>294</v>
      </c>
    </row>
    <row r="10" spans="1:4" x14ac:dyDescent="0.75">
      <c r="A10" s="1">
        <v>44711</v>
      </c>
      <c r="B10" s="2">
        <v>1.8055555555555557E-2</v>
      </c>
      <c r="C10">
        <v>506</v>
      </c>
      <c r="D10" t="s">
        <v>291</v>
      </c>
    </row>
    <row r="11" spans="1:4" x14ac:dyDescent="0.75">
      <c r="A11" s="1">
        <v>44711</v>
      </c>
      <c r="B11" s="2">
        <v>1.8055555555555557E-2</v>
      </c>
      <c r="C11">
        <v>522</v>
      </c>
      <c r="D11" t="s">
        <v>282</v>
      </c>
    </row>
    <row r="12" spans="1:4" x14ac:dyDescent="0.75">
      <c r="A12" s="1">
        <v>44711</v>
      </c>
      <c r="B12" s="2">
        <v>1.8055555555555557E-2</v>
      </c>
      <c r="C12">
        <v>598</v>
      </c>
      <c r="D12" t="s">
        <v>268</v>
      </c>
    </row>
    <row r="13" spans="1:4" x14ac:dyDescent="0.75">
      <c r="A13" s="1">
        <v>44711</v>
      </c>
      <c r="B13" s="2">
        <v>1.8055555555555557E-2</v>
      </c>
      <c r="C13">
        <v>568</v>
      </c>
      <c r="D13" t="s">
        <v>295</v>
      </c>
    </row>
    <row r="14" spans="1:4" x14ac:dyDescent="0.75">
      <c r="A14" s="1">
        <v>44711</v>
      </c>
      <c r="B14" s="2">
        <v>1.8055555555555557E-2</v>
      </c>
      <c r="C14">
        <v>55</v>
      </c>
      <c r="D14" t="s">
        <v>267</v>
      </c>
    </row>
    <row r="15" spans="1:4" x14ac:dyDescent="0.75">
      <c r="A15" s="1">
        <v>44711</v>
      </c>
      <c r="B15" s="2">
        <v>1.8055555555555557E-2</v>
      </c>
      <c r="C15">
        <v>631</v>
      </c>
      <c r="D15" t="s">
        <v>298</v>
      </c>
    </row>
    <row r="16" spans="1:4" x14ac:dyDescent="0.75">
      <c r="A16" s="1">
        <v>44711</v>
      </c>
      <c r="B16" s="2">
        <v>1.8055555555555557E-2</v>
      </c>
      <c r="C16">
        <v>544</v>
      </c>
      <c r="D16" t="s">
        <v>263</v>
      </c>
    </row>
    <row r="17" spans="1:4" x14ac:dyDescent="0.75">
      <c r="A17" s="1">
        <v>44711</v>
      </c>
      <c r="B17" s="2">
        <v>1.8055555555555557E-2</v>
      </c>
      <c r="C17" s="3">
        <v>1001</v>
      </c>
      <c r="D17" t="s">
        <v>279</v>
      </c>
    </row>
    <row r="18" spans="1:4" x14ac:dyDescent="0.75">
      <c r="A18" s="1">
        <v>44711</v>
      </c>
      <c r="B18" s="2">
        <v>1.8055555555555557E-2</v>
      </c>
      <c r="C18">
        <v>553</v>
      </c>
      <c r="D18" t="s">
        <v>297</v>
      </c>
    </row>
    <row r="19" spans="1:4" x14ac:dyDescent="0.75">
      <c r="A19" s="1">
        <v>44711</v>
      </c>
      <c r="B19" s="2">
        <v>1.8055555555555557E-2</v>
      </c>
      <c r="C19">
        <v>561</v>
      </c>
      <c r="D19" t="s">
        <v>285</v>
      </c>
    </row>
    <row r="20" spans="1:4" x14ac:dyDescent="0.75">
      <c r="A20" s="1">
        <v>44711</v>
      </c>
      <c r="B20" s="2">
        <v>1.8055555555555557E-2</v>
      </c>
      <c r="C20">
        <v>422</v>
      </c>
      <c r="D20" t="s">
        <v>278</v>
      </c>
    </row>
    <row r="21" spans="1:4" x14ac:dyDescent="0.75">
      <c r="A21" s="1">
        <v>44711</v>
      </c>
      <c r="B21" s="2">
        <v>1.8055555555555557E-2</v>
      </c>
      <c r="C21">
        <v>459</v>
      </c>
      <c r="D21" t="s">
        <v>284</v>
      </c>
    </row>
    <row r="22" spans="1:4" x14ac:dyDescent="0.75">
      <c r="A22" s="1">
        <v>44711</v>
      </c>
      <c r="B22" s="2">
        <v>1.8055555555555557E-2</v>
      </c>
      <c r="C22">
        <v>184</v>
      </c>
      <c r="D22" t="s">
        <v>280</v>
      </c>
    </row>
    <row r="23" spans="1:4" x14ac:dyDescent="0.75">
      <c r="A23" s="1">
        <v>44711</v>
      </c>
      <c r="B23" s="2">
        <v>1.8055555555555557E-2</v>
      </c>
      <c r="C23">
        <v>661</v>
      </c>
      <c r="D23" t="s">
        <v>264</v>
      </c>
    </row>
    <row r="24" spans="1:4" x14ac:dyDescent="0.75">
      <c r="A24" s="1">
        <v>44711</v>
      </c>
      <c r="B24" s="2">
        <v>1.8055555555555557E-2</v>
      </c>
      <c r="C24">
        <v>596</v>
      </c>
      <c r="D24" t="s">
        <v>269</v>
      </c>
    </row>
    <row r="25" spans="1:4" x14ac:dyDescent="0.75">
      <c r="A25" s="1">
        <v>44711</v>
      </c>
      <c r="B25" s="2">
        <v>1.8055555555555557E-2</v>
      </c>
      <c r="C25">
        <v>555</v>
      </c>
      <c r="D25" t="s">
        <v>293</v>
      </c>
    </row>
    <row r="26" spans="1:4" x14ac:dyDescent="0.75">
      <c r="A26" s="1">
        <v>44711</v>
      </c>
      <c r="B26" s="2">
        <v>1.8055555555555557E-2</v>
      </c>
      <c r="C26">
        <v>569</v>
      </c>
      <c r="D26" t="s">
        <v>272</v>
      </c>
    </row>
    <row r="27" spans="1:4" x14ac:dyDescent="0.75">
      <c r="A27" s="1">
        <v>44711</v>
      </c>
      <c r="B27" s="2">
        <v>1.8055555555555557E-2</v>
      </c>
      <c r="C27">
        <v>950</v>
      </c>
      <c r="D27" t="s">
        <v>281</v>
      </c>
    </row>
    <row r="28" spans="1:4" x14ac:dyDescent="0.75">
      <c r="A28" s="1">
        <v>44711</v>
      </c>
      <c r="B28" s="2">
        <v>1.8055555555555557E-2</v>
      </c>
      <c r="C28">
        <v>608</v>
      </c>
      <c r="D28" t="s">
        <v>286</v>
      </c>
    </row>
    <row r="29" spans="1:4" x14ac:dyDescent="0.75">
      <c r="A29" s="1">
        <v>44711</v>
      </c>
      <c r="B29" s="2">
        <v>1.8055555555555557E-2</v>
      </c>
      <c r="C29">
        <v>59</v>
      </c>
      <c r="D29" t="s">
        <v>261</v>
      </c>
    </row>
    <row r="30" spans="1:4" x14ac:dyDescent="0.75">
      <c r="A30" s="1">
        <v>44711</v>
      </c>
      <c r="B30" s="2">
        <v>1.8055555555555557E-2</v>
      </c>
      <c r="C30">
        <v>521</v>
      </c>
      <c r="D30" t="s">
        <v>277</v>
      </c>
    </row>
    <row r="31" spans="1:4" x14ac:dyDescent="0.75">
      <c r="A31" s="1">
        <v>44711</v>
      </c>
      <c r="B31" s="2">
        <v>1.8055555555555557E-2</v>
      </c>
      <c r="C31">
        <v>116</v>
      </c>
      <c r="D31" t="s">
        <v>270</v>
      </c>
    </row>
    <row r="32" spans="1:4" x14ac:dyDescent="0.75">
      <c r="A32" s="1">
        <v>44711</v>
      </c>
      <c r="B32" s="2">
        <v>1.8055555555555557E-2</v>
      </c>
      <c r="C32">
        <v>527</v>
      </c>
      <c r="D32" t="s">
        <v>265</v>
      </c>
    </row>
    <row r="33" spans="1:4" x14ac:dyDescent="0.75">
      <c r="A33" s="1">
        <v>44711</v>
      </c>
      <c r="B33" s="2">
        <v>1.8055555555555557E-2</v>
      </c>
      <c r="C33">
        <v>595</v>
      </c>
      <c r="D33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statistics</vt:lpstr>
      <vt:lpstr>bt_tagged</vt:lpstr>
      <vt:lpstr>bt_to_tag</vt:lpstr>
      <vt:lpstr>tagging</vt:lpstr>
      <vt:lpstr>videos_transcribe</vt:lpstr>
      <vt:lpstr>search taggning in text</vt:lpstr>
      <vt:lpstr>missing</vt:lpstr>
      <vt:lpstr>cwhbdtm</vt:lpstr>
      <vt:lpstr>succ_data_tbutm</vt:lpstr>
      <vt:lpstr>tbutm</vt:lpstr>
      <vt:lpstr>upm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2022-05-29T20:53:36Z</dcterms:created>
  <dcterms:modified xsi:type="dcterms:W3CDTF">2022-06-09T11:51:27Z</dcterms:modified>
</cp:coreProperties>
</file>