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BuÇalışmaKitabı" defaultThemeVersion="166925"/>
  <mc:AlternateContent xmlns:mc="http://schemas.openxmlformats.org/markup-compatibility/2006">
    <mc:Choice Requires="x15">
      <x15ac:absPath xmlns:x15ac="http://schemas.microsoft.com/office/spreadsheetml/2010/11/ac" url="D:\calismalar\projeler\excel\YENİEXCELKİTABI\kodlab\BOLUM11\"/>
    </mc:Choice>
  </mc:AlternateContent>
  <xr:revisionPtr revIDLastSave="59" documentId="13_ncr:1_{1ADF2BFF-5D38-48E7-974C-72728330D3CF}" xr6:coauthVersionLast="47" xr6:coauthVersionMax="47" xr10:uidLastSave="{E8BDF5EA-60C0-4CBE-82C0-551204607B9F}"/>
  <bookViews>
    <workbookView xWindow="-120" yWindow="-120" windowWidth="20730" windowHeight="11160" tabRatio="910" activeTab="6" xr2:uid="{00000000-000D-0000-FFFF-FFFF00000000}"/>
  </bookViews>
  <sheets>
    <sheet name="Uygulama 1" sheetId="1" r:id="rId1"/>
    <sheet name="Uygulama 2" sheetId="21" r:id="rId2"/>
    <sheet name="Uygulama 3" sheetId="36" r:id="rId3"/>
    <sheet name="Uygulama 4" sheetId="34" r:id="rId4"/>
    <sheet name="Uygulama 5" sheetId="38" r:id="rId5"/>
    <sheet name="Uygulama 6" sheetId="35" r:id="rId6"/>
    <sheet name="Uygulama 7" sheetId="37" r:id="rId7"/>
    <sheet name="Uygulama 8" sheetId="39" r:id="rId8"/>
    <sheet name="Uygulama 9" sheetId="40" r:id="rId9"/>
  </sheets>
  <definedNames>
    <definedName name="_xlnm._FilterDatabase" localSheetId="7" hidden="1">'Uygulama 8'!$A$7:$H$7</definedName>
    <definedName name="_xlnm._FilterDatabase" localSheetId="8" hidden="1">'Uygulama 9'!$A$7:$H$7</definedName>
    <definedName name="Faruk_Çubukçu" hidden="1">#REF!</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5" i="38" l="1"/>
  <c r="L16" i="38"/>
  <c r="L17" i="38"/>
  <c r="L18" i="38"/>
  <c r="L19" i="38"/>
  <c r="L20" i="38"/>
  <c r="L21" i="38"/>
  <c r="L14" i="38"/>
  <c r="K5" i="38"/>
  <c r="K6" i="38"/>
  <c r="K7" i="38"/>
  <c r="K8" i="38"/>
  <c r="K9" i="38"/>
  <c r="K10" i="38"/>
  <c r="K4" i="38"/>
  <c r="K3" i="38"/>
  <c r="J11" i="34"/>
  <c r="J12" i="34"/>
  <c r="J13" i="34"/>
  <c r="J10" i="34"/>
  <c r="J4" i="34"/>
  <c r="J5" i="34"/>
  <c r="J6" i="34"/>
  <c r="J3" i="34"/>
  <c r="L11" i="36"/>
  <c r="L12" i="36"/>
  <c r="L13" i="36"/>
  <c r="K4" i="36"/>
  <c r="K5" i="36"/>
  <c r="K6" i="36"/>
  <c r="L10" i="36"/>
  <c r="K3" i="36"/>
  <c r="K4" i="1"/>
  <c r="K5" i="1"/>
  <c r="K6" i="1"/>
  <c r="K7" i="1"/>
  <c r="K8" i="1"/>
  <c r="K9" i="1"/>
  <c r="K14" i="1"/>
  <c r="K15" i="1"/>
  <c r="K3" i="1" a="1"/>
  <c r="K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<sst xmlns="http://schemas.openxmlformats.org/spreadsheetml/2006/main" count="1508" uniqueCount="172">
  <si>
    <t>MASRAFLAR</t>
  </si>
  <si>
    <t>İŞLEM TARİHİ</t>
  </si>
  <si>
    <t>EVRAK TARİHİ</t>
  </si>
  <si>
    <t>EVRAK NO</t>
  </si>
  <si>
    <t>FİRMA</t>
  </si>
  <si>
    <t>AÇIKLAMA</t>
  </si>
  <si>
    <t>GİDER TÜRÜ</t>
  </si>
  <si>
    <t>TUTAR</t>
  </si>
  <si>
    <t>ÖDEME TÜRÜ</t>
  </si>
  <si>
    <t>TUTAR TOPLAMI</t>
  </si>
  <si>
    <t>KADEME GİDERLERİ</t>
  </si>
  <si>
    <t>PEŞİN</t>
  </si>
  <si>
    <t>ELEKTİRİK VE SU GİDERLERİ</t>
  </si>
  <si>
    <t>CARİ</t>
  </si>
  <si>
    <t>BİNEK ARAÇ GİDERLERİ</t>
  </si>
  <si>
    <t>TAMİR VE BAKIM GİDERLERİ</t>
  </si>
  <si>
    <t>GIDA VE YEMEK GİDERİ</t>
  </si>
  <si>
    <t>MUHTELİF</t>
  </si>
  <si>
    <t>GENEL GİDERLER</t>
  </si>
  <si>
    <t>KREDİ KARTI</t>
  </si>
  <si>
    <t>TABLO NERDE</t>
  </si>
  <si>
    <t>kayboldu</t>
  </si>
  <si>
    <t>Faruk  Çubukçu</t>
  </si>
  <si>
    <t xml:space="preserve">Faruk Çubukçu Bilgi Teknolojileri </t>
  </si>
  <si>
    <t>faruk@farukcubukcu.com</t>
  </si>
  <si>
    <t>www.farukcubukcu.com</t>
  </si>
  <si>
    <t>GSM:  0533 426 05 45</t>
  </si>
  <si>
    <t>www.excelci.com</t>
  </si>
  <si>
    <t>http://excelciler.blogspot.com.tr/</t>
  </si>
  <si>
    <t>http://projeproje.blogspot.com.tr/</t>
  </si>
  <si>
    <t>http://iso27001-bgys.blogspot.com.tr/</t>
  </si>
  <si>
    <r>
      <t xml:space="preserve">State of art </t>
    </r>
    <r>
      <rPr>
        <sz val="16"/>
        <color rgb="FF1F497D"/>
        <rFont val="Lucida Calligraphy"/>
        <family val="4"/>
      </rPr>
      <t>IT training &amp; Consulting</t>
    </r>
  </si>
  <si>
    <t xml:space="preserve">                                                       </t>
  </si>
  <si>
    <t>Faaliyetlerimizden haberdar olmak ve çeşitli ayrıcalıklar için HESABIM bölümünden üye olun. http://farukcubukcu.com/sayfa/UyeKayit</t>
  </si>
  <si>
    <t>İHRACAT VERİLERİ</t>
  </si>
  <si>
    <t>MALIN CİNSİ</t>
  </si>
  <si>
    <t>VARIŞ ÜLKESİ</t>
  </si>
  <si>
    <t>ADET</t>
  </si>
  <si>
    <t>TUTAR (TL)</t>
  </si>
  <si>
    <t>MİNİBAR</t>
  </si>
  <si>
    <t>ALMANYA</t>
  </si>
  <si>
    <t>İTALYA</t>
  </si>
  <si>
    <t>DONDURUCU</t>
  </si>
  <si>
    <t>AVUSTURYA</t>
  </si>
  <si>
    <t>BUZDOLABI</t>
  </si>
  <si>
    <t>REYON</t>
  </si>
  <si>
    <t>FRANSA</t>
  </si>
  <si>
    <t>TUNUS</t>
  </si>
  <si>
    <t>BAŞLANGIÇ TARİHİ</t>
  </si>
  <si>
    <t>BİTİŞ TARİHİ</t>
  </si>
  <si>
    <t>&gt;=1.01.2022</t>
  </si>
  <si>
    <t>&lt;=31.01.2022</t>
  </si>
  <si>
    <t>SAYISI</t>
  </si>
  <si>
    <t>PROJELER</t>
  </si>
  <si>
    <t>DEPARTMAN</t>
  </si>
  <si>
    <t>SORUMLU</t>
  </si>
  <si>
    <t>GÜN</t>
  </si>
  <si>
    <t>PROJE SORUMLUSU</t>
  </si>
  <si>
    <t>PROJE SAYISI</t>
  </si>
  <si>
    <t>YENİ YER PROJESİ</t>
  </si>
  <si>
    <t>İDARİ İŞLER</t>
  </si>
  <si>
    <t>AHMET AY</t>
  </si>
  <si>
    <t>KARŞIYAKA KAMP PROJESİ</t>
  </si>
  <si>
    <t>GÜNER ÇALIŞKAN</t>
  </si>
  <si>
    <t>YENİ ÜRÜN PROJESİ</t>
  </si>
  <si>
    <t>SATIŞ</t>
  </si>
  <si>
    <t>BURCU AKSOY</t>
  </si>
  <si>
    <t>PERSONEL KIYAFETLERİ</t>
  </si>
  <si>
    <t>İNSAN KAYNAKLARI</t>
  </si>
  <si>
    <t>CANAN ÖRNEK</t>
  </si>
  <si>
    <t>2019 PLANLARI</t>
  </si>
  <si>
    <t>CEMAL DENİZ</t>
  </si>
  <si>
    <t>YENİ YERLEŞİM YERLERİ</t>
  </si>
  <si>
    <t>FİGEN ÖRNEK</t>
  </si>
  <si>
    <t>YENİ BAYİLER</t>
  </si>
  <si>
    <t>MEHMET NURİ</t>
  </si>
  <si>
    <t>YENİ TEDARİKÇİLER</t>
  </si>
  <si>
    <t>SATIN ALMA</t>
  </si>
  <si>
    <t>SİMGE ÖRNEK</t>
  </si>
  <si>
    <t>KALİTE BELGESİ ALMA</t>
  </si>
  <si>
    <t>EXCEL EĞİTİMİ</t>
  </si>
  <si>
    <t>ISG</t>
  </si>
  <si>
    <t>KALİTE EĞİTİMİ</t>
  </si>
  <si>
    <t>&gt;=01.01.2022</t>
  </si>
  <si>
    <t>&lt;=30.06.2022</t>
  </si>
  <si>
    <t xml:space="preserve">YEMEK TEMİNİ </t>
  </si>
  <si>
    <t>DİNLENME YERİ</t>
  </si>
  <si>
    <t>DUVAR İNŞAATI</t>
  </si>
  <si>
    <t>YENİ SINIF</t>
  </si>
  <si>
    <t>YENİ KİTAPLAR</t>
  </si>
  <si>
    <t>YENİ DONANIMLAR</t>
  </si>
  <si>
    <t>YENİ EKİPMANLAR</t>
  </si>
  <si>
    <t>YENİ PANOLAR</t>
  </si>
  <si>
    <t>YENİ SÖZLEŞMELER</t>
  </si>
  <si>
    <t xml:space="preserve">SATIŞ </t>
  </si>
  <si>
    <t>PARK YERİ</t>
  </si>
  <si>
    <t>OTOMATİK KAPI</t>
  </si>
  <si>
    <t>KAMERA SİSTEMİ</t>
  </si>
  <si>
    <t>GÜVENLİK SİSTEMİ</t>
  </si>
  <si>
    <t>YÜRÜME YOLLARI</t>
  </si>
  <si>
    <t>TOPLAMI ?</t>
  </si>
  <si>
    <t>ÜRÜN KODU</t>
  </si>
  <si>
    <t>FİYAT</t>
  </si>
  <si>
    <t>1000-002106FC-11</t>
  </si>
  <si>
    <t>1000-002108FC-12</t>
  </si>
  <si>
    <t>1000-002110FC-13</t>
  </si>
  <si>
    <t>1000-002112FC-14</t>
  </si>
  <si>
    <t>1010-010405FC-15</t>
  </si>
  <si>
    <t>1000-010607FC-16</t>
  </si>
  <si>
    <t>1000-010809FC-17</t>
  </si>
  <si>
    <t>1001-010810FC-18</t>
  </si>
  <si>
    <t>1000-011011FC-19</t>
  </si>
  <si>
    <t>1000-011012FC-110</t>
  </si>
  <si>
    <t>1000-011013FC-111</t>
  </si>
  <si>
    <t>1000-011114FC-112</t>
  </si>
  <si>
    <t>1000-011213FC-113</t>
  </si>
  <si>
    <t>1000-011214FC-114</t>
  </si>
  <si>
    <t>1000-011314FC-115</t>
  </si>
  <si>
    <t>1000-011317FC-116</t>
  </si>
  <si>
    <t>1000-011415FC-117</t>
  </si>
  <si>
    <t>1000-011417FC-118</t>
  </si>
  <si>
    <t>1000-011617FC-119</t>
  </si>
  <si>
    <t>1000-011719FC-120</t>
  </si>
  <si>
    <t>1000-011819FC-121</t>
  </si>
  <si>
    <t>1000-011820FC-122</t>
  </si>
  <si>
    <t>1000-011822FC-123</t>
  </si>
  <si>
    <t>1000-011922FC-124</t>
  </si>
  <si>
    <t>1000-012022FC-125</t>
  </si>
  <si>
    <t>1000-012123FC-126</t>
  </si>
  <si>
    <t>1000-012224FC-127</t>
  </si>
  <si>
    <t>1000-012426FC-128</t>
  </si>
  <si>
    <t>1000-012427FC-129</t>
  </si>
  <si>
    <t>1000-012528FC-130</t>
  </si>
  <si>
    <t>1000-012732FC-131</t>
  </si>
  <si>
    <t>1000-013032FC-132</t>
  </si>
  <si>
    <t>1300-002106FC-133</t>
  </si>
  <si>
    <t>1300-002108FC-134</t>
  </si>
  <si>
    <t>1300-002110FC-135</t>
  </si>
  <si>
    <t>1300-002112FC-136</t>
  </si>
  <si>
    <t>1300-010607FC-137</t>
  </si>
  <si>
    <t>1300-010809FC-138</t>
  </si>
  <si>
    <t>1300-010810FC-139</t>
  </si>
  <si>
    <t>1300-011011FC-140</t>
  </si>
  <si>
    <t>1300-011012FC-141</t>
  </si>
  <si>
    <t>1300-011013FC-142</t>
  </si>
  <si>
    <t>1300-011014FC-143</t>
  </si>
  <si>
    <t>1300-011114FC-144</t>
  </si>
  <si>
    <t>1300-011213FC-145</t>
  </si>
  <si>
    <t>1300-011214FC-146</t>
  </si>
  <si>
    <t>1300-011922FC-155</t>
  </si>
  <si>
    <t>1300-011924FC-156</t>
  </si>
  <si>
    <t>1300-012022FC-157</t>
  </si>
  <si>
    <t>1300-012123FC-158</t>
  </si>
  <si>
    <t>1300-012224FC-159</t>
  </si>
  <si>
    <t>1300-012426FC-160</t>
  </si>
  <si>
    <t>1300-012427FC-161</t>
  </si>
  <si>
    <t>1300-012528FC-162</t>
  </si>
  <si>
    <t>1300-012729FC-163</t>
  </si>
  <si>
    <t>1300-012730FC-164</t>
  </si>
  <si>
    <t>1300-012732FC-165</t>
  </si>
  <si>
    <t>1300-013032FC-166</t>
  </si>
  <si>
    <t>1300-0130036FC-167</t>
  </si>
  <si>
    <t>1300-013236FC-168</t>
  </si>
  <si>
    <t>1300-013641FC-169</t>
  </si>
  <si>
    <t>1300-014146FC-170</t>
  </si>
  <si>
    <t>1300-014650FC-171</t>
  </si>
  <si>
    <t>1320-002112FC-172</t>
  </si>
  <si>
    <t>TOPLAM:</t>
  </si>
  <si>
    <t>ORTALAMA:</t>
  </si>
  <si>
    <t>MİN:</t>
  </si>
  <si>
    <t>MAKS:</t>
  </si>
  <si>
    <t xml:space="preserve">SAYI: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</si>
</sst>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charset val="162"/>
      <scheme val="minor"/>
    </font>
    <font>
      <b/>
      <sz val="10"/>
      <color rgb="FF1F497D"/>
      <name val="Arial"/>
      <family val="2"/>
      <charset val="162"/>
    </font>
    <font>
      <sz val="11"/>
      <color rgb="FF1F497D"/>
      <name val="Calibri"/>
      <family val="2"/>
      <charset val="162"/>
      <scheme val="minor"/>
    </font>
    <font>
      <sz val="10"/>
      <color rgb="FF1F497D"/>
      <name val="Calibri"/>
      <family val="2"/>
      <charset val="162"/>
      <scheme val="minor"/>
    </font>
    <font>
      <sz val="16"/>
      <color rgb="FFC45911"/>
      <name val="Lucida Calligraphy"/>
      <family val="4"/>
    </font>
    <font>
      <sz val="16"/>
      <color rgb="FF1F497D"/>
      <name val="Lucida Calligraphy"/>
      <family val="4"/>
    </font>
    <font>
      <sz val="8"/>
      <color rgb="FF339966"/>
      <name val="Arial"/>
      <family val="2"/>
      <charset val="162"/>
    </font>
    <font>
      <sz val="14"/>
      <color rgb="FF008000"/>
      <name val="Webdings"/>
      <family val="1"/>
      <charset val="2"/>
    </font>
    <font>
      <sz val="8"/>
      <color rgb="FF008000"/>
      <name val="Arial"/>
      <family val="2"/>
      <charset val="162"/>
    </font>
    <font>
      <u/>
      <sz val="11"/>
      <color theme="10"/>
      <name val="Calibri"/>
      <family val="2"/>
      <charset val="162"/>
      <scheme val="minor"/>
    </font>
    <font>
      <b/>
      <sz val="11"/>
      <color theme="1"/>
      <name val="Calibri"/>
      <family val="2"/>
      <charset val="162"/>
      <scheme val="minor"/>
    </font>
    <font>
      <b/>
      <sz val="11"/>
      <color theme="0"/>
      <name val="Calibri"/>
      <family val="2"/>
      <charset val="162"/>
      <scheme val="minor"/>
    </font>
  </fonts>
  <fills count="11">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rgb="FF00B0F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bgColor theme="5"/>
      </patternFill>
    </fill>
    <fill>
      <patternFill patternType="solid">
        <fgColor theme="5" tint="0.79998168889431442"/>
        <bgColor theme="5" tint="0.79998168889431442"/>
      </patternFill>
    </fill>
    <fill>
      <patternFill patternType="solid">
        <fgColor theme="9"/>
        <bgColor theme="9"/>
      </patternFill>
    </fill>
    <fill>
      <patternFill patternType="solid">
        <fgColor rgb="FF92D05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5" tint="0.39997558519241921"/>
      </left>
      <right/>
      <top style="thin">
        <color theme="5" tint="0.39997558519241921"/>
      </top>
      <bottom style="thin">
        <color theme="5" tint="0.39997558519241921"/>
      </bottom>
      <diagonal/>
    </border>
    <border>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
      <left style="thin">
        <color theme="5" tint="0.39997558519241921"/>
      </left>
      <right/>
      <top style="thin">
        <color theme="5" tint="0.39997558519241921"/>
      </top>
      <bottom/>
      <diagonal/>
    </border>
    <border>
      <left/>
      <right/>
      <top style="thin">
        <color theme="5" tint="0.39997558519241921"/>
      </top>
      <bottom/>
      <diagonal/>
    </border>
    <border>
      <left/>
      <right style="thin">
        <color theme="5" tint="0.39997558519241921"/>
      </right>
      <top style="thin">
        <color theme="5" tint="0.39997558519241921"/>
      </top>
      <bottom/>
      <diagonal/>
    </border>
    <border>
      <left style="medium">
        <color indexed="64"/>
      </left>
      <right style="medium">
        <color indexed="64"/>
      </right>
      <top style="medium">
        <color indexed="64"/>
      </top>
      <bottom style="medium">
        <color indexed="64"/>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style="thin">
        <color theme="9"/>
      </left>
      <right/>
      <top style="thin">
        <color theme="9"/>
      </top>
      <bottom style="thin">
        <color theme="9"/>
      </bottom>
      <diagonal/>
    </border>
    <border>
      <left/>
      <right/>
      <top style="thin">
        <color theme="9"/>
      </top>
      <bottom style="thin">
        <color theme="9"/>
      </bottom>
      <diagonal/>
    </border>
    <border>
      <left/>
      <right style="thin">
        <color theme="9"/>
      </right>
      <top style="thin">
        <color theme="9"/>
      </top>
      <bottom style="thin">
        <color theme="9"/>
      </bottom>
      <diagonal/>
    </border>
  </borders>
  <cellStyleXfs count="2">
    <xf numFmtId="0" fontId="0" fillId="0" borderId="0"/>
    <xf numFmtId="0" fontId="9" fillId="0" borderId="0" applyNumberFormat="0" applyFill="0" applyBorder="0" applyAlignment="0" applyProtection="0"/>
  </cellStyleXfs>
  <cellXfs count="77">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9" fillId="0" borderId="0" xfId="1" applyAlignment="1">
      <alignment vertical="center" wrapText="1"/>
    </xf>
    <xf numFmtId="0" fontId="3" fillId="0" borderId="0" xfId="0" applyFont="1" applyAlignment="1">
      <alignment vertical="center" wrapText="1"/>
    </xf>
    <xf numFmtId="0" fontId="0" fillId="0" borderId="0" xfId="0" applyAlignment="1">
      <alignment vertical="top" wrapText="1"/>
    </xf>
    <xf numFmtId="0" fontId="4"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4" fontId="0" fillId="0" borderId="1" xfId="0" applyNumberFormat="1" applyBorder="1"/>
    <xf numFmtId="0" fontId="0" fillId="2" borderId="1" xfId="0" applyFill="1" applyBorder="1"/>
    <xf numFmtId="0" fontId="0" fillId="0" borderId="1" xfId="0" applyBorder="1"/>
    <xf numFmtId="0" fontId="0" fillId="3" borderId="1" xfId="0" applyFill="1" applyBorder="1"/>
    <xf numFmtId="4" fontId="0" fillId="0" borderId="0" xfId="0" applyNumberFormat="1"/>
    <xf numFmtId="0" fontId="0" fillId="4" borderId="1" xfId="0" applyFill="1" applyBorder="1"/>
    <xf numFmtId="0" fontId="0" fillId="4" borderId="0" xfId="0" applyFill="1"/>
    <xf numFmtId="0" fontId="0" fillId="6" borderId="3" xfId="0" applyFill="1" applyBorder="1"/>
    <xf numFmtId="0" fontId="0" fillId="6" borderId="4" xfId="0" applyFill="1" applyBorder="1"/>
    <xf numFmtId="0" fontId="0" fillId="0" borderId="2" xfId="0" applyBorder="1"/>
    <xf numFmtId="0" fontId="0" fillId="0" borderId="3" xfId="0" applyBorder="1"/>
    <xf numFmtId="0" fontId="0" fillId="0" borderId="4" xfId="0" applyBorder="1"/>
    <xf numFmtId="0" fontId="11" fillId="5" borderId="5" xfId="0" applyFont="1" applyFill="1" applyBorder="1"/>
    <xf numFmtId="0" fontId="11" fillId="5" borderId="6" xfId="0" applyFont="1" applyFill="1" applyBorder="1"/>
    <xf numFmtId="0" fontId="11" fillId="5" borderId="7" xfId="0" applyFont="1" applyFill="1" applyBorder="1"/>
    <xf numFmtId="0" fontId="0" fillId="6" borderId="5" xfId="0" applyFill="1" applyBorder="1"/>
    <xf numFmtId="0" fontId="0" fillId="6" borderId="6" xfId="0" applyFill="1" applyBorder="1"/>
    <xf numFmtId="0" fontId="0" fillId="6" borderId="7" xfId="0" applyFill="1" applyBorder="1"/>
    <xf numFmtId="0" fontId="0" fillId="0" borderId="5" xfId="0" applyBorder="1"/>
    <xf numFmtId="0" fontId="0" fillId="0" borderId="6" xfId="0" applyBorder="1"/>
    <xf numFmtId="0" fontId="0" fillId="0" borderId="7" xfId="0" applyBorder="1"/>
    <xf numFmtId="14" fontId="0" fillId="0" borderId="0" xfId="0" applyNumberFormat="1"/>
    <xf numFmtId="14" fontId="11" fillId="5" borderId="5" xfId="0" applyNumberFormat="1" applyFont="1" applyFill="1" applyBorder="1"/>
    <xf numFmtId="14" fontId="11" fillId="5" borderId="6" xfId="0" applyNumberFormat="1" applyFont="1" applyFill="1" applyBorder="1"/>
    <xf numFmtId="14" fontId="0" fillId="6" borderId="5" xfId="0" applyNumberFormat="1" applyFill="1" applyBorder="1"/>
    <xf numFmtId="14" fontId="0" fillId="6" borderId="6" xfId="0" applyNumberFormat="1" applyFill="1" applyBorder="1"/>
    <xf numFmtId="14" fontId="0" fillId="0" borderId="5" xfId="0" applyNumberFormat="1" applyBorder="1"/>
    <xf numFmtId="14" fontId="0" fillId="0" borderId="6" xfId="0" applyNumberFormat="1" applyBorder="1"/>
    <xf numFmtId="14" fontId="0" fillId="6" borderId="2" xfId="0" applyNumberFormat="1" applyFill="1" applyBorder="1"/>
    <xf numFmtId="14" fontId="0" fillId="6" borderId="3" xfId="0" applyNumberFormat="1" applyFill="1" applyBorder="1"/>
    <xf numFmtId="4" fontId="11" fillId="5" borderId="6" xfId="0" applyNumberFormat="1" applyFont="1" applyFill="1" applyBorder="1"/>
    <xf numFmtId="4" fontId="0" fillId="6" borderId="6" xfId="0" applyNumberFormat="1" applyFill="1" applyBorder="1"/>
    <xf numFmtId="4" fontId="0" fillId="0" borderId="6" xfId="0" applyNumberFormat="1" applyBorder="1"/>
    <xf numFmtId="4" fontId="0" fillId="6" borderId="3" xfId="0" applyNumberFormat="1" applyFill="1" applyBorder="1"/>
    <xf numFmtId="0" fontId="0" fillId="0" borderId="9" xfId="0" applyBorder="1"/>
    <xf numFmtId="0" fontId="0" fillId="0" borderId="10" xfId="0" applyBorder="1"/>
    <xf numFmtId="0" fontId="11" fillId="7" borderId="12" xfId="0" applyFont="1" applyFill="1" applyBorder="1"/>
    <xf numFmtId="0" fontId="11" fillId="7" borderId="13" xfId="0" applyFont="1" applyFill="1" applyBorder="1"/>
    <xf numFmtId="0" fontId="0" fillId="8" borderId="12" xfId="0" applyFill="1" applyBorder="1"/>
    <xf numFmtId="0" fontId="0" fillId="8" borderId="13" xfId="0" applyFill="1" applyBorder="1"/>
    <xf numFmtId="0" fontId="0" fillId="0" borderId="12" xfId="0" applyBorder="1"/>
    <xf numFmtId="0" fontId="0" fillId="0" borderId="13" xfId="0" applyBorder="1"/>
    <xf numFmtId="14" fontId="11" fillId="7" borderId="11" xfId="0" applyNumberFormat="1" applyFont="1" applyFill="1" applyBorder="1"/>
    <xf numFmtId="14" fontId="0" fillId="8" borderId="11" xfId="0" applyNumberFormat="1" applyFill="1" applyBorder="1"/>
    <xf numFmtId="14" fontId="0" fillId="0" borderId="11" xfId="0" applyNumberFormat="1" applyBorder="1"/>
    <xf numFmtId="14" fontId="0" fillId="0" borderId="8" xfId="0" applyNumberFormat="1" applyBorder="1"/>
    <xf numFmtId="14" fontId="0" fillId="0" borderId="3" xfId="0" applyNumberFormat="1" applyBorder="1"/>
    <xf numFmtId="0" fontId="10" fillId="2" borderId="1" xfId="0" applyFont="1" applyFill="1" applyBorder="1"/>
    <xf numFmtId="0" fontId="11" fillId="9" borderId="15" xfId="0" applyFont="1" applyFill="1" applyBorder="1"/>
    <xf numFmtId="0" fontId="11" fillId="9" borderId="16" xfId="0" applyFont="1" applyFill="1" applyBorder="1"/>
    <xf numFmtId="0" fontId="11" fillId="9" borderId="17" xfId="0" applyFont="1" applyFill="1" applyBorder="1"/>
    <xf numFmtId="0" fontId="0" fillId="0" borderId="16" xfId="0" applyBorder="1"/>
    <xf numFmtId="0" fontId="0" fillId="0" borderId="17" xfId="0" applyBorder="1"/>
    <xf numFmtId="0" fontId="0" fillId="0" borderId="19" xfId="0" applyBorder="1"/>
    <xf numFmtId="0" fontId="0" fillId="0" borderId="20" xfId="0" applyBorder="1"/>
    <xf numFmtId="14" fontId="0" fillId="0" borderId="15" xfId="0" applyNumberFormat="1" applyBorder="1"/>
    <xf numFmtId="14" fontId="0" fillId="0" borderId="16" xfId="0" applyNumberFormat="1" applyBorder="1"/>
    <xf numFmtId="14" fontId="0" fillId="0" borderId="18" xfId="0" applyNumberFormat="1" applyBorder="1"/>
    <xf numFmtId="14" fontId="0" fillId="0" borderId="19" xfId="0" applyNumberFormat="1" applyBorder="1"/>
    <xf numFmtId="4" fontId="0" fillId="0" borderId="16" xfId="0" applyNumberFormat="1" applyBorder="1"/>
    <xf numFmtId="4" fontId="0" fillId="0" borderId="19" xfId="0" applyNumberFormat="1" applyBorder="1"/>
    <xf numFmtId="4" fontId="10" fillId="0" borderId="1" xfId="0" applyNumberFormat="1" applyFont="1" applyBorder="1"/>
    <xf numFmtId="0" fontId="0" fillId="10" borderId="14" xfId="0" applyFill="1" applyBorder="1"/>
    <xf numFmtId="0" fontId="10" fillId="3" borderId="1" xfId="0" applyFont="1" applyFill="1" applyBorder="1"/>
    <xf numFmtId="4" fontId="0" fillId="0" borderId="0" xfId="0" quotePrefix="1" applyNumberFormat="1"/>
    <xf numFmtId="4" fontId="0" fillId="0" borderId="1" xfId="0" quotePrefix="1" applyNumberFormat="1" applyBorder="1"/>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www.linkedin.com/profile/view?id=222924218&amp;trk=nav_responsive_tab_profile_pic" TargetMode="External"/><Relationship Id="rId7" Type="http://schemas.openxmlformats.org/officeDocument/2006/relationships/hyperlink" Target="http://www.youtube.com/user/farukcubukcu/videos" TargetMode="External"/><Relationship Id="rId2" Type="http://schemas.openxmlformats.org/officeDocument/2006/relationships/image" Target="../media/image1.gif"/><Relationship Id="rId1" Type="http://schemas.openxmlformats.org/officeDocument/2006/relationships/hyperlink" Target="http://www.facebook.com/faruk.cubukcu.39" TargetMode="External"/><Relationship Id="rId6" Type="http://schemas.openxmlformats.org/officeDocument/2006/relationships/image" Target="../media/image3.gif"/><Relationship Id="rId5" Type="http://schemas.openxmlformats.org/officeDocument/2006/relationships/hyperlink" Target="https://twitter.com/faruk_cubukcu" TargetMode="External"/><Relationship Id="rId10" Type="http://schemas.openxmlformats.org/officeDocument/2006/relationships/image" Target="../media/image5.png"/><Relationship Id="rId4" Type="http://schemas.openxmlformats.org/officeDocument/2006/relationships/image" Target="../media/image2.gif"/><Relationship Id="rId9" Type="http://schemas.openxmlformats.org/officeDocument/2006/relationships/hyperlink" Target="https://plus.google.com/u/0/115158507197600514150/about"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www.linkedin.com/profile/view?id=222924218&amp;trk=nav_responsive_tab_profile_pic" TargetMode="External"/><Relationship Id="rId7" Type="http://schemas.openxmlformats.org/officeDocument/2006/relationships/hyperlink" Target="http://www.youtube.com/user/farukcubukcu/videos" TargetMode="External"/><Relationship Id="rId2" Type="http://schemas.openxmlformats.org/officeDocument/2006/relationships/image" Target="../media/image1.gif"/><Relationship Id="rId1" Type="http://schemas.openxmlformats.org/officeDocument/2006/relationships/hyperlink" Target="http://www.facebook.com/faruk.cubukcu.39" TargetMode="External"/><Relationship Id="rId6" Type="http://schemas.openxmlformats.org/officeDocument/2006/relationships/image" Target="../media/image3.gif"/><Relationship Id="rId5" Type="http://schemas.openxmlformats.org/officeDocument/2006/relationships/hyperlink" Target="https://twitter.com/faruk_cubukcu" TargetMode="External"/><Relationship Id="rId10" Type="http://schemas.openxmlformats.org/officeDocument/2006/relationships/image" Target="../media/image5.png"/><Relationship Id="rId4" Type="http://schemas.openxmlformats.org/officeDocument/2006/relationships/image" Target="../media/image2.gif"/><Relationship Id="rId9" Type="http://schemas.openxmlformats.org/officeDocument/2006/relationships/hyperlink" Target="https://plus.google.com/u/0/115158507197600514150/about" TargetMode="External"/></Relationships>
</file>

<file path=xl/drawings/_rels/drawing3.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www.linkedin.com/profile/view?id=222924218&amp;trk=nav_responsive_tab_profile_pic" TargetMode="External"/><Relationship Id="rId7" Type="http://schemas.openxmlformats.org/officeDocument/2006/relationships/hyperlink" Target="http://www.youtube.com/user/farukcubukcu/videos" TargetMode="External"/><Relationship Id="rId2" Type="http://schemas.openxmlformats.org/officeDocument/2006/relationships/image" Target="../media/image1.gif"/><Relationship Id="rId1" Type="http://schemas.openxmlformats.org/officeDocument/2006/relationships/hyperlink" Target="http://www.facebook.com/faruk.cubukcu.39" TargetMode="External"/><Relationship Id="rId6" Type="http://schemas.openxmlformats.org/officeDocument/2006/relationships/image" Target="../media/image3.gif"/><Relationship Id="rId5" Type="http://schemas.openxmlformats.org/officeDocument/2006/relationships/hyperlink" Target="https://twitter.com/faruk_cubukcu" TargetMode="External"/><Relationship Id="rId10" Type="http://schemas.openxmlformats.org/officeDocument/2006/relationships/image" Target="../media/image5.png"/><Relationship Id="rId4" Type="http://schemas.openxmlformats.org/officeDocument/2006/relationships/image" Target="../media/image2.gif"/><Relationship Id="rId9" Type="http://schemas.openxmlformats.org/officeDocument/2006/relationships/hyperlink" Target="https://plus.google.com/u/0/115158507197600514150/about" TargetMode="External"/></Relationships>
</file>

<file path=xl/drawings/_rels/drawing4.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www.linkedin.com/profile/view?id=222924218&amp;trk=nav_responsive_tab_profile_pic" TargetMode="External"/><Relationship Id="rId7" Type="http://schemas.openxmlformats.org/officeDocument/2006/relationships/hyperlink" Target="http://www.youtube.com/user/farukcubukcu/videos" TargetMode="External"/><Relationship Id="rId2" Type="http://schemas.openxmlformats.org/officeDocument/2006/relationships/image" Target="../media/image1.gif"/><Relationship Id="rId1" Type="http://schemas.openxmlformats.org/officeDocument/2006/relationships/hyperlink" Target="http://www.facebook.com/faruk.cubukcu.39" TargetMode="External"/><Relationship Id="rId6" Type="http://schemas.openxmlformats.org/officeDocument/2006/relationships/image" Target="../media/image3.gif"/><Relationship Id="rId5" Type="http://schemas.openxmlformats.org/officeDocument/2006/relationships/hyperlink" Target="https://twitter.com/faruk_cubukcu" TargetMode="External"/><Relationship Id="rId10" Type="http://schemas.openxmlformats.org/officeDocument/2006/relationships/image" Target="../media/image5.png"/><Relationship Id="rId4" Type="http://schemas.openxmlformats.org/officeDocument/2006/relationships/image" Target="../media/image2.gif"/><Relationship Id="rId9" Type="http://schemas.openxmlformats.org/officeDocument/2006/relationships/hyperlink" Target="https://plus.google.com/u/0/115158507197600514150/about" TargetMode="External"/></Relationships>
</file>

<file path=xl/drawings/_rels/drawing5.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www.linkedin.com/profile/view?id=222924218&amp;trk=nav_responsive_tab_profile_pic" TargetMode="External"/><Relationship Id="rId7" Type="http://schemas.openxmlformats.org/officeDocument/2006/relationships/hyperlink" Target="http://www.youtube.com/user/farukcubukcu/videos" TargetMode="External"/><Relationship Id="rId2" Type="http://schemas.openxmlformats.org/officeDocument/2006/relationships/image" Target="../media/image1.gif"/><Relationship Id="rId1" Type="http://schemas.openxmlformats.org/officeDocument/2006/relationships/hyperlink" Target="http://www.facebook.com/faruk.cubukcu.39" TargetMode="External"/><Relationship Id="rId6" Type="http://schemas.openxmlformats.org/officeDocument/2006/relationships/image" Target="../media/image3.gif"/><Relationship Id="rId5" Type="http://schemas.openxmlformats.org/officeDocument/2006/relationships/hyperlink" Target="https://twitter.com/faruk_cubukcu" TargetMode="External"/><Relationship Id="rId10" Type="http://schemas.openxmlformats.org/officeDocument/2006/relationships/image" Target="../media/image5.png"/><Relationship Id="rId4" Type="http://schemas.openxmlformats.org/officeDocument/2006/relationships/image" Target="../media/image2.gif"/><Relationship Id="rId9" Type="http://schemas.openxmlformats.org/officeDocument/2006/relationships/hyperlink" Target="https://plus.google.com/u/0/115158507197600514150/about" TargetMode="External"/></Relationships>
</file>

<file path=xl/drawings/_rels/drawing6.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www.linkedin.com/profile/view?id=222924218&amp;trk=nav_responsive_tab_profile_pic" TargetMode="External"/><Relationship Id="rId7" Type="http://schemas.openxmlformats.org/officeDocument/2006/relationships/hyperlink" Target="http://www.youtube.com/user/farukcubukcu/videos" TargetMode="External"/><Relationship Id="rId2" Type="http://schemas.openxmlformats.org/officeDocument/2006/relationships/image" Target="../media/image1.gif"/><Relationship Id="rId1" Type="http://schemas.openxmlformats.org/officeDocument/2006/relationships/hyperlink" Target="http://www.facebook.com/faruk.cubukcu.39" TargetMode="External"/><Relationship Id="rId6" Type="http://schemas.openxmlformats.org/officeDocument/2006/relationships/image" Target="../media/image3.gif"/><Relationship Id="rId5" Type="http://schemas.openxmlformats.org/officeDocument/2006/relationships/hyperlink" Target="https://twitter.com/faruk_cubukcu" TargetMode="External"/><Relationship Id="rId10" Type="http://schemas.openxmlformats.org/officeDocument/2006/relationships/image" Target="../media/image5.png"/><Relationship Id="rId4" Type="http://schemas.openxmlformats.org/officeDocument/2006/relationships/image" Target="../media/image2.gif"/><Relationship Id="rId9" Type="http://schemas.openxmlformats.org/officeDocument/2006/relationships/hyperlink" Target="https://plus.google.com/u/0/115158507197600514150/about" TargetMode="External"/></Relationships>
</file>

<file path=xl/drawings/drawing1.xml><?xml version="1.0" encoding="utf-8"?>
<xdr:wsDr xmlns:xdr="http://schemas.openxmlformats.org/drawingml/2006/spreadsheetDrawing" xmlns:a="http://schemas.openxmlformats.org/drawingml/2006/main">
  <xdr:twoCellAnchor>
    <xdr:from>
      <xdr:col>54</xdr:col>
      <xdr:colOff>0</xdr:colOff>
      <xdr:row>100</xdr:row>
      <xdr:rowOff>0</xdr:rowOff>
    </xdr:from>
    <xdr:to>
      <xdr:col>54</xdr:col>
      <xdr:colOff>228600</xdr:colOff>
      <xdr:row>100</xdr:row>
      <xdr:rowOff>228600</xdr:rowOff>
    </xdr:to>
    <xdr:pic>
      <xdr:nvPicPr>
        <xdr:cNvPr id="3" name="Picture 1">
          <a:hlinkClick xmlns:r="http://schemas.openxmlformats.org/officeDocument/2006/relationships" r:id="rId1"/>
          <a:extLst>
            <a:ext uri="{FF2B5EF4-FFF2-40B4-BE49-F238E27FC236}">
              <a16:creationId xmlns:a16="http://schemas.microsoft.com/office/drawing/2014/main" id="{3B4B0E2C-6F1B-4086-B784-EBA10FC9CC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715940" y="2641854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101</xdr:row>
      <xdr:rowOff>0</xdr:rowOff>
    </xdr:from>
    <xdr:to>
      <xdr:col>54</xdr:col>
      <xdr:colOff>228600</xdr:colOff>
      <xdr:row>101</xdr:row>
      <xdr:rowOff>228600</xdr:rowOff>
    </xdr:to>
    <xdr:pic>
      <xdr:nvPicPr>
        <xdr:cNvPr id="5" name="Picture 2">
          <a:hlinkClick xmlns:r="http://schemas.openxmlformats.org/officeDocument/2006/relationships" r:id="rId3"/>
          <a:extLst>
            <a:ext uri="{FF2B5EF4-FFF2-40B4-BE49-F238E27FC236}">
              <a16:creationId xmlns:a16="http://schemas.microsoft.com/office/drawing/2014/main" id="{ED8FDFA5-6660-4848-92FD-031AE75FEF4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3715940" y="2715006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102</xdr:row>
      <xdr:rowOff>0</xdr:rowOff>
    </xdr:from>
    <xdr:to>
      <xdr:col>54</xdr:col>
      <xdr:colOff>228600</xdr:colOff>
      <xdr:row>103</xdr:row>
      <xdr:rowOff>45720</xdr:rowOff>
    </xdr:to>
    <xdr:pic>
      <xdr:nvPicPr>
        <xdr:cNvPr id="6" name="Picture 3">
          <a:hlinkClick xmlns:r="http://schemas.openxmlformats.org/officeDocument/2006/relationships" r:id="rId5"/>
          <a:extLst>
            <a:ext uri="{FF2B5EF4-FFF2-40B4-BE49-F238E27FC236}">
              <a16:creationId xmlns:a16="http://schemas.microsoft.com/office/drawing/2014/main" id="{9FC969EC-1419-4CF8-B413-A33E2333734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3715940" y="2806446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103</xdr:row>
      <xdr:rowOff>0</xdr:rowOff>
    </xdr:from>
    <xdr:to>
      <xdr:col>54</xdr:col>
      <xdr:colOff>213360</xdr:colOff>
      <xdr:row>103</xdr:row>
      <xdr:rowOff>213360</xdr:rowOff>
    </xdr:to>
    <xdr:pic>
      <xdr:nvPicPr>
        <xdr:cNvPr id="7" name="Picture 4">
          <a:hlinkClick xmlns:r="http://schemas.openxmlformats.org/officeDocument/2006/relationships" r:id="rId7"/>
          <a:extLst>
            <a:ext uri="{FF2B5EF4-FFF2-40B4-BE49-F238E27FC236}">
              <a16:creationId xmlns:a16="http://schemas.microsoft.com/office/drawing/2014/main" id="{960DE6DB-0130-44BD-AB78-FBFCB01CA6E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3715940" y="282473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104</xdr:row>
      <xdr:rowOff>0</xdr:rowOff>
    </xdr:from>
    <xdr:to>
      <xdr:col>54</xdr:col>
      <xdr:colOff>198120</xdr:colOff>
      <xdr:row>104</xdr:row>
      <xdr:rowOff>198120</xdr:rowOff>
    </xdr:to>
    <xdr:pic>
      <xdr:nvPicPr>
        <xdr:cNvPr id="8" name="Picture 5">
          <a:hlinkClick xmlns:r="http://schemas.openxmlformats.org/officeDocument/2006/relationships" r:id="rId9"/>
          <a:extLst>
            <a:ext uri="{FF2B5EF4-FFF2-40B4-BE49-F238E27FC236}">
              <a16:creationId xmlns:a16="http://schemas.microsoft.com/office/drawing/2014/main" id="{245D2EF7-BA67-4FA8-943C-89A6EA43EAB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3715940" y="31219140"/>
          <a:ext cx="19812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-142875</xdr:colOff>
      <xdr:row>0</xdr:row>
      <xdr:rowOff>-38100</xdr:rowOff>
    </xdr:from>
    <xdr:ext cx="0" cy="0"/>
    <xdr:sp macro="" textlink="">
      <xdr:nvSpPr>
        <xdr:cNvPr id="9" name="TextBox 5">
          <a:extLst>
            <a:ext uri="{FF2B5EF4-FFF2-40B4-BE49-F238E27FC236}">
              <a16:creationId xmlns:a16="http://schemas.microsoft.com/office/drawing/2014/main" id="{FFA82570-1924-41CF-A2A1-E78CB5A8C17A}"/>
            </a:ext>
            <a:ext uri="{147F2762-F138-4A5C-976F-8EAC2B608ADB}">
              <a16:predDERef xmlns:a16="http://schemas.microsoft.com/office/drawing/2014/main" pred="{245D2EF7-BA67-4FA8-943C-89A6EA43EABB}"/>
            </a:ext>
          </a:extLst>
        </xdr:cNvPr>
        <xdr:cNvSpPr txBox="1"/>
      </xdr:nvSpPr>
      <xdr:spPr>
        <a:xfrm>
          <a:off x="-142875" y="-38100"/>
          <a:ext cx="0" cy="0"/>
        </a:xfrm>
        <a:prstGeom prst="rect">
          <a:avLst/>
        </a:prstGeom>
        <a:solidFill>
          <a:schemeClr val="accent6">
            <a:lumMod val="40000"/>
            <a:lumOff val="60000"/>
          </a:schemeClr>
        </a:solidFill>
        <a:ln w="57150">
          <a:solidFill>
            <a:srgbClr val="0070C0"/>
          </a:solidFill>
          <a:prstDash val="sysDot"/>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a:r>
            <a:rPr lang="tr-TR" sz="1100" b="1">
              <a:solidFill>
                <a:srgbClr val="FF0000"/>
              </a:solidFill>
              <a:effectLst/>
            </a:rPr>
            <a:t>İSTENEN: </a:t>
          </a:r>
        </a:p>
        <a:p>
          <a:pPr algn="l"/>
          <a:endParaRPr lang="tr-TR" sz="1100" b="1" baseline="0">
            <a:solidFill>
              <a:srgbClr val="FF0000"/>
            </a:solidFill>
            <a:effectLst/>
          </a:endParaRPr>
        </a:p>
        <a:p>
          <a:pPr algn="l"/>
          <a:r>
            <a:rPr lang="tr-TR" sz="1400" b="1" baseline="0">
              <a:solidFill>
                <a:sysClr val="windowText" lastClr="000000"/>
              </a:solidFill>
              <a:effectLst/>
            </a:rPr>
            <a:t>Belirtilen kriterleri karşılayan toplamları hesaplayın. </a:t>
          </a:r>
        </a:p>
        <a:p>
          <a:pPr algn="l"/>
          <a:endParaRPr lang="tr-TR" sz="1400" b="1" baseline="0">
            <a:solidFill>
              <a:sysClr val="windowText" lastClr="000000"/>
            </a:solidFill>
            <a:effectLst/>
          </a:endParaRPr>
        </a:p>
        <a:p>
          <a:pPr algn="l"/>
          <a:r>
            <a:rPr lang="tr-TR" sz="1400" b="1" baseline="0">
              <a:solidFill>
                <a:sysClr val="windowText" lastClr="000000"/>
              </a:solidFill>
              <a:effectLst/>
            </a:rPr>
            <a:t>A) Gider Türü toplamlarını bulun. </a:t>
          </a:r>
        </a:p>
        <a:p>
          <a:pPr algn="l"/>
          <a:r>
            <a:rPr lang="tr-TR" sz="1400" b="1" baseline="0">
              <a:solidFill>
                <a:sysClr val="windowText" lastClr="000000"/>
              </a:solidFill>
              <a:effectLst/>
            </a:rPr>
            <a:t>1. K3 hücresini seçin. </a:t>
          </a:r>
        </a:p>
        <a:p>
          <a:pPr algn="l"/>
          <a:r>
            <a:rPr lang="tr-TR" sz="1400" b="1" baseline="0">
              <a:solidFill>
                <a:sysClr val="windowText" lastClr="000000"/>
              </a:solidFill>
              <a:effectLst/>
            </a:rPr>
            <a:t>2. Aşağıdaki  formülü (kullandığınız Excel sürümüne göre Türkçe ya da İngilizce) yazın: </a:t>
          </a:r>
        </a:p>
        <a:p>
          <a:pPr algn="l"/>
          <a:r>
            <a:rPr lang="tr-TR" sz="1400" b="1" baseline="0">
              <a:solidFill>
                <a:sysClr val="windowText" lastClr="000000"/>
              </a:solidFill>
              <a:effectLst/>
            </a:rPr>
            <a:t>=ETOPLA(F:F;J3;G:G)</a:t>
          </a:r>
        </a:p>
        <a:p>
          <a:pPr algn="l"/>
          <a:r>
            <a:rPr lang="tr-TR" sz="1400" b="1" baseline="0">
              <a:solidFill>
                <a:sysClr val="windowText" lastClr="000000"/>
              </a:solidFill>
              <a:effectLst/>
            </a:rPr>
            <a:t>=SUMIF(F:F;J3;G:G) </a:t>
          </a:r>
        </a:p>
        <a:p>
          <a:pPr algn="l"/>
          <a:r>
            <a:rPr lang="tr-TR" sz="1400" b="1" baseline="0">
              <a:solidFill>
                <a:sysClr val="windowText" lastClr="000000"/>
              </a:solidFill>
              <a:effectLst/>
            </a:rPr>
            <a:t>3. Formülü aşağıya doğru kopyalayın. </a:t>
          </a:r>
        </a:p>
        <a:p>
          <a:pPr algn="l"/>
          <a:r>
            <a:rPr lang="tr-TR" sz="1400" b="1" baseline="0">
              <a:solidFill>
                <a:sysClr val="windowText" lastClr="000000"/>
              </a:solidFill>
              <a:effectLst/>
            </a:rPr>
            <a:t>Bu örnekte veri alanı seçerek yaparsanız, veri alanlarını sabitlemek (F4 tuşu ile) gerekir. Çünkü formüller aşağıya doğru çekilmektedir. Bu konularda eksiğimiz varsa kitabımızın 3. Bölümünde yer alan formül geliştirme ve adresleme konularına bakınız. Örnekte sütun seçimi için bir engel olmadığı için sütun seçilerek yapılmıştır. Bu şekilde veri alanının da sabitlenmesine gerek kalmamıştır. </a:t>
          </a:r>
        </a:p>
        <a:p>
          <a:pPr algn="l"/>
          <a:r>
            <a:rPr lang="tr-TR" sz="1400" b="1" baseline="0">
              <a:solidFill>
                <a:sysClr val="windowText" lastClr="000000"/>
              </a:solidFill>
              <a:effectLst/>
            </a:rPr>
            <a:t> </a:t>
          </a:r>
        </a:p>
        <a:p>
          <a:pPr algn="l"/>
          <a:r>
            <a:rPr lang="tr-TR" sz="1400" b="1" baseline="0">
              <a:solidFill>
                <a:sysClr val="windowText" lastClr="000000"/>
              </a:solidFill>
              <a:effectLst/>
            </a:rPr>
            <a:t>B) Ödeme Türü toplamlarını bulun. </a:t>
          </a:r>
        </a:p>
        <a:p>
          <a:pPr algn="l"/>
          <a:r>
            <a:rPr lang="tr-TR" sz="1400" b="1" baseline="0">
              <a:solidFill>
                <a:sysClr val="windowText" lastClr="000000"/>
              </a:solidFill>
              <a:effectLst/>
            </a:rPr>
            <a:t>1. K13 hücresini seçin. </a:t>
          </a:r>
        </a:p>
        <a:p>
          <a:pPr algn="l"/>
          <a:r>
            <a:rPr lang="tr-TR" sz="1400" b="1" baseline="0">
              <a:solidFill>
                <a:sysClr val="windowText" lastClr="000000"/>
              </a:solidFill>
              <a:effectLst/>
            </a:rPr>
            <a:t>2. Aşağıdaki formülü yazın: </a:t>
          </a:r>
        </a:p>
        <a:p>
          <a:pPr algn="l"/>
          <a:r>
            <a:rPr lang="tr-TR" sz="1400" b="1" baseline="0">
              <a:solidFill>
                <a:sysClr val="windowText" lastClr="000000"/>
              </a:solidFill>
              <a:effectLst/>
            </a:rPr>
            <a:t>=ETOPLA(H:H;J13;G:G)</a:t>
          </a:r>
        </a:p>
        <a:p>
          <a:pPr algn="l"/>
          <a:r>
            <a:rPr lang="tr-TR" sz="1400" b="1" baseline="0">
              <a:solidFill>
                <a:sysClr val="windowText" lastClr="000000"/>
              </a:solidFill>
              <a:effectLst/>
            </a:rPr>
            <a:t>=SUMIF(H:H;J13;G:G)</a:t>
          </a:r>
        </a:p>
        <a:p>
          <a:pPr algn="l"/>
          <a:r>
            <a:rPr lang="tr-TR" sz="1400" b="1" baseline="0">
              <a:solidFill>
                <a:sysClr val="windowText" lastClr="000000"/>
              </a:solidFill>
              <a:effectLst/>
            </a:rPr>
            <a:t>3. Formülü aşağıya doğru kopyalayın.</a:t>
          </a:r>
        </a:p>
        <a:p>
          <a:pPr algn="l"/>
          <a:endParaRPr lang="tr-TR" sz="1100" b="1">
            <a:solidFill>
              <a:srgbClr val="FF0000"/>
            </a:solidFill>
            <a:effectLs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12</xdr:col>
      <xdr:colOff>549647</xdr:colOff>
      <xdr:row>4</xdr:row>
      <xdr:rowOff>1</xdr:rowOff>
    </xdr:from>
    <xdr:ext cx="4436971" cy="8684557"/>
    <xdr:sp macro="" textlink="">
      <xdr:nvSpPr>
        <xdr:cNvPr id="2" name="TextBox 5">
          <a:extLst>
            <a:ext uri="{FF2B5EF4-FFF2-40B4-BE49-F238E27FC236}">
              <a16:creationId xmlns:a16="http://schemas.microsoft.com/office/drawing/2014/main" id="{E047736E-EE56-4115-BAB6-FB59C1B3F418}"/>
            </a:ext>
          </a:extLst>
        </xdr:cNvPr>
        <xdr:cNvSpPr txBox="1"/>
      </xdr:nvSpPr>
      <xdr:spPr>
        <a:xfrm>
          <a:off x="11912412" y="762001"/>
          <a:ext cx="4436971" cy="8684557"/>
        </a:xfrm>
        <a:prstGeom prst="rect">
          <a:avLst/>
        </a:prstGeom>
        <a:solidFill>
          <a:schemeClr val="accent6">
            <a:lumMod val="40000"/>
            <a:lumOff val="60000"/>
          </a:schemeClr>
        </a:solidFill>
        <a:ln w="57150">
          <a:solidFill>
            <a:srgbClr val="0070C0"/>
          </a:solidFill>
          <a:prstDash val="sysDot"/>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a:r>
            <a:rPr lang="tr-TR" sz="1100" b="1">
              <a:solidFill>
                <a:srgbClr val="FF0000"/>
              </a:solidFill>
              <a:effectLst/>
            </a:rPr>
            <a:t>İSTENEN: </a:t>
          </a:r>
        </a:p>
        <a:p>
          <a:pPr algn="l"/>
          <a:endParaRPr lang="tr-TR" sz="1100" b="1" baseline="0">
            <a:solidFill>
              <a:srgbClr val="FF0000"/>
            </a:solidFill>
            <a:effectLst/>
          </a:endParaRPr>
        </a:p>
        <a:p>
          <a:pPr algn="l"/>
          <a:r>
            <a:rPr lang="tr-TR" sz="1400" b="1" baseline="0">
              <a:solidFill>
                <a:sysClr val="windowText" lastClr="000000"/>
              </a:solidFill>
              <a:effectLst/>
            </a:rPr>
            <a:t>Belirtilen kriterleri karşılayan toplamları hesaplayın. </a:t>
          </a:r>
        </a:p>
        <a:p>
          <a:pPr algn="l"/>
          <a:r>
            <a:rPr lang="tr-TR" sz="1400" b="1" baseline="0">
              <a:solidFill>
                <a:sysClr val="windowText" lastClr="000000"/>
              </a:solidFill>
              <a:effectLst/>
            </a:rPr>
            <a:t>A) Mal Cinsi toplamlarını bulun. </a:t>
          </a:r>
        </a:p>
        <a:p>
          <a:pPr algn="l"/>
          <a:r>
            <a:rPr lang="tr-TR" sz="1400" b="1" baseline="0">
              <a:solidFill>
                <a:sysClr val="windowText" lastClr="000000"/>
              </a:solidFill>
              <a:effectLst/>
            </a:rPr>
            <a:t>1. J3 hücresini seçin. </a:t>
          </a:r>
        </a:p>
        <a:p>
          <a:pPr algn="l"/>
          <a:r>
            <a:rPr lang="tr-TR" sz="1400" b="1" baseline="0">
              <a:solidFill>
                <a:sysClr val="windowText" lastClr="000000"/>
              </a:solidFill>
              <a:effectLst/>
            </a:rPr>
            <a:t>2. Aşağıdaki  formülü (kullandığınız Excel sürümüne göre Türkçe ya da İngilizce) yazın:  </a:t>
          </a:r>
        </a:p>
        <a:p>
          <a:pPr algn="l"/>
          <a:r>
            <a:rPr lang="tr-TR" sz="1400" b="1" baseline="0">
              <a:solidFill>
                <a:sysClr val="windowText" lastClr="000000"/>
              </a:solidFill>
              <a:effectLst/>
            </a:rPr>
            <a:t>=ETOPLA(C:C;I3;G:G)</a:t>
          </a:r>
        </a:p>
        <a:p>
          <a:pPr algn="l"/>
          <a:r>
            <a:rPr lang="tr-TR" sz="1400" b="1" baseline="0">
              <a:solidFill>
                <a:sysClr val="windowText" lastClr="000000"/>
              </a:solidFill>
              <a:effectLst/>
            </a:rPr>
            <a:t>=SUMIF(C:C;I3;G:G)</a:t>
          </a:r>
        </a:p>
        <a:p>
          <a:pPr algn="l"/>
          <a:r>
            <a:rPr lang="tr-TR" sz="1400" b="1" baseline="0">
              <a:solidFill>
                <a:sysClr val="windowText" lastClr="000000"/>
              </a:solidFill>
              <a:effectLst/>
            </a:rPr>
            <a:t>3. Formülü aşağıya doğru kopyalayın. </a:t>
          </a:r>
        </a:p>
        <a:p>
          <a:pPr algn="l"/>
          <a:endParaRPr lang="tr-TR" sz="1400" b="1" baseline="0">
            <a:solidFill>
              <a:sysClr val="windowText" lastClr="000000"/>
            </a:solidFill>
            <a:effectLst/>
          </a:endParaRPr>
        </a:p>
        <a:p>
          <a:pPr algn="l"/>
          <a:r>
            <a:rPr lang="tr-TR" sz="1400" b="1" baseline="0">
              <a:solidFill>
                <a:sysClr val="windowText" lastClr="000000"/>
              </a:solidFill>
              <a:effectLst/>
            </a:rPr>
            <a:t>B) Varış Ülkesi toplamlarını bulun. </a:t>
          </a:r>
        </a:p>
        <a:p>
          <a:pPr algn="l"/>
          <a:r>
            <a:rPr lang="tr-TR" sz="1400" b="1" baseline="0">
              <a:solidFill>
                <a:sysClr val="windowText" lastClr="000000"/>
              </a:solidFill>
              <a:effectLst/>
            </a:rPr>
            <a:t>1. J10 hücresini seçin. </a:t>
          </a:r>
        </a:p>
        <a:p>
          <a:pPr algn="l"/>
          <a:r>
            <a:rPr lang="tr-TR" sz="1400" b="1" baseline="0">
              <a:solidFill>
                <a:sysClr val="windowText" lastClr="000000"/>
              </a:solidFill>
              <a:effectLst/>
            </a:rPr>
            <a:t>2. Aşağıdaki formülü yazın: </a:t>
          </a:r>
        </a:p>
        <a:p>
          <a:pPr algn="l"/>
          <a:r>
            <a:rPr lang="tr-TR" sz="1400" b="1" baseline="0">
              <a:solidFill>
                <a:sysClr val="windowText" lastClr="000000"/>
              </a:solidFill>
              <a:effectLst/>
            </a:rPr>
            <a:t>=ETOPLA(E:E;I10;G:G)</a:t>
          </a:r>
        </a:p>
        <a:p>
          <a:pPr algn="l"/>
          <a:r>
            <a:rPr lang="tr-TR" sz="1400" b="1" baseline="0">
              <a:solidFill>
                <a:sysClr val="windowText" lastClr="000000"/>
              </a:solidFill>
              <a:effectLst/>
            </a:rPr>
            <a:t>=SUMIF(E:E;I10;G:G)</a:t>
          </a:r>
        </a:p>
        <a:p>
          <a:pPr algn="l"/>
          <a:r>
            <a:rPr lang="tr-TR" sz="1400" b="1" baseline="0">
              <a:solidFill>
                <a:sysClr val="windowText" lastClr="000000"/>
              </a:solidFill>
              <a:effectLst/>
            </a:rPr>
            <a:t>3. Formülü aşağıya doğru kopyalayın.</a:t>
          </a:r>
        </a:p>
        <a:p>
          <a:pPr algn="l"/>
          <a:r>
            <a:rPr lang="tr-TR" sz="1400" b="1" baseline="0">
              <a:solidFill>
                <a:sysClr val="windowText" lastClr="000000"/>
              </a:solidFill>
              <a:effectLst/>
            </a:rPr>
            <a:t> </a:t>
          </a:r>
        </a:p>
        <a:p>
          <a:pPr algn="l"/>
          <a:endParaRPr lang="tr-TR" sz="1100" b="1">
            <a:solidFill>
              <a:srgbClr val="FF0000"/>
            </a:solidFill>
            <a:effectLst/>
          </a:endParaRPr>
        </a:p>
      </xdr:txBody>
    </xdr:sp>
    <xdr:clientData/>
  </xdr:oneCellAnchor>
  <xdr:twoCellAnchor>
    <xdr:from>
      <xdr:col>54</xdr:col>
      <xdr:colOff>0</xdr:colOff>
      <xdr:row>100</xdr:row>
      <xdr:rowOff>0</xdr:rowOff>
    </xdr:from>
    <xdr:to>
      <xdr:col>54</xdr:col>
      <xdr:colOff>228600</xdr:colOff>
      <xdr:row>100</xdr:row>
      <xdr:rowOff>228600</xdr:rowOff>
    </xdr:to>
    <xdr:pic>
      <xdr:nvPicPr>
        <xdr:cNvPr id="3" name="Picture 1">
          <a:hlinkClick xmlns:r="http://schemas.openxmlformats.org/officeDocument/2006/relationships" r:id="rId1"/>
          <a:extLst>
            <a:ext uri="{FF2B5EF4-FFF2-40B4-BE49-F238E27FC236}">
              <a16:creationId xmlns:a16="http://schemas.microsoft.com/office/drawing/2014/main" id="{7340D332-2D66-422F-A014-F84101E5BD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461700" y="211074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101</xdr:row>
      <xdr:rowOff>0</xdr:rowOff>
    </xdr:from>
    <xdr:to>
      <xdr:col>54</xdr:col>
      <xdr:colOff>228600</xdr:colOff>
      <xdr:row>101</xdr:row>
      <xdr:rowOff>228600</xdr:rowOff>
    </xdr:to>
    <xdr:pic>
      <xdr:nvPicPr>
        <xdr:cNvPr id="4" name="Picture 2">
          <a:hlinkClick xmlns:r="http://schemas.openxmlformats.org/officeDocument/2006/relationships" r:id="rId3"/>
          <a:extLst>
            <a:ext uri="{FF2B5EF4-FFF2-40B4-BE49-F238E27FC236}">
              <a16:creationId xmlns:a16="http://schemas.microsoft.com/office/drawing/2014/main" id="{BCB181C0-8666-4E08-AB79-2364C898525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461700" y="216789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102</xdr:row>
      <xdr:rowOff>0</xdr:rowOff>
    </xdr:from>
    <xdr:to>
      <xdr:col>54</xdr:col>
      <xdr:colOff>228600</xdr:colOff>
      <xdr:row>103</xdr:row>
      <xdr:rowOff>45720</xdr:rowOff>
    </xdr:to>
    <xdr:pic>
      <xdr:nvPicPr>
        <xdr:cNvPr id="5" name="Picture 3">
          <a:hlinkClick xmlns:r="http://schemas.openxmlformats.org/officeDocument/2006/relationships" r:id="rId5"/>
          <a:extLst>
            <a:ext uri="{FF2B5EF4-FFF2-40B4-BE49-F238E27FC236}">
              <a16:creationId xmlns:a16="http://schemas.microsoft.com/office/drawing/2014/main" id="{D31D0E39-5275-4A07-AC66-E4E6DC2EE20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6461700" y="22440900"/>
          <a:ext cx="228600" cy="236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103</xdr:row>
      <xdr:rowOff>0</xdr:rowOff>
    </xdr:from>
    <xdr:to>
      <xdr:col>54</xdr:col>
      <xdr:colOff>213360</xdr:colOff>
      <xdr:row>103</xdr:row>
      <xdr:rowOff>213360</xdr:rowOff>
    </xdr:to>
    <xdr:pic>
      <xdr:nvPicPr>
        <xdr:cNvPr id="6" name="Picture 4">
          <a:hlinkClick xmlns:r="http://schemas.openxmlformats.org/officeDocument/2006/relationships" r:id="rId7"/>
          <a:extLst>
            <a:ext uri="{FF2B5EF4-FFF2-40B4-BE49-F238E27FC236}">
              <a16:creationId xmlns:a16="http://schemas.microsoft.com/office/drawing/2014/main" id="{D0E9E8E9-D596-4771-9C37-ED452C766D02}"/>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6461700" y="226314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104</xdr:row>
      <xdr:rowOff>0</xdr:rowOff>
    </xdr:from>
    <xdr:to>
      <xdr:col>54</xdr:col>
      <xdr:colOff>198120</xdr:colOff>
      <xdr:row>104</xdr:row>
      <xdr:rowOff>198120</xdr:rowOff>
    </xdr:to>
    <xdr:pic>
      <xdr:nvPicPr>
        <xdr:cNvPr id="7" name="Picture 5">
          <a:hlinkClick xmlns:r="http://schemas.openxmlformats.org/officeDocument/2006/relationships" r:id="rId9"/>
          <a:extLst>
            <a:ext uri="{FF2B5EF4-FFF2-40B4-BE49-F238E27FC236}">
              <a16:creationId xmlns:a16="http://schemas.microsoft.com/office/drawing/2014/main" id="{2734BD18-CA34-43B4-9A01-7C4A330DF20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6461700" y="24564975"/>
          <a:ext cx="19812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12</xdr:col>
      <xdr:colOff>314324</xdr:colOff>
      <xdr:row>1</xdr:row>
      <xdr:rowOff>67236</xdr:rowOff>
    </xdr:from>
    <xdr:ext cx="4436971" cy="8684557"/>
    <xdr:sp macro="" textlink="">
      <xdr:nvSpPr>
        <xdr:cNvPr id="2" name="TextBox 5">
          <a:extLst>
            <a:ext uri="{FF2B5EF4-FFF2-40B4-BE49-F238E27FC236}">
              <a16:creationId xmlns:a16="http://schemas.microsoft.com/office/drawing/2014/main" id="{DC89E6A0-2E22-4BE5-BD64-BDE5CFAA8389}"/>
            </a:ext>
          </a:extLst>
        </xdr:cNvPr>
        <xdr:cNvSpPr txBox="1"/>
      </xdr:nvSpPr>
      <xdr:spPr>
        <a:xfrm>
          <a:off x="12483912" y="257736"/>
          <a:ext cx="4436971" cy="8684557"/>
        </a:xfrm>
        <a:prstGeom prst="rect">
          <a:avLst/>
        </a:prstGeom>
        <a:solidFill>
          <a:schemeClr val="accent6">
            <a:lumMod val="40000"/>
            <a:lumOff val="60000"/>
          </a:schemeClr>
        </a:solidFill>
        <a:ln w="57150">
          <a:solidFill>
            <a:srgbClr val="0070C0"/>
          </a:solidFill>
          <a:prstDash val="sysDot"/>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a:r>
            <a:rPr lang="tr-TR" sz="1100" b="1">
              <a:solidFill>
                <a:srgbClr val="FF0000"/>
              </a:solidFill>
              <a:effectLst/>
            </a:rPr>
            <a:t>İSTENEN: </a:t>
          </a:r>
        </a:p>
        <a:p>
          <a:pPr algn="l"/>
          <a:endParaRPr lang="tr-TR" sz="1100" b="1" baseline="0">
            <a:solidFill>
              <a:srgbClr val="FF0000"/>
            </a:solidFill>
            <a:effectLst/>
          </a:endParaRPr>
        </a:p>
        <a:p>
          <a:pPr algn="l"/>
          <a:r>
            <a:rPr lang="tr-TR" sz="1400" b="1" baseline="0">
              <a:solidFill>
                <a:sysClr val="windowText" lastClr="000000"/>
              </a:solidFill>
              <a:effectLst/>
            </a:rPr>
            <a:t>Belirtilen kriterleri karşılayan toplamları hesaplayın. </a:t>
          </a:r>
        </a:p>
        <a:p>
          <a:pPr algn="l"/>
          <a:r>
            <a:rPr lang="tr-TR" sz="1400" b="1" baseline="0">
              <a:solidFill>
                <a:sysClr val="windowText" lastClr="000000"/>
              </a:solidFill>
              <a:effectLst/>
            </a:rPr>
            <a:t> </a:t>
          </a:r>
        </a:p>
        <a:p>
          <a:pPr algn="l"/>
          <a:r>
            <a:rPr lang="tr-TR" sz="1400" b="1" baseline="0">
              <a:solidFill>
                <a:sysClr val="windowText" lastClr="000000"/>
              </a:solidFill>
              <a:effectLst/>
            </a:rPr>
            <a:t>A) Varış Ülkesi ve Mal Cinsi toplamlarını bulun. </a:t>
          </a:r>
        </a:p>
        <a:p>
          <a:pPr algn="l"/>
          <a:r>
            <a:rPr lang="tr-TR" sz="1400" b="1" baseline="0">
              <a:solidFill>
                <a:sysClr val="windowText" lastClr="000000"/>
              </a:solidFill>
              <a:effectLst/>
            </a:rPr>
            <a:t>1. K3 hücresini seçin. </a:t>
          </a:r>
        </a:p>
        <a:p>
          <a:pPr algn="l"/>
          <a:r>
            <a:rPr lang="tr-TR" sz="1400" b="1" baseline="0">
              <a:solidFill>
                <a:sysClr val="windowText" lastClr="000000"/>
              </a:solidFill>
              <a:effectLst/>
            </a:rPr>
            <a:t>2. Aşağıdaki formülü yazın: </a:t>
          </a:r>
        </a:p>
        <a:p>
          <a:pPr algn="l"/>
          <a:r>
            <a:rPr lang="tr-TR" sz="1400" b="1" baseline="0">
              <a:solidFill>
                <a:sysClr val="windowText" lastClr="000000"/>
              </a:solidFill>
              <a:effectLst/>
            </a:rPr>
            <a:t>=ÇOKETOPLA(G:G;E:E;I3;C:C;J3)</a:t>
          </a:r>
        </a:p>
        <a:p>
          <a:pPr algn="l"/>
          <a:r>
            <a:rPr lang="tr-TR" sz="1400" b="1" baseline="0">
              <a:solidFill>
                <a:sysClr val="windowText" lastClr="000000"/>
              </a:solidFill>
              <a:effectLst/>
            </a:rPr>
            <a:t>=SUMIFS(G:G;E:E;I3;C:C;J3)</a:t>
          </a:r>
        </a:p>
        <a:p>
          <a:pPr algn="l"/>
          <a:r>
            <a:rPr lang="tr-TR" sz="1400" b="1" baseline="0">
              <a:solidFill>
                <a:sysClr val="windowText" lastClr="000000"/>
              </a:solidFill>
              <a:effectLst/>
            </a:rPr>
            <a:t>3. Formülü aşağıya doğru kopyalayın. </a:t>
          </a:r>
        </a:p>
        <a:p>
          <a:pPr algn="l"/>
          <a:r>
            <a:rPr lang="tr-TR" sz="1400" b="1" baseline="0">
              <a:solidFill>
                <a:sysClr val="windowText" lastClr="000000"/>
              </a:solidFill>
              <a:effectLst/>
            </a:rPr>
            <a:t> </a:t>
          </a:r>
        </a:p>
        <a:p>
          <a:pPr algn="l"/>
          <a:r>
            <a:rPr lang="tr-TR" sz="1400" b="1" baseline="0">
              <a:solidFill>
                <a:sysClr val="windowText" lastClr="000000"/>
              </a:solidFill>
              <a:effectLst/>
            </a:rPr>
            <a:t> </a:t>
          </a:r>
        </a:p>
        <a:p>
          <a:pPr algn="l"/>
          <a:r>
            <a:rPr lang="tr-TR" sz="1400" b="1" baseline="0">
              <a:solidFill>
                <a:sysClr val="windowText" lastClr="000000"/>
              </a:solidFill>
              <a:effectLst/>
            </a:rPr>
            <a:t>B) Tarih aralığına göre toplamları hesaplayın. </a:t>
          </a:r>
        </a:p>
        <a:p>
          <a:pPr algn="l"/>
          <a:r>
            <a:rPr lang="tr-TR" sz="1400" b="1" baseline="0">
              <a:solidFill>
                <a:sysClr val="windowText" lastClr="000000"/>
              </a:solidFill>
              <a:effectLst/>
            </a:rPr>
            <a:t>Varış ülkesi ve iki tarih arasındaki toplamı hesaplayın. </a:t>
          </a:r>
        </a:p>
        <a:p>
          <a:pPr algn="l"/>
          <a:r>
            <a:rPr lang="tr-TR" sz="1400" b="1" baseline="0">
              <a:solidFill>
                <a:sysClr val="windowText" lastClr="000000"/>
              </a:solidFill>
              <a:effectLst/>
            </a:rPr>
            <a:t>L10 Hücresine şu formülü girin: </a:t>
          </a:r>
        </a:p>
        <a:p>
          <a:pPr algn="l"/>
          <a:r>
            <a:rPr lang="tr-TR" sz="1400" b="1" baseline="0">
              <a:solidFill>
                <a:sysClr val="windowText" lastClr="000000"/>
              </a:solidFill>
              <a:effectLst/>
            </a:rPr>
            <a:t>=ÇOKETOPLA(G:G;E:E;I10;A:A;J10;A:A;K10)</a:t>
          </a:r>
        </a:p>
        <a:p>
          <a:pPr algn="l"/>
          <a:r>
            <a:rPr lang="tr-TR" sz="1400" b="1" baseline="0">
              <a:solidFill>
                <a:sysClr val="windowText" lastClr="000000"/>
              </a:solidFill>
              <a:effectLst/>
            </a:rPr>
            <a:t>=SUMIFS(G:G;E:E;I10;A:A;J10;A:A;K10)</a:t>
          </a:r>
        </a:p>
        <a:p>
          <a:pPr algn="l"/>
          <a:endParaRPr lang="tr-TR" sz="1100" b="1">
            <a:solidFill>
              <a:srgbClr val="FF0000"/>
            </a:solidFill>
            <a:effectLst/>
          </a:endParaRPr>
        </a:p>
      </xdr:txBody>
    </xdr:sp>
    <xdr:clientData/>
  </xdr:oneCellAnchor>
  <xdr:twoCellAnchor>
    <xdr:from>
      <xdr:col>54</xdr:col>
      <xdr:colOff>0</xdr:colOff>
      <xdr:row>100</xdr:row>
      <xdr:rowOff>0</xdr:rowOff>
    </xdr:from>
    <xdr:to>
      <xdr:col>54</xdr:col>
      <xdr:colOff>228600</xdr:colOff>
      <xdr:row>100</xdr:row>
      <xdr:rowOff>228600</xdr:rowOff>
    </xdr:to>
    <xdr:pic>
      <xdr:nvPicPr>
        <xdr:cNvPr id="3" name="Picture 1">
          <a:hlinkClick xmlns:r="http://schemas.openxmlformats.org/officeDocument/2006/relationships" r:id="rId1"/>
          <a:extLst>
            <a:ext uri="{FF2B5EF4-FFF2-40B4-BE49-F238E27FC236}">
              <a16:creationId xmlns:a16="http://schemas.microsoft.com/office/drawing/2014/main" id="{63BB1BFB-9952-457D-8465-568A7B66E0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957000" y="207264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101</xdr:row>
      <xdr:rowOff>0</xdr:rowOff>
    </xdr:from>
    <xdr:to>
      <xdr:col>54</xdr:col>
      <xdr:colOff>228600</xdr:colOff>
      <xdr:row>101</xdr:row>
      <xdr:rowOff>228600</xdr:rowOff>
    </xdr:to>
    <xdr:pic>
      <xdr:nvPicPr>
        <xdr:cNvPr id="4" name="Picture 2">
          <a:hlinkClick xmlns:r="http://schemas.openxmlformats.org/officeDocument/2006/relationships" r:id="rId3"/>
          <a:extLst>
            <a:ext uri="{FF2B5EF4-FFF2-40B4-BE49-F238E27FC236}">
              <a16:creationId xmlns:a16="http://schemas.microsoft.com/office/drawing/2014/main" id="{30AAEDCF-7C81-43D4-B4C8-9BC91A2184D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957000" y="212979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102</xdr:row>
      <xdr:rowOff>0</xdr:rowOff>
    </xdr:from>
    <xdr:to>
      <xdr:col>54</xdr:col>
      <xdr:colOff>228600</xdr:colOff>
      <xdr:row>103</xdr:row>
      <xdr:rowOff>45720</xdr:rowOff>
    </xdr:to>
    <xdr:pic>
      <xdr:nvPicPr>
        <xdr:cNvPr id="5" name="Picture 3">
          <a:hlinkClick xmlns:r="http://schemas.openxmlformats.org/officeDocument/2006/relationships" r:id="rId5"/>
          <a:extLst>
            <a:ext uri="{FF2B5EF4-FFF2-40B4-BE49-F238E27FC236}">
              <a16:creationId xmlns:a16="http://schemas.microsoft.com/office/drawing/2014/main" id="{88268D6E-C399-4529-8B69-C52E960765D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6957000" y="22059900"/>
          <a:ext cx="228600" cy="236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103</xdr:row>
      <xdr:rowOff>0</xdr:rowOff>
    </xdr:from>
    <xdr:to>
      <xdr:col>54</xdr:col>
      <xdr:colOff>213360</xdr:colOff>
      <xdr:row>103</xdr:row>
      <xdr:rowOff>213360</xdr:rowOff>
    </xdr:to>
    <xdr:pic>
      <xdr:nvPicPr>
        <xdr:cNvPr id="6" name="Picture 4">
          <a:hlinkClick xmlns:r="http://schemas.openxmlformats.org/officeDocument/2006/relationships" r:id="rId7"/>
          <a:extLst>
            <a:ext uri="{FF2B5EF4-FFF2-40B4-BE49-F238E27FC236}">
              <a16:creationId xmlns:a16="http://schemas.microsoft.com/office/drawing/2014/main" id="{C2241134-DE27-4191-A222-AFFFA11A75A9}"/>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6957000" y="222504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104</xdr:row>
      <xdr:rowOff>0</xdr:rowOff>
    </xdr:from>
    <xdr:to>
      <xdr:col>54</xdr:col>
      <xdr:colOff>198120</xdr:colOff>
      <xdr:row>104</xdr:row>
      <xdr:rowOff>198120</xdr:rowOff>
    </xdr:to>
    <xdr:pic>
      <xdr:nvPicPr>
        <xdr:cNvPr id="7" name="Picture 5">
          <a:hlinkClick xmlns:r="http://schemas.openxmlformats.org/officeDocument/2006/relationships" r:id="rId9"/>
          <a:extLst>
            <a:ext uri="{FF2B5EF4-FFF2-40B4-BE49-F238E27FC236}">
              <a16:creationId xmlns:a16="http://schemas.microsoft.com/office/drawing/2014/main" id="{A8DA4F51-90FE-449C-924D-3A62CED53E4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6957000" y="24183975"/>
          <a:ext cx="19812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12</xdr:col>
      <xdr:colOff>549647</xdr:colOff>
      <xdr:row>2</xdr:row>
      <xdr:rowOff>112060</xdr:rowOff>
    </xdr:from>
    <xdr:ext cx="4436971" cy="8684557"/>
    <xdr:sp macro="" textlink="">
      <xdr:nvSpPr>
        <xdr:cNvPr id="2" name="TextBox 5">
          <a:extLst>
            <a:ext uri="{FF2B5EF4-FFF2-40B4-BE49-F238E27FC236}">
              <a16:creationId xmlns:a16="http://schemas.microsoft.com/office/drawing/2014/main" id="{51BC6DDF-0457-4C35-8DF4-34825728CFA6}"/>
            </a:ext>
          </a:extLst>
        </xdr:cNvPr>
        <xdr:cNvSpPr txBox="1"/>
      </xdr:nvSpPr>
      <xdr:spPr>
        <a:xfrm>
          <a:off x="11912412" y="493060"/>
          <a:ext cx="4436971" cy="8684557"/>
        </a:xfrm>
        <a:prstGeom prst="rect">
          <a:avLst/>
        </a:prstGeom>
        <a:solidFill>
          <a:schemeClr val="accent6">
            <a:lumMod val="40000"/>
            <a:lumOff val="60000"/>
          </a:schemeClr>
        </a:solidFill>
        <a:ln w="57150">
          <a:solidFill>
            <a:srgbClr val="0070C0"/>
          </a:solidFill>
          <a:prstDash val="sysDot"/>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a:r>
            <a:rPr lang="tr-TR" sz="1100" b="1">
              <a:solidFill>
                <a:srgbClr val="FF0000"/>
              </a:solidFill>
              <a:effectLst/>
            </a:rPr>
            <a:t>İSTENEN: </a:t>
          </a:r>
        </a:p>
        <a:p>
          <a:pPr algn="l"/>
          <a:endParaRPr lang="tr-TR" sz="1100" b="1" baseline="0">
            <a:solidFill>
              <a:srgbClr val="FF0000"/>
            </a:solidFill>
            <a:effectLst/>
          </a:endParaRPr>
        </a:p>
        <a:p>
          <a:pPr algn="l"/>
          <a:r>
            <a:rPr lang="tr-TR" sz="1400" b="1" baseline="0">
              <a:solidFill>
                <a:sysClr val="windowText" lastClr="000000"/>
              </a:solidFill>
              <a:effectLst/>
            </a:rPr>
            <a:t>Her biri bir satır olan ihracat kayıtlarının mal cinsi ve ülke bazında sayılarının bulunması için aşağıdaki uygulamayı yapın. </a:t>
          </a:r>
        </a:p>
        <a:p>
          <a:pPr algn="l"/>
          <a:r>
            <a:rPr lang="tr-TR" sz="1400" b="1" baseline="0">
              <a:solidFill>
                <a:sysClr val="windowText" lastClr="000000"/>
              </a:solidFill>
              <a:effectLst/>
            </a:rPr>
            <a:t>A) Mal Cinsi sayısını bulun. </a:t>
          </a:r>
        </a:p>
        <a:p>
          <a:pPr algn="l"/>
          <a:r>
            <a:rPr lang="tr-TR" sz="1400" b="1" baseline="0">
              <a:solidFill>
                <a:sysClr val="windowText" lastClr="000000"/>
              </a:solidFill>
              <a:effectLst/>
            </a:rPr>
            <a:t>1. J3 hücresini seçin. </a:t>
          </a:r>
        </a:p>
        <a:p>
          <a:pPr algn="l"/>
          <a:r>
            <a:rPr lang="tr-TR" sz="1400" b="1" baseline="0">
              <a:solidFill>
                <a:sysClr val="windowText" lastClr="000000"/>
              </a:solidFill>
              <a:effectLst/>
            </a:rPr>
            <a:t>2. Aşağıdaki formülü yazın: </a:t>
          </a:r>
        </a:p>
        <a:p>
          <a:pPr algn="l"/>
          <a:r>
            <a:rPr lang="tr-TR" sz="1400" b="1" baseline="0">
              <a:solidFill>
                <a:sysClr val="windowText" lastClr="000000"/>
              </a:solidFill>
              <a:effectLst/>
            </a:rPr>
            <a:t>=EĞERSAY(C:C;I3)</a:t>
          </a:r>
        </a:p>
        <a:p>
          <a:pPr algn="l"/>
          <a:r>
            <a:rPr lang="tr-TR" sz="1400" b="1" baseline="0">
              <a:solidFill>
                <a:sysClr val="windowText" lastClr="000000"/>
              </a:solidFill>
              <a:effectLst/>
            </a:rPr>
            <a:t>=COUNTIF(C:C;I3)</a:t>
          </a:r>
        </a:p>
        <a:p>
          <a:pPr algn="l"/>
          <a:r>
            <a:rPr lang="tr-TR" sz="1400" b="1" baseline="0">
              <a:solidFill>
                <a:sysClr val="windowText" lastClr="000000"/>
              </a:solidFill>
              <a:effectLst/>
            </a:rPr>
            <a:t>3. Formülü aşağıya doğru kopyalayın. </a:t>
          </a:r>
        </a:p>
        <a:p>
          <a:pPr algn="l"/>
          <a:r>
            <a:rPr lang="tr-TR" sz="1400" b="1" baseline="0">
              <a:solidFill>
                <a:sysClr val="windowText" lastClr="000000"/>
              </a:solidFill>
              <a:effectLst/>
            </a:rPr>
            <a:t> </a:t>
          </a:r>
        </a:p>
        <a:p>
          <a:pPr algn="l"/>
          <a:r>
            <a:rPr lang="tr-TR" sz="1400" b="1" baseline="0">
              <a:solidFill>
                <a:sysClr val="windowText" lastClr="000000"/>
              </a:solidFill>
              <a:effectLst/>
            </a:rPr>
            <a:t>A) Varış ülkesi sayısını bulun. </a:t>
          </a:r>
        </a:p>
        <a:p>
          <a:pPr algn="l"/>
          <a:r>
            <a:rPr lang="tr-TR" sz="1400" b="1" baseline="0">
              <a:solidFill>
                <a:sysClr val="windowText" lastClr="000000"/>
              </a:solidFill>
              <a:effectLst/>
            </a:rPr>
            <a:t>1. J10 hücresini seçin. </a:t>
          </a:r>
        </a:p>
        <a:p>
          <a:pPr algn="l"/>
          <a:r>
            <a:rPr lang="tr-TR" sz="1400" b="1" baseline="0">
              <a:solidFill>
                <a:sysClr val="windowText" lastClr="000000"/>
              </a:solidFill>
              <a:effectLst/>
            </a:rPr>
            <a:t>2. Aşağıdaki formülü yazın: </a:t>
          </a:r>
        </a:p>
        <a:p>
          <a:pPr algn="l"/>
          <a:r>
            <a:rPr lang="tr-TR" sz="1400" b="1" baseline="0">
              <a:solidFill>
                <a:sysClr val="windowText" lastClr="000000"/>
              </a:solidFill>
              <a:effectLst/>
            </a:rPr>
            <a:t>=EĞERSAY(E:E;I10)</a:t>
          </a:r>
        </a:p>
        <a:p>
          <a:pPr algn="l"/>
          <a:r>
            <a:rPr lang="tr-TR" sz="1400" b="1" baseline="0">
              <a:solidFill>
                <a:sysClr val="windowText" lastClr="000000"/>
              </a:solidFill>
              <a:effectLst/>
            </a:rPr>
            <a:t>= COUNTIF(E:E;I10)</a:t>
          </a:r>
        </a:p>
        <a:p>
          <a:pPr algn="l"/>
          <a:r>
            <a:rPr lang="tr-TR" sz="1400" b="1" baseline="0">
              <a:solidFill>
                <a:sysClr val="windowText" lastClr="000000"/>
              </a:solidFill>
              <a:effectLst/>
            </a:rPr>
            <a:t>3. Formülü aşağıya doğru kopyalayın. </a:t>
          </a:r>
        </a:p>
        <a:p>
          <a:pPr algn="l"/>
          <a:endParaRPr lang="tr-TR" sz="1100" b="1">
            <a:solidFill>
              <a:srgbClr val="FF0000"/>
            </a:solidFill>
            <a:effectLst/>
          </a:endParaRPr>
        </a:p>
      </xdr:txBody>
    </xdr:sp>
    <xdr:clientData/>
  </xdr:oneCellAnchor>
  <xdr:twoCellAnchor>
    <xdr:from>
      <xdr:col>54</xdr:col>
      <xdr:colOff>0</xdr:colOff>
      <xdr:row>100</xdr:row>
      <xdr:rowOff>0</xdr:rowOff>
    </xdr:from>
    <xdr:to>
      <xdr:col>54</xdr:col>
      <xdr:colOff>228600</xdr:colOff>
      <xdr:row>100</xdr:row>
      <xdr:rowOff>228600</xdr:rowOff>
    </xdr:to>
    <xdr:pic>
      <xdr:nvPicPr>
        <xdr:cNvPr id="3" name="Picture 1">
          <a:hlinkClick xmlns:r="http://schemas.openxmlformats.org/officeDocument/2006/relationships" r:id="rId1"/>
          <a:extLst>
            <a:ext uri="{FF2B5EF4-FFF2-40B4-BE49-F238E27FC236}">
              <a16:creationId xmlns:a16="http://schemas.microsoft.com/office/drawing/2014/main" id="{133E7C45-575C-46BC-ACF1-9C8F8267C4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957000" y="207264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101</xdr:row>
      <xdr:rowOff>0</xdr:rowOff>
    </xdr:from>
    <xdr:to>
      <xdr:col>54</xdr:col>
      <xdr:colOff>228600</xdr:colOff>
      <xdr:row>101</xdr:row>
      <xdr:rowOff>228600</xdr:rowOff>
    </xdr:to>
    <xdr:pic>
      <xdr:nvPicPr>
        <xdr:cNvPr id="4" name="Picture 2">
          <a:hlinkClick xmlns:r="http://schemas.openxmlformats.org/officeDocument/2006/relationships" r:id="rId3"/>
          <a:extLst>
            <a:ext uri="{FF2B5EF4-FFF2-40B4-BE49-F238E27FC236}">
              <a16:creationId xmlns:a16="http://schemas.microsoft.com/office/drawing/2014/main" id="{97495161-5311-4BCB-8B5E-CA7383E14F3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957000" y="212979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102</xdr:row>
      <xdr:rowOff>0</xdr:rowOff>
    </xdr:from>
    <xdr:to>
      <xdr:col>54</xdr:col>
      <xdr:colOff>228600</xdr:colOff>
      <xdr:row>103</xdr:row>
      <xdr:rowOff>45720</xdr:rowOff>
    </xdr:to>
    <xdr:pic>
      <xdr:nvPicPr>
        <xdr:cNvPr id="5" name="Picture 3">
          <a:hlinkClick xmlns:r="http://schemas.openxmlformats.org/officeDocument/2006/relationships" r:id="rId5"/>
          <a:extLst>
            <a:ext uri="{FF2B5EF4-FFF2-40B4-BE49-F238E27FC236}">
              <a16:creationId xmlns:a16="http://schemas.microsoft.com/office/drawing/2014/main" id="{C5A032CA-E008-4FFA-AE4B-7195A53BBCE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6957000" y="22059900"/>
          <a:ext cx="228600" cy="236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103</xdr:row>
      <xdr:rowOff>0</xdr:rowOff>
    </xdr:from>
    <xdr:to>
      <xdr:col>54</xdr:col>
      <xdr:colOff>213360</xdr:colOff>
      <xdr:row>103</xdr:row>
      <xdr:rowOff>213360</xdr:rowOff>
    </xdr:to>
    <xdr:pic>
      <xdr:nvPicPr>
        <xdr:cNvPr id="6" name="Picture 4">
          <a:hlinkClick xmlns:r="http://schemas.openxmlformats.org/officeDocument/2006/relationships" r:id="rId7"/>
          <a:extLst>
            <a:ext uri="{FF2B5EF4-FFF2-40B4-BE49-F238E27FC236}">
              <a16:creationId xmlns:a16="http://schemas.microsoft.com/office/drawing/2014/main" id="{1CB7F30D-0C9B-49EC-964E-B6B5098F30E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6957000" y="222504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104</xdr:row>
      <xdr:rowOff>0</xdr:rowOff>
    </xdr:from>
    <xdr:to>
      <xdr:col>54</xdr:col>
      <xdr:colOff>198120</xdr:colOff>
      <xdr:row>104</xdr:row>
      <xdr:rowOff>198120</xdr:rowOff>
    </xdr:to>
    <xdr:pic>
      <xdr:nvPicPr>
        <xdr:cNvPr id="7" name="Picture 5">
          <a:hlinkClick xmlns:r="http://schemas.openxmlformats.org/officeDocument/2006/relationships" r:id="rId9"/>
          <a:extLst>
            <a:ext uri="{FF2B5EF4-FFF2-40B4-BE49-F238E27FC236}">
              <a16:creationId xmlns:a16="http://schemas.microsoft.com/office/drawing/2014/main" id="{AABE670E-44EF-4E9C-B257-1BB8C4F7B8A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6957000" y="24183975"/>
          <a:ext cx="19812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12</xdr:col>
      <xdr:colOff>460000</xdr:colOff>
      <xdr:row>1</xdr:row>
      <xdr:rowOff>112060</xdr:rowOff>
    </xdr:from>
    <xdr:ext cx="4436971" cy="8684557"/>
    <xdr:sp macro="" textlink="">
      <xdr:nvSpPr>
        <xdr:cNvPr id="2" name="TextBox 5">
          <a:extLst>
            <a:ext uri="{FF2B5EF4-FFF2-40B4-BE49-F238E27FC236}">
              <a16:creationId xmlns:a16="http://schemas.microsoft.com/office/drawing/2014/main" id="{EC79413D-BA08-49C3-80EE-90B6170FADF9}"/>
            </a:ext>
          </a:extLst>
        </xdr:cNvPr>
        <xdr:cNvSpPr txBox="1"/>
      </xdr:nvSpPr>
      <xdr:spPr>
        <a:xfrm>
          <a:off x="12965765" y="302560"/>
          <a:ext cx="4436971" cy="8684557"/>
        </a:xfrm>
        <a:prstGeom prst="rect">
          <a:avLst/>
        </a:prstGeom>
        <a:solidFill>
          <a:schemeClr val="accent6">
            <a:lumMod val="40000"/>
            <a:lumOff val="60000"/>
          </a:schemeClr>
        </a:solidFill>
        <a:ln w="57150">
          <a:solidFill>
            <a:srgbClr val="0070C0"/>
          </a:solidFill>
          <a:prstDash val="sysDot"/>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a:r>
            <a:rPr lang="tr-TR" sz="1100" b="1">
              <a:solidFill>
                <a:srgbClr val="FF0000"/>
              </a:solidFill>
              <a:effectLst/>
            </a:rPr>
            <a:t>İSTENEN: </a:t>
          </a:r>
        </a:p>
        <a:p>
          <a:pPr algn="l"/>
          <a:endParaRPr lang="tr-TR" sz="1100" b="1" baseline="0">
            <a:solidFill>
              <a:srgbClr val="FF0000"/>
            </a:solidFill>
            <a:effectLst/>
          </a:endParaRPr>
        </a:p>
        <a:p>
          <a:pPr algn="l"/>
          <a:r>
            <a:rPr lang="tr-TR" sz="1400" b="1" baseline="0">
              <a:solidFill>
                <a:sysClr val="windowText" lastClr="000000"/>
              </a:solidFill>
              <a:effectLst/>
            </a:rPr>
            <a:t>Proje sorumlularının belirtilen departmanlarda sahip olduğu proje sayılarını bulun. </a:t>
          </a:r>
        </a:p>
        <a:p>
          <a:pPr algn="l"/>
          <a:r>
            <a:rPr lang="tr-TR" sz="1400" b="1" baseline="0">
              <a:solidFill>
                <a:sysClr val="windowText" lastClr="000000"/>
              </a:solidFill>
              <a:effectLst/>
            </a:rPr>
            <a:t>1. J3 hücresini seçin. </a:t>
          </a:r>
        </a:p>
        <a:p>
          <a:pPr algn="l"/>
          <a:r>
            <a:rPr lang="tr-TR" sz="1400" b="1" baseline="0">
              <a:solidFill>
                <a:sysClr val="windowText" lastClr="000000"/>
              </a:solidFill>
              <a:effectLst/>
            </a:rPr>
            <a:t>2. Aşağıdaki fonksiyonu yazı: </a:t>
          </a:r>
        </a:p>
        <a:p>
          <a:pPr algn="l"/>
          <a:r>
            <a:rPr lang="tr-TR" sz="1400" b="1" baseline="0">
              <a:solidFill>
                <a:sysClr val="windowText" lastClr="000000"/>
              </a:solidFill>
              <a:effectLst/>
            </a:rPr>
            <a:t>=ÇOKEĞERSAY(C:C;I3;B:B;J3)</a:t>
          </a:r>
        </a:p>
        <a:p>
          <a:pPr algn="l"/>
          <a:r>
            <a:rPr lang="tr-TR" sz="1400" b="1" baseline="0">
              <a:solidFill>
                <a:sysClr val="windowText" lastClr="000000"/>
              </a:solidFill>
              <a:effectLst/>
            </a:rPr>
            <a:t>=COUNTIFS(C:C;I3;B:B;J3)</a:t>
          </a:r>
        </a:p>
        <a:p>
          <a:pPr algn="l"/>
          <a:r>
            <a:rPr lang="tr-TR" sz="1400" b="1" baseline="0">
              <a:solidFill>
                <a:sysClr val="windowText" lastClr="000000"/>
              </a:solidFill>
              <a:effectLst/>
            </a:rPr>
            <a:t> </a:t>
          </a:r>
        </a:p>
        <a:p>
          <a:pPr algn="l"/>
          <a:r>
            <a:rPr lang="tr-TR" sz="1400" b="1" baseline="0">
              <a:solidFill>
                <a:sysClr val="windowText" lastClr="000000"/>
              </a:solidFill>
              <a:effectLst/>
            </a:rPr>
            <a:t>Tarih aralığına göre: </a:t>
          </a:r>
        </a:p>
        <a:p>
          <a:pPr algn="l"/>
          <a:r>
            <a:rPr lang="tr-TR" sz="1400" b="1" baseline="0">
              <a:solidFill>
                <a:sysClr val="windowText" lastClr="000000"/>
              </a:solidFill>
              <a:effectLst/>
            </a:rPr>
            <a:t>L14 hücresini seçin ve aşağıdaki fonksiyonu yazın: </a:t>
          </a:r>
        </a:p>
        <a:p>
          <a:pPr algn="l"/>
          <a:r>
            <a:rPr lang="tr-TR" sz="1400" b="1" baseline="0">
              <a:solidFill>
                <a:sysClr val="windowText" lastClr="000000"/>
              </a:solidFill>
              <a:effectLst/>
            </a:rPr>
            <a:t>=ÇOKEĞERSAY(C:C;I14;D:D;J14;E:E;K14)</a:t>
          </a:r>
        </a:p>
        <a:p>
          <a:pPr algn="l"/>
          <a:r>
            <a:rPr lang="tr-TR" sz="1400" b="1" baseline="0">
              <a:solidFill>
                <a:sysClr val="windowText" lastClr="000000"/>
              </a:solidFill>
              <a:effectLst/>
            </a:rPr>
            <a:t>=COUNTIFS(C:C;I14;D:D;J14;E:E;K14)</a:t>
          </a:r>
        </a:p>
        <a:p>
          <a:pPr algn="l"/>
          <a:r>
            <a:rPr lang="tr-TR" sz="1400" b="1" baseline="0">
              <a:solidFill>
                <a:sysClr val="windowText" lastClr="000000"/>
              </a:solidFill>
              <a:effectLst/>
            </a:rPr>
            <a:t>3. Formülü aşağıya doğru kopyalayın.</a:t>
          </a:r>
        </a:p>
        <a:p>
          <a:pPr algn="l"/>
          <a:endParaRPr lang="tr-TR" sz="1100" b="1">
            <a:solidFill>
              <a:srgbClr val="FF0000"/>
            </a:solidFill>
            <a:effectLst/>
          </a:endParaRPr>
        </a:p>
      </xdr:txBody>
    </xdr:sp>
    <xdr:clientData/>
  </xdr:oneCellAnchor>
  <xdr:twoCellAnchor>
    <xdr:from>
      <xdr:col>54</xdr:col>
      <xdr:colOff>0</xdr:colOff>
      <xdr:row>101</xdr:row>
      <xdr:rowOff>0</xdr:rowOff>
    </xdr:from>
    <xdr:to>
      <xdr:col>54</xdr:col>
      <xdr:colOff>228600</xdr:colOff>
      <xdr:row>101</xdr:row>
      <xdr:rowOff>228600</xdr:rowOff>
    </xdr:to>
    <xdr:pic>
      <xdr:nvPicPr>
        <xdr:cNvPr id="3" name="Picture 1">
          <a:hlinkClick xmlns:r="http://schemas.openxmlformats.org/officeDocument/2006/relationships" r:id="rId1"/>
          <a:extLst>
            <a:ext uri="{FF2B5EF4-FFF2-40B4-BE49-F238E27FC236}">
              <a16:creationId xmlns:a16="http://schemas.microsoft.com/office/drawing/2014/main" id="{BDEE34D1-0944-4DDB-A0C3-4E7F101402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47575" y="207264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102</xdr:row>
      <xdr:rowOff>0</xdr:rowOff>
    </xdr:from>
    <xdr:to>
      <xdr:col>54</xdr:col>
      <xdr:colOff>228600</xdr:colOff>
      <xdr:row>102</xdr:row>
      <xdr:rowOff>228600</xdr:rowOff>
    </xdr:to>
    <xdr:pic>
      <xdr:nvPicPr>
        <xdr:cNvPr id="4" name="Picture 2">
          <a:hlinkClick xmlns:r="http://schemas.openxmlformats.org/officeDocument/2006/relationships" r:id="rId3"/>
          <a:extLst>
            <a:ext uri="{FF2B5EF4-FFF2-40B4-BE49-F238E27FC236}">
              <a16:creationId xmlns:a16="http://schemas.microsoft.com/office/drawing/2014/main" id="{B1B19DA4-11D9-48D8-8CF9-701EE8DEBD2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747575" y="212979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103</xdr:row>
      <xdr:rowOff>0</xdr:rowOff>
    </xdr:from>
    <xdr:to>
      <xdr:col>54</xdr:col>
      <xdr:colOff>228600</xdr:colOff>
      <xdr:row>104</xdr:row>
      <xdr:rowOff>45720</xdr:rowOff>
    </xdr:to>
    <xdr:pic>
      <xdr:nvPicPr>
        <xdr:cNvPr id="5" name="Picture 3">
          <a:hlinkClick xmlns:r="http://schemas.openxmlformats.org/officeDocument/2006/relationships" r:id="rId5"/>
          <a:extLst>
            <a:ext uri="{FF2B5EF4-FFF2-40B4-BE49-F238E27FC236}">
              <a16:creationId xmlns:a16="http://schemas.microsoft.com/office/drawing/2014/main" id="{F1711E5A-DE9E-4A9D-88ED-0C5867918FE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7747575" y="22059900"/>
          <a:ext cx="228600" cy="236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104</xdr:row>
      <xdr:rowOff>0</xdr:rowOff>
    </xdr:from>
    <xdr:to>
      <xdr:col>54</xdr:col>
      <xdr:colOff>213360</xdr:colOff>
      <xdr:row>104</xdr:row>
      <xdr:rowOff>213360</xdr:rowOff>
    </xdr:to>
    <xdr:pic>
      <xdr:nvPicPr>
        <xdr:cNvPr id="6" name="Picture 4">
          <a:hlinkClick xmlns:r="http://schemas.openxmlformats.org/officeDocument/2006/relationships" r:id="rId7"/>
          <a:extLst>
            <a:ext uri="{FF2B5EF4-FFF2-40B4-BE49-F238E27FC236}">
              <a16:creationId xmlns:a16="http://schemas.microsoft.com/office/drawing/2014/main" id="{14D3B7E2-BEA6-47D3-86C3-C85944F17C0C}"/>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7747575" y="222504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105</xdr:row>
      <xdr:rowOff>0</xdr:rowOff>
    </xdr:from>
    <xdr:to>
      <xdr:col>54</xdr:col>
      <xdr:colOff>198120</xdr:colOff>
      <xdr:row>105</xdr:row>
      <xdr:rowOff>198120</xdr:rowOff>
    </xdr:to>
    <xdr:pic>
      <xdr:nvPicPr>
        <xdr:cNvPr id="7" name="Picture 5">
          <a:hlinkClick xmlns:r="http://schemas.openxmlformats.org/officeDocument/2006/relationships" r:id="rId9"/>
          <a:extLst>
            <a:ext uri="{FF2B5EF4-FFF2-40B4-BE49-F238E27FC236}">
              <a16:creationId xmlns:a16="http://schemas.microsoft.com/office/drawing/2014/main" id="{903063F8-AA64-4375-9426-386946BD129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7747575" y="24183975"/>
          <a:ext cx="19812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7</xdr:col>
      <xdr:colOff>123821</xdr:colOff>
      <xdr:row>2</xdr:row>
      <xdr:rowOff>33620</xdr:rowOff>
    </xdr:from>
    <xdr:ext cx="4436971" cy="8684557"/>
    <xdr:sp macro="" textlink="">
      <xdr:nvSpPr>
        <xdr:cNvPr id="2" name="TextBox 5">
          <a:extLst>
            <a:ext uri="{FF2B5EF4-FFF2-40B4-BE49-F238E27FC236}">
              <a16:creationId xmlns:a16="http://schemas.microsoft.com/office/drawing/2014/main" id="{FCECC0DD-B079-4D12-BC91-7FDC8D80C92B}"/>
            </a:ext>
          </a:extLst>
        </xdr:cNvPr>
        <xdr:cNvSpPr txBox="1"/>
      </xdr:nvSpPr>
      <xdr:spPr>
        <a:xfrm>
          <a:off x="8192056" y="425826"/>
          <a:ext cx="4436971" cy="8684557"/>
        </a:xfrm>
        <a:prstGeom prst="rect">
          <a:avLst/>
        </a:prstGeom>
        <a:solidFill>
          <a:schemeClr val="accent6">
            <a:lumMod val="40000"/>
            <a:lumOff val="60000"/>
          </a:schemeClr>
        </a:solidFill>
        <a:ln w="57150">
          <a:solidFill>
            <a:srgbClr val="0070C0"/>
          </a:solidFill>
          <a:prstDash val="sysDot"/>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a:r>
            <a:rPr lang="tr-TR" sz="1100" b="1">
              <a:solidFill>
                <a:srgbClr val="FF0000"/>
              </a:solidFill>
              <a:effectLst/>
            </a:rPr>
            <a:t>İSTENEN: </a:t>
          </a:r>
        </a:p>
        <a:p>
          <a:pPr algn="l"/>
          <a:endParaRPr lang="tr-TR" sz="1100" b="1" baseline="0">
            <a:solidFill>
              <a:srgbClr val="FF0000"/>
            </a:solidFill>
            <a:effectLst/>
          </a:endParaRPr>
        </a:p>
        <a:p>
          <a:pPr algn="l"/>
          <a:r>
            <a:rPr lang="tr-TR" sz="1400" b="1" baseline="0">
              <a:solidFill>
                <a:sysClr val="windowText" lastClr="000000"/>
              </a:solidFill>
              <a:effectLst/>
            </a:rPr>
            <a:t>Adet ile fiyatları çarpıp toplamlarını bulmak için: </a:t>
          </a:r>
        </a:p>
        <a:p>
          <a:pPr algn="l"/>
          <a:endParaRPr lang="tr-TR" sz="1400" b="1" baseline="0">
            <a:solidFill>
              <a:sysClr val="windowText" lastClr="000000"/>
            </a:solidFill>
            <a:effectLst/>
          </a:endParaRPr>
        </a:p>
        <a:p>
          <a:pPr algn="l"/>
          <a:r>
            <a:rPr lang="tr-TR" sz="1400" b="1" baseline="0">
              <a:solidFill>
                <a:sysClr val="windowText" lastClr="000000"/>
              </a:solidFill>
              <a:effectLst/>
            </a:rPr>
            <a:t>1. B1 hücresini seçin. </a:t>
          </a:r>
        </a:p>
        <a:p>
          <a:pPr algn="l"/>
          <a:r>
            <a:rPr lang="tr-TR" sz="1400" b="1" baseline="0">
              <a:solidFill>
                <a:sysClr val="windowText" lastClr="000000"/>
              </a:solidFill>
              <a:effectLst/>
            </a:rPr>
            <a:t>2. Aşağıdaki formülü yazın: </a:t>
          </a:r>
        </a:p>
        <a:p>
          <a:pPr algn="l"/>
          <a:r>
            <a:rPr lang="tr-TR" sz="1400" b="1" baseline="0">
              <a:solidFill>
                <a:sysClr val="windowText" lastClr="000000"/>
              </a:solidFill>
              <a:effectLst/>
            </a:rPr>
            <a:t>=TOPLA.ÇARPIM(B4:B67;C4:C67)</a:t>
          </a:r>
        </a:p>
        <a:p>
          <a:pPr algn="l"/>
          <a:r>
            <a:rPr lang="tr-TR" sz="1400" b="1" baseline="0">
              <a:solidFill>
                <a:sysClr val="windowText" lastClr="000000"/>
              </a:solidFill>
              <a:effectLst/>
            </a:rPr>
            <a:t>=SUMPRODUCT(B4:B67;C4:C67)</a:t>
          </a:r>
        </a:p>
        <a:p>
          <a:pPr algn="l"/>
          <a:r>
            <a:rPr lang="tr-TR" sz="1400" b="1" baseline="0">
              <a:solidFill>
                <a:sysClr val="windowText" lastClr="000000"/>
              </a:solidFill>
              <a:effectLst/>
            </a:rPr>
            <a:t> </a:t>
          </a:r>
        </a:p>
        <a:p>
          <a:pPr algn="l"/>
          <a:r>
            <a:rPr lang="tr-TR" sz="1400" b="1" baseline="0">
              <a:solidFill>
                <a:sysClr val="windowText" lastClr="000000"/>
              </a:solidFill>
              <a:effectLst/>
            </a:rPr>
            <a:t>3. Formülü aşağıya doğru kopyalayın.</a:t>
          </a:r>
        </a:p>
        <a:p>
          <a:pPr algn="l"/>
          <a:endParaRPr lang="tr-TR" sz="1100" b="1">
            <a:solidFill>
              <a:srgbClr val="FF0000"/>
            </a:solidFill>
            <a:effectLst/>
          </a:endParaRPr>
        </a:p>
      </xdr:txBody>
    </xdr:sp>
    <xdr:clientData/>
  </xdr:oneCellAnchor>
  <xdr:twoCellAnchor>
    <xdr:from>
      <xdr:col>54</xdr:col>
      <xdr:colOff>0</xdr:colOff>
      <xdr:row>100</xdr:row>
      <xdr:rowOff>0</xdr:rowOff>
    </xdr:from>
    <xdr:to>
      <xdr:col>54</xdr:col>
      <xdr:colOff>228600</xdr:colOff>
      <xdr:row>100</xdr:row>
      <xdr:rowOff>228600</xdr:rowOff>
    </xdr:to>
    <xdr:pic>
      <xdr:nvPicPr>
        <xdr:cNvPr id="3" name="Picture 1">
          <a:hlinkClick xmlns:r="http://schemas.openxmlformats.org/officeDocument/2006/relationships" r:id="rId1"/>
          <a:extLst>
            <a:ext uri="{FF2B5EF4-FFF2-40B4-BE49-F238E27FC236}">
              <a16:creationId xmlns:a16="http://schemas.microsoft.com/office/drawing/2014/main" id="{437FB4ED-5D4B-4E5C-9029-DBE07C09D3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918400" y="19050000"/>
          <a:ext cx="2286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101</xdr:row>
      <xdr:rowOff>0</xdr:rowOff>
    </xdr:from>
    <xdr:to>
      <xdr:col>54</xdr:col>
      <xdr:colOff>228600</xdr:colOff>
      <xdr:row>101</xdr:row>
      <xdr:rowOff>228600</xdr:rowOff>
    </xdr:to>
    <xdr:pic>
      <xdr:nvPicPr>
        <xdr:cNvPr id="4" name="Picture 2">
          <a:hlinkClick xmlns:r="http://schemas.openxmlformats.org/officeDocument/2006/relationships" r:id="rId3"/>
          <a:extLst>
            <a:ext uri="{FF2B5EF4-FFF2-40B4-BE49-F238E27FC236}">
              <a16:creationId xmlns:a16="http://schemas.microsoft.com/office/drawing/2014/main" id="{9D6648EA-CFE6-4A9B-B38A-5CE62642E0D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2918400" y="19240500"/>
          <a:ext cx="2286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102</xdr:row>
      <xdr:rowOff>0</xdr:rowOff>
    </xdr:from>
    <xdr:to>
      <xdr:col>54</xdr:col>
      <xdr:colOff>228600</xdr:colOff>
      <xdr:row>103</xdr:row>
      <xdr:rowOff>45720</xdr:rowOff>
    </xdr:to>
    <xdr:pic>
      <xdr:nvPicPr>
        <xdr:cNvPr id="5" name="Picture 3">
          <a:hlinkClick xmlns:r="http://schemas.openxmlformats.org/officeDocument/2006/relationships" r:id="rId5"/>
          <a:extLst>
            <a:ext uri="{FF2B5EF4-FFF2-40B4-BE49-F238E27FC236}">
              <a16:creationId xmlns:a16="http://schemas.microsoft.com/office/drawing/2014/main" id="{B3EF94C5-EE45-403F-949D-49195386C79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2918400" y="19431000"/>
          <a:ext cx="228600" cy="236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103</xdr:row>
      <xdr:rowOff>0</xdr:rowOff>
    </xdr:from>
    <xdr:to>
      <xdr:col>54</xdr:col>
      <xdr:colOff>213360</xdr:colOff>
      <xdr:row>103</xdr:row>
      <xdr:rowOff>213360</xdr:rowOff>
    </xdr:to>
    <xdr:pic>
      <xdr:nvPicPr>
        <xdr:cNvPr id="6" name="Picture 4">
          <a:hlinkClick xmlns:r="http://schemas.openxmlformats.org/officeDocument/2006/relationships" r:id="rId7"/>
          <a:extLst>
            <a:ext uri="{FF2B5EF4-FFF2-40B4-BE49-F238E27FC236}">
              <a16:creationId xmlns:a16="http://schemas.microsoft.com/office/drawing/2014/main" id="{5162EED8-7503-48D8-8397-2DF7C1E3C42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2918400" y="19621500"/>
          <a:ext cx="213360" cy="1943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104</xdr:row>
      <xdr:rowOff>0</xdr:rowOff>
    </xdr:from>
    <xdr:to>
      <xdr:col>54</xdr:col>
      <xdr:colOff>198120</xdr:colOff>
      <xdr:row>104</xdr:row>
      <xdr:rowOff>198120</xdr:rowOff>
    </xdr:to>
    <xdr:pic>
      <xdr:nvPicPr>
        <xdr:cNvPr id="7" name="Picture 5">
          <a:hlinkClick xmlns:r="http://schemas.openxmlformats.org/officeDocument/2006/relationships" r:id="rId9"/>
          <a:extLst>
            <a:ext uri="{FF2B5EF4-FFF2-40B4-BE49-F238E27FC236}">
              <a16:creationId xmlns:a16="http://schemas.microsoft.com/office/drawing/2014/main" id="{BE1C8916-166C-4D87-A55F-83FA01D11B06}"/>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2918400" y="19812000"/>
          <a:ext cx="198120" cy="188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oneCellAnchor>
    <xdr:from>
      <xdr:col>11</xdr:col>
      <xdr:colOff>276225</xdr:colOff>
      <xdr:row>2</xdr:row>
      <xdr:rowOff>0</xdr:rowOff>
    </xdr:from>
    <xdr:ext cx="4436971" cy="8684557"/>
    <xdr:sp macro="" textlink="">
      <xdr:nvSpPr>
        <xdr:cNvPr id="2" name="TextBox 5">
          <a:extLst>
            <a:ext uri="{FF2B5EF4-FFF2-40B4-BE49-F238E27FC236}">
              <a16:creationId xmlns:a16="http://schemas.microsoft.com/office/drawing/2014/main" id="{8B19A98D-77DB-4866-862C-E7A524B521E6}"/>
            </a:ext>
          </a:extLst>
        </xdr:cNvPr>
        <xdr:cNvSpPr txBox="1"/>
      </xdr:nvSpPr>
      <xdr:spPr>
        <a:xfrm>
          <a:off x="9515475" y="381000"/>
          <a:ext cx="4436971" cy="8684557"/>
        </a:xfrm>
        <a:prstGeom prst="rect">
          <a:avLst/>
        </a:prstGeom>
        <a:solidFill>
          <a:schemeClr val="accent6">
            <a:lumMod val="40000"/>
            <a:lumOff val="60000"/>
          </a:schemeClr>
        </a:solidFill>
        <a:ln w="57150">
          <a:solidFill>
            <a:srgbClr val="0070C0"/>
          </a:solidFill>
          <a:prstDash val="sysDot"/>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a:r>
            <a:rPr lang="tr-TR" sz="1100" b="1">
              <a:solidFill>
                <a:srgbClr val="FF0000"/>
              </a:solidFill>
              <a:effectLst/>
            </a:rPr>
            <a:t>İSTENEN: </a:t>
          </a:r>
        </a:p>
        <a:p>
          <a:pPr algn="l"/>
          <a:endParaRPr lang="tr-TR" sz="1100" b="1" baseline="0">
            <a:solidFill>
              <a:srgbClr val="FF0000"/>
            </a:solidFill>
            <a:effectLst/>
          </a:endParaRPr>
        </a:p>
        <a:p>
          <a:r>
            <a:rPr lang="tr-TR" sz="1100">
              <a:solidFill>
                <a:schemeClr val="tx1"/>
              </a:solidFill>
              <a:effectLst/>
              <a:latin typeface="+mn-lt"/>
              <a:ea typeface="+mn-ea"/>
              <a:cs typeface="+mn-cs"/>
            </a:rPr>
            <a:t>Ülke ve mal cinsi kriterleri karşılayan toplamları hesaplayın. </a:t>
          </a:r>
        </a:p>
        <a:p>
          <a:r>
            <a:rPr lang="tr-TR" sz="1100">
              <a:solidFill>
                <a:schemeClr val="tx1"/>
              </a:solidFill>
              <a:effectLst/>
              <a:latin typeface="+mn-lt"/>
              <a:ea typeface="+mn-ea"/>
              <a:cs typeface="+mn-cs"/>
            </a:rPr>
            <a:t>1. K3 hücresini seçin. </a:t>
          </a:r>
        </a:p>
        <a:p>
          <a:r>
            <a:rPr lang="tr-TR" sz="1100">
              <a:solidFill>
                <a:schemeClr val="tx1"/>
              </a:solidFill>
              <a:effectLst/>
              <a:latin typeface="+mn-lt"/>
              <a:ea typeface="+mn-ea"/>
              <a:cs typeface="+mn-cs"/>
            </a:rPr>
            <a:t>2. Aşağıdaki formülü (kullandığınız Excel sürümüne göre Türkçe ya da İngilizce) yazın:</a:t>
          </a:r>
        </a:p>
        <a:p>
          <a:endParaRPr lang="tr-TR" sz="1100" b="1">
            <a:solidFill>
              <a:schemeClr val="tx1"/>
            </a:solidFill>
            <a:effectLst/>
            <a:latin typeface="+mn-lt"/>
            <a:ea typeface="+mn-ea"/>
            <a:cs typeface="+mn-cs"/>
          </a:endParaRPr>
        </a:p>
        <a:p>
          <a:r>
            <a:rPr lang="tr-TR" sz="1100" b="1">
              <a:solidFill>
                <a:schemeClr val="tx1"/>
              </a:solidFill>
              <a:effectLst/>
              <a:latin typeface="+mn-lt"/>
              <a:ea typeface="+mn-ea"/>
              <a:cs typeface="+mn-cs"/>
            </a:rPr>
            <a:t>=TOPLA.ÇARPIM((($E$3:$E$66)=I3)*(($C$3:$C$66)=J3)*$G$3:$G$66)</a:t>
          </a:r>
          <a:endParaRPr lang="tr-TR" sz="1100">
            <a:solidFill>
              <a:schemeClr val="tx1"/>
            </a:solidFill>
            <a:effectLst/>
            <a:latin typeface="+mn-lt"/>
            <a:ea typeface="+mn-ea"/>
            <a:cs typeface="+mn-cs"/>
          </a:endParaRPr>
        </a:p>
        <a:p>
          <a:r>
            <a:rPr lang="tr-TR" sz="1100" b="1">
              <a:solidFill>
                <a:schemeClr val="tx1"/>
              </a:solidFill>
              <a:effectLst/>
              <a:latin typeface="+mn-lt"/>
              <a:ea typeface="+mn-ea"/>
              <a:cs typeface="+mn-cs"/>
            </a:rPr>
            <a:t>=SUMPRODUCT((($E$3:$E$66)=I3)*(($C$3:$C$66)=J3)*$G$3:$G$66)</a:t>
          </a:r>
          <a:endParaRPr lang="tr-TR" sz="1100">
            <a:solidFill>
              <a:schemeClr val="tx1"/>
            </a:solidFill>
            <a:effectLst/>
            <a:latin typeface="+mn-lt"/>
            <a:ea typeface="+mn-ea"/>
            <a:cs typeface="+mn-cs"/>
          </a:endParaRPr>
        </a:p>
        <a:p>
          <a:r>
            <a:rPr lang="tr-TR" sz="1100" b="1">
              <a:solidFill>
                <a:schemeClr val="tx1"/>
              </a:solidFill>
              <a:effectLst/>
              <a:latin typeface="+mn-lt"/>
              <a:ea typeface="+mn-ea"/>
              <a:cs typeface="+mn-cs"/>
            </a:rPr>
            <a:t> </a:t>
          </a:r>
          <a:endParaRPr lang="tr-TR" sz="1100">
            <a:solidFill>
              <a:schemeClr val="tx1"/>
            </a:solidFill>
            <a:effectLst/>
            <a:latin typeface="+mn-lt"/>
            <a:ea typeface="+mn-ea"/>
            <a:cs typeface="+mn-cs"/>
          </a:endParaRPr>
        </a:p>
        <a:p>
          <a:pPr algn="l"/>
          <a:endParaRPr lang="tr-TR" sz="1100" b="1">
            <a:solidFill>
              <a:srgbClr val="FF0000"/>
            </a:solidFill>
            <a:effectLst/>
          </a:endParaRP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11</xdr:col>
      <xdr:colOff>0</xdr:colOff>
      <xdr:row>3</xdr:row>
      <xdr:rowOff>0</xdr:rowOff>
    </xdr:from>
    <xdr:ext cx="4436971" cy="8684557"/>
    <xdr:sp macro="" textlink="">
      <xdr:nvSpPr>
        <xdr:cNvPr id="2" name="TextBox 5">
          <a:extLst>
            <a:ext uri="{FF2B5EF4-FFF2-40B4-BE49-F238E27FC236}">
              <a16:creationId xmlns:a16="http://schemas.microsoft.com/office/drawing/2014/main" id="{DA08AEAF-A737-453F-A320-49842A81E21D}"/>
            </a:ext>
          </a:extLst>
        </xdr:cNvPr>
        <xdr:cNvSpPr txBox="1"/>
      </xdr:nvSpPr>
      <xdr:spPr>
        <a:xfrm>
          <a:off x="8191500" y="571500"/>
          <a:ext cx="4436971" cy="8684557"/>
        </a:xfrm>
        <a:prstGeom prst="rect">
          <a:avLst/>
        </a:prstGeom>
        <a:solidFill>
          <a:schemeClr val="accent6">
            <a:lumMod val="40000"/>
            <a:lumOff val="60000"/>
          </a:schemeClr>
        </a:solidFill>
        <a:ln w="57150">
          <a:solidFill>
            <a:srgbClr val="0070C0"/>
          </a:solidFill>
          <a:prstDash val="sysDot"/>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a:r>
            <a:rPr lang="tr-TR" sz="1100" b="1">
              <a:solidFill>
                <a:srgbClr val="FF0000"/>
              </a:solidFill>
              <a:effectLst/>
            </a:rPr>
            <a:t>İSTENEN: </a:t>
          </a:r>
        </a:p>
        <a:p>
          <a:pPr algn="l"/>
          <a:endParaRPr lang="tr-TR" sz="1100" b="1" baseline="0">
            <a:solidFill>
              <a:srgbClr val="FF0000"/>
            </a:solidFill>
            <a:effectLst/>
          </a:endParaRPr>
        </a:p>
        <a:p>
          <a:r>
            <a:rPr lang="tr-TR" sz="1100">
              <a:solidFill>
                <a:schemeClr val="tx1"/>
              </a:solidFill>
              <a:effectLst/>
              <a:latin typeface="+mn-lt"/>
              <a:ea typeface="+mn-ea"/>
              <a:cs typeface="+mn-cs"/>
            </a:rPr>
            <a:t>Filtreleme işlemine göre değişen toplamı hesaplayın. </a:t>
          </a:r>
        </a:p>
        <a:p>
          <a:endParaRPr lang="tr-TR" sz="1100">
            <a:solidFill>
              <a:schemeClr val="tx1"/>
            </a:solidFill>
            <a:effectLst/>
            <a:latin typeface="+mn-lt"/>
            <a:ea typeface="+mn-ea"/>
            <a:cs typeface="+mn-cs"/>
          </a:endParaRPr>
        </a:p>
        <a:p>
          <a:r>
            <a:rPr lang="tr-TR" sz="1100">
              <a:solidFill>
                <a:schemeClr val="tx1"/>
              </a:solidFill>
              <a:effectLst/>
              <a:latin typeface="+mn-lt"/>
              <a:ea typeface="+mn-ea"/>
              <a:cs typeface="+mn-cs"/>
            </a:rPr>
            <a:t>1. G1 hücresini seçin. </a:t>
          </a:r>
        </a:p>
        <a:p>
          <a:r>
            <a:rPr lang="tr-TR" sz="1100">
              <a:solidFill>
                <a:schemeClr val="tx1"/>
              </a:solidFill>
              <a:effectLst/>
              <a:latin typeface="+mn-lt"/>
              <a:ea typeface="+mn-ea"/>
              <a:cs typeface="+mn-cs"/>
            </a:rPr>
            <a:t>2. Aşağıdaki formülü (kullandığınız Excel sürümüne göre Türkçe ya da İngilizce) yazın:</a:t>
          </a:r>
        </a:p>
        <a:p>
          <a:endParaRPr lang="tr-TR" sz="1100" b="1">
            <a:solidFill>
              <a:schemeClr val="tx1"/>
            </a:solidFill>
            <a:effectLst/>
            <a:latin typeface="+mn-lt"/>
            <a:ea typeface="+mn-ea"/>
            <a:cs typeface="+mn-cs"/>
          </a:endParaRPr>
        </a:p>
        <a:p>
          <a:r>
            <a:rPr lang="tr-TR" sz="1100" b="1">
              <a:solidFill>
                <a:schemeClr val="tx1"/>
              </a:solidFill>
              <a:effectLst/>
              <a:latin typeface="+mn-lt"/>
              <a:ea typeface="+mn-ea"/>
              <a:cs typeface="+mn-cs"/>
            </a:rPr>
            <a:t>=ALTTOPLAM(9;$G$8:$G$105)</a:t>
          </a:r>
          <a:endParaRPr lang="tr-TR" sz="1100">
            <a:solidFill>
              <a:schemeClr val="tx1"/>
            </a:solidFill>
            <a:effectLst/>
            <a:latin typeface="+mn-lt"/>
            <a:ea typeface="+mn-ea"/>
            <a:cs typeface="+mn-cs"/>
          </a:endParaRPr>
        </a:p>
        <a:p>
          <a:r>
            <a:rPr lang="tr-TR" sz="1100" b="1">
              <a:solidFill>
                <a:schemeClr val="tx1"/>
              </a:solidFill>
              <a:effectLst/>
              <a:latin typeface="+mn-lt"/>
              <a:ea typeface="+mn-ea"/>
              <a:cs typeface="+mn-cs"/>
            </a:rPr>
            <a:t>=SUBTOTAL(9;$G$8:$G$105)</a:t>
          </a:r>
        </a:p>
        <a:p>
          <a:endParaRPr lang="tr-TR" sz="1100">
            <a:solidFill>
              <a:schemeClr val="tx1"/>
            </a:solidFill>
            <a:effectLst/>
            <a:latin typeface="+mn-lt"/>
            <a:ea typeface="+mn-ea"/>
            <a:cs typeface="+mn-cs"/>
          </a:endParaRPr>
        </a:p>
        <a:p>
          <a:r>
            <a:rPr lang="tr-TR" sz="1100">
              <a:solidFill>
                <a:schemeClr val="tx1"/>
              </a:solidFill>
              <a:effectLst/>
              <a:latin typeface="+mn-lt"/>
              <a:ea typeface="+mn-ea"/>
              <a:cs typeface="+mn-cs"/>
            </a:rPr>
            <a:t>3. G2 hücresini seçin ve aşağıdaki formülü yazın: </a:t>
          </a:r>
        </a:p>
        <a:p>
          <a:endParaRPr lang="tr-TR" sz="1100">
            <a:solidFill>
              <a:schemeClr val="tx1"/>
            </a:solidFill>
            <a:effectLst/>
            <a:latin typeface="+mn-lt"/>
            <a:ea typeface="+mn-ea"/>
            <a:cs typeface="+mn-cs"/>
          </a:endParaRPr>
        </a:p>
        <a:p>
          <a:r>
            <a:rPr lang="tr-TR" sz="1100" b="1">
              <a:solidFill>
                <a:schemeClr val="tx1"/>
              </a:solidFill>
              <a:effectLst/>
              <a:latin typeface="+mn-lt"/>
              <a:ea typeface="+mn-ea"/>
              <a:cs typeface="+mn-cs"/>
            </a:rPr>
            <a:t>=ALTTOPLAM(1;$G$8:$G$105)</a:t>
          </a:r>
          <a:endParaRPr lang="tr-TR" sz="1100">
            <a:solidFill>
              <a:schemeClr val="tx1"/>
            </a:solidFill>
            <a:effectLst/>
            <a:latin typeface="+mn-lt"/>
            <a:ea typeface="+mn-ea"/>
            <a:cs typeface="+mn-cs"/>
          </a:endParaRPr>
        </a:p>
        <a:p>
          <a:r>
            <a:rPr lang="tr-TR" sz="1100" b="1">
              <a:solidFill>
                <a:schemeClr val="tx1"/>
              </a:solidFill>
              <a:effectLst/>
              <a:latin typeface="+mn-lt"/>
              <a:ea typeface="+mn-ea"/>
              <a:cs typeface="+mn-cs"/>
            </a:rPr>
            <a:t>=SUBTOTAL(1;$G$8:$G$105)</a:t>
          </a:r>
          <a:endParaRPr lang="tr-TR" sz="1100">
            <a:solidFill>
              <a:schemeClr val="tx1"/>
            </a:solidFill>
            <a:effectLst/>
            <a:latin typeface="+mn-lt"/>
            <a:ea typeface="+mn-ea"/>
            <a:cs typeface="+mn-cs"/>
          </a:endParaRPr>
        </a:p>
        <a:p>
          <a:r>
            <a:rPr lang="tr-TR" sz="1100">
              <a:solidFill>
                <a:schemeClr val="tx1"/>
              </a:solidFill>
              <a:effectLst/>
              <a:latin typeface="+mn-lt"/>
              <a:ea typeface="+mn-ea"/>
              <a:cs typeface="+mn-cs"/>
            </a:rPr>
            <a:t> </a:t>
          </a:r>
        </a:p>
        <a:p>
          <a:r>
            <a:rPr lang="tr-TR" sz="1100">
              <a:solidFill>
                <a:schemeClr val="tx1"/>
              </a:solidFill>
              <a:effectLst/>
              <a:latin typeface="+mn-lt"/>
              <a:ea typeface="+mn-ea"/>
              <a:cs typeface="+mn-cs"/>
            </a:rPr>
            <a:t>Gider Türü sütunundan bir gider türünü filtreleyin. G1 ve G2 hücrelerindeki değerlerin değiştiğini görün. </a:t>
          </a:r>
        </a:p>
        <a:p>
          <a:r>
            <a:rPr lang="tr-TR" sz="1100">
              <a:solidFill>
                <a:schemeClr val="tx1"/>
              </a:solidFill>
              <a:effectLst/>
              <a:latin typeface="+mn-lt"/>
              <a:ea typeface="+mn-ea"/>
              <a:cs typeface="+mn-cs"/>
            </a:rPr>
            <a:t> </a:t>
          </a:r>
        </a:p>
        <a:p>
          <a:pPr algn="l"/>
          <a:endParaRPr lang="tr-TR" sz="1100" b="1">
            <a:solidFill>
              <a:srgbClr val="FF0000"/>
            </a:solidFill>
            <a:effectLst/>
          </a:endParaRP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11</xdr:col>
      <xdr:colOff>0</xdr:colOff>
      <xdr:row>3</xdr:row>
      <xdr:rowOff>0</xdr:rowOff>
    </xdr:from>
    <xdr:ext cx="4436971" cy="8684557"/>
    <xdr:sp macro="" textlink="">
      <xdr:nvSpPr>
        <xdr:cNvPr id="2" name="TextBox 5">
          <a:extLst>
            <a:ext uri="{FF2B5EF4-FFF2-40B4-BE49-F238E27FC236}">
              <a16:creationId xmlns:a16="http://schemas.microsoft.com/office/drawing/2014/main" id="{4923A013-3A64-4FBB-83CB-A6EDFFBA244C}"/>
            </a:ext>
          </a:extLst>
        </xdr:cNvPr>
        <xdr:cNvSpPr txBox="1"/>
      </xdr:nvSpPr>
      <xdr:spPr>
        <a:xfrm>
          <a:off x="8191500" y="571500"/>
          <a:ext cx="4436971" cy="8684557"/>
        </a:xfrm>
        <a:prstGeom prst="rect">
          <a:avLst/>
        </a:prstGeom>
        <a:solidFill>
          <a:schemeClr val="accent6">
            <a:lumMod val="40000"/>
            <a:lumOff val="60000"/>
          </a:schemeClr>
        </a:solidFill>
        <a:ln w="57150">
          <a:solidFill>
            <a:srgbClr val="0070C0"/>
          </a:solidFill>
          <a:prstDash val="sysDot"/>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a:r>
            <a:rPr lang="tr-TR" sz="1100" b="1">
              <a:solidFill>
                <a:srgbClr val="FF0000"/>
              </a:solidFill>
              <a:effectLst/>
            </a:rPr>
            <a:t>İSTENEN: </a:t>
          </a:r>
        </a:p>
        <a:p>
          <a:pPr algn="l"/>
          <a:endParaRPr lang="tr-TR" sz="1100" b="1" baseline="0">
            <a:solidFill>
              <a:srgbClr val="FF0000"/>
            </a:solidFill>
            <a:effectLst/>
          </a:endParaRPr>
        </a:p>
        <a:p>
          <a:r>
            <a:rPr lang="tr-TR" sz="1100">
              <a:solidFill>
                <a:schemeClr val="tx1"/>
              </a:solidFill>
              <a:effectLst/>
              <a:latin typeface="+mn-lt"/>
              <a:ea typeface="+mn-ea"/>
              <a:cs typeface="+mn-cs"/>
            </a:rPr>
            <a:t>Filtreleme ve gizleme işlemine göre değişen toplamı hesaplayın. </a:t>
          </a:r>
        </a:p>
        <a:p>
          <a:endParaRPr lang="tr-TR" sz="1100">
            <a:solidFill>
              <a:schemeClr val="tx1"/>
            </a:solidFill>
            <a:effectLst/>
            <a:latin typeface="+mn-lt"/>
            <a:ea typeface="+mn-ea"/>
            <a:cs typeface="+mn-cs"/>
          </a:endParaRPr>
        </a:p>
        <a:p>
          <a:r>
            <a:rPr lang="tr-TR" sz="1100">
              <a:solidFill>
                <a:schemeClr val="tx1"/>
              </a:solidFill>
              <a:effectLst/>
              <a:latin typeface="+mn-lt"/>
              <a:ea typeface="+mn-ea"/>
              <a:cs typeface="+mn-cs"/>
            </a:rPr>
            <a:t>1. G1 hücresini seçin. </a:t>
          </a:r>
        </a:p>
        <a:p>
          <a:r>
            <a:rPr lang="tr-TR" sz="1100">
              <a:solidFill>
                <a:schemeClr val="tx1"/>
              </a:solidFill>
              <a:effectLst/>
              <a:latin typeface="+mn-lt"/>
              <a:ea typeface="+mn-ea"/>
              <a:cs typeface="+mn-cs"/>
            </a:rPr>
            <a:t>2. Aşağıdaki formülü (kullandığınız Excel sürümüne göre Türkçe ya da İngilizce) yazın:</a:t>
          </a:r>
        </a:p>
        <a:p>
          <a:endParaRPr lang="tr-TR" sz="1100">
            <a:solidFill>
              <a:schemeClr val="tx1"/>
            </a:solidFill>
            <a:effectLst/>
            <a:latin typeface="+mn-lt"/>
            <a:ea typeface="+mn-ea"/>
            <a:cs typeface="+mn-cs"/>
          </a:endParaRPr>
        </a:p>
        <a:p>
          <a:r>
            <a:rPr lang="tr-TR" sz="1100" b="1">
              <a:solidFill>
                <a:schemeClr val="tx1"/>
              </a:solidFill>
              <a:effectLst/>
              <a:latin typeface="+mn-lt"/>
              <a:ea typeface="+mn-ea"/>
              <a:cs typeface="+mn-cs"/>
            </a:rPr>
            <a:t>=TOPLAMA(1;1;$G$8:$G$105)</a:t>
          </a:r>
          <a:endParaRPr lang="tr-TR" sz="1100">
            <a:solidFill>
              <a:schemeClr val="tx1"/>
            </a:solidFill>
            <a:effectLst/>
            <a:latin typeface="+mn-lt"/>
            <a:ea typeface="+mn-ea"/>
            <a:cs typeface="+mn-cs"/>
          </a:endParaRPr>
        </a:p>
        <a:p>
          <a:r>
            <a:rPr lang="tr-TR" sz="1100" b="1">
              <a:solidFill>
                <a:schemeClr val="tx1"/>
              </a:solidFill>
              <a:effectLst/>
              <a:latin typeface="+mn-lt"/>
              <a:ea typeface="+mn-ea"/>
              <a:cs typeface="+mn-cs"/>
            </a:rPr>
            <a:t>=AGGREGATE(1;1;$G$8:$G$105)</a:t>
          </a:r>
        </a:p>
        <a:p>
          <a:endParaRPr lang="tr-TR" sz="1100">
            <a:solidFill>
              <a:schemeClr val="tx1"/>
            </a:solidFill>
            <a:effectLst/>
            <a:latin typeface="+mn-lt"/>
            <a:ea typeface="+mn-ea"/>
            <a:cs typeface="+mn-cs"/>
          </a:endParaRPr>
        </a:p>
        <a:p>
          <a:r>
            <a:rPr lang="tr-TR" sz="1100">
              <a:solidFill>
                <a:schemeClr val="tx1"/>
              </a:solidFill>
              <a:effectLst/>
              <a:latin typeface="+mn-lt"/>
              <a:ea typeface="+mn-ea"/>
              <a:cs typeface="+mn-cs"/>
            </a:rPr>
            <a:t>3. Ardından ikinci parametresini 5, 4, 2 işlev sayısı ile de hesaplayın. </a:t>
          </a:r>
        </a:p>
        <a:p>
          <a:endParaRPr lang="tr-TR" sz="1100">
            <a:solidFill>
              <a:schemeClr val="tx1"/>
            </a:solidFill>
            <a:effectLst/>
            <a:latin typeface="+mn-lt"/>
            <a:ea typeface="+mn-ea"/>
            <a:cs typeface="+mn-cs"/>
          </a:endParaRPr>
        </a:p>
        <a:p>
          <a:r>
            <a:rPr lang="tr-TR" sz="1100" b="1">
              <a:solidFill>
                <a:schemeClr val="tx1"/>
              </a:solidFill>
              <a:effectLst/>
              <a:latin typeface="+mn-lt"/>
              <a:ea typeface="+mn-ea"/>
              <a:cs typeface="+mn-cs"/>
            </a:rPr>
            <a:t>=TOPLAMA(1;5;$G$8:$G$105)</a:t>
          </a:r>
          <a:endParaRPr lang="tr-TR" sz="1100">
            <a:solidFill>
              <a:schemeClr val="tx1"/>
            </a:solidFill>
            <a:effectLst/>
            <a:latin typeface="+mn-lt"/>
            <a:ea typeface="+mn-ea"/>
            <a:cs typeface="+mn-cs"/>
          </a:endParaRPr>
        </a:p>
        <a:p>
          <a:r>
            <a:rPr lang="tr-TR" sz="1100" b="1">
              <a:solidFill>
                <a:schemeClr val="tx1"/>
              </a:solidFill>
              <a:effectLst/>
              <a:latin typeface="+mn-lt"/>
              <a:ea typeface="+mn-ea"/>
              <a:cs typeface="+mn-cs"/>
            </a:rPr>
            <a:t>=AGGREGATE(1;5;$G$8:$G$105)</a:t>
          </a:r>
          <a:endParaRPr lang="tr-TR" sz="1100">
            <a:solidFill>
              <a:schemeClr val="tx1"/>
            </a:solidFill>
            <a:effectLst/>
            <a:latin typeface="+mn-lt"/>
            <a:ea typeface="+mn-ea"/>
            <a:cs typeface="+mn-cs"/>
          </a:endParaRPr>
        </a:p>
        <a:p>
          <a:r>
            <a:rPr lang="tr-TR" sz="1100">
              <a:solidFill>
                <a:schemeClr val="tx1"/>
              </a:solidFill>
              <a:effectLst/>
              <a:latin typeface="+mn-lt"/>
              <a:ea typeface="+mn-ea"/>
              <a:cs typeface="+mn-cs"/>
            </a:rPr>
            <a:t>4. Ardından tablo üzerinden birkaç veri satırını seçin ve gizleyin (hidden). </a:t>
          </a:r>
        </a:p>
        <a:p>
          <a:r>
            <a:rPr lang="tr-TR" sz="1100">
              <a:solidFill>
                <a:schemeClr val="tx1"/>
              </a:solidFill>
              <a:effectLst/>
              <a:latin typeface="+mn-lt"/>
              <a:ea typeface="+mn-ea"/>
              <a:cs typeface="+mn-cs"/>
            </a:rPr>
            <a:t>5. Yukarıdaki tabloda hesaplanan alt toplamlar değişti mi?</a:t>
          </a:r>
        </a:p>
        <a:p>
          <a:pPr algn="l"/>
          <a:endParaRPr lang="tr-TR" sz="1100" b="1">
            <a:solidFill>
              <a:srgbClr val="FF0000"/>
            </a:solidFill>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farukcubukcu.com/sayfa/UyeKayit" TargetMode="External"/><Relationship Id="rId3" Type="http://schemas.openxmlformats.org/officeDocument/2006/relationships/hyperlink" Target="http://www.farukcubukcu.com/" TargetMode="External"/><Relationship Id="rId7" Type="http://schemas.openxmlformats.org/officeDocument/2006/relationships/hyperlink" Target="http://iso27001-bgys.blogspot.com.tr/" TargetMode="External"/><Relationship Id="rId2" Type="http://schemas.openxmlformats.org/officeDocument/2006/relationships/hyperlink" Target="https://plus.google.com/u/0/115158507197600514150/about" TargetMode="External"/><Relationship Id="rId1" Type="http://schemas.openxmlformats.org/officeDocument/2006/relationships/hyperlink" Target="mailto:faruk@farukcubukcu.com" TargetMode="External"/><Relationship Id="rId6" Type="http://schemas.openxmlformats.org/officeDocument/2006/relationships/hyperlink" Target="http://projeproje.blogspot.com.tr/" TargetMode="External"/><Relationship Id="rId5" Type="http://schemas.openxmlformats.org/officeDocument/2006/relationships/hyperlink" Target="http://excelciler.blogspot.com.tr/" TargetMode="External"/><Relationship Id="rId10" Type="http://schemas.openxmlformats.org/officeDocument/2006/relationships/drawing" Target="../drawings/drawing1.xml"/><Relationship Id="rId4" Type="http://schemas.openxmlformats.org/officeDocument/2006/relationships/hyperlink" Target="http://www.excelci.co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farukcubukcu.com/sayfa/UyeKayit" TargetMode="External"/><Relationship Id="rId3" Type="http://schemas.openxmlformats.org/officeDocument/2006/relationships/hyperlink" Target="http://www.farukcubukcu.com/" TargetMode="External"/><Relationship Id="rId7" Type="http://schemas.openxmlformats.org/officeDocument/2006/relationships/hyperlink" Target="http://iso27001-bgys.blogspot.com.tr/" TargetMode="External"/><Relationship Id="rId2" Type="http://schemas.openxmlformats.org/officeDocument/2006/relationships/hyperlink" Target="https://plus.google.com/u/0/115158507197600514150/about" TargetMode="External"/><Relationship Id="rId1" Type="http://schemas.openxmlformats.org/officeDocument/2006/relationships/hyperlink" Target="mailto:faruk@farukcubukcu.com" TargetMode="External"/><Relationship Id="rId6" Type="http://schemas.openxmlformats.org/officeDocument/2006/relationships/hyperlink" Target="http://projeproje.blogspot.com.tr/" TargetMode="External"/><Relationship Id="rId5" Type="http://schemas.openxmlformats.org/officeDocument/2006/relationships/hyperlink" Target="http://excelciler.blogspot.com.tr/" TargetMode="External"/><Relationship Id="rId10" Type="http://schemas.openxmlformats.org/officeDocument/2006/relationships/drawing" Target="../drawings/drawing2.xml"/><Relationship Id="rId4" Type="http://schemas.openxmlformats.org/officeDocument/2006/relationships/hyperlink" Target="http://www.excelci.com/"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farukcubukcu.com/sayfa/UyeKayit" TargetMode="External"/><Relationship Id="rId3" Type="http://schemas.openxmlformats.org/officeDocument/2006/relationships/hyperlink" Target="http://www.farukcubukcu.com/" TargetMode="External"/><Relationship Id="rId7" Type="http://schemas.openxmlformats.org/officeDocument/2006/relationships/hyperlink" Target="http://iso27001-bgys.blogspot.com.tr/" TargetMode="External"/><Relationship Id="rId2" Type="http://schemas.openxmlformats.org/officeDocument/2006/relationships/hyperlink" Target="https://plus.google.com/u/0/115158507197600514150/about" TargetMode="External"/><Relationship Id="rId1" Type="http://schemas.openxmlformats.org/officeDocument/2006/relationships/hyperlink" Target="mailto:faruk@farukcubukcu.com" TargetMode="External"/><Relationship Id="rId6" Type="http://schemas.openxmlformats.org/officeDocument/2006/relationships/hyperlink" Target="http://projeproje.blogspot.com.tr/" TargetMode="External"/><Relationship Id="rId5" Type="http://schemas.openxmlformats.org/officeDocument/2006/relationships/hyperlink" Target="http://excelciler.blogspot.com.tr/" TargetMode="External"/><Relationship Id="rId10" Type="http://schemas.openxmlformats.org/officeDocument/2006/relationships/drawing" Target="../drawings/drawing3.xml"/><Relationship Id="rId4" Type="http://schemas.openxmlformats.org/officeDocument/2006/relationships/hyperlink" Target="http://www.excelci.com/"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farukcubukcu.com/sayfa/UyeKayit" TargetMode="External"/><Relationship Id="rId3" Type="http://schemas.openxmlformats.org/officeDocument/2006/relationships/hyperlink" Target="http://www.farukcubukcu.com/" TargetMode="External"/><Relationship Id="rId7" Type="http://schemas.openxmlformats.org/officeDocument/2006/relationships/hyperlink" Target="http://iso27001-bgys.blogspot.com.tr/" TargetMode="External"/><Relationship Id="rId2" Type="http://schemas.openxmlformats.org/officeDocument/2006/relationships/hyperlink" Target="https://plus.google.com/u/0/115158507197600514150/about" TargetMode="External"/><Relationship Id="rId1" Type="http://schemas.openxmlformats.org/officeDocument/2006/relationships/hyperlink" Target="mailto:faruk@farukcubukcu.com" TargetMode="External"/><Relationship Id="rId6" Type="http://schemas.openxmlformats.org/officeDocument/2006/relationships/hyperlink" Target="http://projeproje.blogspot.com.tr/" TargetMode="External"/><Relationship Id="rId5" Type="http://schemas.openxmlformats.org/officeDocument/2006/relationships/hyperlink" Target="http://excelciler.blogspot.com.tr/" TargetMode="External"/><Relationship Id="rId10" Type="http://schemas.openxmlformats.org/officeDocument/2006/relationships/drawing" Target="../drawings/drawing4.xml"/><Relationship Id="rId4" Type="http://schemas.openxmlformats.org/officeDocument/2006/relationships/hyperlink" Target="http://www.excelci.com/"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farukcubukcu.com/sayfa/UyeKayit" TargetMode="External"/><Relationship Id="rId3" Type="http://schemas.openxmlformats.org/officeDocument/2006/relationships/hyperlink" Target="http://www.farukcubukcu.com/" TargetMode="External"/><Relationship Id="rId7" Type="http://schemas.openxmlformats.org/officeDocument/2006/relationships/hyperlink" Target="http://iso27001-bgys.blogspot.com.tr/" TargetMode="External"/><Relationship Id="rId2" Type="http://schemas.openxmlformats.org/officeDocument/2006/relationships/hyperlink" Target="https://plus.google.com/u/0/115158507197600514150/about" TargetMode="External"/><Relationship Id="rId1" Type="http://schemas.openxmlformats.org/officeDocument/2006/relationships/hyperlink" Target="mailto:faruk@farukcubukcu.com" TargetMode="External"/><Relationship Id="rId6" Type="http://schemas.openxmlformats.org/officeDocument/2006/relationships/hyperlink" Target="http://projeproje.blogspot.com.tr/" TargetMode="External"/><Relationship Id="rId5" Type="http://schemas.openxmlformats.org/officeDocument/2006/relationships/hyperlink" Target="http://excelciler.blogspot.com.tr/" TargetMode="External"/><Relationship Id="rId10" Type="http://schemas.openxmlformats.org/officeDocument/2006/relationships/drawing" Target="../drawings/drawing5.xml"/><Relationship Id="rId4" Type="http://schemas.openxmlformats.org/officeDocument/2006/relationships/hyperlink" Target="http://www.excelci.com/"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farukcubukcu.com/sayfa/UyeKayit" TargetMode="External"/><Relationship Id="rId3" Type="http://schemas.openxmlformats.org/officeDocument/2006/relationships/hyperlink" Target="http://www.farukcubukcu.com/" TargetMode="External"/><Relationship Id="rId7" Type="http://schemas.openxmlformats.org/officeDocument/2006/relationships/hyperlink" Target="http://iso27001-bgys.blogspot.com.tr/" TargetMode="External"/><Relationship Id="rId2" Type="http://schemas.openxmlformats.org/officeDocument/2006/relationships/hyperlink" Target="https://plus.google.com/u/0/115158507197600514150/about" TargetMode="External"/><Relationship Id="rId1" Type="http://schemas.openxmlformats.org/officeDocument/2006/relationships/hyperlink" Target="mailto:faruk@farukcubukcu.com" TargetMode="External"/><Relationship Id="rId6" Type="http://schemas.openxmlformats.org/officeDocument/2006/relationships/hyperlink" Target="http://projeproje.blogspot.com.tr/" TargetMode="External"/><Relationship Id="rId5" Type="http://schemas.openxmlformats.org/officeDocument/2006/relationships/hyperlink" Target="http://excelciler.blogspot.com.tr/" TargetMode="External"/><Relationship Id="rId10" Type="http://schemas.openxmlformats.org/officeDocument/2006/relationships/drawing" Target="../drawings/drawing6.xml"/><Relationship Id="rId4" Type="http://schemas.openxmlformats.org/officeDocument/2006/relationships/hyperlink" Target="http://www.excelci.com/" TargetMode="External"/><Relationship Id="rId9"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sheetPr>
  <dimension ref="A1:BD110"/>
  <sheetViews>
    <sheetView topLeftCell="A11" zoomScale="85" zoomScaleNormal="85" workbookViewId="0">
      <selection activeCell="K20" sqref="K20"/>
    </sheetView>
  </sheetViews>
  <sheetFormatPr defaultRowHeight="15"/>
  <cols>
    <col min="1" max="1" width="19.140625" style="32" customWidth="1"/>
    <col min="2" max="2" width="17.28515625" style="32" customWidth="1"/>
    <col min="3" max="3" width="16" customWidth="1"/>
    <col min="4" max="4" width="14.28515625" hidden="1" customWidth="1"/>
    <col min="5" max="5" width="13.7109375" hidden="1" customWidth="1"/>
    <col min="6" max="6" width="28.5703125" customWidth="1"/>
    <col min="7" max="7" width="24.140625" style="15" customWidth="1"/>
    <col min="8" max="8" width="11.85546875" customWidth="1"/>
    <col min="10" max="10" width="26.7109375" customWidth="1"/>
    <col min="11" max="11" width="17.5703125" customWidth="1"/>
    <col min="56" max="56" width="12.28515625" bestFit="1" customWidth="1"/>
  </cols>
  <sheetData>
    <row r="1" spans="1:11">
      <c r="A1" s="32" t="s">
        <v>0</v>
      </c>
    </row>
    <row r="2" spans="1:11">
      <c r="A2" s="33" t="s">
        <v>1</v>
      </c>
      <c r="B2" s="34" t="s">
        <v>2</v>
      </c>
      <c r="C2" s="24" t="s">
        <v>3</v>
      </c>
      <c r="D2" s="24" t="s">
        <v>4</v>
      </c>
      <c r="E2" s="24" t="s">
        <v>5</v>
      </c>
      <c r="F2" s="24" t="s">
        <v>6</v>
      </c>
      <c r="G2" s="41" t="s">
        <v>7</v>
      </c>
      <c r="H2" s="25" t="s">
        <v>8</v>
      </c>
      <c r="J2" s="14" t="s">
        <v>6</v>
      </c>
      <c r="K2" s="14" t="s">
        <v>9</v>
      </c>
    </row>
    <row r="3" spans="1:11">
      <c r="A3" s="35">
        <v>44562</v>
      </c>
      <c r="B3" s="36">
        <v>44562</v>
      </c>
      <c r="C3" s="27">
        <v>60634</v>
      </c>
      <c r="D3" s="27"/>
      <c r="E3" s="27"/>
      <c r="F3" s="27" t="s">
        <v>10</v>
      </c>
      <c r="G3" s="42">
        <v>1252</v>
      </c>
      <c r="H3" s="28" t="s">
        <v>11</v>
      </c>
      <c r="J3" s="13" t="s">
        <v>10</v>
      </c>
      <c r="K3" s="13" t="e" cm="1">
        <f t="array" aca="1" ref="K3" ca="1">K14ETOPLA(F:F,J3,G:G)</f>
        <v>#NAME?</v>
      </c>
    </row>
    <row r="4" spans="1:11">
      <c r="A4" s="37">
        <v>44563</v>
      </c>
      <c r="B4" s="38">
        <v>44563</v>
      </c>
      <c r="C4" s="30">
        <v>217488</v>
      </c>
      <c r="D4" s="30"/>
      <c r="E4" s="30"/>
      <c r="F4" s="30" t="s">
        <v>12</v>
      </c>
      <c r="G4" s="43">
        <v>4687</v>
      </c>
      <c r="H4" s="31" t="s">
        <v>13</v>
      </c>
      <c r="J4" s="13" t="s">
        <v>12</v>
      </c>
      <c r="K4" s="13">
        <f>SUMIF(F:F,J4,G:G)</f>
        <v>31353</v>
      </c>
    </row>
    <row r="5" spans="1:11">
      <c r="A5" s="35">
        <v>44564</v>
      </c>
      <c r="B5" s="36">
        <v>44564</v>
      </c>
      <c r="C5" s="27">
        <v>182059</v>
      </c>
      <c r="D5" s="27"/>
      <c r="E5" s="27"/>
      <c r="F5" s="27" t="s">
        <v>14</v>
      </c>
      <c r="G5" s="42">
        <v>3799</v>
      </c>
      <c r="H5" s="28" t="s">
        <v>13</v>
      </c>
      <c r="J5" s="13" t="s">
        <v>14</v>
      </c>
      <c r="K5" s="13">
        <f>SUMIF(F:F,J5,G:G)</f>
        <v>33503</v>
      </c>
    </row>
    <row r="6" spans="1:11">
      <c r="A6" s="37">
        <v>44565</v>
      </c>
      <c r="B6" s="38">
        <v>44565</v>
      </c>
      <c r="C6" s="30">
        <v>162176</v>
      </c>
      <c r="D6" s="30"/>
      <c r="E6" s="30"/>
      <c r="F6" s="30" t="s">
        <v>15</v>
      </c>
      <c r="G6" s="43">
        <v>869</v>
      </c>
      <c r="H6" s="31" t="s">
        <v>11</v>
      </c>
      <c r="J6" s="13" t="s">
        <v>15</v>
      </c>
      <c r="K6" s="13">
        <f>SUMIF(F:F,J6,G:G)</f>
        <v>71862</v>
      </c>
    </row>
    <row r="7" spans="1:11">
      <c r="A7" s="35">
        <v>44566</v>
      </c>
      <c r="B7" s="36">
        <v>44566</v>
      </c>
      <c r="C7" s="27">
        <v>159307</v>
      </c>
      <c r="D7" s="27"/>
      <c r="E7" s="27"/>
      <c r="F7" s="27" t="s">
        <v>10</v>
      </c>
      <c r="G7" s="42">
        <v>324</v>
      </c>
      <c r="H7" s="28" t="s">
        <v>13</v>
      </c>
      <c r="J7" s="13" t="s">
        <v>16</v>
      </c>
      <c r="K7" s="13">
        <f>SUMIF(F:F,J7,G:G)</f>
        <v>26631</v>
      </c>
    </row>
    <row r="8" spans="1:11">
      <c r="A8" s="37">
        <v>44567</v>
      </c>
      <c r="B8" s="38">
        <v>44562</v>
      </c>
      <c r="C8" s="30">
        <v>250656</v>
      </c>
      <c r="D8" s="30"/>
      <c r="E8" s="30"/>
      <c r="F8" s="30" t="s">
        <v>16</v>
      </c>
      <c r="G8" s="43">
        <v>3494</v>
      </c>
      <c r="H8" s="31" t="s">
        <v>13</v>
      </c>
      <c r="J8" s="13" t="s">
        <v>17</v>
      </c>
      <c r="K8" s="13">
        <f>SUMIF(F:F,J8,G:G)</f>
        <v>23303</v>
      </c>
    </row>
    <row r="9" spans="1:11">
      <c r="A9" s="35">
        <v>44568</v>
      </c>
      <c r="B9" s="36">
        <v>44563</v>
      </c>
      <c r="C9" s="27">
        <v>200362</v>
      </c>
      <c r="D9" s="27"/>
      <c r="E9" s="27"/>
      <c r="F9" s="27" t="s">
        <v>17</v>
      </c>
      <c r="G9" s="42">
        <v>2699</v>
      </c>
      <c r="H9" s="28" t="s">
        <v>13</v>
      </c>
      <c r="J9" s="13" t="s">
        <v>18</v>
      </c>
      <c r="K9" s="13">
        <f>SUMIF(F:F,J9,G:G)</f>
        <v>35278</v>
      </c>
    </row>
    <row r="10" spans="1:11">
      <c r="A10" s="37">
        <v>44569</v>
      </c>
      <c r="B10" s="38">
        <v>44564</v>
      </c>
      <c r="C10" s="30">
        <v>97242</v>
      </c>
      <c r="D10" s="30"/>
      <c r="E10" s="30"/>
      <c r="F10" s="30" t="s">
        <v>15</v>
      </c>
      <c r="G10" s="43">
        <v>3733</v>
      </c>
      <c r="H10" s="31" t="s">
        <v>19</v>
      </c>
    </row>
    <row r="11" spans="1:11">
      <c r="A11" s="35">
        <v>44570</v>
      </c>
      <c r="B11" s="36">
        <v>44565</v>
      </c>
      <c r="C11" s="27">
        <v>65580</v>
      </c>
      <c r="D11" s="27"/>
      <c r="E11" s="27"/>
      <c r="F11" s="27" t="s">
        <v>18</v>
      </c>
      <c r="G11" s="42">
        <v>962</v>
      </c>
      <c r="H11" s="28" t="s">
        <v>13</v>
      </c>
    </row>
    <row r="12" spans="1:11">
      <c r="A12" s="37">
        <v>44571</v>
      </c>
      <c r="B12" s="38">
        <v>44566</v>
      </c>
      <c r="C12" s="30">
        <v>75884</v>
      </c>
      <c r="D12" s="30"/>
      <c r="E12" s="30"/>
      <c r="F12" s="30" t="s">
        <v>15</v>
      </c>
      <c r="G12" s="43">
        <v>1995</v>
      </c>
      <c r="H12" s="31" t="s">
        <v>19</v>
      </c>
      <c r="J12" s="14" t="s">
        <v>8</v>
      </c>
      <c r="K12" s="14" t="s">
        <v>9</v>
      </c>
    </row>
    <row r="13" spans="1:11">
      <c r="A13" s="35">
        <v>44572</v>
      </c>
      <c r="B13" s="36">
        <v>44567</v>
      </c>
      <c r="C13" s="27">
        <v>212998</v>
      </c>
      <c r="D13" s="27"/>
      <c r="E13" s="27"/>
      <c r="F13" s="27" t="s">
        <v>17</v>
      </c>
      <c r="G13" s="42">
        <v>642</v>
      </c>
      <c r="H13" s="28" t="s">
        <v>11</v>
      </c>
      <c r="J13" s="13" t="s">
        <v>11</v>
      </c>
      <c r="K13" s="13"/>
    </row>
    <row r="14" spans="1:11">
      <c r="A14" s="37">
        <v>44573</v>
      </c>
      <c r="B14" s="38">
        <v>44568</v>
      </c>
      <c r="C14" s="30">
        <v>66941</v>
      </c>
      <c r="D14" s="30"/>
      <c r="E14" s="30"/>
      <c r="F14" s="30" t="s">
        <v>18</v>
      </c>
      <c r="G14" s="43">
        <v>4346</v>
      </c>
      <c r="H14" s="31" t="s">
        <v>11</v>
      </c>
      <c r="J14" s="13" t="s">
        <v>13</v>
      </c>
      <c r="K14" s="13">
        <f>SUMIF(H:H,J14,G:G)</f>
        <v>119955</v>
      </c>
    </row>
    <row r="15" spans="1:11">
      <c r="A15" s="35">
        <v>44574</v>
      </c>
      <c r="B15" s="36">
        <v>44569</v>
      </c>
      <c r="C15" s="27">
        <v>60314</v>
      </c>
      <c r="D15" s="27"/>
      <c r="E15" s="27"/>
      <c r="F15" s="27" t="s">
        <v>10</v>
      </c>
      <c r="G15" s="42">
        <v>1499</v>
      </c>
      <c r="H15" s="28" t="s">
        <v>19</v>
      </c>
      <c r="J15" s="13" t="s">
        <v>19</v>
      </c>
      <c r="K15" s="13">
        <f>SUMIF(H:H,J15,G:G)</f>
        <v>74893</v>
      </c>
    </row>
    <row r="16" spans="1:11">
      <c r="A16" s="37">
        <v>44575</v>
      </c>
      <c r="B16" s="38">
        <v>44570</v>
      </c>
      <c r="C16" s="30">
        <v>270000</v>
      </c>
      <c r="D16" s="30"/>
      <c r="E16" s="30"/>
      <c r="F16" s="30" t="s">
        <v>17</v>
      </c>
      <c r="G16" s="43">
        <v>431</v>
      </c>
      <c r="H16" s="31" t="s">
        <v>11</v>
      </c>
    </row>
    <row r="17" spans="1:11">
      <c r="A17" s="35">
        <v>44576</v>
      </c>
      <c r="B17" s="36">
        <v>44571</v>
      </c>
      <c r="C17" s="27">
        <v>104897</v>
      </c>
      <c r="D17" s="27"/>
      <c r="E17" s="27"/>
      <c r="F17" s="27" t="s">
        <v>15</v>
      </c>
      <c r="G17" s="42">
        <v>4512</v>
      </c>
      <c r="H17" s="28" t="s">
        <v>13</v>
      </c>
    </row>
    <row r="18" spans="1:11">
      <c r="A18" s="37">
        <v>44577</v>
      </c>
      <c r="B18" s="38">
        <v>44572</v>
      </c>
      <c r="C18" s="30">
        <v>213800</v>
      </c>
      <c r="D18" s="30"/>
      <c r="E18" s="30"/>
      <c r="F18" s="30" t="s">
        <v>15</v>
      </c>
      <c r="G18" s="43">
        <v>257</v>
      </c>
      <c r="H18" s="31" t="s">
        <v>11</v>
      </c>
    </row>
    <row r="19" spans="1:11">
      <c r="A19" s="35">
        <v>44578</v>
      </c>
      <c r="B19" s="36">
        <v>44573</v>
      </c>
      <c r="C19" s="27">
        <v>289392</v>
      </c>
      <c r="D19" s="27"/>
      <c r="E19" s="27"/>
      <c r="F19" s="27" t="s">
        <v>17</v>
      </c>
      <c r="G19" s="42">
        <v>1576</v>
      </c>
      <c r="H19" s="28" t="s">
        <v>13</v>
      </c>
    </row>
    <row r="20" spans="1:11">
      <c r="A20" s="37">
        <v>44579</v>
      </c>
      <c r="B20" s="38">
        <v>44574</v>
      </c>
      <c r="C20" s="30">
        <v>78569</v>
      </c>
      <c r="D20" s="30"/>
      <c r="E20" s="30"/>
      <c r="F20" s="30" t="s">
        <v>15</v>
      </c>
      <c r="G20" s="43">
        <v>2961</v>
      </c>
      <c r="H20" s="31" t="s">
        <v>13</v>
      </c>
      <c r="K20" t="s">
        <v>20</v>
      </c>
    </row>
    <row r="21" spans="1:11">
      <c r="A21" s="35">
        <v>44580</v>
      </c>
      <c r="B21" s="36">
        <v>44575</v>
      </c>
      <c r="C21" s="27">
        <v>117437</v>
      </c>
      <c r="D21" s="27"/>
      <c r="E21" s="27"/>
      <c r="F21" s="27" t="s">
        <v>10</v>
      </c>
      <c r="G21" s="42">
        <v>3566</v>
      </c>
      <c r="H21" s="28" t="s">
        <v>11</v>
      </c>
      <c r="K21" t="s">
        <v>21</v>
      </c>
    </row>
    <row r="22" spans="1:11">
      <c r="A22" s="37">
        <v>44581</v>
      </c>
      <c r="B22" s="38">
        <v>44576</v>
      </c>
      <c r="C22" s="30">
        <v>162603</v>
      </c>
      <c r="D22" s="30"/>
      <c r="E22" s="30"/>
      <c r="F22" s="30" t="s">
        <v>15</v>
      </c>
      <c r="G22" s="43">
        <v>4377</v>
      </c>
      <c r="H22" s="31" t="s">
        <v>13</v>
      </c>
    </row>
    <row r="23" spans="1:11">
      <c r="A23" s="35">
        <v>44582</v>
      </c>
      <c r="B23" s="36">
        <v>44577</v>
      </c>
      <c r="C23" s="27">
        <v>71491</v>
      </c>
      <c r="D23" s="27"/>
      <c r="E23" s="27"/>
      <c r="F23" s="27" t="s">
        <v>10</v>
      </c>
      <c r="G23" s="42">
        <v>3095</v>
      </c>
      <c r="H23" s="28" t="s">
        <v>19</v>
      </c>
    </row>
    <row r="24" spans="1:11">
      <c r="A24" s="37">
        <v>44583</v>
      </c>
      <c r="B24" s="38">
        <v>44578</v>
      </c>
      <c r="C24" s="30">
        <v>112284</v>
      </c>
      <c r="D24" s="30"/>
      <c r="E24" s="30"/>
      <c r="F24" s="30" t="s">
        <v>14</v>
      </c>
      <c r="G24" s="43">
        <v>2351</v>
      </c>
      <c r="H24" s="31" t="s">
        <v>11</v>
      </c>
    </row>
    <row r="25" spans="1:11">
      <c r="A25" s="35">
        <v>44584</v>
      </c>
      <c r="B25" s="36">
        <v>44579</v>
      </c>
      <c r="C25" s="27">
        <v>164709</v>
      </c>
      <c r="D25" s="27"/>
      <c r="E25" s="27"/>
      <c r="F25" s="27" t="s">
        <v>15</v>
      </c>
      <c r="G25" s="42">
        <v>4337</v>
      </c>
      <c r="H25" s="28" t="s">
        <v>19</v>
      </c>
    </row>
    <row r="26" spans="1:11">
      <c r="A26" s="37">
        <v>44585</v>
      </c>
      <c r="B26" s="38">
        <v>44580</v>
      </c>
      <c r="C26" s="30">
        <v>172008</v>
      </c>
      <c r="D26" s="30"/>
      <c r="E26" s="30"/>
      <c r="F26" s="30" t="s">
        <v>14</v>
      </c>
      <c r="G26" s="43">
        <v>3600</v>
      </c>
      <c r="H26" s="31" t="s">
        <v>11</v>
      </c>
    </row>
    <row r="27" spans="1:11">
      <c r="A27" s="35">
        <v>44586</v>
      </c>
      <c r="B27" s="36">
        <v>44581</v>
      </c>
      <c r="C27" s="27">
        <v>88003</v>
      </c>
      <c r="D27" s="27"/>
      <c r="E27" s="27"/>
      <c r="F27" s="27" t="s">
        <v>14</v>
      </c>
      <c r="G27" s="42">
        <v>2563</v>
      </c>
      <c r="H27" s="28" t="s">
        <v>19</v>
      </c>
    </row>
    <row r="28" spans="1:11">
      <c r="A28" s="37">
        <v>44587</v>
      </c>
      <c r="B28" s="38">
        <v>44582</v>
      </c>
      <c r="C28" s="30">
        <v>58760</v>
      </c>
      <c r="D28" s="30"/>
      <c r="E28" s="30"/>
      <c r="F28" s="30" t="s">
        <v>15</v>
      </c>
      <c r="G28" s="43">
        <v>2548</v>
      </c>
      <c r="H28" s="31" t="s">
        <v>13</v>
      </c>
    </row>
    <row r="29" spans="1:11">
      <c r="A29" s="35">
        <v>44588</v>
      </c>
      <c r="B29" s="36">
        <v>44583</v>
      </c>
      <c r="C29" s="27">
        <v>38929</v>
      </c>
      <c r="D29" s="27"/>
      <c r="E29" s="27"/>
      <c r="F29" s="27" t="s">
        <v>10</v>
      </c>
      <c r="G29" s="42">
        <v>4391</v>
      </c>
      <c r="H29" s="28" t="s">
        <v>19</v>
      </c>
    </row>
    <row r="30" spans="1:11">
      <c r="A30" s="37">
        <v>44589</v>
      </c>
      <c r="B30" s="38">
        <v>44584</v>
      </c>
      <c r="C30" s="30">
        <v>117587</v>
      </c>
      <c r="D30" s="30"/>
      <c r="E30" s="30"/>
      <c r="F30" s="30" t="s">
        <v>14</v>
      </c>
      <c r="G30" s="43">
        <v>4716</v>
      </c>
      <c r="H30" s="31" t="s">
        <v>19</v>
      </c>
    </row>
    <row r="31" spans="1:11">
      <c r="A31" s="35">
        <v>44590</v>
      </c>
      <c r="B31" s="36">
        <v>44585</v>
      </c>
      <c r="C31" s="27">
        <v>299691</v>
      </c>
      <c r="D31" s="27"/>
      <c r="E31" s="27"/>
      <c r="F31" s="27" t="s">
        <v>15</v>
      </c>
      <c r="G31" s="42">
        <v>3136</v>
      </c>
      <c r="H31" s="28" t="s">
        <v>13</v>
      </c>
    </row>
    <row r="32" spans="1:11">
      <c r="A32" s="37">
        <v>44591</v>
      </c>
      <c r="B32" s="38">
        <v>44586</v>
      </c>
      <c r="C32" s="30">
        <v>190954</v>
      </c>
      <c r="D32" s="30"/>
      <c r="E32" s="30"/>
      <c r="F32" s="30" t="s">
        <v>10</v>
      </c>
      <c r="G32" s="43">
        <v>3603</v>
      </c>
      <c r="H32" s="31" t="s">
        <v>19</v>
      </c>
    </row>
    <row r="33" spans="1:8">
      <c r="A33" s="35">
        <v>44592</v>
      </c>
      <c r="B33" s="36">
        <v>44587</v>
      </c>
      <c r="C33" s="27">
        <v>114464</v>
      </c>
      <c r="D33" s="27"/>
      <c r="E33" s="27"/>
      <c r="F33" s="27" t="s">
        <v>10</v>
      </c>
      <c r="G33" s="42">
        <v>951</v>
      </c>
      <c r="H33" s="28" t="s">
        <v>13</v>
      </c>
    </row>
    <row r="34" spans="1:8">
      <c r="A34" s="37">
        <v>44593</v>
      </c>
      <c r="B34" s="38">
        <v>44588</v>
      </c>
      <c r="C34" s="30">
        <v>206514</v>
      </c>
      <c r="D34" s="30"/>
      <c r="E34" s="30"/>
      <c r="F34" s="30" t="s">
        <v>12</v>
      </c>
      <c r="G34" s="43">
        <v>1226</v>
      </c>
      <c r="H34" s="31" t="s">
        <v>11</v>
      </c>
    </row>
    <row r="35" spans="1:8">
      <c r="A35" s="35">
        <v>44594</v>
      </c>
      <c r="B35" s="36">
        <v>44589</v>
      </c>
      <c r="C35" s="27">
        <v>140936</v>
      </c>
      <c r="D35" s="27"/>
      <c r="E35" s="27"/>
      <c r="F35" s="27" t="s">
        <v>12</v>
      </c>
      <c r="G35" s="42">
        <v>3524</v>
      </c>
      <c r="H35" s="28" t="s">
        <v>13</v>
      </c>
    </row>
    <row r="36" spans="1:8">
      <c r="A36" s="37">
        <v>44595</v>
      </c>
      <c r="B36" s="38">
        <v>44590</v>
      </c>
      <c r="C36" s="30">
        <v>293377</v>
      </c>
      <c r="D36" s="30"/>
      <c r="E36" s="30"/>
      <c r="F36" s="30" t="s">
        <v>18</v>
      </c>
      <c r="G36" s="43">
        <v>4540</v>
      </c>
      <c r="H36" s="31" t="s">
        <v>19</v>
      </c>
    </row>
    <row r="37" spans="1:8">
      <c r="A37" s="35">
        <v>44596</v>
      </c>
      <c r="B37" s="36">
        <v>44591</v>
      </c>
      <c r="C37" s="27">
        <v>48012</v>
      </c>
      <c r="D37" s="27"/>
      <c r="E37" s="27"/>
      <c r="F37" s="27" t="s">
        <v>12</v>
      </c>
      <c r="G37" s="42">
        <v>1750</v>
      </c>
      <c r="H37" s="28" t="s">
        <v>11</v>
      </c>
    </row>
    <row r="38" spans="1:8">
      <c r="A38" s="37">
        <v>44597</v>
      </c>
      <c r="B38" s="38">
        <v>44592</v>
      </c>
      <c r="C38" s="30">
        <v>138677</v>
      </c>
      <c r="D38" s="30"/>
      <c r="E38" s="30"/>
      <c r="F38" s="30" t="s">
        <v>15</v>
      </c>
      <c r="G38" s="43">
        <v>3193</v>
      </c>
      <c r="H38" s="31" t="s">
        <v>13</v>
      </c>
    </row>
    <row r="39" spans="1:8">
      <c r="A39" s="35">
        <v>44598</v>
      </c>
      <c r="B39" s="36">
        <v>44593</v>
      </c>
      <c r="C39" s="27">
        <v>69530</v>
      </c>
      <c r="D39" s="27"/>
      <c r="E39" s="27"/>
      <c r="F39" s="27" t="s">
        <v>16</v>
      </c>
      <c r="G39" s="42">
        <v>782</v>
      </c>
      <c r="H39" s="28" t="s">
        <v>13</v>
      </c>
    </row>
    <row r="40" spans="1:8">
      <c r="A40" s="37">
        <v>44599</v>
      </c>
      <c r="B40" s="38">
        <v>44594</v>
      </c>
      <c r="C40" s="30">
        <v>16788</v>
      </c>
      <c r="D40" s="30"/>
      <c r="E40" s="30"/>
      <c r="F40" s="30" t="s">
        <v>14</v>
      </c>
      <c r="G40" s="43">
        <v>3819</v>
      </c>
      <c r="H40" s="31" t="s">
        <v>13</v>
      </c>
    </row>
    <row r="41" spans="1:8">
      <c r="A41" s="35">
        <v>44600</v>
      </c>
      <c r="B41" s="36">
        <v>44595</v>
      </c>
      <c r="C41" s="27">
        <v>294025</v>
      </c>
      <c r="D41" s="27"/>
      <c r="E41" s="27"/>
      <c r="F41" s="27" t="s">
        <v>15</v>
      </c>
      <c r="G41" s="42">
        <v>2623</v>
      </c>
      <c r="H41" s="28" t="s">
        <v>13</v>
      </c>
    </row>
    <row r="42" spans="1:8">
      <c r="A42" s="37">
        <v>44601</v>
      </c>
      <c r="B42" s="38">
        <v>44596</v>
      </c>
      <c r="C42" s="30">
        <v>274499</v>
      </c>
      <c r="D42" s="30"/>
      <c r="E42" s="30"/>
      <c r="F42" s="30" t="s">
        <v>18</v>
      </c>
      <c r="G42" s="43">
        <v>4835</v>
      </c>
      <c r="H42" s="31" t="s">
        <v>11</v>
      </c>
    </row>
    <row r="43" spans="1:8">
      <c r="A43" s="35">
        <v>44602</v>
      </c>
      <c r="B43" s="36">
        <v>44597</v>
      </c>
      <c r="C43" s="27">
        <v>234954</v>
      </c>
      <c r="D43" s="27"/>
      <c r="E43" s="27"/>
      <c r="F43" s="27" t="s">
        <v>15</v>
      </c>
      <c r="G43" s="42">
        <v>4126</v>
      </c>
      <c r="H43" s="28" t="s">
        <v>19</v>
      </c>
    </row>
    <row r="44" spans="1:8">
      <c r="A44" s="37">
        <v>44603</v>
      </c>
      <c r="B44" s="38">
        <v>44598</v>
      </c>
      <c r="C44" s="30">
        <v>289947</v>
      </c>
      <c r="D44" s="30"/>
      <c r="E44" s="30"/>
      <c r="F44" s="30" t="s">
        <v>15</v>
      </c>
      <c r="G44" s="43">
        <v>3863</v>
      </c>
      <c r="H44" s="31" t="s">
        <v>13</v>
      </c>
    </row>
    <row r="45" spans="1:8">
      <c r="A45" s="35">
        <v>44604</v>
      </c>
      <c r="B45" s="36">
        <v>44599</v>
      </c>
      <c r="C45" s="27">
        <v>166802</v>
      </c>
      <c r="D45" s="27"/>
      <c r="E45" s="27"/>
      <c r="F45" s="27" t="s">
        <v>16</v>
      </c>
      <c r="G45" s="42">
        <v>1118</v>
      </c>
      <c r="H45" s="28" t="s">
        <v>13</v>
      </c>
    </row>
    <row r="46" spans="1:8">
      <c r="A46" s="37">
        <v>44605</v>
      </c>
      <c r="B46" s="38">
        <v>44600</v>
      </c>
      <c r="C46" s="30">
        <v>244248</v>
      </c>
      <c r="D46" s="30"/>
      <c r="E46" s="30"/>
      <c r="F46" s="30" t="s">
        <v>10</v>
      </c>
      <c r="G46" s="43">
        <v>1073</v>
      </c>
      <c r="H46" s="31" t="s">
        <v>19</v>
      </c>
    </row>
    <row r="47" spans="1:8">
      <c r="A47" s="35">
        <v>44606</v>
      </c>
      <c r="B47" s="36">
        <v>44601</v>
      </c>
      <c r="C47" s="27">
        <v>110886</v>
      </c>
      <c r="D47" s="27"/>
      <c r="E47" s="27"/>
      <c r="F47" s="27" t="s">
        <v>16</v>
      </c>
      <c r="G47" s="42">
        <v>4931</v>
      </c>
      <c r="H47" s="28" t="s">
        <v>13</v>
      </c>
    </row>
    <row r="48" spans="1:8">
      <c r="A48" s="37">
        <v>44607</v>
      </c>
      <c r="B48" s="38">
        <v>44602</v>
      </c>
      <c r="C48" s="30">
        <v>184082</v>
      </c>
      <c r="D48" s="30"/>
      <c r="E48" s="30"/>
      <c r="F48" s="30" t="s">
        <v>14</v>
      </c>
      <c r="G48" s="43">
        <v>1695</v>
      </c>
      <c r="H48" s="31" t="s">
        <v>13</v>
      </c>
    </row>
    <row r="49" spans="1:8">
      <c r="A49" s="35">
        <v>44608</v>
      </c>
      <c r="B49" s="36">
        <v>44603</v>
      </c>
      <c r="C49" s="27">
        <v>236529</v>
      </c>
      <c r="D49" s="27"/>
      <c r="E49" s="27"/>
      <c r="F49" s="27" t="s">
        <v>14</v>
      </c>
      <c r="G49" s="42">
        <v>986</v>
      </c>
      <c r="H49" s="28" t="s">
        <v>19</v>
      </c>
    </row>
    <row r="50" spans="1:8">
      <c r="A50" s="37">
        <v>44609</v>
      </c>
      <c r="B50" s="38">
        <v>44604</v>
      </c>
      <c r="C50" s="30">
        <v>102271</v>
      </c>
      <c r="D50" s="30"/>
      <c r="E50" s="30"/>
      <c r="F50" s="30" t="s">
        <v>16</v>
      </c>
      <c r="G50" s="43">
        <v>1480</v>
      </c>
      <c r="H50" s="31" t="s">
        <v>13</v>
      </c>
    </row>
    <row r="51" spans="1:8">
      <c r="A51" s="35">
        <v>44610</v>
      </c>
      <c r="B51" s="36">
        <v>44605</v>
      </c>
      <c r="C51" s="27">
        <v>250711</v>
      </c>
      <c r="D51" s="27"/>
      <c r="E51" s="27"/>
      <c r="F51" s="27" t="s">
        <v>18</v>
      </c>
      <c r="G51" s="42">
        <v>4692</v>
      </c>
      <c r="H51" s="28" t="s">
        <v>19</v>
      </c>
    </row>
    <row r="52" spans="1:8">
      <c r="A52" s="37">
        <v>44611</v>
      </c>
      <c r="B52" s="38">
        <v>44606</v>
      </c>
      <c r="C52" s="30">
        <v>102302</v>
      </c>
      <c r="D52" s="30"/>
      <c r="E52" s="30"/>
      <c r="F52" s="30" t="s">
        <v>17</v>
      </c>
      <c r="G52" s="43">
        <v>4735</v>
      </c>
      <c r="H52" s="31" t="s">
        <v>19</v>
      </c>
    </row>
    <row r="53" spans="1:8">
      <c r="A53" s="35">
        <v>44612</v>
      </c>
      <c r="B53" s="36">
        <v>44607</v>
      </c>
      <c r="C53" s="27">
        <v>169664</v>
      </c>
      <c r="D53" s="27"/>
      <c r="E53" s="27"/>
      <c r="F53" s="27" t="s">
        <v>17</v>
      </c>
      <c r="G53" s="42">
        <v>3718</v>
      </c>
      <c r="H53" s="28" t="s">
        <v>11</v>
      </c>
    </row>
    <row r="54" spans="1:8">
      <c r="A54" s="37">
        <v>44613</v>
      </c>
      <c r="B54" s="38">
        <v>44608</v>
      </c>
      <c r="C54" s="30">
        <v>173500</v>
      </c>
      <c r="D54" s="30"/>
      <c r="E54" s="30"/>
      <c r="F54" s="30" t="s">
        <v>15</v>
      </c>
      <c r="G54" s="43">
        <v>4110</v>
      </c>
      <c r="H54" s="31" t="s">
        <v>13</v>
      </c>
    </row>
    <row r="55" spans="1:8">
      <c r="A55" s="35">
        <v>44614</v>
      </c>
      <c r="B55" s="36">
        <v>44609</v>
      </c>
      <c r="C55" s="27">
        <v>270989</v>
      </c>
      <c r="D55" s="27"/>
      <c r="E55" s="27"/>
      <c r="F55" s="27" t="s">
        <v>18</v>
      </c>
      <c r="G55" s="42">
        <v>4989</v>
      </c>
      <c r="H55" s="28" t="s">
        <v>13</v>
      </c>
    </row>
    <row r="56" spans="1:8">
      <c r="A56" s="37">
        <v>44615</v>
      </c>
      <c r="B56" s="38">
        <v>44610</v>
      </c>
      <c r="C56" s="30">
        <v>129853</v>
      </c>
      <c r="D56" s="30"/>
      <c r="E56" s="30"/>
      <c r="F56" s="30" t="s">
        <v>14</v>
      </c>
      <c r="G56" s="43">
        <v>1470</v>
      </c>
      <c r="H56" s="31" t="s">
        <v>11</v>
      </c>
    </row>
    <row r="57" spans="1:8">
      <c r="A57" s="35">
        <v>44616</v>
      </c>
      <c r="B57" s="36">
        <v>44611</v>
      </c>
      <c r="C57" s="27">
        <v>265996</v>
      </c>
      <c r="D57" s="27"/>
      <c r="E57" s="27"/>
      <c r="F57" s="27" t="s">
        <v>15</v>
      </c>
      <c r="G57" s="42">
        <v>4302</v>
      </c>
      <c r="H57" s="28" t="s">
        <v>19</v>
      </c>
    </row>
    <row r="58" spans="1:8">
      <c r="A58" s="37">
        <v>44617</v>
      </c>
      <c r="B58" s="38">
        <v>44612</v>
      </c>
      <c r="C58" s="30">
        <v>237189</v>
      </c>
      <c r="D58" s="30"/>
      <c r="E58" s="30"/>
      <c r="F58" s="30" t="s">
        <v>15</v>
      </c>
      <c r="G58" s="43">
        <v>4077</v>
      </c>
      <c r="H58" s="31" t="s">
        <v>19</v>
      </c>
    </row>
    <row r="59" spans="1:8">
      <c r="A59" s="35">
        <v>44618</v>
      </c>
      <c r="B59" s="36">
        <v>44613</v>
      </c>
      <c r="C59" s="27">
        <v>60529</v>
      </c>
      <c r="D59" s="27"/>
      <c r="E59" s="27"/>
      <c r="F59" s="27" t="s">
        <v>10</v>
      </c>
      <c r="G59" s="42">
        <v>4813</v>
      </c>
      <c r="H59" s="28" t="s">
        <v>19</v>
      </c>
    </row>
    <row r="60" spans="1:8">
      <c r="A60" s="37">
        <v>44619</v>
      </c>
      <c r="B60" s="38">
        <v>44614</v>
      </c>
      <c r="C60" s="30">
        <v>71965</v>
      </c>
      <c r="D60" s="30"/>
      <c r="E60" s="30"/>
      <c r="F60" s="30" t="s">
        <v>16</v>
      </c>
      <c r="G60" s="43">
        <v>2396</v>
      </c>
      <c r="H60" s="31" t="s">
        <v>11</v>
      </c>
    </row>
    <row r="61" spans="1:8">
      <c r="A61" s="35">
        <v>44620</v>
      </c>
      <c r="B61" s="36">
        <v>44615</v>
      </c>
      <c r="C61" s="27">
        <v>218953</v>
      </c>
      <c r="D61" s="27"/>
      <c r="E61" s="27"/>
      <c r="F61" s="27" t="s">
        <v>10</v>
      </c>
      <c r="G61" s="42">
        <v>3668</v>
      </c>
      <c r="H61" s="28" t="s">
        <v>11</v>
      </c>
    </row>
    <row r="62" spans="1:8">
      <c r="A62" s="37">
        <v>44621</v>
      </c>
      <c r="B62" s="38">
        <v>44616</v>
      </c>
      <c r="C62" s="30">
        <v>173731</v>
      </c>
      <c r="D62" s="30"/>
      <c r="E62" s="30"/>
      <c r="F62" s="30" t="s">
        <v>18</v>
      </c>
      <c r="G62" s="43">
        <v>2576</v>
      </c>
      <c r="H62" s="31" t="s">
        <v>11</v>
      </c>
    </row>
    <row r="63" spans="1:8">
      <c r="A63" s="35">
        <v>44622</v>
      </c>
      <c r="B63" s="36">
        <v>44617</v>
      </c>
      <c r="C63" s="27">
        <v>5879</v>
      </c>
      <c r="D63" s="27"/>
      <c r="E63" s="27"/>
      <c r="F63" s="27" t="s">
        <v>16</v>
      </c>
      <c r="G63" s="42">
        <v>1652</v>
      </c>
      <c r="H63" s="28" t="s">
        <v>11</v>
      </c>
    </row>
    <row r="64" spans="1:8">
      <c r="A64" s="37">
        <v>44623</v>
      </c>
      <c r="B64" s="38">
        <v>44618</v>
      </c>
      <c r="C64" s="30">
        <v>104834</v>
      </c>
      <c r="D64" s="30"/>
      <c r="E64" s="30"/>
      <c r="F64" s="30" t="s">
        <v>16</v>
      </c>
      <c r="G64" s="43">
        <v>4696</v>
      </c>
      <c r="H64" s="31" t="s">
        <v>11</v>
      </c>
    </row>
    <row r="65" spans="1:8">
      <c r="A65" s="35">
        <v>44624</v>
      </c>
      <c r="B65" s="36">
        <v>44619</v>
      </c>
      <c r="C65" s="27">
        <v>133181</v>
      </c>
      <c r="D65" s="27"/>
      <c r="E65" s="27"/>
      <c r="F65" s="27" t="s">
        <v>17</v>
      </c>
      <c r="G65" s="42">
        <v>1563</v>
      </c>
      <c r="H65" s="28" t="s">
        <v>11</v>
      </c>
    </row>
    <row r="66" spans="1:8">
      <c r="A66" s="37">
        <v>44625</v>
      </c>
      <c r="B66" s="38">
        <v>44620</v>
      </c>
      <c r="C66" s="30">
        <v>173525</v>
      </c>
      <c r="D66" s="30"/>
      <c r="E66" s="30"/>
      <c r="F66" s="30" t="s">
        <v>12</v>
      </c>
      <c r="G66" s="43">
        <v>2911</v>
      </c>
      <c r="H66" s="31" t="s">
        <v>13</v>
      </c>
    </row>
    <row r="67" spans="1:8">
      <c r="A67" s="35">
        <v>44626</v>
      </c>
      <c r="B67" s="36">
        <v>44621</v>
      </c>
      <c r="C67" s="27">
        <v>40486</v>
      </c>
      <c r="D67" s="27"/>
      <c r="E67" s="27"/>
      <c r="F67" s="27" t="s">
        <v>15</v>
      </c>
      <c r="G67" s="42">
        <v>1631</v>
      </c>
      <c r="H67" s="28" t="s">
        <v>11</v>
      </c>
    </row>
    <row r="68" spans="1:8">
      <c r="A68" s="37">
        <v>44627</v>
      </c>
      <c r="B68" s="38">
        <v>44622</v>
      </c>
      <c r="C68" s="30">
        <v>82273</v>
      </c>
      <c r="D68" s="30"/>
      <c r="E68" s="30"/>
      <c r="F68" s="30" t="s">
        <v>18</v>
      </c>
      <c r="G68" s="43">
        <v>2872</v>
      </c>
      <c r="H68" s="31" t="s">
        <v>11</v>
      </c>
    </row>
    <row r="69" spans="1:8">
      <c r="A69" s="35">
        <v>44628</v>
      </c>
      <c r="B69" s="36">
        <v>44623</v>
      </c>
      <c r="C69" s="27">
        <v>48012</v>
      </c>
      <c r="D69" s="27"/>
      <c r="E69" s="27"/>
      <c r="F69" s="27" t="s">
        <v>17</v>
      </c>
      <c r="G69" s="42">
        <v>3846</v>
      </c>
      <c r="H69" s="28" t="s">
        <v>13</v>
      </c>
    </row>
    <row r="70" spans="1:8">
      <c r="A70" s="37">
        <v>44629</v>
      </c>
      <c r="B70" s="38">
        <v>44624</v>
      </c>
      <c r="C70" s="30">
        <v>258001</v>
      </c>
      <c r="D70" s="30"/>
      <c r="E70" s="30"/>
      <c r="F70" s="30" t="s">
        <v>16</v>
      </c>
      <c r="G70" s="43">
        <v>1302</v>
      </c>
      <c r="H70" s="31" t="s">
        <v>13</v>
      </c>
    </row>
    <row r="71" spans="1:8">
      <c r="A71" s="35">
        <v>44630</v>
      </c>
      <c r="B71" s="36">
        <v>44625</v>
      </c>
      <c r="C71" s="27">
        <v>30793</v>
      </c>
      <c r="D71" s="27"/>
      <c r="E71" s="27"/>
      <c r="F71" s="27" t="s">
        <v>10</v>
      </c>
      <c r="G71" s="42">
        <v>2789</v>
      </c>
      <c r="H71" s="28" t="s">
        <v>13</v>
      </c>
    </row>
    <row r="72" spans="1:8">
      <c r="A72" s="37">
        <v>44631</v>
      </c>
      <c r="B72" s="38">
        <v>44626</v>
      </c>
      <c r="C72" s="30">
        <v>141494</v>
      </c>
      <c r="D72" s="30"/>
      <c r="E72" s="30"/>
      <c r="F72" s="30" t="s">
        <v>18</v>
      </c>
      <c r="G72" s="43">
        <v>451</v>
      </c>
      <c r="H72" s="31" t="s">
        <v>19</v>
      </c>
    </row>
    <row r="73" spans="1:8">
      <c r="A73" s="35">
        <v>44632</v>
      </c>
      <c r="B73" s="36">
        <v>44627</v>
      </c>
      <c r="C73" s="27">
        <v>28868</v>
      </c>
      <c r="D73" s="27"/>
      <c r="E73" s="27"/>
      <c r="F73" s="27" t="s">
        <v>14</v>
      </c>
      <c r="G73" s="42">
        <v>2376</v>
      </c>
      <c r="H73" s="28" t="s">
        <v>13</v>
      </c>
    </row>
    <row r="74" spans="1:8">
      <c r="A74" s="37">
        <v>44633</v>
      </c>
      <c r="B74" s="38">
        <v>44628</v>
      </c>
      <c r="C74" s="30">
        <v>80638</v>
      </c>
      <c r="D74" s="30"/>
      <c r="E74" s="30"/>
      <c r="F74" s="30" t="s">
        <v>10</v>
      </c>
      <c r="G74" s="43">
        <v>1973</v>
      </c>
      <c r="H74" s="31" t="s">
        <v>19</v>
      </c>
    </row>
    <row r="75" spans="1:8">
      <c r="A75" s="35">
        <v>44634</v>
      </c>
      <c r="B75" s="36">
        <v>44629</v>
      </c>
      <c r="C75" s="27">
        <v>85726</v>
      </c>
      <c r="D75" s="27"/>
      <c r="E75" s="27"/>
      <c r="F75" s="27" t="s">
        <v>12</v>
      </c>
      <c r="G75" s="42">
        <v>4271</v>
      </c>
      <c r="H75" s="28" t="s">
        <v>11</v>
      </c>
    </row>
    <row r="76" spans="1:8">
      <c r="A76" s="37">
        <v>44635</v>
      </c>
      <c r="B76" s="38">
        <v>44630</v>
      </c>
      <c r="C76" s="30">
        <v>205219</v>
      </c>
      <c r="D76" s="30"/>
      <c r="E76" s="30"/>
      <c r="F76" s="30" t="s">
        <v>17</v>
      </c>
      <c r="G76" s="43">
        <v>254</v>
      </c>
      <c r="H76" s="31" t="s">
        <v>13</v>
      </c>
    </row>
    <row r="77" spans="1:8">
      <c r="A77" s="35">
        <v>44636</v>
      </c>
      <c r="B77" s="36">
        <v>44631</v>
      </c>
      <c r="C77" s="27">
        <v>289061</v>
      </c>
      <c r="D77" s="27"/>
      <c r="E77" s="27"/>
      <c r="F77" s="27" t="s">
        <v>18</v>
      </c>
      <c r="G77" s="42">
        <v>898</v>
      </c>
      <c r="H77" s="28" t="s">
        <v>11</v>
      </c>
    </row>
    <row r="78" spans="1:8">
      <c r="A78" s="37">
        <v>44637</v>
      </c>
      <c r="B78" s="38">
        <v>44632</v>
      </c>
      <c r="C78" s="30">
        <v>163610</v>
      </c>
      <c r="D78" s="30"/>
      <c r="E78" s="30"/>
      <c r="F78" s="30" t="s">
        <v>12</v>
      </c>
      <c r="G78" s="43">
        <v>2328</v>
      </c>
      <c r="H78" s="31" t="s">
        <v>13</v>
      </c>
    </row>
    <row r="79" spans="1:8">
      <c r="A79" s="35">
        <v>44638</v>
      </c>
      <c r="B79" s="36">
        <v>44633</v>
      </c>
      <c r="C79" s="27">
        <v>75664</v>
      </c>
      <c r="D79" s="27"/>
      <c r="E79" s="27"/>
      <c r="F79" s="27" t="s">
        <v>17</v>
      </c>
      <c r="G79" s="42">
        <v>3839</v>
      </c>
      <c r="H79" s="28" t="s">
        <v>11</v>
      </c>
    </row>
    <row r="80" spans="1:8">
      <c r="A80" s="37">
        <v>44639</v>
      </c>
      <c r="B80" s="38">
        <v>44634</v>
      </c>
      <c r="C80" s="30">
        <v>75606</v>
      </c>
      <c r="D80" s="30"/>
      <c r="E80" s="30"/>
      <c r="F80" s="30" t="s">
        <v>15</v>
      </c>
      <c r="G80" s="43">
        <v>4378</v>
      </c>
      <c r="H80" s="31" t="s">
        <v>13</v>
      </c>
    </row>
    <row r="81" spans="1:56">
      <c r="A81" s="35">
        <v>44640</v>
      </c>
      <c r="B81" s="36">
        <v>44635</v>
      </c>
      <c r="C81" s="27">
        <v>45136</v>
      </c>
      <c r="D81" s="27"/>
      <c r="E81" s="27"/>
      <c r="F81" s="27" t="s">
        <v>15</v>
      </c>
      <c r="G81" s="42">
        <v>3675</v>
      </c>
      <c r="H81" s="28" t="s">
        <v>13</v>
      </c>
    </row>
    <row r="82" spans="1:56">
      <c r="A82" s="37">
        <v>44641</v>
      </c>
      <c r="B82" s="38">
        <v>44636</v>
      </c>
      <c r="C82" s="30">
        <v>290039</v>
      </c>
      <c r="D82" s="30"/>
      <c r="E82" s="30"/>
      <c r="F82" s="30" t="s">
        <v>10</v>
      </c>
      <c r="G82" s="43">
        <v>1563</v>
      </c>
      <c r="H82" s="31" t="s">
        <v>19</v>
      </c>
    </row>
    <row r="83" spans="1:56">
      <c r="A83" s="35">
        <v>44642</v>
      </c>
      <c r="B83" s="36">
        <v>44637</v>
      </c>
      <c r="C83" s="27">
        <v>70315</v>
      </c>
      <c r="D83" s="27"/>
      <c r="E83" s="27"/>
      <c r="F83" s="27" t="s">
        <v>12</v>
      </c>
      <c r="G83" s="42">
        <v>4755</v>
      </c>
      <c r="H83" s="28" t="s">
        <v>13</v>
      </c>
    </row>
    <row r="84" spans="1:56">
      <c r="A84" s="37">
        <v>44643</v>
      </c>
      <c r="B84" s="38">
        <v>44638</v>
      </c>
      <c r="C84" s="30">
        <v>61026</v>
      </c>
      <c r="D84" s="30"/>
      <c r="E84" s="30"/>
      <c r="F84" s="30" t="s">
        <v>10</v>
      </c>
      <c r="G84" s="43">
        <v>3513</v>
      </c>
      <c r="H84" s="31" t="s">
        <v>19</v>
      </c>
    </row>
    <row r="85" spans="1:56">
      <c r="A85" s="35">
        <v>44644</v>
      </c>
      <c r="B85" s="36">
        <v>44639</v>
      </c>
      <c r="C85" s="27">
        <v>43845</v>
      </c>
      <c r="D85" s="27"/>
      <c r="E85" s="27"/>
      <c r="F85" s="27" t="s">
        <v>10</v>
      </c>
      <c r="G85" s="42">
        <v>479</v>
      </c>
      <c r="H85" s="28" t="s">
        <v>11</v>
      </c>
    </row>
    <row r="86" spans="1:56">
      <c r="A86" s="37">
        <v>44645</v>
      </c>
      <c r="B86" s="38">
        <v>44640</v>
      </c>
      <c r="C86" s="30">
        <v>135334</v>
      </c>
      <c r="D86" s="30"/>
      <c r="E86" s="30"/>
      <c r="F86" s="30" t="s">
        <v>18</v>
      </c>
      <c r="G86" s="43">
        <v>2670</v>
      </c>
      <c r="H86" s="31" t="s">
        <v>19</v>
      </c>
    </row>
    <row r="87" spans="1:56">
      <c r="A87" s="35">
        <v>44646</v>
      </c>
      <c r="B87" s="36">
        <v>44641</v>
      </c>
      <c r="C87" s="27">
        <v>76211</v>
      </c>
      <c r="D87" s="27"/>
      <c r="E87" s="27"/>
      <c r="F87" s="27" t="s">
        <v>16</v>
      </c>
      <c r="G87" s="42">
        <v>4780</v>
      </c>
      <c r="H87" s="28" t="s">
        <v>11</v>
      </c>
    </row>
    <row r="88" spans="1:56">
      <c r="A88" s="37">
        <v>44647</v>
      </c>
      <c r="B88" s="38">
        <v>44642</v>
      </c>
      <c r="C88" s="30">
        <v>105786</v>
      </c>
      <c r="D88" s="30"/>
      <c r="E88" s="30"/>
      <c r="F88" s="30" t="s">
        <v>15</v>
      </c>
      <c r="G88" s="43">
        <v>3261</v>
      </c>
      <c r="H88" s="31" t="s">
        <v>13</v>
      </c>
    </row>
    <row r="89" spans="1:56">
      <c r="A89" s="35">
        <v>44648</v>
      </c>
      <c r="B89" s="36">
        <v>44643</v>
      </c>
      <c r="C89" s="27">
        <v>288349</v>
      </c>
      <c r="D89" s="27"/>
      <c r="E89" s="27"/>
      <c r="F89" s="27" t="s">
        <v>12</v>
      </c>
      <c r="G89" s="42">
        <v>3391</v>
      </c>
      <c r="H89" s="28" t="s">
        <v>13</v>
      </c>
    </row>
    <row r="90" spans="1:56">
      <c r="A90" s="37">
        <v>44649</v>
      </c>
      <c r="B90" s="38">
        <v>44644</v>
      </c>
      <c r="C90" s="30">
        <v>32806</v>
      </c>
      <c r="D90" s="30"/>
      <c r="E90" s="30"/>
      <c r="F90" s="30" t="s">
        <v>10</v>
      </c>
      <c r="G90" s="43">
        <v>4854</v>
      </c>
      <c r="H90" s="31" t="s">
        <v>11</v>
      </c>
    </row>
    <row r="91" spans="1:56">
      <c r="A91" s="35">
        <v>44650</v>
      </c>
      <c r="B91" s="36">
        <v>44645</v>
      </c>
      <c r="C91" s="27">
        <v>108696</v>
      </c>
      <c r="D91" s="27"/>
      <c r="E91" s="27"/>
      <c r="F91" s="27" t="s">
        <v>14</v>
      </c>
      <c r="G91" s="42">
        <v>4291</v>
      </c>
      <c r="H91" s="28" t="s">
        <v>13</v>
      </c>
    </row>
    <row r="92" spans="1:56">
      <c r="A92" s="37">
        <v>44651</v>
      </c>
      <c r="B92" s="38">
        <v>44646</v>
      </c>
      <c r="C92" s="30">
        <v>200424</v>
      </c>
      <c r="D92" s="30"/>
      <c r="E92" s="30"/>
      <c r="F92" s="30" t="s">
        <v>12</v>
      </c>
      <c r="G92" s="43">
        <v>2510</v>
      </c>
      <c r="H92" s="31" t="s">
        <v>13</v>
      </c>
    </row>
    <row r="93" spans="1:56">
      <c r="A93" s="35">
        <v>44652</v>
      </c>
      <c r="B93" s="36">
        <v>44647</v>
      </c>
      <c r="C93" s="27">
        <v>240942</v>
      </c>
      <c r="D93" s="27"/>
      <c r="E93" s="27"/>
      <c r="F93" s="27" t="s">
        <v>15</v>
      </c>
      <c r="G93" s="42">
        <v>3898</v>
      </c>
      <c r="H93" s="28" t="s">
        <v>13</v>
      </c>
    </row>
    <row r="94" spans="1:56">
      <c r="A94" s="37">
        <v>44653</v>
      </c>
      <c r="B94" s="38">
        <v>44648</v>
      </c>
      <c r="C94" s="30">
        <v>185492</v>
      </c>
      <c r="D94" s="30"/>
      <c r="E94" s="30"/>
      <c r="F94" s="30" t="s">
        <v>14</v>
      </c>
      <c r="G94" s="43">
        <v>1837</v>
      </c>
      <c r="H94" s="31" t="s">
        <v>13</v>
      </c>
    </row>
    <row r="95" spans="1:56">
      <c r="A95" s="39">
        <v>44654</v>
      </c>
      <c r="B95" s="40">
        <v>44649</v>
      </c>
      <c r="C95" s="18">
        <v>13654</v>
      </c>
      <c r="D95" s="18"/>
      <c r="E95" s="18"/>
      <c r="F95" s="18" t="s">
        <v>18</v>
      </c>
      <c r="G95" s="44">
        <v>1447</v>
      </c>
      <c r="H95" s="19" t="s">
        <v>19</v>
      </c>
    </row>
    <row r="96" spans="1:56" ht="63.75">
      <c r="BC96" s="2" t="s">
        <v>22</v>
      </c>
      <c r="BD96" s="2" t="s">
        <v>23</v>
      </c>
    </row>
    <row r="97" spans="55:56">
      <c r="BC97" s="3"/>
      <c r="BD97" s="1"/>
    </row>
    <row r="98" spans="55:56" ht="45">
      <c r="BC98" s="4" t="s">
        <v>24</v>
      </c>
      <c r="BD98" s="4" t="s">
        <v>25</v>
      </c>
    </row>
    <row r="99" spans="55:56" ht="38.25">
      <c r="BC99" s="5" t="s">
        <v>26</v>
      </c>
      <c r="BD99" s="4" t="s">
        <v>27</v>
      </c>
    </row>
    <row r="100" spans="55:56" ht="45">
      <c r="BC100" s="5"/>
      <c r="BD100" s="4" t="s">
        <v>28</v>
      </c>
    </row>
    <row r="101" spans="55:56" ht="45">
      <c r="BC101" s="3"/>
      <c r="BD101" s="4" t="s">
        <v>29</v>
      </c>
    </row>
    <row r="102" spans="55:56" ht="60">
      <c r="BC102" s="3"/>
      <c r="BD102" s="4" t="s">
        <v>30</v>
      </c>
    </row>
    <row r="103" spans="55:56">
      <c r="BC103" s="3"/>
      <c r="BD103" s="3"/>
    </row>
    <row r="104" spans="55:56" ht="152.25">
      <c r="BC104" s="3"/>
      <c r="BD104" s="7" t="s">
        <v>31</v>
      </c>
    </row>
    <row r="105" spans="55:56" ht="210">
      <c r="BC105" s="4" t="s">
        <v>32</v>
      </c>
      <c r="BD105" s="4" t="s">
        <v>33</v>
      </c>
    </row>
    <row r="106" spans="55:56">
      <c r="BC106" s="3"/>
      <c r="BD106" s="8"/>
    </row>
    <row r="107" spans="55:56" ht="19.5">
      <c r="BC107" s="6"/>
      <c r="BD107" s="9"/>
    </row>
    <row r="108" spans="55:56">
      <c r="BC108" s="6"/>
      <c r="BD108" s="10"/>
    </row>
    <row r="109" spans="55:56">
      <c r="BC109" s="6"/>
      <c r="BD109" s="8"/>
    </row>
    <row r="110" spans="55:56">
      <c r="BC110" s="6"/>
      <c r="BD110" s="3"/>
    </row>
  </sheetData>
  <hyperlinks>
    <hyperlink ref="BC98" r:id="rId1" display="mailto:faruk@farukcubukcu.com" xr:uid="{1F30F2C3-F68C-413E-B5C5-3C412545D12B}"/>
    <hyperlink ref="BC105" r:id="rId2" display="https://plus.google.com/u/0/115158507197600514150/about" xr:uid="{098F0DFE-8EE3-4977-84BF-A3F4C792BD0F}"/>
    <hyperlink ref="BD98" r:id="rId3" display="http://www.farukcubukcu.com/" xr:uid="{A3A00DE4-C7C3-45B3-82F2-5D61313E4014}"/>
    <hyperlink ref="BD99" r:id="rId4" display="http://www.excelci.com/" xr:uid="{1E47D4BF-A126-4336-A474-5F3FE146B463}"/>
    <hyperlink ref="BD100" r:id="rId5" xr:uid="{2C38386E-FF4F-4D3C-87BC-C140D66B1293}"/>
    <hyperlink ref="BD101" r:id="rId6" xr:uid="{9CD69843-946B-404B-B29E-36B0625DA465}"/>
    <hyperlink ref="BD102" r:id="rId7" xr:uid="{A1215A68-B605-4EC1-AB1E-4614D221BB08}"/>
    <hyperlink ref="BD105" r:id="rId8" display="http://farukcubukcu.com/sayfa/UyeKayit" xr:uid="{3409D8F4-C41E-41DE-ACD1-201FC61779D8}"/>
  </hyperlinks>
  <pageMargins left="0.7" right="0.7" top="0.75" bottom="0.75" header="0.3" footer="0.3"/>
  <pageSetup paperSize="9" orientation="portrait" horizontalDpi="200" verticalDpi="0"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656F2-38F8-4D6E-9B7A-F02F4C1531BD}">
  <sheetPr codeName="Sayfa1">
    <tabColor theme="4" tint="0.39997558519241921"/>
  </sheetPr>
  <dimension ref="A1:BD110"/>
  <sheetViews>
    <sheetView zoomScale="85" zoomScaleNormal="85" workbookViewId="0">
      <selection activeCell="J3" sqref="J3"/>
    </sheetView>
  </sheetViews>
  <sheetFormatPr defaultRowHeight="15"/>
  <cols>
    <col min="1" max="1" width="16.5703125" style="32" customWidth="1"/>
    <col min="2" max="2" width="17.28515625" customWidth="1"/>
    <col min="3" max="3" width="21.42578125" customWidth="1"/>
    <col min="4" max="4" width="14.28515625" hidden="1" customWidth="1"/>
    <col min="5" max="5" width="20.85546875" customWidth="1"/>
    <col min="6" max="7" width="13.7109375" customWidth="1"/>
    <col min="8" max="8" width="12.140625" customWidth="1"/>
    <col min="9" max="9" width="19.7109375" customWidth="1"/>
    <col min="10" max="10" width="16.5703125" customWidth="1"/>
    <col min="56" max="56" width="12.28515625" bestFit="1" customWidth="1"/>
  </cols>
  <sheetData>
    <row r="1" spans="1:10">
      <c r="A1" s="32" t="s">
        <v>34</v>
      </c>
    </row>
    <row r="2" spans="1:10">
      <c r="A2" s="53" t="s">
        <v>1</v>
      </c>
      <c r="B2" s="47" t="s">
        <v>3</v>
      </c>
      <c r="C2" s="47" t="s">
        <v>35</v>
      </c>
      <c r="D2" s="47" t="s">
        <v>5</v>
      </c>
      <c r="E2" s="47" t="s">
        <v>36</v>
      </c>
      <c r="F2" s="47" t="s">
        <v>37</v>
      </c>
      <c r="G2" s="48" t="s">
        <v>38</v>
      </c>
      <c r="I2" s="14" t="s">
        <v>35</v>
      </c>
      <c r="J2" s="14" t="s">
        <v>9</v>
      </c>
    </row>
    <row r="3" spans="1:10">
      <c r="A3" s="54">
        <v>44562</v>
      </c>
      <c r="B3" s="49">
        <v>60634</v>
      </c>
      <c r="C3" s="49" t="s">
        <v>39</v>
      </c>
      <c r="D3" s="49"/>
      <c r="E3" s="49" t="s">
        <v>40</v>
      </c>
      <c r="F3" s="49">
        <v>20</v>
      </c>
      <c r="G3" s="50">
        <v>17580</v>
      </c>
      <c r="I3" s="13" t="s">
        <v>39</v>
      </c>
      <c r="J3" s="13"/>
    </row>
    <row r="4" spans="1:10">
      <c r="A4" s="55">
        <v>44563</v>
      </c>
      <c r="B4" s="51">
        <v>217488</v>
      </c>
      <c r="C4" s="51" t="s">
        <v>39</v>
      </c>
      <c r="D4" s="51"/>
      <c r="E4" s="51" t="s">
        <v>41</v>
      </c>
      <c r="F4" s="51">
        <v>84</v>
      </c>
      <c r="G4" s="52">
        <v>73836</v>
      </c>
      <c r="I4" s="13" t="s">
        <v>42</v>
      </c>
      <c r="J4" s="13"/>
    </row>
    <row r="5" spans="1:10">
      <c r="A5" s="54">
        <v>44564</v>
      </c>
      <c r="B5" s="49">
        <v>182059</v>
      </c>
      <c r="C5" s="49" t="s">
        <v>42</v>
      </c>
      <c r="D5" s="49"/>
      <c r="E5" s="49" t="s">
        <v>43</v>
      </c>
      <c r="F5" s="49">
        <v>20</v>
      </c>
      <c r="G5" s="50">
        <v>17580</v>
      </c>
      <c r="I5" s="13" t="s">
        <v>44</v>
      </c>
      <c r="J5" s="13"/>
    </row>
    <row r="6" spans="1:10">
      <c r="A6" s="55">
        <v>44565</v>
      </c>
      <c r="B6" s="51">
        <v>162176</v>
      </c>
      <c r="C6" s="51" t="s">
        <v>39</v>
      </c>
      <c r="D6" s="51"/>
      <c r="E6" s="51" t="s">
        <v>43</v>
      </c>
      <c r="F6" s="51">
        <v>73</v>
      </c>
      <c r="G6" s="52">
        <v>64167</v>
      </c>
      <c r="I6" s="13" t="s">
        <v>45</v>
      </c>
      <c r="J6" s="13"/>
    </row>
    <row r="7" spans="1:10">
      <c r="A7" s="54">
        <v>44566</v>
      </c>
      <c r="B7" s="49">
        <v>159307</v>
      </c>
      <c r="C7" s="49" t="s">
        <v>44</v>
      </c>
      <c r="D7" s="49"/>
      <c r="E7" s="49" t="s">
        <v>43</v>
      </c>
      <c r="F7" s="49">
        <v>45</v>
      </c>
      <c r="G7" s="50">
        <v>39555</v>
      </c>
    </row>
    <row r="8" spans="1:10">
      <c r="A8" s="55">
        <v>44567</v>
      </c>
      <c r="B8" s="51">
        <v>250656</v>
      </c>
      <c r="C8" s="51" t="s">
        <v>44</v>
      </c>
      <c r="D8" s="51"/>
      <c r="E8" s="51" t="s">
        <v>43</v>
      </c>
      <c r="F8" s="51">
        <v>98</v>
      </c>
      <c r="G8" s="52">
        <v>86142</v>
      </c>
    </row>
    <row r="9" spans="1:10">
      <c r="A9" s="54">
        <v>44568</v>
      </c>
      <c r="B9" s="49">
        <v>200362</v>
      </c>
      <c r="C9" s="49" t="s">
        <v>44</v>
      </c>
      <c r="D9" s="49"/>
      <c r="E9" s="49" t="s">
        <v>43</v>
      </c>
      <c r="F9" s="49">
        <v>33</v>
      </c>
      <c r="G9" s="50">
        <v>29007</v>
      </c>
      <c r="I9" s="14" t="s">
        <v>36</v>
      </c>
      <c r="J9" s="14" t="s">
        <v>9</v>
      </c>
    </row>
    <row r="10" spans="1:10">
      <c r="A10" s="55">
        <v>44569</v>
      </c>
      <c r="B10" s="51">
        <v>97242</v>
      </c>
      <c r="C10" s="51" t="s">
        <v>44</v>
      </c>
      <c r="D10" s="51"/>
      <c r="E10" s="51" t="s">
        <v>46</v>
      </c>
      <c r="F10" s="51">
        <v>75</v>
      </c>
      <c r="G10" s="52">
        <v>65925</v>
      </c>
      <c r="I10" s="13" t="s">
        <v>40</v>
      </c>
      <c r="J10" s="13"/>
    </row>
    <row r="11" spans="1:10">
      <c r="A11" s="54">
        <v>44570</v>
      </c>
      <c r="B11" s="49">
        <v>65580</v>
      </c>
      <c r="C11" s="49" t="s">
        <v>39</v>
      </c>
      <c r="D11" s="49"/>
      <c r="E11" s="49" t="s">
        <v>43</v>
      </c>
      <c r="F11" s="49">
        <v>82</v>
      </c>
      <c r="G11" s="50">
        <v>72078</v>
      </c>
      <c r="I11" s="13" t="s">
        <v>41</v>
      </c>
      <c r="J11" s="13"/>
    </row>
    <row r="12" spans="1:10">
      <c r="A12" s="55">
        <v>44571</v>
      </c>
      <c r="B12" s="51">
        <v>75884</v>
      </c>
      <c r="C12" s="51" t="s">
        <v>39</v>
      </c>
      <c r="D12" s="51"/>
      <c r="E12" s="51" t="s">
        <v>43</v>
      </c>
      <c r="F12" s="51">
        <v>82</v>
      </c>
      <c r="G12" s="52">
        <v>72078</v>
      </c>
      <c r="I12" s="13" t="s">
        <v>43</v>
      </c>
      <c r="J12" s="13"/>
    </row>
    <row r="13" spans="1:10">
      <c r="A13" s="54">
        <v>44572</v>
      </c>
      <c r="B13" s="49">
        <v>212998</v>
      </c>
      <c r="C13" s="49" t="s">
        <v>44</v>
      </c>
      <c r="D13" s="49"/>
      <c r="E13" s="49" t="s">
        <v>46</v>
      </c>
      <c r="F13" s="49">
        <v>36</v>
      </c>
      <c r="G13" s="50">
        <v>31644</v>
      </c>
      <c r="I13" s="13" t="s">
        <v>46</v>
      </c>
      <c r="J13" s="13"/>
    </row>
    <row r="14" spans="1:10">
      <c r="A14" s="55">
        <v>44573</v>
      </c>
      <c r="B14" s="51">
        <v>66941</v>
      </c>
      <c r="C14" s="51" t="s">
        <v>39</v>
      </c>
      <c r="D14" s="51"/>
      <c r="E14" s="51" t="s">
        <v>40</v>
      </c>
      <c r="F14" s="51">
        <v>50</v>
      </c>
      <c r="G14" s="52">
        <v>43950</v>
      </c>
    </row>
    <row r="15" spans="1:10">
      <c r="A15" s="54">
        <v>44574</v>
      </c>
      <c r="B15" s="49">
        <v>60314</v>
      </c>
      <c r="C15" s="49" t="s">
        <v>39</v>
      </c>
      <c r="D15" s="49"/>
      <c r="E15" s="49" t="s">
        <v>41</v>
      </c>
      <c r="F15" s="49">
        <v>29</v>
      </c>
      <c r="G15" s="50">
        <v>25491</v>
      </c>
    </row>
    <row r="16" spans="1:10">
      <c r="A16" s="55">
        <v>44575</v>
      </c>
      <c r="B16" s="51">
        <v>270000</v>
      </c>
      <c r="C16" s="51" t="s">
        <v>45</v>
      </c>
      <c r="D16" s="51"/>
      <c r="E16" s="51" t="s">
        <v>43</v>
      </c>
      <c r="F16" s="51">
        <v>36</v>
      </c>
      <c r="G16" s="52">
        <v>31644</v>
      </c>
    </row>
    <row r="17" spans="1:7">
      <c r="A17" s="54">
        <v>44576</v>
      </c>
      <c r="B17" s="49">
        <v>104897</v>
      </c>
      <c r="C17" s="49" t="s">
        <v>39</v>
      </c>
      <c r="D17" s="49"/>
      <c r="E17" s="49" t="s">
        <v>43</v>
      </c>
      <c r="F17" s="49">
        <v>59</v>
      </c>
      <c r="G17" s="50">
        <v>51861</v>
      </c>
    </row>
    <row r="18" spans="1:7">
      <c r="A18" s="55">
        <v>44577</v>
      </c>
      <c r="B18" s="51">
        <v>213800</v>
      </c>
      <c r="C18" s="51" t="s">
        <v>44</v>
      </c>
      <c r="D18" s="51"/>
      <c r="E18" s="51" t="s">
        <v>43</v>
      </c>
      <c r="F18" s="51">
        <v>87</v>
      </c>
      <c r="G18" s="52">
        <v>76473</v>
      </c>
    </row>
    <row r="19" spans="1:7">
      <c r="A19" s="54">
        <v>44578</v>
      </c>
      <c r="B19" s="49">
        <v>289392</v>
      </c>
      <c r="C19" s="49" t="s">
        <v>44</v>
      </c>
      <c r="D19" s="49"/>
      <c r="E19" s="49" t="s">
        <v>40</v>
      </c>
      <c r="F19" s="49">
        <v>46</v>
      </c>
      <c r="G19" s="50">
        <v>40434</v>
      </c>
    </row>
    <row r="20" spans="1:7">
      <c r="A20" s="55">
        <v>44579</v>
      </c>
      <c r="B20" s="51">
        <v>78569</v>
      </c>
      <c r="C20" s="51" t="s">
        <v>44</v>
      </c>
      <c r="D20" s="51"/>
      <c r="E20" s="51" t="s">
        <v>40</v>
      </c>
      <c r="F20" s="51">
        <v>64</v>
      </c>
      <c r="G20" s="52">
        <v>56256</v>
      </c>
    </row>
    <row r="21" spans="1:7">
      <c r="A21" s="54">
        <v>44580</v>
      </c>
      <c r="B21" s="49">
        <v>117437</v>
      </c>
      <c r="C21" s="49" t="s">
        <v>44</v>
      </c>
      <c r="D21" s="49"/>
      <c r="E21" s="49" t="s">
        <v>40</v>
      </c>
      <c r="F21" s="49">
        <v>17</v>
      </c>
      <c r="G21" s="50">
        <v>14943</v>
      </c>
    </row>
    <row r="22" spans="1:7">
      <c r="A22" s="55">
        <v>44581</v>
      </c>
      <c r="B22" s="51">
        <v>162603</v>
      </c>
      <c r="C22" s="51" t="s">
        <v>44</v>
      </c>
      <c r="D22" s="51"/>
      <c r="E22" s="51" t="s">
        <v>40</v>
      </c>
      <c r="F22" s="51">
        <v>60</v>
      </c>
      <c r="G22" s="52">
        <v>52740</v>
      </c>
    </row>
    <row r="23" spans="1:7">
      <c r="A23" s="54">
        <v>44582</v>
      </c>
      <c r="B23" s="49">
        <v>71491</v>
      </c>
      <c r="C23" s="49" t="s">
        <v>44</v>
      </c>
      <c r="D23" s="49"/>
      <c r="E23" s="49" t="s">
        <v>41</v>
      </c>
      <c r="F23" s="49">
        <v>80</v>
      </c>
      <c r="G23" s="50">
        <v>70320</v>
      </c>
    </row>
    <row r="24" spans="1:7">
      <c r="A24" s="55">
        <v>44583</v>
      </c>
      <c r="B24" s="51">
        <v>112284</v>
      </c>
      <c r="C24" s="51" t="s">
        <v>44</v>
      </c>
      <c r="D24" s="51"/>
      <c r="E24" s="51" t="s">
        <v>43</v>
      </c>
      <c r="F24" s="51">
        <v>10</v>
      </c>
      <c r="G24" s="52">
        <v>8790</v>
      </c>
    </row>
    <row r="25" spans="1:7">
      <c r="A25" s="54">
        <v>44584</v>
      </c>
      <c r="B25" s="49">
        <v>164709</v>
      </c>
      <c r="C25" s="49" t="s">
        <v>39</v>
      </c>
      <c r="D25" s="49"/>
      <c r="E25" s="49" t="s">
        <v>43</v>
      </c>
      <c r="F25" s="49">
        <v>18</v>
      </c>
      <c r="G25" s="50">
        <v>15822</v>
      </c>
    </row>
    <row r="26" spans="1:7">
      <c r="A26" s="55">
        <v>44585</v>
      </c>
      <c r="B26" s="51">
        <v>172008</v>
      </c>
      <c r="C26" s="51" t="s">
        <v>39</v>
      </c>
      <c r="D26" s="51"/>
      <c r="E26" s="51" t="s">
        <v>43</v>
      </c>
      <c r="F26" s="51">
        <v>94</v>
      </c>
      <c r="G26" s="52">
        <v>82626</v>
      </c>
    </row>
    <row r="27" spans="1:7">
      <c r="A27" s="54">
        <v>44586</v>
      </c>
      <c r="B27" s="49">
        <v>88003</v>
      </c>
      <c r="C27" s="49" t="s">
        <v>44</v>
      </c>
      <c r="D27" s="49"/>
      <c r="E27" s="49" t="s">
        <v>43</v>
      </c>
      <c r="F27" s="49">
        <v>63</v>
      </c>
      <c r="G27" s="50">
        <v>55377</v>
      </c>
    </row>
    <row r="28" spans="1:7">
      <c r="A28" s="55">
        <v>44587</v>
      </c>
      <c r="B28" s="51">
        <v>58760</v>
      </c>
      <c r="C28" s="51" t="s">
        <v>39</v>
      </c>
      <c r="D28" s="51"/>
      <c r="E28" s="51" t="s">
        <v>43</v>
      </c>
      <c r="F28" s="51">
        <v>85</v>
      </c>
      <c r="G28" s="52">
        <v>74715</v>
      </c>
    </row>
    <row r="29" spans="1:7">
      <c r="A29" s="54">
        <v>44588</v>
      </c>
      <c r="B29" s="49">
        <v>38929</v>
      </c>
      <c r="C29" s="49" t="s">
        <v>39</v>
      </c>
      <c r="D29" s="49"/>
      <c r="E29" s="49" t="s">
        <v>46</v>
      </c>
      <c r="F29" s="49">
        <v>92</v>
      </c>
      <c r="G29" s="50">
        <v>80868</v>
      </c>
    </row>
    <row r="30" spans="1:7">
      <c r="A30" s="55">
        <v>44589</v>
      </c>
      <c r="B30" s="51">
        <v>117587</v>
      </c>
      <c r="C30" s="51" t="s">
        <v>45</v>
      </c>
      <c r="D30" s="51"/>
      <c r="E30" s="51" t="s">
        <v>43</v>
      </c>
      <c r="F30" s="51">
        <v>37</v>
      </c>
      <c r="G30" s="52">
        <v>32523</v>
      </c>
    </row>
    <row r="31" spans="1:7">
      <c r="A31" s="54">
        <v>44590</v>
      </c>
      <c r="B31" s="49">
        <v>299691</v>
      </c>
      <c r="C31" s="49" t="s">
        <v>39</v>
      </c>
      <c r="D31" s="49"/>
      <c r="E31" s="49" t="s">
        <v>43</v>
      </c>
      <c r="F31" s="49">
        <v>85</v>
      </c>
      <c r="G31" s="50">
        <v>74715</v>
      </c>
    </row>
    <row r="32" spans="1:7">
      <c r="A32" s="55">
        <v>44591</v>
      </c>
      <c r="B32" s="51">
        <v>190954</v>
      </c>
      <c r="C32" s="51" t="s">
        <v>44</v>
      </c>
      <c r="D32" s="51"/>
      <c r="E32" s="51" t="s">
        <v>46</v>
      </c>
      <c r="F32" s="51">
        <v>23</v>
      </c>
      <c r="G32" s="52">
        <v>20217</v>
      </c>
    </row>
    <row r="33" spans="1:7">
      <c r="A33" s="54">
        <v>44592</v>
      </c>
      <c r="B33" s="49">
        <v>114464</v>
      </c>
      <c r="C33" s="49" t="s">
        <v>44</v>
      </c>
      <c r="D33" s="49"/>
      <c r="E33" s="49" t="s">
        <v>40</v>
      </c>
      <c r="F33" s="49">
        <v>48</v>
      </c>
      <c r="G33" s="50">
        <v>42192</v>
      </c>
    </row>
    <row r="34" spans="1:7">
      <c r="A34" s="55">
        <v>44593</v>
      </c>
      <c r="B34" s="51">
        <v>206514</v>
      </c>
      <c r="C34" s="51" t="s">
        <v>44</v>
      </c>
      <c r="D34" s="51"/>
      <c r="E34" s="51" t="s">
        <v>41</v>
      </c>
      <c r="F34" s="51">
        <v>39</v>
      </c>
      <c r="G34" s="52">
        <v>34281</v>
      </c>
    </row>
    <row r="35" spans="1:7">
      <c r="A35" s="54">
        <v>44594</v>
      </c>
      <c r="B35" s="49">
        <v>140936</v>
      </c>
      <c r="C35" s="49" t="s">
        <v>44</v>
      </c>
      <c r="D35" s="49"/>
      <c r="E35" s="49" t="s">
        <v>43</v>
      </c>
      <c r="F35" s="49">
        <v>62</v>
      </c>
      <c r="G35" s="50">
        <v>54498</v>
      </c>
    </row>
    <row r="36" spans="1:7">
      <c r="A36" s="55">
        <v>44595</v>
      </c>
      <c r="B36" s="51">
        <v>293377</v>
      </c>
      <c r="C36" s="51" t="s">
        <v>44</v>
      </c>
      <c r="D36" s="51"/>
      <c r="E36" s="51" t="s">
        <v>43</v>
      </c>
      <c r="F36" s="51">
        <v>50</v>
      </c>
      <c r="G36" s="52">
        <v>43950</v>
      </c>
    </row>
    <row r="37" spans="1:7">
      <c r="A37" s="54">
        <v>44596</v>
      </c>
      <c r="B37" s="49">
        <v>48012</v>
      </c>
      <c r="C37" s="49" t="s">
        <v>44</v>
      </c>
      <c r="D37" s="49"/>
      <c r="E37" s="49" t="s">
        <v>43</v>
      </c>
      <c r="F37" s="49">
        <v>47</v>
      </c>
      <c r="G37" s="50">
        <v>41313</v>
      </c>
    </row>
    <row r="38" spans="1:7">
      <c r="A38" s="55">
        <v>44597</v>
      </c>
      <c r="B38" s="51">
        <v>138677</v>
      </c>
      <c r="C38" s="51" t="s">
        <v>44</v>
      </c>
      <c r="D38" s="51"/>
      <c r="E38" s="51" t="s">
        <v>40</v>
      </c>
      <c r="F38" s="51">
        <v>26</v>
      </c>
      <c r="G38" s="52">
        <v>22854</v>
      </c>
    </row>
    <row r="39" spans="1:7">
      <c r="A39" s="54">
        <v>44598</v>
      </c>
      <c r="B39" s="49">
        <v>69530</v>
      </c>
      <c r="C39" s="49" t="s">
        <v>44</v>
      </c>
      <c r="D39" s="49"/>
      <c r="E39" s="49" t="s">
        <v>40</v>
      </c>
      <c r="F39" s="49">
        <v>32</v>
      </c>
      <c r="G39" s="50">
        <v>28128</v>
      </c>
    </row>
    <row r="40" spans="1:7">
      <c r="A40" s="55">
        <v>44599</v>
      </c>
      <c r="B40" s="51">
        <v>16788</v>
      </c>
      <c r="C40" s="51" t="s">
        <v>44</v>
      </c>
      <c r="D40" s="51"/>
      <c r="E40" s="51" t="s">
        <v>40</v>
      </c>
      <c r="F40" s="51">
        <v>52</v>
      </c>
      <c r="G40" s="52">
        <v>45708</v>
      </c>
    </row>
    <row r="41" spans="1:7">
      <c r="A41" s="54">
        <v>44600</v>
      </c>
      <c r="B41" s="49">
        <v>294025</v>
      </c>
      <c r="C41" s="49" t="s">
        <v>44</v>
      </c>
      <c r="D41" s="49"/>
      <c r="E41" s="49" t="s">
        <v>40</v>
      </c>
      <c r="F41" s="49">
        <v>95</v>
      </c>
      <c r="G41" s="50">
        <v>83505</v>
      </c>
    </row>
    <row r="42" spans="1:7">
      <c r="A42" s="55">
        <v>44601</v>
      </c>
      <c r="B42" s="51">
        <v>274499</v>
      </c>
      <c r="C42" s="51" t="s">
        <v>39</v>
      </c>
      <c r="D42" s="51"/>
      <c r="E42" s="51" t="s">
        <v>41</v>
      </c>
      <c r="F42" s="51">
        <v>88</v>
      </c>
      <c r="G42" s="52">
        <v>77352</v>
      </c>
    </row>
    <row r="43" spans="1:7">
      <c r="A43" s="54">
        <v>44602</v>
      </c>
      <c r="B43" s="49">
        <v>234954</v>
      </c>
      <c r="C43" s="49" t="s">
        <v>39</v>
      </c>
      <c r="D43" s="49"/>
      <c r="E43" s="49" t="s">
        <v>43</v>
      </c>
      <c r="F43" s="49">
        <v>55</v>
      </c>
      <c r="G43" s="50">
        <v>48345</v>
      </c>
    </row>
    <row r="44" spans="1:7">
      <c r="A44" s="55">
        <v>44603</v>
      </c>
      <c r="B44" s="51">
        <v>289947</v>
      </c>
      <c r="C44" s="51" t="s">
        <v>44</v>
      </c>
      <c r="D44" s="51"/>
      <c r="E44" s="51" t="s">
        <v>43</v>
      </c>
      <c r="F44" s="51">
        <v>86</v>
      </c>
      <c r="G44" s="52">
        <v>75594</v>
      </c>
    </row>
    <row r="45" spans="1:7">
      <c r="A45" s="54">
        <v>44604</v>
      </c>
      <c r="B45" s="49">
        <v>166802</v>
      </c>
      <c r="C45" s="49" t="s">
        <v>39</v>
      </c>
      <c r="D45" s="49"/>
      <c r="E45" s="49" t="s">
        <v>43</v>
      </c>
      <c r="F45" s="49">
        <v>95</v>
      </c>
      <c r="G45" s="50">
        <v>83505</v>
      </c>
    </row>
    <row r="46" spans="1:7">
      <c r="A46" s="55">
        <v>44605</v>
      </c>
      <c r="B46" s="51">
        <v>244248</v>
      </c>
      <c r="C46" s="51" t="s">
        <v>39</v>
      </c>
      <c r="D46" s="51"/>
      <c r="E46" s="51" t="s">
        <v>43</v>
      </c>
      <c r="F46" s="51">
        <v>96</v>
      </c>
      <c r="G46" s="52">
        <v>84384</v>
      </c>
    </row>
    <row r="47" spans="1:7">
      <c r="A47" s="54">
        <v>44606</v>
      </c>
      <c r="B47" s="49">
        <v>110886</v>
      </c>
      <c r="C47" s="49" t="s">
        <v>45</v>
      </c>
      <c r="D47" s="49"/>
      <c r="E47" s="49" t="s">
        <v>43</v>
      </c>
      <c r="F47" s="49">
        <v>99</v>
      </c>
      <c r="G47" s="50">
        <v>87021</v>
      </c>
    </row>
    <row r="48" spans="1:7">
      <c r="A48" s="55">
        <v>44607</v>
      </c>
      <c r="B48" s="51">
        <v>184082</v>
      </c>
      <c r="C48" s="51" t="s">
        <v>39</v>
      </c>
      <c r="D48" s="51"/>
      <c r="E48" s="51" t="s">
        <v>46</v>
      </c>
      <c r="F48" s="51">
        <v>70</v>
      </c>
      <c r="G48" s="52">
        <v>61530</v>
      </c>
    </row>
    <row r="49" spans="1:7">
      <c r="A49" s="54">
        <v>44608</v>
      </c>
      <c r="B49" s="49">
        <v>236529</v>
      </c>
      <c r="C49" s="49" t="s">
        <v>44</v>
      </c>
      <c r="D49" s="49"/>
      <c r="E49" s="49" t="s">
        <v>43</v>
      </c>
      <c r="F49" s="49">
        <v>28</v>
      </c>
      <c r="G49" s="50">
        <v>24612</v>
      </c>
    </row>
    <row r="50" spans="1:7">
      <c r="A50" s="55">
        <v>44609</v>
      </c>
      <c r="B50" s="51">
        <v>102271</v>
      </c>
      <c r="C50" s="51" t="s">
        <v>44</v>
      </c>
      <c r="D50" s="51"/>
      <c r="E50" s="51" t="s">
        <v>43</v>
      </c>
      <c r="F50" s="51">
        <v>79</v>
      </c>
      <c r="G50" s="52">
        <v>69441</v>
      </c>
    </row>
    <row r="51" spans="1:7">
      <c r="A51" s="54">
        <v>44610</v>
      </c>
      <c r="B51" s="49">
        <v>250711</v>
      </c>
      <c r="C51" s="49" t="s">
        <v>44</v>
      </c>
      <c r="D51" s="49"/>
      <c r="E51" s="49" t="s">
        <v>46</v>
      </c>
      <c r="F51" s="49">
        <v>74</v>
      </c>
      <c r="G51" s="50">
        <v>65046</v>
      </c>
    </row>
    <row r="52" spans="1:7">
      <c r="A52" s="55">
        <v>44611</v>
      </c>
      <c r="B52" s="51">
        <v>102302</v>
      </c>
      <c r="C52" s="51" t="s">
        <v>44</v>
      </c>
      <c r="D52" s="51"/>
      <c r="E52" s="51" t="s">
        <v>40</v>
      </c>
      <c r="F52" s="51">
        <v>51</v>
      </c>
      <c r="G52" s="52">
        <v>44829</v>
      </c>
    </row>
    <row r="53" spans="1:7">
      <c r="A53" s="54">
        <v>44612</v>
      </c>
      <c r="B53" s="49">
        <v>169664</v>
      </c>
      <c r="C53" s="49" t="s">
        <v>44</v>
      </c>
      <c r="D53" s="49"/>
      <c r="E53" s="49" t="s">
        <v>41</v>
      </c>
      <c r="F53" s="49">
        <v>22</v>
      </c>
      <c r="G53" s="50">
        <v>19338</v>
      </c>
    </row>
    <row r="54" spans="1:7">
      <c r="A54" s="55">
        <v>44613</v>
      </c>
      <c r="B54" s="51">
        <v>173500</v>
      </c>
      <c r="C54" s="51" t="s">
        <v>44</v>
      </c>
      <c r="D54" s="51"/>
      <c r="E54" s="51" t="s">
        <v>43</v>
      </c>
      <c r="F54" s="51">
        <v>47</v>
      </c>
      <c r="G54" s="52">
        <v>41313</v>
      </c>
    </row>
    <row r="55" spans="1:7">
      <c r="A55" s="54">
        <v>44614</v>
      </c>
      <c r="B55" s="49">
        <v>270989</v>
      </c>
      <c r="C55" s="49" t="s">
        <v>44</v>
      </c>
      <c r="D55" s="49"/>
      <c r="E55" s="49" t="s">
        <v>43</v>
      </c>
      <c r="F55" s="49">
        <v>48</v>
      </c>
      <c r="G55" s="50">
        <v>42192</v>
      </c>
    </row>
    <row r="56" spans="1:7">
      <c r="A56" s="55">
        <v>44615</v>
      </c>
      <c r="B56" s="51">
        <v>129853</v>
      </c>
      <c r="C56" s="51" t="s">
        <v>39</v>
      </c>
      <c r="D56" s="51"/>
      <c r="E56" s="51" t="s">
        <v>43</v>
      </c>
      <c r="F56" s="51">
        <v>46</v>
      </c>
      <c r="G56" s="52">
        <v>40434</v>
      </c>
    </row>
    <row r="57" spans="1:7">
      <c r="A57" s="54">
        <v>44616</v>
      </c>
      <c r="B57" s="49">
        <v>265996</v>
      </c>
      <c r="C57" s="49" t="s">
        <v>39</v>
      </c>
      <c r="D57" s="49"/>
      <c r="E57" s="49" t="s">
        <v>40</v>
      </c>
      <c r="F57" s="49">
        <v>69</v>
      </c>
      <c r="G57" s="50">
        <v>60651</v>
      </c>
    </row>
    <row r="58" spans="1:7">
      <c r="A58" s="55">
        <v>44617</v>
      </c>
      <c r="B58" s="51">
        <v>237189</v>
      </c>
      <c r="C58" s="51" t="s">
        <v>44</v>
      </c>
      <c r="D58" s="51"/>
      <c r="E58" s="51" t="s">
        <v>40</v>
      </c>
      <c r="F58" s="51">
        <v>94</v>
      </c>
      <c r="G58" s="52">
        <v>82626</v>
      </c>
    </row>
    <row r="59" spans="1:7">
      <c r="A59" s="54">
        <v>44618</v>
      </c>
      <c r="B59" s="49">
        <v>60529</v>
      </c>
      <c r="C59" s="49" t="s">
        <v>39</v>
      </c>
      <c r="D59" s="49"/>
      <c r="E59" s="49" t="s">
        <v>40</v>
      </c>
      <c r="F59" s="49">
        <v>68</v>
      </c>
      <c r="G59" s="50">
        <v>59772</v>
      </c>
    </row>
    <row r="60" spans="1:7">
      <c r="A60" s="55">
        <v>44619</v>
      </c>
      <c r="B60" s="51">
        <v>71965</v>
      </c>
      <c r="C60" s="51" t="s">
        <v>39</v>
      </c>
      <c r="D60" s="51"/>
      <c r="E60" s="51" t="s">
        <v>40</v>
      </c>
      <c r="F60" s="51">
        <v>12</v>
      </c>
      <c r="G60" s="52">
        <v>10548</v>
      </c>
    </row>
    <row r="61" spans="1:7">
      <c r="A61" s="54">
        <v>44620</v>
      </c>
      <c r="B61" s="49">
        <v>218953</v>
      </c>
      <c r="C61" s="49" t="s">
        <v>45</v>
      </c>
      <c r="D61" s="49"/>
      <c r="E61" s="49" t="s">
        <v>41</v>
      </c>
      <c r="F61" s="49">
        <v>38</v>
      </c>
      <c r="G61" s="50">
        <v>33402</v>
      </c>
    </row>
    <row r="62" spans="1:7">
      <c r="A62" s="55">
        <v>44621</v>
      </c>
      <c r="B62" s="51">
        <v>173731</v>
      </c>
      <c r="C62" s="51" t="s">
        <v>39</v>
      </c>
      <c r="D62" s="51"/>
      <c r="E62" s="51" t="s">
        <v>43</v>
      </c>
      <c r="F62" s="51">
        <v>12</v>
      </c>
      <c r="G62" s="52">
        <v>10548</v>
      </c>
    </row>
    <row r="63" spans="1:7">
      <c r="A63" s="54">
        <v>44622</v>
      </c>
      <c r="B63" s="49">
        <v>5879</v>
      </c>
      <c r="C63" s="49" t="s">
        <v>44</v>
      </c>
      <c r="D63" s="49"/>
      <c r="E63" s="49" t="s">
        <v>43</v>
      </c>
      <c r="F63" s="49">
        <v>24</v>
      </c>
      <c r="G63" s="50">
        <v>21096</v>
      </c>
    </row>
    <row r="64" spans="1:7">
      <c r="A64" s="55">
        <v>44623</v>
      </c>
      <c r="B64" s="51">
        <v>104834</v>
      </c>
      <c r="C64" s="51" t="s">
        <v>44</v>
      </c>
      <c r="D64" s="51"/>
      <c r="E64" s="51" t="s">
        <v>43</v>
      </c>
      <c r="F64" s="51">
        <v>43</v>
      </c>
      <c r="G64" s="52">
        <v>37797</v>
      </c>
    </row>
    <row r="65" spans="1:7">
      <c r="A65" s="54">
        <v>44624</v>
      </c>
      <c r="B65" s="49">
        <v>133181</v>
      </c>
      <c r="C65" s="49" t="s">
        <v>44</v>
      </c>
      <c r="D65" s="49"/>
      <c r="E65" s="49" t="s">
        <v>43</v>
      </c>
      <c r="F65" s="49">
        <v>24</v>
      </c>
      <c r="G65" s="50">
        <v>21096</v>
      </c>
    </row>
    <row r="66" spans="1:7">
      <c r="A66" s="56">
        <v>44625</v>
      </c>
      <c r="B66" s="45">
        <v>173525</v>
      </c>
      <c r="C66" s="45" t="s">
        <v>44</v>
      </c>
      <c r="D66" s="45"/>
      <c r="E66" s="45" t="s">
        <v>43</v>
      </c>
      <c r="F66" s="45">
        <v>59</v>
      </c>
      <c r="G66" s="46">
        <v>51861</v>
      </c>
    </row>
    <row r="96" spans="55:56" ht="63.75">
      <c r="BC96" s="2" t="s">
        <v>22</v>
      </c>
      <c r="BD96" s="2" t="s">
        <v>23</v>
      </c>
    </row>
    <row r="97" spans="55:56">
      <c r="BC97" s="3"/>
      <c r="BD97" s="1"/>
    </row>
    <row r="98" spans="55:56" ht="45">
      <c r="BC98" s="4" t="s">
        <v>24</v>
      </c>
      <c r="BD98" s="4" t="s">
        <v>25</v>
      </c>
    </row>
    <row r="99" spans="55:56" ht="38.25">
      <c r="BC99" s="5" t="s">
        <v>26</v>
      </c>
      <c r="BD99" s="4" t="s">
        <v>27</v>
      </c>
    </row>
    <row r="100" spans="55:56" ht="45">
      <c r="BC100" s="5"/>
      <c r="BD100" s="4" t="s">
        <v>28</v>
      </c>
    </row>
    <row r="101" spans="55:56" ht="45">
      <c r="BC101" s="3"/>
      <c r="BD101" s="4" t="s">
        <v>29</v>
      </c>
    </row>
    <row r="102" spans="55:56" ht="60">
      <c r="BC102" s="3"/>
      <c r="BD102" s="4" t="s">
        <v>30</v>
      </c>
    </row>
    <row r="103" spans="55:56">
      <c r="BC103" s="3"/>
      <c r="BD103" s="3"/>
    </row>
    <row r="104" spans="55:56" ht="152.25">
      <c r="BC104" s="3"/>
      <c r="BD104" s="7" t="s">
        <v>31</v>
      </c>
    </row>
    <row r="105" spans="55:56" ht="210">
      <c r="BC105" s="4" t="s">
        <v>32</v>
      </c>
      <c r="BD105" s="4" t="s">
        <v>33</v>
      </c>
    </row>
    <row r="106" spans="55:56">
      <c r="BC106" s="3"/>
      <c r="BD106" s="8"/>
    </row>
    <row r="107" spans="55:56" ht="19.5">
      <c r="BC107" s="6"/>
      <c r="BD107" s="9"/>
    </row>
    <row r="108" spans="55:56">
      <c r="BC108" s="6"/>
      <c r="BD108" s="10"/>
    </row>
    <row r="109" spans="55:56">
      <c r="BC109" s="6"/>
      <c r="BD109" s="8"/>
    </row>
    <row r="110" spans="55:56">
      <c r="BC110" s="6"/>
      <c r="BD110" s="3"/>
    </row>
  </sheetData>
  <hyperlinks>
    <hyperlink ref="BC98" r:id="rId1" display="mailto:faruk@farukcubukcu.com" xr:uid="{AC019B2F-C5A4-4079-82A0-1D971F058703}"/>
    <hyperlink ref="BC105" r:id="rId2" display="https://plus.google.com/u/0/115158507197600514150/about" xr:uid="{84C05172-9E4C-4BAA-8211-33A1F055B284}"/>
    <hyperlink ref="BD98" r:id="rId3" display="http://www.farukcubukcu.com/" xr:uid="{48578EE2-1C66-4356-81B1-1D4DE9218BFE}"/>
    <hyperlink ref="BD99" r:id="rId4" display="http://www.excelci.com/" xr:uid="{D6954C33-D0A6-40D5-9056-A6C5699E2179}"/>
    <hyperlink ref="BD100" r:id="rId5" xr:uid="{58A61F0B-755E-4E02-879F-D012B8792C7F}"/>
    <hyperlink ref="BD101" r:id="rId6" xr:uid="{DEA1CBEC-7D91-4591-A1CD-0CC517079211}"/>
    <hyperlink ref="BD102" r:id="rId7" xr:uid="{BF3DC344-22A1-4766-8E42-E1B11BDE6509}"/>
    <hyperlink ref="BD105" r:id="rId8" display="http://farukcubukcu.com/sayfa/UyeKayit" xr:uid="{27CD2D14-7201-4E3B-AABF-BF3F1ACE094D}"/>
  </hyperlinks>
  <pageMargins left="0.7" right="0.7" top="0.75" bottom="0.75" header="0.3" footer="0.3"/>
  <pageSetup paperSize="9" orientation="portrait" horizontalDpi="200" verticalDpi="0" r:id="rId9"/>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A9602-99A0-44BC-9F7C-1905B41805AC}">
  <sheetPr codeName="Sayfa2">
    <tabColor rgb="FFFF0000"/>
  </sheetPr>
  <dimension ref="A1:BD110"/>
  <sheetViews>
    <sheetView zoomScale="85" zoomScaleNormal="85" workbookViewId="0">
      <selection activeCell="L10" sqref="L10"/>
    </sheetView>
  </sheetViews>
  <sheetFormatPr defaultRowHeight="15"/>
  <cols>
    <col min="1" max="1" width="16.5703125" style="32" customWidth="1"/>
    <col min="2" max="2" width="17.28515625" customWidth="1"/>
    <col min="3" max="3" width="21.42578125" customWidth="1"/>
    <col min="4" max="4" width="14.28515625" hidden="1" customWidth="1"/>
    <col min="5" max="5" width="20.85546875" customWidth="1"/>
    <col min="6" max="7" width="13.7109375" customWidth="1"/>
    <col min="8" max="8" width="12.140625" customWidth="1"/>
    <col min="9" max="9" width="19.7109375" customWidth="1"/>
    <col min="10" max="10" width="16.5703125" customWidth="1"/>
    <col min="11" max="11" width="14.7109375" customWidth="1"/>
    <col min="12" max="12" width="15.42578125" customWidth="1"/>
    <col min="56" max="56" width="12.28515625" bestFit="1" customWidth="1"/>
  </cols>
  <sheetData>
    <row r="1" spans="1:12">
      <c r="A1" s="32" t="s">
        <v>34</v>
      </c>
    </row>
    <row r="2" spans="1:12">
      <c r="A2" s="53" t="s">
        <v>1</v>
      </c>
      <c r="B2" s="47" t="s">
        <v>3</v>
      </c>
      <c r="C2" s="47" t="s">
        <v>35</v>
      </c>
      <c r="D2" s="47" t="s">
        <v>5</v>
      </c>
      <c r="E2" s="47" t="s">
        <v>36</v>
      </c>
      <c r="F2" s="47" t="s">
        <v>37</v>
      </c>
      <c r="G2" s="48" t="s">
        <v>38</v>
      </c>
      <c r="I2" s="14" t="s">
        <v>36</v>
      </c>
      <c r="J2" s="14" t="s">
        <v>35</v>
      </c>
      <c r="K2" s="14" t="s">
        <v>9</v>
      </c>
    </row>
    <row r="3" spans="1:12">
      <c r="A3" s="54">
        <v>44562</v>
      </c>
      <c r="B3" s="49">
        <v>60634</v>
      </c>
      <c r="C3" s="49" t="s">
        <v>39</v>
      </c>
      <c r="D3" s="49"/>
      <c r="E3" s="49" t="s">
        <v>40</v>
      </c>
      <c r="F3" s="49">
        <v>20</v>
      </c>
      <c r="G3" s="50">
        <v>17580</v>
      </c>
      <c r="I3" s="13" t="s">
        <v>40</v>
      </c>
      <c r="J3" s="13" t="s">
        <v>39</v>
      </c>
      <c r="K3" s="11">
        <f>SUMIFS(G:G,E:E,I3,C:C,J3)</f>
        <v>192501</v>
      </c>
    </row>
    <row r="4" spans="1:12">
      <c r="A4" s="55">
        <v>44563</v>
      </c>
      <c r="B4" s="51">
        <v>217488</v>
      </c>
      <c r="C4" s="51" t="s">
        <v>39</v>
      </c>
      <c r="D4" s="51"/>
      <c r="E4" s="51" t="s">
        <v>41</v>
      </c>
      <c r="F4" s="51">
        <v>84</v>
      </c>
      <c r="G4" s="52">
        <v>73836</v>
      </c>
      <c r="I4" s="13" t="s">
        <v>47</v>
      </c>
      <c r="J4" s="13" t="s">
        <v>39</v>
      </c>
      <c r="K4" s="11">
        <f>SUMIFS(G:G,E:E,I4,C:C,J4)</f>
        <v>0</v>
      </c>
    </row>
    <row r="5" spans="1:12">
      <c r="A5" s="54">
        <v>44564</v>
      </c>
      <c r="B5" s="49">
        <v>182059</v>
      </c>
      <c r="C5" s="49" t="s">
        <v>42</v>
      </c>
      <c r="D5" s="49"/>
      <c r="E5" s="49" t="s">
        <v>43</v>
      </c>
      <c r="F5" s="49">
        <v>20</v>
      </c>
      <c r="G5" s="50">
        <v>17580</v>
      </c>
      <c r="I5" s="13" t="s">
        <v>43</v>
      </c>
      <c r="J5" s="13" t="s">
        <v>39</v>
      </c>
      <c r="K5" s="11">
        <f>SUMIFS(G:G,E:E,I5,C:C,J5)</f>
        <v>775278</v>
      </c>
    </row>
    <row r="6" spans="1:12">
      <c r="A6" s="55">
        <v>44565</v>
      </c>
      <c r="B6" s="51">
        <v>162176</v>
      </c>
      <c r="C6" s="51" t="s">
        <v>39</v>
      </c>
      <c r="D6" s="51"/>
      <c r="E6" s="51" t="s">
        <v>43</v>
      </c>
      <c r="F6" s="51">
        <v>73</v>
      </c>
      <c r="G6" s="52">
        <v>64167</v>
      </c>
      <c r="I6" s="13" t="s">
        <v>46</v>
      </c>
      <c r="J6" s="13" t="s">
        <v>39</v>
      </c>
      <c r="K6" s="11">
        <f>SUMIFS(G:G,E:E,I6,C:C,J6)</f>
        <v>142398</v>
      </c>
    </row>
    <row r="7" spans="1:12">
      <c r="A7" s="54">
        <v>44566</v>
      </c>
      <c r="B7" s="49">
        <v>159307</v>
      </c>
      <c r="C7" s="49" t="s">
        <v>44</v>
      </c>
      <c r="D7" s="49"/>
      <c r="E7" s="49" t="s">
        <v>43</v>
      </c>
      <c r="F7" s="49">
        <v>45</v>
      </c>
      <c r="G7" s="50">
        <v>39555</v>
      </c>
    </row>
    <row r="8" spans="1:12">
      <c r="A8" s="55">
        <v>44567</v>
      </c>
      <c r="B8" s="51">
        <v>250656</v>
      </c>
      <c r="C8" s="51" t="s">
        <v>44</v>
      </c>
      <c r="D8" s="51"/>
      <c r="E8" s="51" t="s">
        <v>43</v>
      </c>
      <c r="F8" s="51">
        <v>98</v>
      </c>
      <c r="G8" s="52">
        <v>86142</v>
      </c>
    </row>
    <row r="9" spans="1:12">
      <c r="A9" s="54">
        <v>44568</v>
      </c>
      <c r="B9" s="49">
        <v>200362</v>
      </c>
      <c r="C9" s="49" t="s">
        <v>44</v>
      </c>
      <c r="D9" s="49"/>
      <c r="E9" s="49" t="s">
        <v>43</v>
      </c>
      <c r="F9" s="49">
        <v>33</v>
      </c>
      <c r="G9" s="50">
        <v>29007</v>
      </c>
      <c r="I9" s="16" t="s">
        <v>36</v>
      </c>
      <c r="J9" s="16" t="s">
        <v>48</v>
      </c>
      <c r="K9" s="16" t="s">
        <v>49</v>
      </c>
      <c r="L9" s="16" t="s">
        <v>9</v>
      </c>
    </row>
    <row r="10" spans="1:12">
      <c r="A10" s="55">
        <v>44569</v>
      </c>
      <c r="B10" s="51">
        <v>97242</v>
      </c>
      <c r="C10" s="51" t="s">
        <v>44</v>
      </c>
      <c r="D10" s="51"/>
      <c r="E10" s="51" t="s">
        <v>46</v>
      </c>
      <c r="F10" s="51">
        <v>75</v>
      </c>
      <c r="G10" s="52">
        <v>65925</v>
      </c>
      <c r="I10" s="13" t="s">
        <v>40</v>
      </c>
      <c r="J10" s="13" t="s">
        <v>50</v>
      </c>
      <c r="K10" s="13" t="s">
        <v>51</v>
      </c>
      <c r="L10" s="72">
        <f>SUMIFS(G:G,E:E,I10,A:A,J10,A:A,K10)</f>
        <v>268095</v>
      </c>
    </row>
    <row r="11" spans="1:12">
      <c r="A11" s="54">
        <v>44570</v>
      </c>
      <c r="B11" s="49">
        <v>65580</v>
      </c>
      <c r="C11" s="49" t="s">
        <v>39</v>
      </c>
      <c r="D11" s="49"/>
      <c r="E11" s="49" t="s">
        <v>43</v>
      </c>
      <c r="F11" s="49">
        <v>82</v>
      </c>
      <c r="G11" s="50">
        <v>72078</v>
      </c>
      <c r="I11" s="13" t="s">
        <v>41</v>
      </c>
      <c r="J11" s="13" t="s">
        <v>50</v>
      </c>
      <c r="K11" s="13" t="s">
        <v>51</v>
      </c>
      <c r="L11" s="72">
        <f>SUMIFS(G:G,E:E,I11,A:A,J11,A:A,K11)</f>
        <v>169647</v>
      </c>
    </row>
    <row r="12" spans="1:12">
      <c r="A12" s="55">
        <v>44571</v>
      </c>
      <c r="B12" s="51">
        <v>75884</v>
      </c>
      <c r="C12" s="51" t="s">
        <v>39</v>
      </c>
      <c r="D12" s="51"/>
      <c r="E12" s="51" t="s">
        <v>43</v>
      </c>
      <c r="F12" s="51">
        <v>82</v>
      </c>
      <c r="G12" s="52">
        <v>72078</v>
      </c>
      <c r="I12" s="13" t="s">
        <v>43</v>
      </c>
      <c r="J12" s="13" t="s">
        <v>50</v>
      </c>
      <c r="K12" s="13" t="s">
        <v>51</v>
      </c>
      <c r="L12" s="72">
        <f>SUMIFS(G:G,E:E,I12,A:A,J12,A:A,K12)</f>
        <v>885153</v>
      </c>
    </row>
    <row r="13" spans="1:12">
      <c r="A13" s="54">
        <v>44572</v>
      </c>
      <c r="B13" s="49">
        <v>212998</v>
      </c>
      <c r="C13" s="49" t="s">
        <v>44</v>
      </c>
      <c r="D13" s="49"/>
      <c r="E13" s="49" t="s">
        <v>46</v>
      </c>
      <c r="F13" s="49">
        <v>36</v>
      </c>
      <c r="G13" s="50">
        <v>31644</v>
      </c>
      <c r="I13" s="13" t="s">
        <v>46</v>
      </c>
      <c r="J13" s="13" t="s">
        <v>50</v>
      </c>
      <c r="K13" s="13" t="s">
        <v>51</v>
      </c>
      <c r="L13" s="72">
        <f>SUMIFS(G:G,E:E,I13,A:A,J13,A:A,K13)</f>
        <v>198654</v>
      </c>
    </row>
    <row r="14" spans="1:12">
      <c r="A14" s="55">
        <v>44573</v>
      </c>
      <c r="B14" s="51">
        <v>66941</v>
      </c>
      <c r="C14" s="51" t="s">
        <v>39</v>
      </c>
      <c r="D14" s="51"/>
      <c r="E14" s="51" t="s">
        <v>40</v>
      </c>
      <c r="F14" s="51">
        <v>50</v>
      </c>
      <c r="G14" s="52">
        <v>43950</v>
      </c>
    </row>
    <row r="15" spans="1:12">
      <c r="A15" s="54">
        <v>44574</v>
      </c>
      <c r="B15" s="49">
        <v>60314</v>
      </c>
      <c r="C15" s="49" t="s">
        <v>39</v>
      </c>
      <c r="D15" s="49"/>
      <c r="E15" s="49" t="s">
        <v>41</v>
      </c>
      <c r="F15" s="49">
        <v>29</v>
      </c>
      <c r="G15" s="50">
        <v>25491</v>
      </c>
    </row>
    <row r="16" spans="1:12">
      <c r="A16" s="55">
        <v>44575</v>
      </c>
      <c r="B16" s="51">
        <v>270000</v>
      </c>
      <c r="C16" s="51" t="s">
        <v>45</v>
      </c>
      <c r="D16" s="51"/>
      <c r="E16" s="51" t="s">
        <v>43</v>
      </c>
      <c r="F16" s="51">
        <v>36</v>
      </c>
      <c r="G16" s="52">
        <v>31644</v>
      </c>
    </row>
    <row r="17" spans="1:7">
      <c r="A17" s="54">
        <v>44576</v>
      </c>
      <c r="B17" s="49">
        <v>104897</v>
      </c>
      <c r="C17" s="49" t="s">
        <v>39</v>
      </c>
      <c r="D17" s="49"/>
      <c r="E17" s="49" t="s">
        <v>43</v>
      </c>
      <c r="F17" s="49">
        <v>59</v>
      </c>
      <c r="G17" s="50">
        <v>51861</v>
      </c>
    </row>
    <row r="18" spans="1:7">
      <c r="A18" s="55">
        <v>44577</v>
      </c>
      <c r="B18" s="51">
        <v>213800</v>
      </c>
      <c r="C18" s="51" t="s">
        <v>44</v>
      </c>
      <c r="D18" s="51"/>
      <c r="E18" s="51" t="s">
        <v>43</v>
      </c>
      <c r="F18" s="51">
        <v>87</v>
      </c>
      <c r="G18" s="52">
        <v>76473</v>
      </c>
    </row>
    <row r="19" spans="1:7">
      <c r="A19" s="54">
        <v>44578</v>
      </c>
      <c r="B19" s="49">
        <v>289392</v>
      </c>
      <c r="C19" s="49" t="s">
        <v>44</v>
      </c>
      <c r="D19" s="49"/>
      <c r="E19" s="49" t="s">
        <v>40</v>
      </c>
      <c r="F19" s="49">
        <v>46</v>
      </c>
      <c r="G19" s="50">
        <v>40434</v>
      </c>
    </row>
    <row r="20" spans="1:7">
      <c r="A20" s="55">
        <v>44579</v>
      </c>
      <c r="B20" s="51">
        <v>78569</v>
      </c>
      <c r="C20" s="51" t="s">
        <v>44</v>
      </c>
      <c r="D20" s="51"/>
      <c r="E20" s="51" t="s">
        <v>40</v>
      </c>
      <c r="F20" s="51">
        <v>64</v>
      </c>
      <c r="G20" s="52">
        <v>56256</v>
      </c>
    </row>
    <row r="21" spans="1:7">
      <c r="A21" s="54">
        <v>44580</v>
      </c>
      <c r="B21" s="49">
        <v>117437</v>
      </c>
      <c r="C21" s="49" t="s">
        <v>44</v>
      </c>
      <c r="D21" s="49"/>
      <c r="E21" s="49" t="s">
        <v>40</v>
      </c>
      <c r="F21" s="49">
        <v>17</v>
      </c>
      <c r="G21" s="50">
        <v>14943</v>
      </c>
    </row>
    <row r="22" spans="1:7">
      <c r="A22" s="55">
        <v>44581</v>
      </c>
      <c r="B22" s="51">
        <v>162603</v>
      </c>
      <c r="C22" s="51" t="s">
        <v>44</v>
      </c>
      <c r="D22" s="51"/>
      <c r="E22" s="51" t="s">
        <v>40</v>
      </c>
      <c r="F22" s="51">
        <v>60</v>
      </c>
      <c r="G22" s="52">
        <v>52740</v>
      </c>
    </row>
    <row r="23" spans="1:7">
      <c r="A23" s="54">
        <v>44582</v>
      </c>
      <c r="B23" s="49">
        <v>71491</v>
      </c>
      <c r="C23" s="49" t="s">
        <v>44</v>
      </c>
      <c r="D23" s="49"/>
      <c r="E23" s="49" t="s">
        <v>41</v>
      </c>
      <c r="F23" s="49">
        <v>80</v>
      </c>
      <c r="G23" s="50">
        <v>70320</v>
      </c>
    </row>
    <row r="24" spans="1:7">
      <c r="A24" s="55">
        <v>44583</v>
      </c>
      <c r="B24" s="51">
        <v>112284</v>
      </c>
      <c r="C24" s="51" t="s">
        <v>44</v>
      </c>
      <c r="D24" s="51"/>
      <c r="E24" s="51" t="s">
        <v>43</v>
      </c>
      <c r="F24" s="51">
        <v>10</v>
      </c>
      <c r="G24" s="52">
        <v>8790</v>
      </c>
    </row>
    <row r="25" spans="1:7">
      <c r="A25" s="54">
        <v>44584</v>
      </c>
      <c r="B25" s="49">
        <v>164709</v>
      </c>
      <c r="C25" s="49" t="s">
        <v>39</v>
      </c>
      <c r="D25" s="49"/>
      <c r="E25" s="49" t="s">
        <v>43</v>
      </c>
      <c r="F25" s="49">
        <v>18</v>
      </c>
      <c r="G25" s="50">
        <v>15822</v>
      </c>
    </row>
    <row r="26" spans="1:7">
      <c r="A26" s="55">
        <v>44585</v>
      </c>
      <c r="B26" s="51">
        <v>172008</v>
      </c>
      <c r="C26" s="51" t="s">
        <v>39</v>
      </c>
      <c r="D26" s="51"/>
      <c r="E26" s="51" t="s">
        <v>43</v>
      </c>
      <c r="F26" s="51">
        <v>94</v>
      </c>
      <c r="G26" s="52">
        <v>82626</v>
      </c>
    </row>
    <row r="27" spans="1:7">
      <c r="A27" s="54">
        <v>44586</v>
      </c>
      <c r="B27" s="49">
        <v>88003</v>
      </c>
      <c r="C27" s="49" t="s">
        <v>44</v>
      </c>
      <c r="D27" s="49"/>
      <c r="E27" s="49" t="s">
        <v>43</v>
      </c>
      <c r="F27" s="49">
        <v>63</v>
      </c>
      <c r="G27" s="50">
        <v>55377</v>
      </c>
    </row>
    <row r="28" spans="1:7">
      <c r="A28" s="55">
        <v>44587</v>
      </c>
      <c r="B28" s="51">
        <v>58760</v>
      </c>
      <c r="C28" s="51" t="s">
        <v>39</v>
      </c>
      <c r="D28" s="51"/>
      <c r="E28" s="51" t="s">
        <v>43</v>
      </c>
      <c r="F28" s="51">
        <v>85</v>
      </c>
      <c r="G28" s="52">
        <v>74715</v>
      </c>
    </row>
    <row r="29" spans="1:7">
      <c r="A29" s="54">
        <v>44588</v>
      </c>
      <c r="B29" s="49">
        <v>38929</v>
      </c>
      <c r="C29" s="49" t="s">
        <v>39</v>
      </c>
      <c r="D29" s="49"/>
      <c r="E29" s="49" t="s">
        <v>46</v>
      </c>
      <c r="F29" s="49">
        <v>92</v>
      </c>
      <c r="G29" s="50">
        <v>80868</v>
      </c>
    </row>
    <row r="30" spans="1:7">
      <c r="A30" s="55">
        <v>44589</v>
      </c>
      <c r="B30" s="51">
        <v>117587</v>
      </c>
      <c r="C30" s="51" t="s">
        <v>45</v>
      </c>
      <c r="D30" s="51"/>
      <c r="E30" s="51" t="s">
        <v>43</v>
      </c>
      <c r="F30" s="51">
        <v>37</v>
      </c>
      <c r="G30" s="52">
        <v>32523</v>
      </c>
    </row>
    <row r="31" spans="1:7">
      <c r="A31" s="54">
        <v>44590</v>
      </c>
      <c r="B31" s="49">
        <v>299691</v>
      </c>
      <c r="C31" s="49" t="s">
        <v>39</v>
      </c>
      <c r="D31" s="49"/>
      <c r="E31" s="49" t="s">
        <v>43</v>
      </c>
      <c r="F31" s="49">
        <v>85</v>
      </c>
      <c r="G31" s="50">
        <v>74715</v>
      </c>
    </row>
    <row r="32" spans="1:7">
      <c r="A32" s="55">
        <v>44591</v>
      </c>
      <c r="B32" s="51">
        <v>190954</v>
      </c>
      <c r="C32" s="51" t="s">
        <v>44</v>
      </c>
      <c r="D32" s="51"/>
      <c r="E32" s="51" t="s">
        <v>46</v>
      </c>
      <c r="F32" s="51">
        <v>23</v>
      </c>
      <c r="G32" s="52">
        <v>20217</v>
      </c>
    </row>
    <row r="33" spans="1:7">
      <c r="A33" s="54">
        <v>44592</v>
      </c>
      <c r="B33" s="49">
        <v>114464</v>
      </c>
      <c r="C33" s="49" t="s">
        <v>44</v>
      </c>
      <c r="D33" s="49"/>
      <c r="E33" s="49" t="s">
        <v>40</v>
      </c>
      <c r="F33" s="49">
        <v>48</v>
      </c>
      <c r="G33" s="50">
        <v>42192</v>
      </c>
    </row>
    <row r="34" spans="1:7">
      <c r="A34" s="55">
        <v>44593</v>
      </c>
      <c r="B34" s="51">
        <v>206514</v>
      </c>
      <c r="C34" s="51" t="s">
        <v>44</v>
      </c>
      <c r="D34" s="51"/>
      <c r="E34" s="51" t="s">
        <v>41</v>
      </c>
      <c r="F34" s="51">
        <v>39</v>
      </c>
      <c r="G34" s="52">
        <v>34281</v>
      </c>
    </row>
    <row r="35" spans="1:7">
      <c r="A35" s="54">
        <v>44594</v>
      </c>
      <c r="B35" s="49">
        <v>140936</v>
      </c>
      <c r="C35" s="49" t="s">
        <v>44</v>
      </c>
      <c r="D35" s="49"/>
      <c r="E35" s="49" t="s">
        <v>43</v>
      </c>
      <c r="F35" s="49">
        <v>62</v>
      </c>
      <c r="G35" s="50">
        <v>54498</v>
      </c>
    </row>
    <row r="36" spans="1:7">
      <c r="A36" s="55">
        <v>44595</v>
      </c>
      <c r="B36" s="51">
        <v>293377</v>
      </c>
      <c r="C36" s="51" t="s">
        <v>44</v>
      </c>
      <c r="D36" s="51"/>
      <c r="E36" s="51" t="s">
        <v>43</v>
      </c>
      <c r="F36" s="51">
        <v>50</v>
      </c>
      <c r="G36" s="52">
        <v>43950</v>
      </c>
    </row>
    <row r="37" spans="1:7">
      <c r="A37" s="54">
        <v>44596</v>
      </c>
      <c r="B37" s="49">
        <v>48012</v>
      </c>
      <c r="C37" s="49" t="s">
        <v>44</v>
      </c>
      <c r="D37" s="49"/>
      <c r="E37" s="49" t="s">
        <v>43</v>
      </c>
      <c r="F37" s="49">
        <v>47</v>
      </c>
      <c r="G37" s="50">
        <v>41313</v>
      </c>
    </row>
    <row r="38" spans="1:7">
      <c r="A38" s="55">
        <v>44597</v>
      </c>
      <c r="B38" s="51">
        <v>138677</v>
      </c>
      <c r="C38" s="51" t="s">
        <v>44</v>
      </c>
      <c r="D38" s="51"/>
      <c r="E38" s="51" t="s">
        <v>40</v>
      </c>
      <c r="F38" s="51">
        <v>26</v>
      </c>
      <c r="G38" s="52">
        <v>22854</v>
      </c>
    </row>
    <row r="39" spans="1:7">
      <c r="A39" s="54">
        <v>44598</v>
      </c>
      <c r="B39" s="49">
        <v>69530</v>
      </c>
      <c r="C39" s="49" t="s">
        <v>44</v>
      </c>
      <c r="D39" s="49"/>
      <c r="E39" s="49" t="s">
        <v>40</v>
      </c>
      <c r="F39" s="49">
        <v>32</v>
      </c>
      <c r="G39" s="50">
        <v>28128</v>
      </c>
    </row>
    <row r="40" spans="1:7">
      <c r="A40" s="55">
        <v>44599</v>
      </c>
      <c r="B40" s="51">
        <v>16788</v>
      </c>
      <c r="C40" s="51" t="s">
        <v>44</v>
      </c>
      <c r="D40" s="51"/>
      <c r="E40" s="51" t="s">
        <v>40</v>
      </c>
      <c r="F40" s="51">
        <v>52</v>
      </c>
      <c r="G40" s="52">
        <v>45708</v>
      </c>
    </row>
    <row r="41" spans="1:7">
      <c r="A41" s="54">
        <v>44600</v>
      </c>
      <c r="B41" s="49">
        <v>294025</v>
      </c>
      <c r="C41" s="49" t="s">
        <v>44</v>
      </c>
      <c r="D41" s="49"/>
      <c r="E41" s="49" t="s">
        <v>40</v>
      </c>
      <c r="F41" s="49">
        <v>95</v>
      </c>
      <c r="G41" s="50">
        <v>83505</v>
      </c>
    </row>
    <row r="42" spans="1:7">
      <c r="A42" s="55">
        <v>44601</v>
      </c>
      <c r="B42" s="51">
        <v>274499</v>
      </c>
      <c r="C42" s="51" t="s">
        <v>39</v>
      </c>
      <c r="D42" s="51"/>
      <c r="E42" s="51" t="s">
        <v>41</v>
      </c>
      <c r="F42" s="51">
        <v>88</v>
      </c>
      <c r="G42" s="52">
        <v>77352</v>
      </c>
    </row>
    <row r="43" spans="1:7">
      <c r="A43" s="54">
        <v>44602</v>
      </c>
      <c r="B43" s="49">
        <v>234954</v>
      </c>
      <c r="C43" s="49" t="s">
        <v>39</v>
      </c>
      <c r="D43" s="49"/>
      <c r="E43" s="49" t="s">
        <v>43</v>
      </c>
      <c r="F43" s="49">
        <v>55</v>
      </c>
      <c r="G43" s="50">
        <v>48345</v>
      </c>
    </row>
    <row r="44" spans="1:7">
      <c r="A44" s="55">
        <v>44603</v>
      </c>
      <c r="B44" s="51">
        <v>289947</v>
      </c>
      <c r="C44" s="51" t="s">
        <v>44</v>
      </c>
      <c r="D44" s="51"/>
      <c r="E44" s="51" t="s">
        <v>43</v>
      </c>
      <c r="F44" s="51">
        <v>86</v>
      </c>
      <c r="G44" s="52">
        <v>75594</v>
      </c>
    </row>
    <row r="45" spans="1:7">
      <c r="A45" s="54">
        <v>44604</v>
      </c>
      <c r="B45" s="49">
        <v>166802</v>
      </c>
      <c r="C45" s="49" t="s">
        <v>39</v>
      </c>
      <c r="D45" s="49"/>
      <c r="E45" s="49" t="s">
        <v>43</v>
      </c>
      <c r="F45" s="49">
        <v>95</v>
      </c>
      <c r="G45" s="50">
        <v>83505</v>
      </c>
    </row>
    <row r="46" spans="1:7">
      <c r="A46" s="55">
        <v>44605</v>
      </c>
      <c r="B46" s="51">
        <v>244248</v>
      </c>
      <c r="C46" s="51" t="s">
        <v>39</v>
      </c>
      <c r="D46" s="51"/>
      <c r="E46" s="51" t="s">
        <v>43</v>
      </c>
      <c r="F46" s="51">
        <v>96</v>
      </c>
      <c r="G46" s="52">
        <v>84384</v>
      </c>
    </row>
    <row r="47" spans="1:7">
      <c r="A47" s="54">
        <v>44606</v>
      </c>
      <c r="B47" s="49">
        <v>110886</v>
      </c>
      <c r="C47" s="49" t="s">
        <v>45</v>
      </c>
      <c r="D47" s="49"/>
      <c r="E47" s="49" t="s">
        <v>43</v>
      </c>
      <c r="F47" s="49">
        <v>99</v>
      </c>
      <c r="G47" s="50">
        <v>87021</v>
      </c>
    </row>
    <row r="48" spans="1:7">
      <c r="A48" s="55">
        <v>44607</v>
      </c>
      <c r="B48" s="51">
        <v>184082</v>
      </c>
      <c r="C48" s="51" t="s">
        <v>39</v>
      </c>
      <c r="D48" s="51"/>
      <c r="E48" s="51" t="s">
        <v>46</v>
      </c>
      <c r="F48" s="51">
        <v>70</v>
      </c>
      <c r="G48" s="52">
        <v>61530</v>
      </c>
    </row>
    <row r="49" spans="1:7">
      <c r="A49" s="54">
        <v>44608</v>
      </c>
      <c r="B49" s="49">
        <v>236529</v>
      </c>
      <c r="C49" s="49" t="s">
        <v>44</v>
      </c>
      <c r="D49" s="49"/>
      <c r="E49" s="49" t="s">
        <v>43</v>
      </c>
      <c r="F49" s="49">
        <v>28</v>
      </c>
      <c r="G49" s="50">
        <v>24612</v>
      </c>
    </row>
    <row r="50" spans="1:7">
      <c r="A50" s="55">
        <v>44609</v>
      </c>
      <c r="B50" s="51">
        <v>102271</v>
      </c>
      <c r="C50" s="51" t="s">
        <v>44</v>
      </c>
      <c r="D50" s="51"/>
      <c r="E50" s="51" t="s">
        <v>43</v>
      </c>
      <c r="F50" s="51">
        <v>79</v>
      </c>
      <c r="G50" s="52">
        <v>69441</v>
      </c>
    </row>
    <row r="51" spans="1:7">
      <c r="A51" s="54">
        <v>44610</v>
      </c>
      <c r="B51" s="49">
        <v>250711</v>
      </c>
      <c r="C51" s="49" t="s">
        <v>44</v>
      </c>
      <c r="D51" s="49"/>
      <c r="E51" s="49" t="s">
        <v>46</v>
      </c>
      <c r="F51" s="49">
        <v>74</v>
      </c>
      <c r="G51" s="50">
        <v>65046</v>
      </c>
    </row>
    <row r="52" spans="1:7">
      <c r="A52" s="55">
        <v>44611</v>
      </c>
      <c r="B52" s="51">
        <v>102302</v>
      </c>
      <c r="C52" s="51" t="s">
        <v>44</v>
      </c>
      <c r="D52" s="51"/>
      <c r="E52" s="51" t="s">
        <v>40</v>
      </c>
      <c r="F52" s="51">
        <v>51</v>
      </c>
      <c r="G52" s="52">
        <v>44829</v>
      </c>
    </row>
    <row r="53" spans="1:7">
      <c r="A53" s="54">
        <v>44612</v>
      </c>
      <c r="B53" s="49">
        <v>169664</v>
      </c>
      <c r="C53" s="49" t="s">
        <v>44</v>
      </c>
      <c r="D53" s="49"/>
      <c r="E53" s="49" t="s">
        <v>41</v>
      </c>
      <c r="F53" s="49">
        <v>22</v>
      </c>
      <c r="G53" s="50">
        <v>19338</v>
      </c>
    </row>
    <row r="54" spans="1:7">
      <c r="A54" s="55">
        <v>44613</v>
      </c>
      <c r="B54" s="51">
        <v>173500</v>
      </c>
      <c r="C54" s="51" t="s">
        <v>44</v>
      </c>
      <c r="D54" s="51"/>
      <c r="E54" s="51" t="s">
        <v>43</v>
      </c>
      <c r="F54" s="51">
        <v>47</v>
      </c>
      <c r="G54" s="52">
        <v>41313</v>
      </c>
    </row>
    <row r="55" spans="1:7">
      <c r="A55" s="54">
        <v>44614</v>
      </c>
      <c r="B55" s="49">
        <v>270989</v>
      </c>
      <c r="C55" s="49" t="s">
        <v>44</v>
      </c>
      <c r="D55" s="49"/>
      <c r="E55" s="49" t="s">
        <v>43</v>
      </c>
      <c r="F55" s="49">
        <v>48</v>
      </c>
      <c r="G55" s="50">
        <v>42192</v>
      </c>
    </row>
    <row r="56" spans="1:7">
      <c r="A56" s="55">
        <v>44615</v>
      </c>
      <c r="B56" s="51">
        <v>129853</v>
      </c>
      <c r="C56" s="51" t="s">
        <v>39</v>
      </c>
      <c r="D56" s="51"/>
      <c r="E56" s="51" t="s">
        <v>43</v>
      </c>
      <c r="F56" s="51">
        <v>46</v>
      </c>
      <c r="G56" s="52">
        <v>40434</v>
      </c>
    </row>
    <row r="57" spans="1:7">
      <c r="A57" s="54">
        <v>44616</v>
      </c>
      <c r="B57" s="49">
        <v>265996</v>
      </c>
      <c r="C57" s="49" t="s">
        <v>39</v>
      </c>
      <c r="D57" s="49"/>
      <c r="E57" s="49" t="s">
        <v>40</v>
      </c>
      <c r="F57" s="49">
        <v>69</v>
      </c>
      <c r="G57" s="50">
        <v>60651</v>
      </c>
    </row>
    <row r="58" spans="1:7">
      <c r="A58" s="55">
        <v>44617</v>
      </c>
      <c r="B58" s="51">
        <v>237189</v>
      </c>
      <c r="C58" s="51" t="s">
        <v>44</v>
      </c>
      <c r="D58" s="51"/>
      <c r="E58" s="51" t="s">
        <v>40</v>
      </c>
      <c r="F58" s="51">
        <v>94</v>
      </c>
      <c r="G58" s="52">
        <v>82626</v>
      </c>
    </row>
    <row r="59" spans="1:7">
      <c r="A59" s="54">
        <v>44618</v>
      </c>
      <c r="B59" s="49">
        <v>60529</v>
      </c>
      <c r="C59" s="49" t="s">
        <v>39</v>
      </c>
      <c r="D59" s="49"/>
      <c r="E59" s="49" t="s">
        <v>40</v>
      </c>
      <c r="F59" s="49">
        <v>68</v>
      </c>
      <c r="G59" s="50">
        <v>59772</v>
      </c>
    </row>
    <row r="60" spans="1:7">
      <c r="A60" s="55">
        <v>44619</v>
      </c>
      <c r="B60" s="51">
        <v>71965</v>
      </c>
      <c r="C60" s="51" t="s">
        <v>39</v>
      </c>
      <c r="D60" s="51"/>
      <c r="E60" s="51" t="s">
        <v>40</v>
      </c>
      <c r="F60" s="51">
        <v>12</v>
      </c>
      <c r="G60" s="52">
        <v>10548</v>
      </c>
    </row>
    <row r="61" spans="1:7">
      <c r="A61" s="54">
        <v>44620</v>
      </c>
      <c r="B61" s="49">
        <v>218953</v>
      </c>
      <c r="C61" s="49" t="s">
        <v>45</v>
      </c>
      <c r="D61" s="49"/>
      <c r="E61" s="49" t="s">
        <v>41</v>
      </c>
      <c r="F61" s="49">
        <v>38</v>
      </c>
      <c r="G61" s="50">
        <v>33402</v>
      </c>
    </row>
    <row r="62" spans="1:7">
      <c r="A62" s="55">
        <v>44621</v>
      </c>
      <c r="B62" s="51">
        <v>173731</v>
      </c>
      <c r="C62" s="51" t="s">
        <v>39</v>
      </c>
      <c r="D62" s="51"/>
      <c r="E62" s="51" t="s">
        <v>43</v>
      </c>
      <c r="F62" s="51">
        <v>12</v>
      </c>
      <c r="G62" s="52">
        <v>10548</v>
      </c>
    </row>
    <row r="63" spans="1:7">
      <c r="A63" s="54">
        <v>44622</v>
      </c>
      <c r="B63" s="49">
        <v>5879</v>
      </c>
      <c r="C63" s="49" t="s">
        <v>44</v>
      </c>
      <c r="D63" s="49"/>
      <c r="E63" s="49" t="s">
        <v>43</v>
      </c>
      <c r="F63" s="49">
        <v>24</v>
      </c>
      <c r="G63" s="50">
        <v>21096</v>
      </c>
    </row>
    <row r="64" spans="1:7">
      <c r="A64" s="55">
        <v>44623</v>
      </c>
      <c r="B64" s="51">
        <v>104834</v>
      </c>
      <c r="C64" s="51" t="s">
        <v>44</v>
      </c>
      <c r="D64" s="51"/>
      <c r="E64" s="51" t="s">
        <v>43</v>
      </c>
      <c r="F64" s="51">
        <v>43</v>
      </c>
      <c r="G64" s="52">
        <v>37797</v>
      </c>
    </row>
    <row r="65" spans="1:7">
      <c r="A65" s="54">
        <v>44624</v>
      </c>
      <c r="B65" s="49">
        <v>133181</v>
      </c>
      <c r="C65" s="49" t="s">
        <v>44</v>
      </c>
      <c r="D65" s="49"/>
      <c r="E65" s="49" t="s">
        <v>43</v>
      </c>
      <c r="F65" s="49">
        <v>24</v>
      </c>
      <c r="G65" s="50">
        <v>21096</v>
      </c>
    </row>
    <row r="66" spans="1:7">
      <c r="A66" s="56">
        <v>44625</v>
      </c>
      <c r="B66" s="45">
        <v>173525</v>
      </c>
      <c r="C66" s="45" t="s">
        <v>44</v>
      </c>
      <c r="D66" s="45"/>
      <c r="E66" s="45" t="s">
        <v>43</v>
      </c>
      <c r="F66" s="45">
        <v>59</v>
      </c>
      <c r="G66" s="46">
        <v>51861</v>
      </c>
    </row>
    <row r="96" spans="55:56" ht="63.75">
      <c r="BC96" s="2" t="s">
        <v>22</v>
      </c>
      <c r="BD96" s="2" t="s">
        <v>23</v>
      </c>
    </row>
    <row r="97" spans="55:56">
      <c r="BC97" s="3"/>
      <c r="BD97" s="1"/>
    </row>
    <row r="98" spans="55:56" ht="45">
      <c r="BC98" s="4" t="s">
        <v>24</v>
      </c>
      <c r="BD98" s="4" t="s">
        <v>25</v>
      </c>
    </row>
    <row r="99" spans="55:56" ht="38.25">
      <c r="BC99" s="5" t="s">
        <v>26</v>
      </c>
      <c r="BD99" s="4" t="s">
        <v>27</v>
      </c>
    </row>
    <row r="100" spans="55:56" ht="45">
      <c r="BC100" s="5"/>
      <c r="BD100" s="4" t="s">
        <v>28</v>
      </c>
    </row>
    <row r="101" spans="55:56" ht="45">
      <c r="BC101" s="3"/>
      <c r="BD101" s="4" t="s">
        <v>29</v>
      </c>
    </row>
    <row r="102" spans="55:56" ht="60">
      <c r="BC102" s="3"/>
      <c r="BD102" s="4" t="s">
        <v>30</v>
      </c>
    </row>
    <row r="103" spans="55:56">
      <c r="BC103" s="3"/>
      <c r="BD103" s="3"/>
    </row>
    <row r="104" spans="55:56" ht="152.25">
      <c r="BC104" s="3"/>
      <c r="BD104" s="7" t="s">
        <v>31</v>
      </c>
    </row>
    <row r="105" spans="55:56" ht="210">
      <c r="BC105" s="4" t="s">
        <v>32</v>
      </c>
      <c r="BD105" s="4" t="s">
        <v>33</v>
      </c>
    </row>
    <row r="106" spans="55:56">
      <c r="BC106" s="3"/>
      <c r="BD106" s="8"/>
    </row>
    <row r="107" spans="55:56" ht="19.5">
      <c r="BC107" s="6"/>
      <c r="BD107" s="9"/>
    </row>
    <row r="108" spans="55:56">
      <c r="BC108" s="6"/>
      <c r="BD108" s="10"/>
    </row>
    <row r="109" spans="55:56">
      <c r="BC109" s="6"/>
      <c r="BD109" s="8"/>
    </row>
    <row r="110" spans="55:56">
      <c r="BC110" s="6"/>
      <c r="BD110" s="3"/>
    </row>
  </sheetData>
  <hyperlinks>
    <hyperlink ref="BC98" r:id="rId1" display="mailto:faruk@farukcubukcu.com" xr:uid="{9FEED49F-3BBB-4DAF-BF11-5D83ABAEE276}"/>
    <hyperlink ref="BC105" r:id="rId2" display="https://plus.google.com/u/0/115158507197600514150/about" xr:uid="{61998625-D33C-474C-8941-2024E99B4C5E}"/>
    <hyperlink ref="BD98" r:id="rId3" display="http://www.farukcubukcu.com/" xr:uid="{EA76259E-BBE3-4553-9857-1A9692CF65FC}"/>
    <hyperlink ref="BD99" r:id="rId4" display="http://www.excelci.com/" xr:uid="{7EF31F29-DCDC-4B50-B11A-FB0CF451338C}"/>
    <hyperlink ref="BD100" r:id="rId5" xr:uid="{B34FC683-A55A-45CA-BBDD-FBA603483CA3}"/>
    <hyperlink ref="BD101" r:id="rId6" xr:uid="{4D8EBB52-58B3-4BC0-B1FA-32C2B39BC15E}"/>
    <hyperlink ref="BD102" r:id="rId7" xr:uid="{B03F7AD3-5B2A-46A5-9EBA-636F76B1453E}"/>
    <hyperlink ref="BD105" r:id="rId8" display="http://farukcubukcu.com/sayfa/UyeKayit" xr:uid="{EFC06A6D-323B-4AEC-B149-094B65531B88}"/>
  </hyperlinks>
  <pageMargins left="0.7" right="0.7" top="0.75" bottom="0.75" header="0.3" footer="0.3"/>
  <pageSetup paperSize="9" orientation="portrait" horizontalDpi="200" verticalDpi="0" r:id="rId9"/>
  <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693B-73E5-4901-8FBD-127304D33C00}">
  <sheetPr codeName="Sayfa3">
    <tabColor rgb="FF00B050"/>
  </sheetPr>
  <dimension ref="A1:BD110"/>
  <sheetViews>
    <sheetView zoomScale="85" zoomScaleNormal="85" workbookViewId="0">
      <selection activeCell="J19" sqref="J19"/>
    </sheetView>
  </sheetViews>
  <sheetFormatPr defaultRowHeight="15"/>
  <cols>
    <col min="1" max="1" width="16.5703125" style="32" customWidth="1"/>
    <col min="2" max="2" width="17.28515625" customWidth="1"/>
    <col min="3" max="3" width="21.42578125" customWidth="1"/>
    <col min="4" max="4" width="14.28515625" hidden="1" customWidth="1"/>
    <col min="5" max="5" width="20.85546875" customWidth="1"/>
    <col min="6" max="7" width="13.7109375" customWidth="1"/>
    <col min="8" max="8" width="12.140625" customWidth="1"/>
    <col min="9" max="9" width="19.7109375" customWidth="1"/>
    <col min="10" max="10" width="16.5703125" customWidth="1"/>
    <col min="56" max="56" width="12.28515625" bestFit="1" customWidth="1"/>
  </cols>
  <sheetData>
    <row r="1" spans="1:10">
      <c r="A1" s="32" t="s">
        <v>34</v>
      </c>
    </row>
    <row r="2" spans="1:10">
      <c r="A2" s="53" t="s">
        <v>1</v>
      </c>
      <c r="B2" s="47" t="s">
        <v>3</v>
      </c>
      <c r="C2" s="47" t="s">
        <v>35</v>
      </c>
      <c r="D2" s="47" t="s">
        <v>5</v>
      </c>
      <c r="E2" s="47" t="s">
        <v>36</v>
      </c>
      <c r="F2" s="47" t="s">
        <v>37</v>
      </c>
      <c r="G2" s="48" t="s">
        <v>38</v>
      </c>
      <c r="I2" s="14" t="s">
        <v>35</v>
      </c>
      <c r="J2" s="14" t="s">
        <v>52</v>
      </c>
    </row>
    <row r="3" spans="1:10">
      <c r="A3" s="54">
        <v>44562</v>
      </c>
      <c r="B3" s="49">
        <v>60634</v>
      </c>
      <c r="C3" s="49" t="s">
        <v>39</v>
      </c>
      <c r="D3" s="49"/>
      <c r="E3" s="49" t="s">
        <v>40</v>
      </c>
      <c r="F3" s="49">
        <v>20</v>
      </c>
      <c r="G3" s="50">
        <v>17580</v>
      </c>
      <c r="I3" s="13" t="s">
        <v>39</v>
      </c>
      <c r="J3" s="13">
        <f>COUNTIF(C:C,I3)</f>
        <v>23</v>
      </c>
    </row>
    <row r="4" spans="1:10">
      <c r="A4" s="55">
        <v>44563</v>
      </c>
      <c r="B4" s="51">
        <v>217488</v>
      </c>
      <c r="C4" s="51" t="s">
        <v>39</v>
      </c>
      <c r="D4" s="51"/>
      <c r="E4" s="51" t="s">
        <v>41</v>
      </c>
      <c r="F4" s="51">
        <v>84</v>
      </c>
      <c r="G4" s="52">
        <v>73836</v>
      </c>
      <c r="I4" s="13" t="s">
        <v>42</v>
      </c>
      <c r="J4" s="13">
        <f t="shared" ref="J4:J6" si="0">COUNTIF(C:C,I4)</f>
        <v>1</v>
      </c>
    </row>
    <row r="5" spans="1:10">
      <c r="A5" s="54">
        <v>44564</v>
      </c>
      <c r="B5" s="49">
        <v>182059</v>
      </c>
      <c r="C5" s="49" t="s">
        <v>42</v>
      </c>
      <c r="D5" s="49"/>
      <c r="E5" s="49" t="s">
        <v>43</v>
      </c>
      <c r="F5" s="49">
        <v>20</v>
      </c>
      <c r="G5" s="50">
        <v>17580</v>
      </c>
      <c r="I5" s="13" t="s">
        <v>44</v>
      </c>
      <c r="J5" s="13">
        <f t="shared" si="0"/>
        <v>36</v>
      </c>
    </row>
    <row r="6" spans="1:10">
      <c r="A6" s="55">
        <v>44565</v>
      </c>
      <c r="B6" s="51">
        <v>162176</v>
      </c>
      <c r="C6" s="51" t="s">
        <v>39</v>
      </c>
      <c r="D6" s="51"/>
      <c r="E6" s="51" t="s">
        <v>43</v>
      </c>
      <c r="F6" s="51">
        <v>73</v>
      </c>
      <c r="G6" s="52">
        <v>64167</v>
      </c>
      <c r="I6" s="13" t="s">
        <v>45</v>
      </c>
      <c r="J6" s="13">
        <f t="shared" si="0"/>
        <v>4</v>
      </c>
    </row>
    <row r="7" spans="1:10">
      <c r="A7" s="54">
        <v>44566</v>
      </c>
      <c r="B7" s="49">
        <v>159307</v>
      </c>
      <c r="C7" s="49" t="s">
        <v>44</v>
      </c>
      <c r="D7" s="49"/>
      <c r="E7" s="49" t="s">
        <v>43</v>
      </c>
      <c r="F7" s="49">
        <v>45</v>
      </c>
      <c r="G7" s="50">
        <v>39555</v>
      </c>
    </row>
    <row r="8" spans="1:10">
      <c r="A8" s="55">
        <v>44567</v>
      </c>
      <c r="B8" s="51">
        <v>250656</v>
      </c>
      <c r="C8" s="51" t="s">
        <v>44</v>
      </c>
      <c r="D8" s="51"/>
      <c r="E8" s="51" t="s">
        <v>43</v>
      </c>
      <c r="F8" s="51">
        <v>98</v>
      </c>
      <c r="G8" s="52">
        <v>86142</v>
      </c>
    </row>
    <row r="9" spans="1:10">
      <c r="A9" s="54">
        <v>44568</v>
      </c>
      <c r="B9" s="49">
        <v>200362</v>
      </c>
      <c r="C9" s="49" t="s">
        <v>44</v>
      </c>
      <c r="D9" s="49"/>
      <c r="E9" s="49" t="s">
        <v>43</v>
      </c>
      <c r="F9" s="49">
        <v>33</v>
      </c>
      <c r="G9" s="50">
        <v>29007</v>
      </c>
      <c r="I9" s="14" t="s">
        <v>36</v>
      </c>
      <c r="J9" s="14" t="s">
        <v>52</v>
      </c>
    </row>
    <row r="10" spans="1:10">
      <c r="A10" s="55">
        <v>44569</v>
      </c>
      <c r="B10" s="51">
        <v>97242</v>
      </c>
      <c r="C10" s="51" t="s">
        <v>44</v>
      </c>
      <c r="D10" s="51"/>
      <c r="E10" s="51" t="s">
        <v>46</v>
      </c>
      <c r="F10" s="51">
        <v>75</v>
      </c>
      <c r="G10" s="52">
        <v>65925</v>
      </c>
      <c r="I10" s="13" t="s">
        <v>40</v>
      </c>
      <c r="J10" s="13">
        <f>COUNTIF(E:E,I10)</f>
        <v>16</v>
      </c>
    </row>
    <row r="11" spans="1:10">
      <c r="A11" s="54">
        <v>44570</v>
      </c>
      <c r="B11" s="49">
        <v>65580</v>
      </c>
      <c r="C11" s="49" t="s">
        <v>39</v>
      </c>
      <c r="D11" s="49"/>
      <c r="E11" s="49" t="s">
        <v>43</v>
      </c>
      <c r="F11" s="49">
        <v>82</v>
      </c>
      <c r="G11" s="50">
        <v>72078</v>
      </c>
      <c r="I11" s="13" t="s">
        <v>41</v>
      </c>
      <c r="J11" s="13">
        <f>COUNTIF(E:E,I11)</f>
        <v>7</v>
      </c>
    </row>
    <row r="12" spans="1:10">
      <c r="A12" s="55">
        <v>44571</v>
      </c>
      <c r="B12" s="51">
        <v>75884</v>
      </c>
      <c r="C12" s="51" t="s">
        <v>39</v>
      </c>
      <c r="D12" s="51"/>
      <c r="E12" s="51" t="s">
        <v>43</v>
      </c>
      <c r="F12" s="51">
        <v>82</v>
      </c>
      <c r="G12" s="52">
        <v>72078</v>
      </c>
      <c r="I12" s="13" t="s">
        <v>43</v>
      </c>
      <c r="J12" s="13">
        <f>COUNTIF(E:E,I12)</f>
        <v>35</v>
      </c>
    </row>
    <row r="13" spans="1:10">
      <c r="A13" s="54">
        <v>44572</v>
      </c>
      <c r="B13" s="49">
        <v>212998</v>
      </c>
      <c r="C13" s="49" t="s">
        <v>44</v>
      </c>
      <c r="D13" s="49"/>
      <c r="E13" s="49" t="s">
        <v>46</v>
      </c>
      <c r="F13" s="49">
        <v>36</v>
      </c>
      <c r="G13" s="50">
        <v>31644</v>
      </c>
      <c r="I13" s="13" t="s">
        <v>46</v>
      </c>
      <c r="J13" s="13">
        <f>COUNTIF(E:E,I13)</f>
        <v>6</v>
      </c>
    </row>
    <row r="14" spans="1:10">
      <c r="A14" s="55">
        <v>44573</v>
      </c>
      <c r="B14" s="51">
        <v>66941</v>
      </c>
      <c r="C14" s="51" t="s">
        <v>39</v>
      </c>
      <c r="D14" s="51"/>
      <c r="E14" s="51" t="s">
        <v>40</v>
      </c>
      <c r="F14" s="51">
        <v>50</v>
      </c>
      <c r="G14" s="52">
        <v>43950</v>
      </c>
      <c r="J14" s="13"/>
    </row>
    <row r="15" spans="1:10">
      <c r="A15" s="54">
        <v>44574</v>
      </c>
      <c r="B15" s="49">
        <v>60314</v>
      </c>
      <c r="C15" s="49" t="s">
        <v>39</v>
      </c>
      <c r="D15" s="49"/>
      <c r="E15" s="49" t="s">
        <v>41</v>
      </c>
      <c r="F15" s="49">
        <v>29</v>
      </c>
      <c r="G15" s="50">
        <v>25491</v>
      </c>
    </row>
    <row r="16" spans="1:10">
      <c r="A16" s="55">
        <v>44575</v>
      </c>
      <c r="B16" s="51">
        <v>270000</v>
      </c>
      <c r="C16" s="51" t="s">
        <v>45</v>
      </c>
      <c r="D16" s="51"/>
      <c r="E16" s="51" t="s">
        <v>43</v>
      </c>
      <c r="F16" s="51">
        <v>36</v>
      </c>
      <c r="G16" s="52">
        <v>31644</v>
      </c>
    </row>
    <row r="17" spans="1:7">
      <c r="A17" s="54">
        <v>44576</v>
      </c>
      <c r="B17" s="49">
        <v>104897</v>
      </c>
      <c r="C17" s="49" t="s">
        <v>39</v>
      </c>
      <c r="D17" s="49"/>
      <c r="E17" s="49" t="s">
        <v>43</v>
      </c>
      <c r="F17" s="49">
        <v>59</v>
      </c>
      <c r="G17" s="50">
        <v>51861</v>
      </c>
    </row>
    <row r="18" spans="1:7">
      <c r="A18" s="55">
        <v>44577</v>
      </c>
      <c r="B18" s="51">
        <v>213800</v>
      </c>
      <c r="C18" s="51" t="s">
        <v>44</v>
      </c>
      <c r="D18" s="51"/>
      <c r="E18" s="51" t="s">
        <v>43</v>
      </c>
      <c r="F18" s="51">
        <v>87</v>
      </c>
      <c r="G18" s="52">
        <v>76473</v>
      </c>
    </row>
    <row r="19" spans="1:7">
      <c r="A19" s="54">
        <v>44578</v>
      </c>
      <c r="B19" s="49">
        <v>289392</v>
      </c>
      <c r="C19" s="49" t="s">
        <v>44</v>
      </c>
      <c r="D19" s="49"/>
      <c r="E19" s="49" t="s">
        <v>40</v>
      </c>
      <c r="F19" s="49">
        <v>46</v>
      </c>
      <c r="G19" s="50">
        <v>40434</v>
      </c>
    </row>
    <row r="20" spans="1:7">
      <c r="A20" s="55">
        <v>44579</v>
      </c>
      <c r="B20" s="51">
        <v>78569</v>
      </c>
      <c r="C20" s="51" t="s">
        <v>44</v>
      </c>
      <c r="D20" s="51"/>
      <c r="E20" s="51" t="s">
        <v>40</v>
      </c>
      <c r="F20" s="51">
        <v>64</v>
      </c>
      <c r="G20" s="52">
        <v>56256</v>
      </c>
    </row>
    <row r="21" spans="1:7">
      <c r="A21" s="54">
        <v>44580</v>
      </c>
      <c r="B21" s="49">
        <v>117437</v>
      </c>
      <c r="C21" s="49" t="s">
        <v>44</v>
      </c>
      <c r="D21" s="49"/>
      <c r="E21" s="49" t="s">
        <v>40</v>
      </c>
      <c r="F21" s="49">
        <v>17</v>
      </c>
      <c r="G21" s="50">
        <v>14943</v>
      </c>
    </row>
    <row r="22" spans="1:7">
      <c r="A22" s="55">
        <v>44581</v>
      </c>
      <c r="B22" s="51">
        <v>162603</v>
      </c>
      <c r="C22" s="51" t="s">
        <v>44</v>
      </c>
      <c r="D22" s="51"/>
      <c r="E22" s="51" t="s">
        <v>40</v>
      </c>
      <c r="F22" s="51">
        <v>60</v>
      </c>
      <c r="G22" s="52">
        <v>52740</v>
      </c>
    </row>
    <row r="23" spans="1:7">
      <c r="A23" s="54">
        <v>44582</v>
      </c>
      <c r="B23" s="49">
        <v>71491</v>
      </c>
      <c r="C23" s="49" t="s">
        <v>44</v>
      </c>
      <c r="D23" s="49"/>
      <c r="E23" s="49" t="s">
        <v>41</v>
      </c>
      <c r="F23" s="49">
        <v>80</v>
      </c>
      <c r="G23" s="50">
        <v>70320</v>
      </c>
    </row>
    <row r="24" spans="1:7">
      <c r="A24" s="55">
        <v>44583</v>
      </c>
      <c r="B24" s="51">
        <v>112284</v>
      </c>
      <c r="C24" s="51" t="s">
        <v>44</v>
      </c>
      <c r="D24" s="51"/>
      <c r="E24" s="51" t="s">
        <v>43</v>
      </c>
      <c r="F24" s="51">
        <v>10</v>
      </c>
      <c r="G24" s="52">
        <v>8790</v>
      </c>
    </row>
    <row r="25" spans="1:7">
      <c r="A25" s="54">
        <v>44584</v>
      </c>
      <c r="B25" s="49">
        <v>164709</v>
      </c>
      <c r="C25" s="49" t="s">
        <v>39</v>
      </c>
      <c r="D25" s="49"/>
      <c r="E25" s="49" t="s">
        <v>43</v>
      </c>
      <c r="F25" s="49">
        <v>18</v>
      </c>
      <c r="G25" s="50">
        <v>15822</v>
      </c>
    </row>
    <row r="26" spans="1:7">
      <c r="A26" s="55">
        <v>44585</v>
      </c>
      <c r="B26" s="51">
        <v>172008</v>
      </c>
      <c r="C26" s="51" t="s">
        <v>39</v>
      </c>
      <c r="D26" s="51"/>
      <c r="E26" s="51" t="s">
        <v>43</v>
      </c>
      <c r="F26" s="51">
        <v>94</v>
      </c>
      <c r="G26" s="52">
        <v>82626</v>
      </c>
    </row>
    <row r="27" spans="1:7">
      <c r="A27" s="54">
        <v>44586</v>
      </c>
      <c r="B27" s="49">
        <v>88003</v>
      </c>
      <c r="C27" s="49" t="s">
        <v>44</v>
      </c>
      <c r="D27" s="49"/>
      <c r="E27" s="49" t="s">
        <v>43</v>
      </c>
      <c r="F27" s="49">
        <v>63</v>
      </c>
      <c r="G27" s="50">
        <v>55377</v>
      </c>
    </row>
    <row r="28" spans="1:7">
      <c r="A28" s="55">
        <v>44587</v>
      </c>
      <c r="B28" s="51">
        <v>58760</v>
      </c>
      <c r="C28" s="51" t="s">
        <v>39</v>
      </c>
      <c r="D28" s="51"/>
      <c r="E28" s="51" t="s">
        <v>43</v>
      </c>
      <c r="F28" s="51">
        <v>85</v>
      </c>
      <c r="G28" s="52">
        <v>74715</v>
      </c>
    </row>
    <row r="29" spans="1:7">
      <c r="A29" s="54">
        <v>44588</v>
      </c>
      <c r="B29" s="49">
        <v>38929</v>
      </c>
      <c r="C29" s="49" t="s">
        <v>39</v>
      </c>
      <c r="D29" s="49"/>
      <c r="E29" s="49" t="s">
        <v>46</v>
      </c>
      <c r="F29" s="49">
        <v>92</v>
      </c>
      <c r="G29" s="50">
        <v>80868</v>
      </c>
    </row>
    <row r="30" spans="1:7">
      <c r="A30" s="55">
        <v>44589</v>
      </c>
      <c r="B30" s="51">
        <v>117587</v>
      </c>
      <c r="C30" s="51" t="s">
        <v>45</v>
      </c>
      <c r="D30" s="51"/>
      <c r="E30" s="51" t="s">
        <v>43</v>
      </c>
      <c r="F30" s="51">
        <v>37</v>
      </c>
      <c r="G30" s="52">
        <v>32523</v>
      </c>
    </row>
    <row r="31" spans="1:7">
      <c r="A31" s="54">
        <v>44590</v>
      </c>
      <c r="B31" s="49">
        <v>299691</v>
      </c>
      <c r="C31" s="49" t="s">
        <v>39</v>
      </c>
      <c r="D31" s="49"/>
      <c r="E31" s="49" t="s">
        <v>43</v>
      </c>
      <c r="F31" s="49">
        <v>85</v>
      </c>
      <c r="G31" s="50">
        <v>74715</v>
      </c>
    </row>
    <row r="32" spans="1:7">
      <c r="A32" s="55">
        <v>44591</v>
      </c>
      <c r="B32" s="51">
        <v>190954</v>
      </c>
      <c r="C32" s="51" t="s">
        <v>44</v>
      </c>
      <c r="D32" s="51"/>
      <c r="E32" s="51" t="s">
        <v>46</v>
      </c>
      <c r="F32" s="51">
        <v>23</v>
      </c>
      <c r="G32" s="52">
        <v>20217</v>
      </c>
    </row>
    <row r="33" spans="1:7">
      <c r="A33" s="54">
        <v>44592</v>
      </c>
      <c r="B33" s="49">
        <v>114464</v>
      </c>
      <c r="C33" s="49" t="s">
        <v>44</v>
      </c>
      <c r="D33" s="49"/>
      <c r="E33" s="49" t="s">
        <v>40</v>
      </c>
      <c r="F33" s="49">
        <v>48</v>
      </c>
      <c r="G33" s="50">
        <v>42192</v>
      </c>
    </row>
    <row r="34" spans="1:7">
      <c r="A34" s="55">
        <v>44593</v>
      </c>
      <c r="B34" s="51">
        <v>206514</v>
      </c>
      <c r="C34" s="51" t="s">
        <v>44</v>
      </c>
      <c r="D34" s="51"/>
      <c r="E34" s="51" t="s">
        <v>41</v>
      </c>
      <c r="F34" s="51">
        <v>39</v>
      </c>
      <c r="G34" s="52">
        <v>34281</v>
      </c>
    </row>
    <row r="35" spans="1:7">
      <c r="A35" s="54">
        <v>44594</v>
      </c>
      <c r="B35" s="49">
        <v>140936</v>
      </c>
      <c r="C35" s="49" t="s">
        <v>44</v>
      </c>
      <c r="D35" s="49"/>
      <c r="E35" s="49" t="s">
        <v>43</v>
      </c>
      <c r="F35" s="49">
        <v>62</v>
      </c>
      <c r="G35" s="50">
        <v>54498</v>
      </c>
    </row>
    <row r="36" spans="1:7">
      <c r="A36" s="55">
        <v>44595</v>
      </c>
      <c r="B36" s="51">
        <v>293377</v>
      </c>
      <c r="C36" s="51" t="s">
        <v>44</v>
      </c>
      <c r="D36" s="51"/>
      <c r="E36" s="51" t="s">
        <v>43</v>
      </c>
      <c r="F36" s="51">
        <v>50</v>
      </c>
      <c r="G36" s="52">
        <v>43950</v>
      </c>
    </row>
    <row r="37" spans="1:7">
      <c r="A37" s="54">
        <v>44596</v>
      </c>
      <c r="B37" s="49">
        <v>48012</v>
      </c>
      <c r="C37" s="49" t="s">
        <v>44</v>
      </c>
      <c r="D37" s="49"/>
      <c r="E37" s="49" t="s">
        <v>43</v>
      </c>
      <c r="F37" s="49">
        <v>47</v>
      </c>
      <c r="G37" s="50">
        <v>41313</v>
      </c>
    </row>
    <row r="38" spans="1:7">
      <c r="A38" s="55">
        <v>44597</v>
      </c>
      <c r="B38" s="51">
        <v>138677</v>
      </c>
      <c r="C38" s="51" t="s">
        <v>44</v>
      </c>
      <c r="D38" s="51"/>
      <c r="E38" s="51" t="s">
        <v>40</v>
      </c>
      <c r="F38" s="51">
        <v>26</v>
      </c>
      <c r="G38" s="52">
        <v>22854</v>
      </c>
    </row>
    <row r="39" spans="1:7">
      <c r="A39" s="54">
        <v>44598</v>
      </c>
      <c r="B39" s="49">
        <v>69530</v>
      </c>
      <c r="C39" s="49" t="s">
        <v>44</v>
      </c>
      <c r="D39" s="49"/>
      <c r="E39" s="49" t="s">
        <v>40</v>
      </c>
      <c r="F39" s="49">
        <v>32</v>
      </c>
      <c r="G39" s="50">
        <v>28128</v>
      </c>
    </row>
    <row r="40" spans="1:7">
      <c r="A40" s="55">
        <v>44599</v>
      </c>
      <c r="B40" s="51">
        <v>16788</v>
      </c>
      <c r="C40" s="51" t="s">
        <v>44</v>
      </c>
      <c r="D40" s="51"/>
      <c r="E40" s="51" t="s">
        <v>40</v>
      </c>
      <c r="F40" s="51">
        <v>52</v>
      </c>
      <c r="G40" s="52">
        <v>45708</v>
      </c>
    </row>
    <row r="41" spans="1:7">
      <c r="A41" s="54">
        <v>44600</v>
      </c>
      <c r="B41" s="49">
        <v>294025</v>
      </c>
      <c r="C41" s="49" t="s">
        <v>44</v>
      </c>
      <c r="D41" s="49"/>
      <c r="E41" s="49" t="s">
        <v>40</v>
      </c>
      <c r="F41" s="49">
        <v>95</v>
      </c>
      <c r="G41" s="50">
        <v>83505</v>
      </c>
    </row>
    <row r="42" spans="1:7">
      <c r="A42" s="55">
        <v>44601</v>
      </c>
      <c r="B42" s="51">
        <v>274499</v>
      </c>
      <c r="C42" s="51" t="s">
        <v>39</v>
      </c>
      <c r="D42" s="51"/>
      <c r="E42" s="51" t="s">
        <v>41</v>
      </c>
      <c r="F42" s="51">
        <v>88</v>
      </c>
      <c r="G42" s="52">
        <v>77352</v>
      </c>
    </row>
    <row r="43" spans="1:7">
      <c r="A43" s="54">
        <v>44602</v>
      </c>
      <c r="B43" s="49">
        <v>234954</v>
      </c>
      <c r="C43" s="49" t="s">
        <v>39</v>
      </c>
      <c r="D43" s="49"/>
      <c r="E43" s="49" t="s">
        <v>43</v>
      </c>
      <c r="F43" s="49">
        <v>55</v>
      </c>
      <c r="G43" s="50">
        <v>48345</v>
      </c>
    </row>
    <row r="44" spans="1:7">
      <c r="A44" s="55">
        <v>44603</v>
      </c>
      <c r="B44" s="51">
        <v>289947</v>
      </c>
      <c r="C44" s="51" t="s">
        <v>44</v>
      </c>
      <c r="D44" s="51"/>
      <c r="E44" s="51" t="s">
        <v>43</v>
      </c>
      <c r="F44" s="51">
        <v>86</v>
      </c>
      <c r="G44" s="52">
        <v>75594</v>
      </c>
    </row>
    <row r="45" spans="1:7">
      <c r="A45" s="54">
        <v>44604</v>
      </c>
      <c r="B45" s="49">
        <v>166802</v>
      </c>
      <c r="C45" s="49" t="s">
        <v>39</v>
      </c>
      <c r="D45" s="49"/>
      <c r="E45" s="49" t="s">
        <v>43</v>
      </c>
      <c r="F45" s="49">
        <v>95</v>
      </c>
      <c r="G45" s="50">
        <v>83505</v>
      </c>
    </row>
    <row r="46" spans="1:7">
      <c r="A46" s="55">
        <v>44605</v>
      </c>
      <c r="B46" s="51">
        <v>244248</v>
      </c>
      <c r="C46" s="51" t="s">
        <v>39</v>
      </c>
      <c r="D46" s="51"/>
      <c r="E46" s="51" t="s">
        <v>43</v>
      </c>
      <c r="F46" s="51">
        <v>96</v>
      </c>
      <c r="G46" s="52">
        <v>84384</v>
      </c>
    </row>
    <row r="47" spans="1:7">
      <c r="A47" s="54">
        <v>44606</v>
      </c>
      <c r="B47" s="49">
        <v>110886</v>
      </c>
      <c r="C47" s="49" t="s">
        <v>45</v>
      </c>
      <c r="D47" s="49"/>
      <c r="E47" s="49" t="s">
        <v>43</v>
      </c>
      <c r="F47" s="49">
        <v>99</v>
      </c>
      <c r="G47" s="50">
        <v>87021</v>
      </c>
    </row>
    <row r="48" spans="1:7">
      <c r="A48" s="55">
        <v>44607</v>
      </c>
      <c r="B48" s="51">
        <v>184082</v>
      </c>
      <c r="C48" s="51" t="s">
        <v>39</v>
      </c>
      <c r="D48" s="51"/>
      <c r="E48" s="51" t="s">
        <v>46</v>
      </c>
      <c r="F48" s="51">
        <v>70</v>
      </c>
      <c r="G48" s="52">
        <v>61530</v>
      </c>
    </row>
    <row r="49" spans="1:7">
      <c r="A49" s="54">
        <v>44608</v>
      </c>
      <c r="B49" s="49">
        <v>236529</v>
      </c>
      <c r="C49" s="49" t="s">
        <v>44</v>
      </c>
      <c r="D49" s="49"/>
      <c r="E49" s="49" t="s">
        <v>43</v>
      </c>
      <c r="F49" s="49">
        <v>28</v>
      </c>
      <c r="G49" s="50">
        <v>24612</v>
      </c>
    </row>
    <row r="50" spans="1:7">
      <c r="A50" s="55">
        <v>44609</v>
      </c>
      <c r="B50" s="51">
        <v>102271</v>
      </c>
      <c r="C50" s="51" t="s">
        <v>44</v>
      </c>
      <c r="D50" s="51"/>
      <c r="E50" s="51" t="s">
        <v>43</v>
      </c>
      <c r="F50" s="51">
        <v>79</v>
      </c>
      <c r="G50" s="52">
        <v>69441</v>
      </c>
    </row>
    <row r="51" spans="1:7">
      <c r="A51" s="54">
        <v>44610</v>
      </c>
      <c r="B51" s="49">
        <v>250711</v>
      </c>
      <c r="C51" s="49" t="s">
        <v>44</v>
      </c>
      <c r="D51" s="49"/>
      <c r="E51" s="49" t="s">
        <v>46</v>
      </c>
      <c r="F51" s="49">
        <v>74</v>
      </c>
      <c r="G51" s="50">
        <v>65046</v>
      </c>
    </row>
    <row r="52" spans="1:7">
      <c r="A52" s="55">
        <v>44611</v>
      </c>
      <c r="B52" s="51">
        <v>102302</v>
      </c>
      <c r="C52" s="51" t="s">
        <v>44</v>
      </c>
      <c r="D52" s="51"/>
      <c r="E52" s="51" t="s">
        <v>40</v>
      </c>
      <c r="F52" s="51">
        <v>51</v>
      </c>
      <c r="G52" s="52">
        <v>44829</v>
      </c>
    </row>
    <row r="53" spans="1:7">
      <c r="A53" s="54">
        <v>44612</v>
      </c>
      <c r="B53" s="49">
        <v>169664</v>
      </c>
      <c r="C53" s="49" t="s">
        <v>44</v>
      </c>
      <c r="D53" s="49"/>
      <c r="E53" s="49" t="s">
        <v>41</v>
      </c>
      <c r="F53" s="49">
        <v>22</v>
      </c>
      <c r="G53" s="50">
        <v>19338</v>
      </c>
    </row>
    <row r="54" spans="1:7">
      <c r="A54" s="55">
        <v>44613</v>
      </c>
      <c r="B54" s="51">
        <v>173500</v>
      </c>
      <c r="C54" s="51" t="s">
        <v>44</v>
      </c>
      <c r="D54" s="51"/>
      <c r="E54" s="51" t="s">
        <v>43</v>
      </c>
      <c r="F54" s="51">
        <v>47</v>
      </c>
      <c r="G54" s="52">
        <v>41313</v>
      </c>
    </row>
    <row r="55" spans="1:7">
      <c r="A55" s="54">
        <v>44614</v>
      </c>
      <c r="B55" s="49">
        <v>270989</v>
      </c>
      <c r="C55" s="49" t="s">
        <v>44</v>
      </c>
      <c r="D55" s="49"/>
      <c r="E55" s="49" t="s">
        <v>43</v>
      </c>
      <c r="F55" s="49">
        <v>48</v>
      </c>
      <c r="G55" s="50">
        <v>42192</v>
      </c>
    </row>
    <row r="56" spans="1:7">
      <c r="A56" s="55">
        <v>44615</v>
      </c>
      <c r="B56" s="51">
        <v>129853</v>
      </c>
      <c r="C56" s="51" t="s">
        <v>39</v>
      </c>
      <c r="D56" s="51"/>
      <c r="E56" s="51" t="s">
        <v>43</v>
      </c>
      <c r="F56" s="51">
        <v>46</v>
      </c>
      <c r="G56" s="52">
        <v>40434</v>
      </c>
    </row>
    <row r="57" spans="1:7">
      <c r="A57" s="54">
        <v>44616</v>
      </c>
      <c r="B57" s="49">
        <v>265996</v>
      </c>
      <c r="C57" s="49" t="s">
        <v>39</v>
      </c>
      <c r="D57" s="49"/>
      <c r="E57" s="49" t="s">
        <v>40</v>
      </c>
      <c r="F57" s="49">
        <v>69</v>
      </c>
      <c r="G57" s="50">
        <v>60651</v>
      </c>
    </row>
    <row r="58" spans="1:7">
      <c r="A58" s="55">
        <v>44617</v>
      </c>
      <c r="B58" s="51">
        <v>237189</v>
      </c>
      <c r="C58" s="51" t="s">
        <v>44</v>
      </c>
      <c r="D58" s="51"/>
      <c r="E58" s="51" t="s">
        <v>40</v>
      </c>
      <c r="F58" s="51">
        <v>94</v>
      </c>
      <c r="G58" s="52">
        <v>82626</v>
      </c>
    </row>
    <row r="59" spans="1:7">
      <c r="A59" s="54">
        <v>44618</v>
      </c>
      <c r="B59" s="49">
        <v>60529</v>
      </c>
      <c r="C59" s="49" t="s">
        <v>39</v>
      </c>
      <c r="D59" s="49"/>
      <c r="E59" s="49" t="s">
        <v>40</v>
      </c>
      <c r="F59" s="49">
        <v>68</v>
      </c>
      <c r="G59" s="50">
        <v>59772</v>
      </c>
    </row>
    <row r="60" spans="1:7">
      <c r="A60" s="55">
        <v>44619</v>
      </c>
      <c r="B60" s="51">
        <v>71965</v>
      </c>
      <c r="C60" s="51" t="s">
        <v>39</v>
      </c>
      <c r="D60" s="51"/>
      <c r="E60" s="51" t="s">
        <v>40</v>
      </c>
      <c r="F60" s="51">
        <v>12</v>
      </c>
      <c r="G60" s="52">
        <v>10548</v>
      </c>
    </row>
    <row r="61" spans="1:7">
      <c r="A61" s="54">
        <v>44620</v>
      </c>
      <c r="B61" s="49">
        <v>218953</v>
      </c>
      <c r="C61" s="49" t="s">
        <v>45</v>
      </c>
      <c r="D61" s="49"/>
      <c r="E61" s="49" t="s">
        <v>41</v>
      </c>
      <c r="F61" s="49">
        <v>38</v>
      </c>
      <c r="G61" s="50">
        <v>33402</v>
      </c>
    </row>
    <row r="62" spans="1:7">
      <c r="A62" s="55">
        <v>44621</v>
      </c>
      <c r="B62" s="51">
        <v>173731</v>
      </c>
      <c r="C62" s="51" t="s">
        <v>39</v>
      </c>
      <c r="D62" s="51"/>
      <c r="E62" s="51" t="s">
        <v>43</v>
      </c>
      <c r="F62" s="51">
        <v>12</v>
      </c>
      <c r="G62" s="52">
        <v>10548</v>
      </c>
    </row>
    <row r="63" spans="1:7">
      <c r="A63" s="54">
        <v>44622</v>
      </c>
      <c r="B63" s="49">
        <v>5879</v>
      </c>
      <c r="C63" s="49" t="s">
        <v>44</v>
      </c>
      <c r="D63" s="49"/>
      <c r="E63" s="49" t="s">
        <v>43</v>
      </c>
      <c r="F63" s="49">
        <v>24</v>
      </c>
      <c r="G63" s="50">
        <v>21096</v>
      </c>
    </row>
    <row r="64" spans="1:7">
      <c r="A64" s="55">
        <v>44623</v>
      </c>
      <c r="B64" s="51">
        <v>104834</v>
      </c>
      <c r="C64" s="51" t="s">
        <v>44</v>
      </c>
      <c r="D64" s="51"/>
      <c r="E64" s="51" t="s">
        <v>43</v>
      </c>
      <c r="F64" s="51">
        <v>43</v>
      </c>
      <c r="G64" s="52">
        <v>37797</v>
      </c>
    </row>
    <row r="65" spans="1:7">
      <c r="A65" s="54">
        <v>44624</v>
      </c>
      <c r="B65" s="49">
        <v>133181</v>
      </c>
      <c r="C65" s="49" t="s">
        <v>44</v>
      </c>
      <c r="D65" s="49"/>
      <c r="E65" s="49" t="s">
        <v>43</v>
      </c>
      <c r="F65" s="49">
        <v>24</v>
      </c>
      <c r="G65" s="50">
        <v>21096</v>
      </c>
    </row>
    <row r="66" spans="1:7">
      <c r="A66" s="56">
        <v>44625</v>
      </c>
      <c r="B66" s="45">
        <v>173525</v>
      </c>
      <c r="C66" s="45" t="s">
        <v>44</v>
      </c>
      <c r="D66" s="45"/>
      <c r="E66" s="45" t="s">
        <v>43</v>
      </c>
      <c r="F66" s="45">
        <v>59</v>
      </c>
      <c r="G66" s="46">
        <v>51861</v>
      </c>
    </row>
    <row r="96" spans="55:56" ht="63.75">
      <c r="BC96" s="2" t="s">
        <v>22</v>
      </c>
      <c r="BD96" s="2" t="s">
        <v>23</v>
      </c>
    </row>
    <row r="97" spans="55:56">
      <c r="BC97" s="3"/>
      <c r="BD97" s="1"/>
    </row>
    <row r="98" spans="55:56" ht="45">
      <c r="BC98" s="4" t="s">
        <v>24</v>
      </c>
      <c r="BD98" s="4" t="s">
        <v>25</v>
      </c>
    </row>
    <row r="99" spans="55:56" ht="38.25">
      <c r="BC99" s="5" t="s">
        <v>26</v>
      </c>
      <c r="BD99" s="4" t="s">
        <v>27</v>
      </c>
    </row>
    <row r="100" spans="55:56" ht="45">
      <c r="BC100" s="5"/>
      <c r="BD100" s="4" t="s">
        <v>28</v>
      </c>
    </row>
    <row r="101" spans="55:56" ht="45">
      <c r="BC101" s="3"/>
      <c r="BD101" s="4" t="s">
        <v>29</v>
      </c>
    </row>
    <row r="102" spans="55:56" ht="60">
      <c r="BC102" s="3"/>
      <c r="BD102" s="4" t="s">
        <v>30</v>
      </c>
    </row>
    <row r="103" spans="55:56">
      <c r="BC103" s="3"/>
      <c r="BD103" s="3"/>
    </row>
    <row r="104" spans="55:56" ht="152.25">
      <c r="BC104" s="3"/>
      <c r="BD104" s="7" t="s">
        <v>31</v>
      </c>
    </row>
    <row r="105" spans="55:56" ht="210">
      <c r="BC105" s="4" t="s">
        <v>32</v>
      </c>
      <c r="BD105" s="4" t="s">
        <v>33</v>
      </c>
    </row>
    <row r="106" spans="55:56">
      <c r="BC106" s="3"/>
      <c r="BD106" s="8"/>
    </row>
    <row r="107" spans="55:56" ht="19.5">
      <c r="BC107" s="6"/>
      <c r="BD107" s="9"/>
    </row>
    <row r="108" spans="55:56">
      <c r="BC108" s="6"/>
      <c r="BD108" s="10"/>
    </row>
    <row r="109" spans="55:56">
      <c r="BC109" s="6"/>
      <c r="BD109" s="8"/>
    </row>
    <row r="110" spans="55:56">
      <c r="BC110" s="6"/>
      <c r="BD110" s="3"/>
    </row>
  </sheetData>
  <hyperlinks>
    <hyperlink ref="BC98" r:id="rId1" display="mailto:faruk@farukcubukcu.com" xr:uid="{1F16910A-855B-4129-9341-24E8F8C26403}"/>
    <hyperlink ref="BC105" r:id="rId2" display="https://plus.google.com/u/0/115158507197600514150/about" xr:uid="{15F63D94-AEA7-47B1-A12B-B343C3052892}"/>
    <hyperlink ref="BD98" r:id="rId3" display="http://www.farukcubukcu.com/" xr:uid="{FB4BD757-CADE-4BC8-B78D-D61AE6E1FD71}"/>
    <hyperlink ref="BD99" r:id="rId4" display="http://www.excelci.com/" xr:uid="{0B9278CD-BCBB-48FE-AB28-5E9E5D61F706}"/>
    <hyperlink ref="BD100" r:id="rId5" xr:uid="{9FAEB566-BD91-40F2-9732-41B681C0614E}"/>
    <hyperlink ref="BD101" r:id="rId6" xr:uid="{A81FC169-2ABC-4B63-9944-8E765ACE8E21}"/>
    <hyperlink ref="BD102" r:id="rId7" xr:uid="{C112E9ED-F252-4EC5-A4E3-5945075517A5}"/>
    <hyperlink ref="BD105" r:id="rId8" display="http://farukcubukcu.com/sayfa/UyeKayit" xr:uid="{002D2B79-A024-4629-AF93-7BFDF19068BB}"/>
  </hyperlinks>
  <pageMargins left="0.7" right="0.7" top="0.75" bottom="0.75" header="0.3" footer="0.3"/>
  <pageSetup paperSize="9" orientation="portrait" horizontalDpi="200" verticalDpi="0" r:id="rId9"/>
  <drawing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50CBF-78FD-486F-920F-2CFF895C8CAC}">
  <sheetPr codeName="Sayfa4">
    <tabColor rgb="FFFF0000"/>
  </sheetPr>
  <dimension ref="A1:BD111"/>
  <sheetViews>
    <sheetView topLeftCell="B1" zoomScale="85" zoomScaleNormal="85" workbookViewId="0">
      <selection activeCell="K30" sqref="K30"/>
    </sheetView>
  </sheetViews>
  <sheetFormatPr defaultRowHeight="15"/>
  <cols>
    <col min="1" max="1" width="16.5703125" style="32" customWidth="1"/>
    <col min="2" max="2" width="22.28515625" customWidth="1"/>
    <col min="3" max="3" width="21.42578125" customWidth="1"/>
    <col min="4" max="4" width="0.5703125" style="32" customWidth="1"/>
    <col min="5" max="5" width="20.85546875" style="32" customWidth="1"/>
    <col min="6" max="7" width="13.7109375" customWidth="1"/>
    <col min="8" max="8" width="12.140625" customWidth="1"/>
    <col min="9" max="9" width="19.7109375" customWidth="1"/>
    <col min="10" max="10" width="16.5703125" customWidth="1"/>
    <col min="11" max="11" width="14.7109375" customWidth="1"/>
    <col min="12" max="12" width="15.42578125" customWidth="1"/>
    <col min="56" max="56" width="12.28515625" bestFit="1" customWidth="1"/>
  </cols>
  <sheetData>
    <row r="1" spans="1:12">
      <c r="A1" s="32" t="s">
        <v>53</v>
      </c>
    </row>
    <row r="2" spans="1:12">
      <c r="A2" s="23" t="s">
        <v>53</v>
      </c>
      <c r="B2" s="24" t="s">
        <v>54</v>
      </c>
      <c r="C2" s="24" t="s">
        <v>55</v>
      </c>
      <c r="D2" s="34" t="s">
        <v>48</v>
      </c>
      <c r="E2" s="34" t="s">
        <v>49</v>
      </c>
      <c r="F2" s="24" t="s">
        <v>56</v>
      </c>
      <c r="G2" s="25" t="s">
        <v>5</v>
      </c>
      <c r="I2" s="16" t="s">
        <v>57</v>
      </c>
      <c r="J2" s="16" t="s">
        <v>54</v>
      </c>
      <c r="K2" s="16" t="s">
        <v>58</v>
      </c>
    </row>
    <row r="3" spans="1:12">
      <c r="A3" s="26" t="s">
        <v>59</v>
      </c>
      <c r="B3" s="27" t="s">
        <v>60</v>
      </c>
      <c r="C3" s="27" t="s">
        <v>61</v>
      </c>
      <c r="D3" s="36">
        <v>44562</v>
      </c>
      <c r="E3" s="36">
        <v>44926</v>
      </c>
      <c r="F3" s="27">
        <v>364</v>
      </c>
      <c r="G3" s="28"/>
      <c r="I3" s="13" t="s">
        <v>61</v>
      </c>
      <c r="J3" s="13" t="s">
        <v>60</v>
      </c>
      <c r="K3" s="13">
        <f>COUNTIFS(C:C,I3,B:B,J3)</f>
        <v>3</v>
      </c>
    </row>
    <row r="4" spans="1:12">
      <c r="A4" s="29" t="s">
        <v>62</v>
      </c>
      <c r="B4" s="30" t="s">
        <v>60</v>
      </c>
      <c r="C4" s="30" t="s">
        <v>63</v>
      </c>
      <c r="D4" s="38">
        <v>44565</v>
      </c>
      <c r="E4" s="38">
        <v>44926</v>
      </c>
      <c r="F4" s="30">
        <v>361</v>
      </c>
      <c r="G4" s="31"/>
      <c r="I4" s="13" t="s">
        <v>63</v>
      </c>
      <c r="J4" s="13" t="s">
        <v>60</v>
      </c>
      <c r="K4" s="13">
        <f>COUNTIFS(C:C,I4,B:B,J4)</f>
        <v>2</v>
      </c>
    </row>
    <row r="5" spans="1:12">
      <c r="A5" s="26" t="s">
        <v>64</v>
      </c>
      <c r="B5" s="27" t="s">
        <v>65</v>
      </c>
      <c r="C5" s="27" t="s">
        <v>61</v>
      </c>
      <c r="D5" s="36">
        <v>44568</v>
      </c>
      <c r="E5" s="36">
        <v>44926</v>
      </c>
      <c r="F5" s="27">
        <v>358</v>
      </c>
      <c r="G5" s="28"/>
      <c r="I5" s="13" t="s">
        <v>66</v>
      </c>
      <c r="J5" s="13" t="s">
        <v>60</v>
      </c>
      <c r="K5" s="13">
        <f t="shared" ref="K5:K10" si="0">COUNTIFS(C:C,I5,B:B,J5)</f>
        <v>1</v>
      </c>
    </row>
    <row r="6" spans="1:12">
      <c r="A6" s="29" t="s">
        <v>67</v>
      </c>
      <c r="B6" s="30" t="s">
        <v>68</v>
      </c>
      <c r="C6" s="30" t="s">
        <v>61</v>
      </c>
      <c r="D6" s="38">
        <v>44571</v>
      </c>
      <c r="E6" s="38">
        <v>44692</v>
      </c>
      <c r="F6" s="30">
        <v>121</v>
      </c>
      <c r="G6" s="31"/>
      <c r="I6" s="13" t="s">
        <v>69</v>
      </c>
      <c r="J6" s="13" t="s">
        <v>60</v>
      </c>
      <c r="K6" s="13">
        <f t="shared" si="0"/>
        <v>0</v>
      </c>
    </row>
    <row r="7" spans="1:12">
      <c r="A7" s="26" t="s">
        <v>70</v>
      </c>
      <c r="B7" s="27" t="s">
        <v>60</v>
      </c>
      <c r="C7" s="27" t="s">
        <v>61</v>
      </c>
      <c r="D7" s="36">
        <v>44574</v>
      </c>
      <c r="E7" s="36">
        <v>44696</v>
      </c>
      <c r="F7" s="27">
        <v>122</v>
      </c>
      <c r="G7" s="28"/>
      <c r="I7" s="13" t="s">
        <v>71</v>
      </c>
      <c r="J7" s="13" t="s">
        <v>60</v>
      </c>
      <c r="K7" s="13">
        <f t="shared" si="0"/>
        <v>1</v>
      </c>
    </row>
    <row r="8" spans="1:12">
      <c r="A8" s="29" t="s">
        <v>72</v>
      </c>
      <c r="B8" s="30" t="s">
        <v>60</v>
      </c>
      <c r="C8" s="30" t="s">
        <v>66</v>
      </c>
      <c r="D8" s="38">
        <v>44577</v>
      </c>
      <c r="E8" s="38">
        <v>44700</v>
      </c>
      <c r="F8" s="30">
        <v>123</v>
      </c>
      <c r="G8" s="31"/>
      <c r="I8" s="13" t="s">
        <v>73</v>
      </c>
      <c r="J8" s="13" t="s">
        <v>60</v>
      </c>
      <c r="K8" s="13">
        <f t="shared" si="0"/>
        <v>1</v>
      </c>
    </row>
    <row r="9" spans="1:12">
      <c r="A9" s="26" t="s">
        <v>74</v>
      </c>
      <c r="B9" s="27" t="s">
        <v>65</v>
      </c>
      <c r="C9" s="27" t="s">
        <v>69</v>
      </c>
      <c r="D9" s="36">
        <v>44580</v>
      </c>
      <c r="E9" s="36">
        <v>44704</v>
      </c>
      <c r="F9" s="27">
        <v>124</v>
      </c>
      <c r="G9" s="28"/>
      <c r="I9" s="13" t="s">
        <v>75</v>
      </c>
      <c r="J9" s="13" t="s">
        <v>60</v>
      </c>
      <c r="K9" s="13">
        <f t="shared" si="0"/>
        <v>1</v>
      </c>
    </row>
    <row r="10" spans="1:12">
      <c r="A10" s="29" t="s">
        <v>76</v>
      </c>
      <c r="B10" s="30" t="s">
        <v>77</v>
      </c>
      <c r="C10" s="30" t="s">
        <v>71</v>
      </c>
      <c r="D10" s="38">
        <v>44583</v>
      </c>
      <c r="E10" s="38">
        <v>44708</v>
      </c>
      <c r="F10" s="30">
        <v>125</v>
      </c>
      <c r="G10" s="31"/>
      <c r="I10" s="13" t="s">
        <v>78</v>
      </c>
      <c r="J10" s="13" t="s">
        <v>60</v>
      </c>
      <c r="K10" s="13">
        <f t="shared" si="0"/>
        <v>1</v>
      </c>
    </row>
    <row r="11" spans="1:12">
      <c r="A11" s="26" t="s">
        <v>79</v>
      </c>
      <c r="B11" s="27" t="s">
        <v>77</v>
      </c>
      <c r="C11" s="27" t="s">
        <v>66</v>
      </c>
      <c r="D11" s="36">
        <v>44586</v>
      </c>
      <c r="E11" s="36">
        <v>44712</v>
      </c>
      <c r="F11" s="27">
        <v>126</v>
      </c>
      <c r="G11" s="28"/>
    </row>
    <row r="12" spans="1:12">
      <c r="A12" s="29" t="s">
        <v>80</v>
      </c>
      <c r="B12" s="30" t="s">
        <v>68</v>
      </c>
      <c r="C12" s="30" t="s">
        <v>73</v>
      </c>
      <c r="D12" s="38">
        <v>44589</v>
      </c>
      <c r="E12" s="38">
        <v>44716</v>
      </c>
      <c r="F12" s="30">
        <v>127</v>
      </c>
      <c r="G12" s="31"/>
    </row>
    <row r="13" spans="1:12">
      <c r="A13" s="26" t="s">
        <v>81</v>
      </c>
      <c r="B13" s="27" t="s">
        <v>60</v>
      </c>
      <c r="C13" s="27" t="s">
        <v>63</v>
      </c>
      <c r="D13" s="36">
        <v>44592</v>
      </c>
      <c r="E13" s="36">
        <v>44720</v>
      </c>
      <c r="F13" s="27">
        <v>128</v>
      </c>
      <c r="G13" s="28"/>
      <c r="I13" s="16" t="s">
        <v>57</v>
      </c>
      <c r="J13" s="16" t="s">
        <v>48</v>
      </c>
      <c r="K13" s="16" t="s">
        <v>49</v>
      </c>
      <c r="L13" s="16" t="s">
        <v>58</v>
      </c>
    </row>
    <row r="14" spans="1:12">
      <c r="A14" s="29" t="s">
        <v>82</v>
      </c>
      <c r="B14" s="30" t="s">
        <v>68</v>
      </c>
      <c r="C14" s="30" t="s">
        <v>71</v>
      </c>
      <c r="D14" s="38">
        <v>44595</v>
      </c>
      <c r="E14" s="38">
        <v>44724</v>
      </c>
      <c r="F14" s="30">
        <v>129</v>
      </c>
      <c r="G14" s="31"/>
      <c r="I14" s="13" t="s">
        <v>61</v>
      </c>
      <c r="J14" s="13" t="s">
        <v>83</v>
      </c>
      <c r="K14" s="13" t="s">
        <v>84</v>
      </c>
      <c r="L14" s="13">
        <f>COUNTIFS(C:C,I14,D:D,J14,E:E,K14)</f>
        <v>3</v>
      </c>
    </row>
    <row r="15" spans="1:12">
      <c r="A15" s="26" t="s">
        <v>85</v>
      </c>
      <c r="B15" s="27" t="s">
        <v>60</v>
      </c>
      <c r="C15" s="27" t="s">
        <v>75</v>
      </c>
      <c r="D15" s="36">
        <v>44598</v>
      </c>
      <c r="E15" s="36">
        <v>44728</v>
      </c>
      <c r="F15" s="27">
        <v>130</v>
      </c>
      <c r="G15" s="28"/>
      <c r="I15" s="13" t="s">
        <v>63</v>
      </c>
      <c r="J15" s="13" t="s">
        <v>83</v>
      </c>
      <c r="K15" s="13" t="s">
        <v>84</v>
      </c>
      <c r="L15" s="13">
        <f>COUNTIFS(C:C,I15,D:D,J15,E:E,K15)</f>
        <v>2</v>
      </c>
    </row>
    <row r="16" spans="1:12">
      <c r="A16" s="29" t="s">
        <v>86</v>
      </c>
      <c r="B16" s="30" t="s">
        <v>60</v>
      </c>
      <c r="C16" s="30" t="s">
        <v>78</v>
      </c>
      <c r="D16" s="38">
        <v>44601</v>
      </c>
      <c r="E16" s="38">
        <v>44732</v>
      </c>
      <c r="F16" s="30">
        <v>131</v>
      </c>
      <c r="G16" s="31"/>
      <c r="I16" s="13" t="s">
        <v>66</v>
      </c>
      <c r="J16" s="13" t="s">
        <v>83</v>
      </c>
      <c r="K16" s="13" t="s">
        <v>84</v>
      </c>
      <c r="L16" s="13">
        <f>COUNTIFS(C:C,I16,D:D,J16,E:E,K16)</f>
        <v>2</v>
      </c>
    </row>
    <row r="17" spans="1:12">
      <c r="A17" s="26" t="s">
        <v>87</v>
      </c>
      <c r="B17" s="27" t="s">
        <v>60</v>
      </c>
      <c r="C17" s="27" t="s">
        <v>61</v>
      </c>
      <c r="D17" s="36">
        <v>44604</v>
      </c>
      <c r="E17" s="36">
        <v>44736</v>
      </c>
      <c r="F17" s="27">
        <v>132</v>
      </c>
      <c r="G17" s="28"/>
      <c r="I17" s="13" t="s">
        <v>69</v>
      </c>
      <c r="J17" s="13" t="s">
        <v>83</v>
      </c>
      <c r="K17" s="13" t="s">
        <v>84</v>
      </c>
      <c r="L17" s="13">
        <f>COUNTIFS(C:C,I17,D:D,J17,E:E,K17)</f>
        <v>1</v>
      </c>
    </row>
    <row r="18" spans="1:12">
      <c r="A18" s="29" t="s">
        <v>88</v>
      </c>
      <c r="B18" s="30" t="s">
        <v>68</v>
      </c>
      <c r="C18" s="30" t="s">
        <v>63</v>
      </c>
      <c r="D18" s="38">
        <v>44607</v>
      </c>
      <c r="E18" s="38">
        <v>44740</v>
      </c>
      <c r="F18" s="30">
        <v>133</v>
      </c>
      <c r="G18" s="31"/>
      <c r="I18" s="13" t="s">
        <v>71</v>
      </c>
      <c r="J18" s="13" t="s">
        <v>83</v>
      </c>
      <c r="K18" s="13" t="s">
        <v>84</v>
      </c>
      <c r="L18" s="13">
        <f>COUNTIFS(C:C,I18,D:D,J18,E:E,K18)</f>
        <v>2</v>
      </c>
    </row>
    <row r="19" spans="1:12">
      <c r="A19" s="26" t="s">
        <v>89</v>
      </c>
      <c r="B19" s="27" t="s">
        <v>68</v>
      </c>
      <c r="C19" s="27" t="s">
        <v>61</v>
      </c>
      <c r="D19" s="36">
        <v>44610</v>
      </c>
      <c r="E19" s="36">
        <v>44744</v>
      </c>
      <c r="F19" s="27">
        <v>134</v>
      </c>
      <c r="G19" s="28"/>
      <c r="I19" s="13" t="s">
        <v>73</v>
      </c>
      <c r="J19" s="13" t="s">
        <v>83</v>
      </c>
      <c r="K19" s="13" t="s">
        <v>84</v>
      </c>
      <c r="L19" s="13">
        <f>COUNTIFS(C:C,I19,D:D,J19,E:E,K19)</f>
        <v>1</v>
      </c>
    </row>
    <row r="20" spans="1:12">
      <c r="A20" s="29" t="s">
        <v>90</v>
      </c>
      <c r="B20" s="30" t="s">
        <v>77</v>
      </c>
      <c r="C20" s="30" t="s">
        <v>66</v>
      </c>
      <c r="D20" s="38">
        <v>44613</v>
      </c>
      <c r="E20" s="38">
        <v>44748</v>
      </c>
      <c r="F20" s="30">
        <v>135</v>
      </c>
      <c r="G20" s="31"/>
      <c r="I20" s="13" t="s">
        <v>75</v>
      </c>
      <c r="J20" s="13" t="s">
        <v>83</v>
      </c>
      <c r="K20" s="13" t="s">
        <v>84</v>
      </c>
      <c r="L20" s="13">
        <f>COUNTIFS(C:C,I20,D:D,J20,E:E,K20)</f>
        <v>1</v>
      </c>
    </row>
    <row r="21" spans="1:12">
      <c r="A21" s="26" t="s">
        <v>91</v>
      </c>
      <c r="B21" s="27" t="s">
        <v>77</v>
      </c>
      <c r="C21" s="27" t="s">
        <v>69</v>
      </c>
      <c r="D21" s="36">
        <v>44616</v>
      </c>
      <c r="E21" s="36">
        <v>44752</v>
      </c>
      <c r="F21" s="27">
        <v>136</v>
      </c>
      <c r="G21" s="28"/>
      <c r="I21" s="13" t="s">
        <v>78</v>
      </c>
      <c r="J21" s="13" t="s">
        <v>83</v>
      </c>
      <c r="K21" s="13" t="s">
        <v>84</v>
      </c>
      <c r="L21" s="13">
        <f>COUNTIFS(C:C,I21,D:D,J21,E:E,K21)</f>
        <v>1</v>
      </c>
    </row>
    <row r="22" spans="1:12">
      <c r="A22" s="29" t="s">
        <v>92</v>
      </c>
      <c r="B22" s="30" t="s">
        <v>77</v>
      </c>
      <c r="C22" s="30" t="s">
        <v>71</v>
      </c>
      <c r="D22" s="38">
        <v>44619</v>
      </c>
      <c r="E22" s="38">
        <v>44756</v>
      </c>
      <c r="F22" s="30">
        <v>137</v>
      </c>
      <c r="G22" s="31"/>
    </row>
    <row r="23" spans="1:12">
      <c r="A23" s="26" t="s">
        <v>93</v>
      </c>
      <c r="B23" s="27" t="s">
        <v>94</v>
      </c>
      <c r="C23" s="27" t="s">
        <v>66</v>
      </c>
      <c r="D23" s="36">
        <v>44622</v>
      </c>
      <c r="E23" s="36">
        <v>44760</v>
      </c>
      <c r="F23" s="27">
        <v>138</v>
      </c>
      <c r="G23" s="28"/>
    </row>
    <row r="24" spans="1:12">
      <c r="A24" s="29" t="s">
        <v>95</v>
      </c>
      <c r="B24" s="30" t="s">
        <v>60</v>
      </c>
      <c r="C24" s="30" t="s">
        <v>73</v>
      </c>
      <c r="D24" s="38">
        <v>44625</v>
      </c>
      <c r="E24" s="38">
        <v>44764</v>
      </c>
      <c r="F24" s="30">
        <v>139</v>
      </c>
      <c r="G24" s="31"/>
    </row>
    <row r="25" spans="1:12">
      <c r="A25" s="26" t="s">
        <v>96</v>
      </c>
      <c r="B25" s="27" t="s">
        <v>77</v>
      </c>
      <c r="C25" s="27" t="s">
        <v>66</v>
      </c>
      <c r="D25" s="36">
        <v>44628</v>
      </c>
      <c r="E25" s="36">
        <v>44768</v>
      </c>
      <c r="F25" s="27">
        <v>140</v>
      </c>
      <c r="G25" s="28"/>
    </row>
    <row r="26" spans="1:12">
      <c r="A26" s="29" t="s">
        <v>97</v>
      </c>
      <c r="B26" s="30" t="s">
        <v>77</v>
      </c>
      <c r="C26" s="30" t="s">
        <v>73</v>
      </c>
      <c r="D26" s="38">
        <v>44631</v>
      </c>
      <c r="E26" s="38">
        <v>44772</v>
      </c>
      <c r="F26" s="30">
        <v>141</v>
      </c>
      <c r="G26" s="31"/>
    </row>
    <row r="27" spans="1:12">
      <c r="A27" s="26" t="s">
        <v>98</v>
      </c>
      <c r="B27" s="27" t="s">
        <v>77</v>
      </c>
      <c r="C27" s="27" t="s">
        <v>63</v>
      </c>
      <c r="D27" s="36">
        <v>44634</v>
      </c>
      <c r="E27" s="36">
        <v>44776</v>
      </c>
      <c r="F27" s="27">
        <v>142</v>
      </c>
      <c r="G27" s="28"/>
    </row>
    <row r="28" spans="1:12">
      <c r="A28" s="20" t="s">
        <v>99</v>
      </c>
      <c r="B28" s="21" t="s">
        <v>60</v>
      </c>
      <c r="C28" s="21" t="s">
        <v>71</v>
      </c>
      <c r="D28" s="57">
        <v>44637</v>
      </c>
      <c r="E28" s="57">
        <v>44780</v>
      </c>
      <c r="F28" s="21">
        <v>143</v>
      </c>
      <c r="G28" s="22"/>
    </row>
    <row r="29" spans="1:12">
      <c r="A29"/>
    </row>
    <row r="30" spans="1:12">
      <c r="A30"/>
    </row>
    <row r="31" spans="1:12">
      <c r="A31"/>
    </row>
    <row r="32" spans="1:12">
      <c r="A32"/>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97" spans="55:56" ht="63.75">
      <c r="BC97" s="2" t="s">
        <v>22</v>
      </c>
      <c r="BD97" s="2" t="s">
        <v>23</v>
      </c>
    </row>
    <row r="98" spans="55:56">
      <c r="BC98" s="3"/>
      <c r="BD98" s="1"/>
    </row>
    <row r="99" spans="55:56" ht="45">
      <c r="BC99" s="4" t="s">
        <v>24</v>
      </c>
      <c r="BD99" s="4" t="s">
        <v>25</v>
      </c>
    </row>
    <row r="100" spans="55:56" ht="38.25">
      <c r="BC100" s="5" t="s">
        <v>26</v>
      </c>
      <c r="BD100" s="4" t="s">
        <v>27</v>
      </c>
    </row>
    <row r="101" spans="55:56" ht="45">
      <c r="BC101" s="5"/>
      <c r="BD101" s="4" t="s">
        <v>28</v>
      </c>
    </row>
    <row r="102" spans="55:56" ht="45">
      <c r="BC102" s="3"/>
      <c r="BD102" s="4" t="s">
        <v>29</v>
      </c>
    </row>
    <row r="103" spans="55:56" ht="60">
      <c r="BC103" s="3"/>
      <c r="BD103" s="4" t="s">
        <v>30</v>
      </c>
    </row>
    <row r="104" spans="55:56">
      <c r="BC104" s="3"/>
      <c r="BD104" s="3"/>
    </row>
    <row r="105" spans="55:56" ht="152.25">
      <c r="BC105" s="3"/>
      <c r="BD105" s="7" t="s">
        <v>31</v>
      </c>
    </row>
    <row r="106" spans="55:56" ht="210">
      <c r="BC106" s="4" t="s">
        <v>32</v>
      </c>
      <c r="BD106" s="4" t="s">
        <v>33</v>
      </c>
    </row>
    <row r="107" spans="55:56">
      <c r="BC107" s="3"/>
      <c r="BD107" s="8"/>
    </row>
    <row r="108" spans="55:56" ht="19.5">
      <c r="BC108" s="6"/>
      <c r="BD108" s="9"/>
    </row>
    <row r="109" spans="55:56">
      <c r="BC109" s="6"/>
      <c r="BD109" s="10"/>
    </row>
    <row r="110" spans="55:56">
      <c r="BC110" s="6"/>
      <c r="BD110" s="8"/>
    </row>
    <row r="111" spans="55:56">
      <c r="BC111" s="6"/>
      <c r="BD111" s="3"/>
    </row>
  </sheetData>
  <hyperlinks>
    <hyperlink ref="BC99" r:id="rId1" display="mailto:faruk@farukcubukcu.com" xr:uid="{0B02494A-7A58-4F65-A782-668CD1C25725}"/>
    <hyperlink ref="BC106" r:id="rId2" display="https://plus.google.com/u/0/115158507197600514150/about" xr:uid="{F0B335D8-7E90-4BF8-9C49-B921083169CE}"/>
    <hyperlink ref="BD99" r:id="rId3" display="http://www.farukcubukcu.com/" xr:uid="{181F9915-DD8B-42C7-A19C-59D638B05946}"/>
    <hyperlink ref="BD100" r:id="rId4" display="http://www.excelci.com/" xr:uid="{CB2CD614-943A-4A5D-9129-36CEBDA315F5}"/>
    <hyperlink ref="BD101" r:id="rId5" xr:uid="{9AE8C085-30AC-464C-A0FE-15C08C871E51}"/>
    <hyperlink ref="BD102" r:id="rId6" xr:uid="{51F0E5EE-FA61-44E5-ACA5-B1AD4D442207}"/>
    <hyperlink ref="BD103" r:id="rId7" xr:uid="{B0A51BD7-3A28-4063-85F6-27BF8C07029B}"/>
    <hyperlink ref="BD106" r:id="rId8" display="http://farukcubukcu.com/sayfa/UyeKayit" xr:uid="{B87177F6-F8F8-4F3F-BD23-6A5FC0621BE3}"/>
  </hyperlinks>
  <pageMargins left="0.7" right="0.7" top="0.75" bottom="0.75" header="0.3" footer="0.3"/>
  <pageSetup paperSize="9" orientation="portrait" horizontalDpi="200" verticalDpi="0" r:id="rId9"/>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1C781-CDF1-47AE-941A-7CBAAE2D7BBD}">
  <sheetPr codeName="Sayfa5">
    <tabColor rgb="FF00B050"/>
  </sheetPr>
  <dimension ref="A1:BD110"/>
  <sheetViews>
    <sheetView zoomScale="85" zoomScaleNormal="85" workbookViewId="0">
      <selection activeCell="B1" sqref="B1"/>
    </sheetView>
  </sheetViews>
  <sheetFormatPr defaultRowHeight="15"/>
  <cols>
    <col min="1" max="1" width="19.140625" style="32" customWidth="1"/>
    <col min="2" max="2" width="17.28515625" customWidth="1"/>
    <col min="3" max="3" width="21.42578125" customWidth="1"/>
    <col min="4" max="4" width="14.28515625" customWidth="1"/>
    <col min="5" max="5" width="21.140625" customWidth="1"/>
    <col min="6" max="7" width="13.7109375" customWidth="1"/>
    <col min="8" max="8" width="12.140625" customWidth="1"/>
    <col min="9" max="9" width="14.7109375" customWidth="1"/>
    <col min="10" max="10" width="16.5703125" customWidth="1"/>
    <col min="11" max="11" width="19" customWidth="1"/>
    <col min="12" max="12" width="17.7109375" customWidth="1"/>
    <col min="13" max="13" width="15.5703125" customWidth="1"/>
    <col min="56" max="56" width="12.28515625" bestFit="1" customWidth="1"/>
  </cols>
  <sheetData>
    <row r="1" spans="1:3" ht="15.75" thickBot="1">
      <c r="A1" s="17" t="s">
        <v>100</v>
      </c>
      <c r="B1" s="73"/>
    </row>
    <row r="2" spans="1:3">
      <c r="A2"/>
    </row>
    <row r="3" spans="1:3">
      <c r="A3" s="58" t="s">
        <v>101</v>
      </c>
      <c r="B3" s="58" t="s">
        <v>102</v>
      </c>
      <c r="C3" s="58" t="s">
        <v>37</v>
      </c>
    </row>
    <row r="4" spans="1:3">
      <c r="A4" s="13" t="s">
        <v>103</v>
      </c>
      <c r="B4" s="13">
        <v>10.799999999999999</v>
      </c>
      <c r="C4" s="13">
        <v>45</v>
      </c>
    </row>
    <row r="5" spans="1:3">
      <c r="A5" s="13" t="s">
        <v>104</v>
      </c>
      <c r="B5" s="13">
        <v>4.8</v>
      </c>
      <c r="C5" s="13">
        <v>44</v>
      </c>
    </row>
    <row r="6" spans="1:3">
      <c r="A6" s="13" t="s">
        <v>105</v>
      </c>
      <c r="B6" s="13">
        <v>3.5999999999999996</v>
      </c>
      <c r="C6" s="13">
        <v>80</v>
      </c>
    </row>
    <row r="7" spans="1:3">
      <c r="A7" s="13" t="s">
        <v>106</v>
      </c>
      <c r="B7" s="13">
        <v>10.799999999999999</v>
      </c>
      <c r="C7" s="13">
        <v>67</v>
      </c>
    </row>
    <row r="8" spans="1:3">
      <c r="A8" s="13" t="s">
        <v>107</v>
      </c>
      <c r="B8" s="13">
        <v>7.1999999999999993</v>
      </c>
      <c r="C8" s="13">
        <v>29</v>
      </c>
    </row>
    <row r="9" spans="1:3">
      <c r="A9" s="13" t="s">
        <v>108</v>
      </c>
      <c r="B9" s="13">
        <v>9.6</v>
      </c>
      <c r="C9" s="13">
        <v>10</v>
      </c>
    </row>
    <row r="10" spans="1:3">
      <c r="A10" s="13" t="s">
        <v>109</v>
      </c>
      <c r="B10" s="13">
        <v>2.4</v>
      </c>
      <c r="C10" s="13">
        <v>39</v>
      </c>
    </row>
    <row r="11" spans="1:3">
      <c r="A11" s="13" t="s">
        <v>110</v>
      </c>
      <c r="B11" s="13">
        <v>3</v>
      </c>
      <c r="C11" s="13">
        <v>97</v>
      </c>
    </row>
    <row r="12" spans="1:3">
      <c r="A12" s="13" t="s">
        <v>111</v>
      </c>
      <c r="B12" s="13">
        <v>2.4</v>
      </c>
      <c r="C12" s="13">
        <v>56</v>
      </c>
    </row>
    <row r="13" spans="1:3">
      <c r="A13" s="13" t="s">
        <v>112</v>
      </c>
      <c r="B13" s="13">
        <v>3.5999999999999996</v>
      </c>
      <c r="C13" s="13">
        <v>79</v>
      </c>
    </row>
    <row r="14" spans="1:3">
      <c r="A14" s="13" t="s">
        <v>113</v>
      </c>
      <c r="B14" s="13">
        <v>2.4</v>
      </c>
      <c r="C14" s="13">
        <v>87</v>
      </c>
    </row>
    <row r="15" spans="1:3">
      <c r="A15" s="13" t="s">
        <v>114</v>
      </c>
      <c r="B15" s="13">
        <v>4.8</v>
      </c>
      <c r="C15" s="13">
        <v>90</v>
      </c>
    </row>
    <row r="16" spans="1:3">
      <c r="A16" s="13" t="s">
        <v>115</v>
      </c>
      <c r="B16" s="13">
        <v>2.4</v>
      </c>
      <c r="C16" s="13">
        <v>41</v>
      </c>
    </row>
    <row r="17" spans="1:3">
      <c r="A17" s="13" t="s">
        <v>116</v>
      </c>
      <c r="B17" s="13">
        <v>3.5999999999999996</v>
      </c>
      <c r="C17" s="13">
        <v>11</v>
      </c>
    </row>
    <row r="18" spans="1:3">
      <c r="A18" s="13" t="s">
        <v>117</v>
      </c>
      <c r="B18" s="13">
        <v>10.799999999999999</v>
      </c>
      <c r="C18" s="13">
        <v>38</v>
      </c>
    </row>
    <row r="19" spans="1:3">
      <c r="A19" s="13" t="s">
        <v>118</v>
      </c>
      <c r="B19" s="13">
        <v>1.2</v>
      </c>
      <c r="C19" s="13">
        <v>1</v>
      </c>
    </row>
    <row r="20" spans="1:3">
      <c r="A20" s="13" t="s">
        <v>119</v>
      </c>
      <c r="B20" s="13">
        <v>3.5999999999999996</v>
      </c>
      <c r="C20" s="13">
        <v>33</v>
      </c>
    </row>
    <row r="21" spans="1:3">
      <c r="A21" s="13" t="s">
        <v>120</v>
      </c>
      <c r="B21" s="13">
        <v>7.1999999999999993</v>
      </c>
      <c r="C21" s="13">
        <v>6</v>
      </c>
    </row>
    <row r="22" spans="1:3">
      <c r="A22" s="13" t="s">
        <v>121</v>
      </c>
      <c r="B22" s="13">
        <v>2.4</v>
      </c>
      <c r="C22" s="13">
        <v>57</v>
      </c>
    </row>
    <row r="23" spans="1:3">
      <c r="A23" s="13" t="s">
        <v>122</v>
      </c>
      <c r="B23" s="13">
        <v>3.5999999999999996</v>
      </c>
      <c r="C23" s="13">
        <v>52</v>
      </c>
    </row>
    <row r="24" spans="1:3">
      <c r="A24" s="13" t="s">
        <v>123</v>
      </c>
      <c r="B24" s="13">
        <v>7.1999999999999993</v>
      </c>
      <c r="C24" s="13">
        <v>100</v>
      </c>
    </row>
    <row r="25" spans="1:3">
      <c r="A25" s="13" t="s">
        <v>124</v>
      </c>
      <c r="B25" s="13">
        <v>3</v>
      </c>
      <c r="C25" s="13">
        <v>4</v>
      </c>
    </row>
    <row r="26" spans="1:3">
      <c r="A26" s="13" t="s">
        <v>125</v>
      </c>
      <c r="B26" s="13">
        <v>12</v>
      </c>
      <c r="C26" s="13">
        <v>88</v>
      </c>
    </row>
    <row r="27" spans="1:3">
      <c r="A27" s="13" t="s">
        <v>126</v>
      </c>
      <c r="B27" s="13">
        <v>9.6</v>
      </c>
      <c r="C27" s="13">
        <v>68</v>
      </c>
    </row>
    <row r="28" spans="1:3">
      <c r="A28" s="13" t="s">
        <v>127</v>
      </c>
      <c r="B28" s="13">
        <v>4.8</v>
      </c>
      <c r="C28" s="13">
        <v>93</v>
      </c>
    </row>
    <row r="29" spans="1:3">
      <c r="A29" s="13" t="s">
        <v>128</v>
      </c>
      <c r="B29" s="13">
        <v>7.1999999999999993</v>
      </c>
      <c r="C29" s="13">
        <v>7</v>
      </c>
    </row>
    <row r="30" spans="1:3">
      <c r="A30" s="13" t="s">
        <v>129</v>
      </c>
      <c r="B30" s="13">
        <v>9.6</v>
      </c>
      <c r="C30" s="13">
        <v>77</v>
      </c>
    </row>
    <row r="31" spans="1:3">
      <c r="A31" s="13" t="s">
        <v>130</v>
      </c>
      <c r="B31" s="13">
        <v>4.8</v>
      </c>
      <c r="C31" s="13">
        <v>44</v>
      </c>
    </row>
    <row r="32" spans="1:3">
      <c r="A32" s="13" t="s">
        <v>131</v>
      </c>
      <c r="B32" s="13">
        <v>7.1999999999999993</v>
      </c>
      <c r="C32" s="13">
        <v>73</v>
      </c>
    </row>
    <row r="33" spans="1:3">
      <c r="A33" s="13" t="s">
        <v>132</v>
      </c>
      <c r="B33" s="13">
        <v>7.1999999999999993</v>
      </c>
      <c r="C33" s="13">
        <v>85</v>
      </c>
    </row>
    <row r="34" spans="1:3">
      <c r="A34" s="13" t="s">
        <v>133</v>
      </c>
      <c r="B34" s="13">
        <v>6</v>
      </c>
      <c r="C34" s="13">
        <v>85</v>
      </c>
    </row>
    <row r="35" spans="1:3">
      <c r="A35" s="13" t="s">
        <v>134</v>
      </c>
      <c r="B35" s="13">
        <v>12</v>
      </c>
      <c r="C35" s="13">
        <v>27</v>
      </c>
    </row>
    <row r="36" spans="1:3">
      <c r="A36" s="13" t="s">
        <v>135</v>
      </c>
      <c r="B36" s="13">
        <v>9.6</v>
      </c>
      <c r="C36" s="13">
        <v>4</v>
      </c>
    </row>
    <row r="37" spans="1:3">
      <c r="A37" s="13" t="s">
        <v>136</v>
      </c>
      <c r="B37" s="13">
        <v>8.4</v>
      </c>
      <c r="C37" s="13">
        <v>26</v>
      </c>
    </row>
    <row r="38" spans="1:3">
      <c r="A38" s="13" t="s">
        <v>137</v>
      </c>
      <c r="B38" s="13">
        <v>1.2</v>
      </c>
      <c r="C38" s="13">
        <v>14</v>
      </c>
    </row>
    <row r="39" spans="1:3">
      <c r="A39" s="13" t="s">
        <v>138</v>
      </c>
      <c r="B39" s="13">
        <v>8.4</v>
      </c>
      <c r="C39" s="13">
        <v>56</v>
      </c>
    </row>
    <row r="40" spans="1:3">
      <c r="A40" s="13" t="s">
        <v>139</v>
      </c>
      <c r="B40" s="13">
        <v>3</v>
      </c>
      <c r="C40" s="13">
        <v>95</v>
      </c>
    </row>
    <row r="41" spans="1:3">
      <c r="A41" s="13" t="s">
        <v>140</v>
      </c>
      <c r="B41" s="13">
        <v>2.4</v>
      </c>
      <c r="C41" s="13">
        <v>97</v>
      </c>
    </row>
    <row r="42" spans="1:3">
      <c r="A42" s="13" t="s">
        <v>141</v>
      </c>
      <c r="B42" s="13">
        <v>8.4</v>
      </c>
      <c r="C42" s="13">
        <v>30</v>
      </c>
    </row>
    <row r="43" spans="1:3">
      <c r="A43" s="13" t="s">
        <v>142</v>
      </c>
      <c r="B43" s="13">
        <v>2.4</v>
      </c>
      <c r="C43" s="13">
        <v>61</v>
      </c>
    </row>
    <row r="44" spans="1:3">
      <c r="A44" s="13" t="s">
        <v>143</v>
      </c>
      <c r="B44" s="13">
        <v>1.2</v>
      </c>
      <c r="C44" s="13">
        <v>27</v>
      </c>
    </row>
    <row r="45" spans="1:3">
      <c r="A45" s="13" t="s">
        <v>144</v>
      </c>
      <c r="B45" s="13">
        <v>7.1999999999999993</v>
      </c>
      <c r="C45" s="13">
        <v>51</v>
      </c>
    </row>
    <row r="46" spans="1:3">
      <c r="A46" s="13" t="s">
        <v>145</v>
      </c>
      <c r="B46" s="13">
        <v>4.8</v>
      </c>
      <c r="C46" s="13">
        <v>40</v>
      </c>
    </row>
    <row r="47" spans="1:3">
      <c r="A47" s="13" t="s">
        <v>146</v>
      </c>
      <c r="B47" s="13">
        <v>8.4</v>
      </c>
      <c r="C47" s="13">
        <v>78</v>
      </c>
    </row>
    <row r="48" spans="1:3">
      <c r="A48" s="13" t="s">
        <v>147</v>
      </c>
      <c r="B48" s="13">
        <v>12</v>
      </c>
      <c r="C48" s="13">
        <v>38</v>
      </c>
    </row>
    <row r="49" spans="1:3">
      <c r="A49" s="13" t="s">
        <v>148</v>
      </c>
      <c r="B49" s="13">
        <v>10.799999999999999</v>
      </c>
      <c r="C49" s="13">
        <v>79</v>
      </c>
    </row>
    <row r="50" spans="1:3">
      <c r="A50" s="13" t="s">
        <v>149</v>
      </c>
      <c r="B50" s="13">
        <v>3.5999999999999996</v>
      </c>
      <c r="C50" s="13">
        <v>30</v>
      </c>
    </row>
    <row r="51" spans="1:3">
      <c r="A51" s="13" t="s">
        <v>150</v>
      </c>
      <c r="B51" s="13">
        <v>2.4</v>
      </c>
      <c r="C51" s="13">
        <v>74</v>
      </c>
    </row>
    <row r="52" spans="1:3">
      <c r="A52" s="13" t="s">
        <v>151</v>
      </c>
      <c r="B52" s="13">
        <v>3.5999999999999996</v>
      </c>
      <c r="C52" s="13">
        <v>51</v>
      </c>
    </row>
    <row r="53" spans="1:3">
      <c r="A53" s="13" t="s">
        <v>152</v>
      </c>
      <c r="B53" s="13">
        <v>2</v>
      </c>
      <c r="C53" s="13">
        <v>82</v>
      </c>
    </row>
    <row r="54" spans="1:3">
      <c r="A54" s="13" t="s">
        <v>153</v>
      </c>
      <c r="B54" s="13">
        <v>8.4</v>
      </c>
      <c r="C54" s="13">
        <v>76</v>
      </c>
    </row>
    <row r="55" spans="1:3">
      <c r="A55" s="13" t="s">
        <v>154</v>
      </c>
      <c r="B55" s="13">
        <v>9.6</v>
      </c>
      <c r="C55" s="13">
        <v>73</v>
      </c>
    </row>
    <row r="56" spans="1:3">
      <c r="A56" s="13" t="s">
        <v>155</v>
      </c>
      <c r="B56" s="13">
        <v>6</v>
      </c>
      <c r="C56" s="13">
        <v>76</v>
      </c>
    </row>
    <row r="57" spans="1:3">
      <c r="A57" s="13" t="s">
        <v>156</v>
      </c>
      <c r="B57" s="13">
        <v>1.2</v>
      </c>
      <c r="C57" s="13">
        <v>96</v>
      </c>
    </row>
    <row r="58" spans="1:3">
      <c r="A58" s="13" t="s">
        <v>157</v>
      </c>
      <c r="B58" s="13">
        <v>7.1999999999999993</v>
      </c>
      <c r="C58" s="13">
        <v>46</v>
      </c>
    </row>
    <row r="59" spans="1:3">
      <c r="A59" s="13" t="s">
        <v>158</v>
      </c>
      <c r="B59" s="13">
        <v>4.8</v>
      </c>
      <c r="C59" s="13">
        <v>35</v>
      </c>
    </row>
    <row r="60" spans="1:3">
      <c r="A60" s="13" t="s">
        <v>159</v>
      </c>
      <c r="B60" s="13">
        <v>12</v>
      </c>
      <c r="C60" s="13">
        <v>77</v>
      </c>
    </row>
    <row r="61" spans="1:3">
      <c r="A61" s="13" t="s">
        <v>160</v>
      </c>
      <c r="B61" s="13">
        <v>6</v>
      </c>
      <c r="C61" s="13">
        <v>95</v>
      </c>
    </row>
    <row r="62" spans="1:3">
      <c r="A62" s="13" t="s">
        <v>161</v>
      </c>
      <c r="B62" s="13">
        <v>12</v>
      </c>
      <c r="C62" s="13">
        <v>44</v>
      </c>
    </row>
    <row r="63" spans="1:3">
      <c r="A63" s="13" t="s">
        <v>162</v>
      </c>
      <c r="B63" s="13">
        <v>12</v>
      </c>
      <c r="C63" s="13">
        <v>39</v>
      </c>
    </row>
    <row r="64" spans="1:3">
      <c r="A64" s="13" t="s">
        <v>163</v>
      </c>
      <c r="B64" s="13">
        <v>6</v>
      </c>
      <c r="C64" s="13">
        <v>78</v>
      </c>
    </row>
    <row r="65" spans="1:3">
      <c r="A65" s="13" t="s">
        <v>164</v>
      </c>
      <c r="B65" s="13">
        <v>4.8</v>
      </c>
      <c r="C65" s="13">
        <v>75</v>
      </c>
    </row>
    <row r="66" spans="1:3">
      <c r="A66" s="13" t="s">
        <v>165</v>
      </c>
      <c r="B66" s="13">
        <v>1.2</v>
      </c>
      <c r="C66" s="13">
        <v>88</v>
      </c>
    </row>
    <row r="67" spans="1:3">
      <c r="A67" s="13" t="s">
        <v>166</v>
      </c>
      <c r="B67" s="13">
        <v>6</v>
      </c>
      <c r="C67" s="13">
        <v>93</v>
      </c>
    </row>
    <row r="96" spans="55:56" ht="63.75">
      <c r="BC96" s="2" t="s">
        <v>22</v>
      </c>
      <c r="BD96" s="2" t="s">
        <v>23</v>
      </c>
    </row>
    <row r="97" spans="55:56">
      <c r="BC97" s="3"/>
      <c r="BD97" s="1"/>
    </row>
    <row r="98" spans="55:56" ht="45">
      <c r="BC98" s="4" t="s">
        <v>24</v>
      </c>
      <c r="BD98" s="4" t="s">
        <v>25</v>
      </c>
    </row>
    <row r="99" spans="55:56" ht="38.25">
      <c r="BC99" s="5" t="s">
        <v>26</v>
      </c>
      <c r="BD99" s="4" t="s">
        <v>27</v>
      </c>
    </row>
    <row r="100" spans="55:56" ht="45">
      <c r="BC100" s="5"/>
      <c r="BD100" s="4" t="s">
        <v>28</v>
      </c>
    </row>
    <row r="101" spans="55:56" ht="45">
      <c r="BC101" s="3"/>
      <c r="BD101" s="4" t="s">
        <v>29</v>
      </c>
    </row>
    <row r="102" spans="55:56" ht="60">
      <c r="BC102" s="3"/>
      <c r="BD102" s="4" t="s">
        <v>30</v>
      </c>
    </row>
    <row r="103" spans="55:56">
      <c r="BC103" s="3"/>
      <c r="BD103" s="3"/>
    </row>
    <row r="104" spans="55:56" ht="152.25">
      <c r="BC104" s="3"/>
      <c r="BD104" s="7" t="s">
        <v>31</v>
      </c>
    </row>
    <row r="105" spans="55:56" ht="210">
      <c r="BC105" s="4" t="s">
        <v>32</v>
      </c>
      <c r="BD105" s="4" t="s">
        <v>33</v>
      </c>
    </row>
    <row r="106" spans="55:56">
      <c r="BC106" s="3"/>
      <c r="BD106" s="8"/>
    </row>
    <row r="107" spans="55:56" ht="19.5">
      <c r="BC107" s="6"/>
      <c r="BD107" s="9"/>
    </row>
    <row r="108" spans="55:56">
      <c r="BC108" s="6"/>
      <c r="BD108" s="10"/>
    </row>
    <row r="109" spans="55:56">
      <c r="BC109" s="6"/>
      <c r="BD109" s="8"/>
    </row>
    <row r="110" spans="55:56">
      <c r="BC110" s="6"/>
      <c r="BD110" s="3"/>
    </row>
  </sheetData>
  <hyperlinks>
    <hyperlink ref="BC98" r:id="rId1" display="mailto:faruk@farukcubukcu.com" xr:uid="{A79AF2C6-87E1-49EA-B0C8-7A1C5421A9ED}"/>
    <hyperlink ref="BC105" r:id="rId2" display="https://plus.google.com/u/0/115158507197600514150/about" xr:uid="{EA8B768C-5936-4FC4-9B84-1BCDA6249699}"/>
    <hyperlink ref="BD98" r:id="rId3" display="http://www.farukcubukcu.com/" xr:uid="{F69A8C4A-D9D2-4F14-B24E-E95FAF689302}"/>
    <hyperlink ref="BD99" r:id="rId4" display="http://www.excelci.com/" xr:uid="{0FAB3287-7B7B-44DE-A415-0DD729971C16}"/>
    <hyperlink ref="BD100" r:id="rId5" xr:uid="{2D9E9EBC-2C35-416F-8114-9AE5AB259D60}"/>
    <hyperlink ref="BD101" r:id="rId6" xr:uid="{2768F343-99D8-49C6-BFE7-37E8689E21D6}"/>
    <hyperlink ref="BD102" r:id="rId7" xr:uid="{22589189-5590-4CE0-B18C-EA39844240E7}"/>
    <hyperlink ref="BD105" r:id="rId8" display="http://farukcubukcu.com/sayfa/UyeKayit" xr:uid="{98C761AC-A164-47DD-8131-ADA0C49A3FD8}"/>
  </hyperlinks>
  <pageMargins left="0.7" right="0.7" top="0.75" bottom="0.75" header="0.3" footer="0.3"/>
  <pageSetup paperSize="9" orientation="portrait" horizontalDpi="200" verticalDpi="0" r:id="rId9"/>
  <drawing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53ADE-D78C-4EF6-B4BD-336A1423E0EE}">
  <sheetPr codeName="Sayfa6">
    <tabColor rgb="FFFF0000"/>
  </sheetPr>
  <dimension ref="A1:K66"/>
  <sheetViews>
    <sheetView tabSelected="1" workbookViewId="0">
      <selection activeCell="K3" sqref="K3"/>
    </sheetView>
  </sheetViews>
  <sheetFormatPr defaultRowHeight="15"/>
  <cols>
    <col min="1" max="1" width="14.42578125" customWidth="1"/>
    <col min="2" max="2" width="11.140625" customWidth="1"/>
    <col min="3" max="3" width="20.28515625" customWidth="1"/>
    <col min="4" max="4" width="12.28515625" hidden="1" customWidth="1"/>
    <col min="5" max="5" width="17.7109375" customWidth="1"/>
    <col min="7" max="7" width="12.5703125" customWidth="1"/>
    <col min="9" max="9" width="13" customWidth="1"/>
    <col min="10" max="10" width="14.28515625" customWidth="1"/>
    <col min="11" max="11" width="16.85546875" customWidth="1"/>
    <col min="12" max="12" width="20" customWidth="1"/>
  </cols>
  <sheetData>
    <row r="1" spans="1:11">
      <c r="A1" s="32" t="s">
        <v>34</v>
      </c>
      <c r="I1" s="75"/>
    </row>
    <row r="2" spans="1:11">
      <c r="A2" s="53" t="s">
        <v>1</v>
      </c>
      <c r="B2" s="47" t="s">
        <v>3</v>
      </c>
      <c r="C2" s="47" t="s">
        <v>35</v>
      </c>
      <c r="D2" s="47" t="s">
        <v>5</v>
      </c>
      <c r="E2" s="47" t="s">
        <v>36</v>
      </c>
      <c r="F2" s="47" t="s">
        <v>37</v>
      </c>
      <c r="G2" s="48" t="s">
        <v>38</v>
      </c>
      <c r="I2" s="74" t="s">
        <v>36</v>
      </c>
      <c r="J2" s="74" t="s">
        <v>35</v>
      </c>
      <c r="K2" s="74" t="s">
        <v>9</v>
      </c>
    </row>
    <row r="3" spans="1:11">
      <c r="A3" s="54">
        <v>44562</v>
      </c>
      <c r="B3" s="49">
        <v>60634</v>
      </c>
      <c r="C3" s="49" t="s">
        <v>39</v>
      </c>
      <c r="D3" s="49"/>
      <c r="E3" s="49" t="s">
        <v>40</v>
      </c>
      <c r="F3" s="49">
        <v>20</v>
      </c>
      <c r="G3" s="50">
        <v>17580</v>
      </c>
      <c r="I3" s="13" t="s">
        <v>40</v>
      </c>
      <c r="J3" s="13" t="s">
        <v>39</v>
      </c>
      <c r="K3" s="76"/>
    </row>
    <row r="4" spans="1:11">
      <c r="A4" s="55">
        <v>44563</v>
      </c>
      <c r="B4" s="51">
        <v>217488</v>
      </c>
      <c r="C4" s="51" t="s">
        <v>39</v>
      </c>
      <c r="D4" s="51"/>
      <c r="E4" s="51" t="s">
        <v>41</v>
      </c>
      <c r="F4" s="51">
        <v>84</v>
      </c>
      <c r="G4" s="52">
        <v>73836</v>
      </c>
      <c r="I4" s="13" t="s">
        <v>41</v>
      </c>
      <c r="J4" s="13" t="s">
        <v>39</v>
      </c>
      <c r="K4" s="11"/>
    </row>
    <row r="5" spans="1:11">
      <c r="A5" s="54">
        <v>44564</v>
      </c>
      <c r="B5" s="49">
        <v>182059</v>
      </c>
      <c r="C5" s="49" t="s">
        <v>42</v>
      </c>
      <c r="D5" s="49"/>
      <c r="E5" s="49" t="s">
        <v>43</v>
      </c>
      <c r="F5" s="49">
        <v>20</v>
      </c>
      <c r="G5" s="50">
        <v>17580</v>
      </c>
      <c r="I5" s="13" t="s">
        <v>43</v>
      </c>
      <c r="J5" s="13" t="s">
        <v>39</v>
      </c>
      <c r="K5" s="11"/>
    </row>
    <row r="6" spans="1:11">
      <c r="A6" s="55">
        <v>44565</v>
      </c>
      <c r="B6" s="51">
        <v>162176</v>
      </c>
      <c r="C6" s="51" t="s">
        <v>39</v>
      </c>
      <c r="D6" s="51"/>
      <c r="E6" s="51" t="s">
        <v>43</v>
      </c>
      <c r="F6" s="51">
        <v>73</v>
      </c>
      <c r="G6" s="52">
        <v>64167</v>
      </c>
      <c r="I6" s="13" t="s">
        <v>46</v>
      </c>
      <c r="J6" s="13" t="s">
        <v>39</v>
      </c>
      <c r="K6" s="11"/>
    </row>
    <row r="7" spans="1:11">
      <c r="A7" s="54">
        <v>44566</v>
      </c>
      <c r="B7" s="49">
        <v>159307</v>
      </c>
      <c r="C7" s="49" t="s">
        <v>44</v>
      </c>
      <c r="D7" s="49"/>
      <c r="E7" s="49" t="s">
        <v>43</v>
      </c>
      <c r="F7" s="49">
        <v>45</v>
      </c>
      <c r="G7" s="50">
        <v>39555</v>
      </c>
    </row>
    <row r="8" spans="1:11">
      <c r="A8" s="55">
        <v>44567</v>
      </c>
      <c r="B8" s="51">
        <v>250656</v>
      </c>
      <c r="C8" s="51" t="s">
        <v>44</v>
      </c>
      <c r="D8" s="51"/>
      <c r="E8" s="51" t="s">
        <v>43</v>
      </c>
      <c r="F8" s="51">
        <v>98</v>
      </c>
      <c r="G8" s="52">
        <v>86142</v>
      </c>
    </row>
    <row r="9" spans="1:11">
      <c r="A9" s="54">
        <v>44568</v>
      </c>
      <c r="B9" s="49">
        <v>200362</v>
      </c>
      <c r="C9" s="49" t="s">
        <v>44</v>
      </c>
      <c r="D9" s="49"/>
      <c r="E9" s="49" t="s">
        <v>43</v>
      </c>
      <c r="F9" s="49">
        <v>33</v>
      </c>
      <c r="G9" s="50">
        <v>29007</v>
      </c>
    </row>
    <row r="10" spans="1:11">
      <c r="A10" s="55">
        <v>44569</v>
      </c>
      <c r="B10" s="51">
        <v>97242</v>
      </c>
      <c r="C10" s="51" t="s">
        <v>44</v>
      </c>
      <c r="D10" s="51"/>
      <c r="E10" s="51" t="s">
        <v>46</v>
      </c>
      <c r="F10" s="51">
        <v>75</v>
      </c>
      <c r="G10" s="52">
        <v>65925</v>
      </c>
    </row>
    <row r="11" spans="1:11">
      <c r="A11" s="54">
        <v>44570</v>
      </c>
      <c r="B11" s="49">
        <v>65580</v>
      </c>
      <c r="C11" s="49" t="s">
        <v>39</v>
      </c>
      <c r="D11" s="49"/>
      <c r="E11" s="49" t="s">
        <v>43</v>
      </c>
      <c r="F11" s="49">
        <v>82</v>
      </c>
      <c r="G11" s="50">
        <v>72078</v>
      </c>
    </row>
    <row r="12" spans="1:11">
      <c r="A12" s="55">
        <v>44571</v>
      </c>
      <c r="B12" s="51">
        <v>75884</v>
      </c>
      <c r="C12" s="51" t="s">
        <v>39</v>
      </c>
      <c r="D12" s="51"/>
      <c r="E12" s="51" t="s">
        <v>43</v>
      </c>
      <c r="F12" s="51">
        <v>82</v>
      </c>
      <c r="G12" s="52">
        <v>72078</v>
      </c>
    </row>
    <row r="13" spans="1:11">
      <c r="A13" s="54">
        <v>44572</v>
      </c>
      <c r="B13" s="49">
        <v>212998</v>
      </c>
      <c r="C13" s="49" t="s">
        <v>44</v>
      </c>
      <c r="D13" s="49"/>
      <c r="E13" s="49" t="s">
        <v>46</v>
      </c>
      <c r="F13" s="49">
        <v>36</v>
      </c>
      <c r="G13" s="50">
        <v>31644</v>
      </c>
    </row>
    <row r="14" spans="1:11">
      <c r="A14" s="55">
        <v>44573</v>
      </c>
      <c r="B14" s="51">
        <v>66941</v>
      </c>
      <c r="C14" s="51" t="s">
        <v>39</v>
      </c>
      <c r="D14" s="51"/>
      <c r="E14" s="51" t="s">
        <v>40</v>
      </c>
      <c r="F14" s="51">
        <v>50</v>
      </c>
      <c r="G14" s="52">
        <v>43950</v>
      </c>
    </row>
    <row r="15" spans="1:11">
      <c r="A15" s="54">
        <v>44574</v>
      </c>
      <c r="B15" s="49">
        <v>60314</v>
      </c>
      <c r="C15" s="49" t="s">
        <v>39</v>
      </c>
      <c r="D15" s="49"/>
      <c r="E15" s="49" t="s">
        <v>41</v>
      </c>
      <c r="F15" s="49">
        <v>29</v>
      </c>
      <c r="G15" s="50">
        <v>25491</v>
      </c>
    </row>
    <row r="16" spans="1:11">
      <c r="A16" s="55">
        <v>44575</v>
      </c>
      <c r="B16" s="51">
        <v>270000</v>
      </c>
      <c r="C16" s="51" t="s">
        <v>45</v>
      </c>
      <c r="D16" s="51"/>
      <c r="E16" s="51" t="s">
        <v>43</v>
      </c>
      <c r="F16" s="51">
        <v>36</v>
      </c>
      <c r="G16" s="52">
        <v>31644</v>
      </c>
    </row>
    <row r="17" spans="1:7">
      <c r="A17" s="54">
        <v>44576</v>
      </c>
      <c r="B17" s="49">
        <v>104897</v>
      </c>
      <c r="C17" s="49" t="s">
        <v>39</v>
      </c>
      <c r="D17" s="49"/>
      <c r="E17" s="49" t="s">
        <v>43</v>
      </c>
      <c r="F17" s="49">
        <v>59</v>
      </c>
      <c r="G17" s="50">
        <v>51861</v>
      </c>
    </row>
    <row r="18" spans="1:7">
      <c r="A18" s="55">
        <v>44577</v>
      </c>
      <c r="B18" s="51">
        <v>213800</v>
      </c>
      <c r="C18" s="51" t="s">
        <v>44</v>
      </c>
      <c r="D18" s="51"/>
      <c r="E18" s="51" t="s">
        <v>43</v>
      </c>
      <c r="F18" s="51">
        <v>87</v>
      </c>
      <c r="G18" s="52">
        <v>76473</v>
      </c>
    </row>
    <row r="19" spans="1:7">
      <c r="A19" s="54">
        <v>44578</v>
      </c>
      <c r="B19" s="49">
        <v>289392</v>
      </c>
      <c r="C19" s="49" t="s">
        <v>44</v>
      </c>
      <c r="D19" s="49"/>
      <c r="E19" s="49" t="s">
        <v>40</v>
      </c>
      <c r="F19" s="49">
        <v>46</v>
      </c>
      <c r="G19" s="50">
        <v>40434</v>
      </c>
    </row>
    <row r="20" spans="1:7">
      <c r="A20" s="55">
        <v>44579</v>
      </c>
      <c r="B20" s="51">
        <v>78569</v>
      </c>
      <c r="C20" s="51" t="s">
        <v>44</v>
      </c>
      <c r="D20" s="51"/>
      <c r="E20" s="51" t="s">
        <v>40</v>
      </c>
      <c r="F20" s="51">
        <v>64</v>
      </c>
      <c r="G20" s="52">
        <v>56256</v>
      </c>
    </row>
    <row r="21" spans="1:7">
      <c r="A21" s="54">
        <v>44580</v>
      </c>
      <c r="B21" s="49">
        <v>117437</v>
      </c>
      <c r="C21" s="49" t="s">
        <v>44</v>
      </c>
      <c r="D21" s="49"/>
      <c r="E21" s="49" t="s">
        <v>40</v>
      </c>
      <c r="F21" s="49">
        <v>17</v>
      </c>
      <c r="G21" s="50">
        <v>14943</v>
      </c>
    </row>
    <row r="22" spans="1:7">
      <c r="A22" s="55">
        <v>44581</v>
      </c>
      <c r="B22" s="51">
        <v>162603</v>
      </c>
      <c r="C22" s="51" t="s">
        <v>44</v>
      </c>
      <c r="D22" s="51"/>
      <c r="E22" s="51" t="s">
        <v>40</v>
      </c>
      <c r="F22" s="51">
        <v>60</v>
      </c>
      <c r="G22" s="52">
        <v>52740</v>
      </c>
    </row>
    <row r="23" spans="1:7">
      <c r="A23" s="54">
        <v>44582</v>
      </c>
      <c r="B23" s="49">
        <v>71491</v>
      </c>
      <c r="C23" s="49" t="s">
        <v>44</v>
      </c>
      <c r="D23" s="49"/>
      <c r="E23" s="49" t="s">
        <v>41</v>
      </c>
      <c r="F23" s="49">
        <v>80</v>
      </c>
      <c r="G23" s="50">
        <v>70320</v>
      </c>
    </row>
    <row r="24" spans="1:7">
      <c r="A24" s="55">
        <v>44583</v>
      </c>
      <c r="B24" s="51">
        <v>112284</v>
      </c>
      <c r="C24" s="51" t="s">
        <v>44</v>
      </c>
      <c r="D24" s="51"/>
      <c r="E24" s="51" t="s">
        <v>43</v>
      </c>
      <c r="F24" s="51">
        <v>10</v>
      </c>
      <c r="G24" s="52">
        <v>8790</v>
      </c>
    </row>
    <row r="25" spans="1:7">
      <c r="A25" s="54">
        <v>44584</v>
      </c>
      <c r="B25" s="49">
        <v>164709</v>
      </c>
      <c r="C25" s="49" t="s">
        <v>39</v>
      </c>
      <c r="D25" s="49"/>
      <c r="E25" s="49" t="s">
        <v>43</v>
      </c>
      <c r="F25" s="49">
        <v>18</v>
      </c>
      <c r="G25" s="50">
        <v>15822</v>
      </c>
    </row>
    <row r="26" spans="1:7">
      <c r="A26" s="55">
        <v>44585</v>
      </c>
      <c r="B26" s="51">
        <v>172008</v>
      </c>
      <c r="C26" s="51" t="s">
        <v>39</v>
      </c>
      <c r="D26" s="51"/>
      <c r="E26" s="51" t="s">
        <v>43</v>
      </c>
      <c r="F26" s="51">
        <v>94</v>
      </c>
      <c r="G26" s="52">
        <v>82626</v>
      </c>
    </row>
    <row r="27" spans="1:7">
      <c r="A27" s="54">
        <v>44586</v>
      </c>
      <c r="B27" s="49">
        <v>88003</v>
      </c>
      <c r="C27" s="49" t="s">
        <v>44</v>
      </c>
      <c r="D27" s="49"/>
      <c r="E27" s="49" t="s">
        <v>43</v>
      </c>
      <c r="F27" s="49">
        <v>63</v>
      </c>
      <c r="G27" s="50">
        <v>55377</v>
      </c>
    </row>
    <row r="28" spans="1:7">
      <c r="A28" s="55">
        <v>44587</v>
      </c>
      <c r="B28" s="51">
        <v>58760</v>
      </c>
      <c r="C28" s="51" t="s">
        <v>39</v>
      </c>
      <c r="D28" s="51"/>
      <c r="E28" s="51" t="s">
        <v>43</v>
      </c>
      <c r="F28" s="51">
        <v>85</v>
      </c>
      <c r="G28" s="52">
        <v>74715</v>
      </c>
    </row>
    <row r="29" spans="1:7">
      <c r="A29" s="54">
        <v>44588</v>
      </c>
      <c r="B29" s="49">
        <v>38929</v>
      </c>
      <c r="C29" s="49" t="s">
        <v>39</v>
      </c>
      <c r="D29" s="49"/>
      <c r="E29" s="49" t="s">
        <v>46</v>
      </c>
      <c r="F29" s="49">
        <v>92</v>
      </c>
      <c r="G29" s="50">
        <v>80868</v>
      </c>
    </row>
    <row r="30" spans="1:7">
      <c r="A30" s="55">
        <v>44589</v>
      </c>
      <c r="B30" s="51">
        <v>117587</v>
      </c>
      <c r="C30" s="51" t="s">
        <v>45</v>
      </c>
      <c r="D30" s="51"/>
      <c r="E30" s="51" t="s">
        <v>43</v>
      </c>
      <c r="F30" s="51">
        <v>37</v>
      </c>
      <c r="G30" s="52">
        <v>32523</v>
      </c>
    </row>
    <row r="31" spans="1:7">
      <c r="A31" s="54">
        <v>44590</v>
      </c>
      <c r="B31" s="49">
        <v>299691</v>
      </c>
      <c r="C31" s="49" t="s">
        <v>39</v>
      </c>
      <c r="D31" s="49"/>
      <c r="E31" s="49" t="s">
        <v>43</v>
      </c>
      <c r="F31" s="49">
        <v>85</v>
      </c>
      <c r="G31" s="50">
        <v>74715</v>
      </c>
    </row>
    <row r="32" spans="1:7">
      <c r="A32" s="55">
        <v>44591</v>
      </c>
      <c r="B32" s="51">
        <v>190954</v>
      </c>
      <c r="C32" s="51" t="s">
        <v>44</v>
      </c>
      <c r="D32" s="51"/>
      <c r="E32" s="51" t="s">
        <v>46</v>
      </c>
      <c r="F32" s="51">
        <v>23</v>
      </c>
      <c r="G32" s="52">
        <v>20217</v>
      </c>
    </row>
    <row r="33" spans="1:7">
      <c r="A33" s="54">
        <v>44592</v>
      </c>
      <c r="B33" s="49">
        <v>114464</v>
      </c>
      <c r="C33" s="49" t="s">
        <v>44</v>
      </c>
      <c r="D33" s="49"/>
      <c r="E33" s="49" t="s">
        <v>40</v>
      </c>
      <c r="F33" s="49">
        <v>48</v>
      </c>
      <c r="G33" s="50">
        <v>42192</v>
      </c>
    </row>
    <row r="34" spans="1:7">
      <c r="A34" s="55">
        <v>44593</v>
      </c>
      <c r="B34" s="51">
        <v>206514</v>
      </c>
      <c r="C34" s="51" t="s">
        <v>44</v>
      </c>
      <c r="D34" s="51"/>
      <c r="E34" s="51" t="s">
        <v>41</v>
      </c>
      <c r="F34" s="51">
        <v>39</v>
      </c>
      <c r="G34" s="52">
        <v>34281</v>
      </c>
    </row>
    <row r="35" spans="1:7">
      <c r="A35" s="54">
        <v>44594</v>
      </c>
      <c r="B35" s="49">
        <v>140936</v>
      </c>
      <c r="C35" s="49" t="s">
        <v>44</v>
      </c>
      <c r="D35" s="49"/>
      <c r="E35" s="49" t="s">
        <v>43</v>
      </c>
      <c r="F35" s="49">
        <v>62</v>
      </c>
      <c r="G35" s="50">
        <v>54498</v>
      </c>
    </row>
    <row r="36" spans="1:7">
      <c r="A36" s="55">
        <v>44595</v>
      </c>
      <c r="B36" s="51">
        <v>293377</v>
      </c>
      <c r="C36" s="51" t="s">
        <v>44</v>
      </c>
      <c r="D36" s="51"/>
      <c r="E36" s="51" t="s">
        <v>43</v>
      </c>
      <c r="F36" s="51">
        <v>50</v>
      </c>
      <c r="G36" s="52">
        <v>43950</v>
      </c>
    </row>
    <row r="37" spans="1:7">
      <c r="A37" s="54">
        <v>44596</v>
      </c>
      <c r="B37" s="49">
        <v>48012</v>
      </c>
      <c r="C37" s="49" t="s">
        <v>44</v>
      </c>
      <c r="D37" s="49"/>
      <c r="E37" s="49" t="s">
        <v>43</v>
      </c>
      <c r="F37" s="49">
        <v>47</v>
      </c>
      <c r="G37" s="50">
        <v>41313</v>
      </c>
    </row>
    <row r="38" spans="1:7">
      <c r="A38" s="55">
        <v>44597</v>
      </c>
      <c r="B38" s="51">
        <v>138677</v>
      </c>
      <c r="C38" s="51" t="s">
        <v>44</v>
      </c>
      <c r="D38" s="51"/>
      <c r="E38" s="51" t="s">
        <v>40</v>
      </c>
      <c r="F38" s="51">
        <v>26</v>
      </c>
      <c r="G38" s="52">
        <v>22854</v>
      </c>
    </row>
    <row r="39" spans="1:7">
      <c r="A39" s="54">
        <v>44598</v>
      </c>
      <c r="B39" s="49">
        <v>69530</v>
      </c>
      <c r="C39" s="49" t="s">
        <v>44</v>
      </c>
      <c r="D39" s="49"/>
      <c r="E39" s="49" t="s">
        <v>40</v>
      </c>
      <c r="F39" s="49">
        <v>32</v>
      </c>
      <c r="G39" s="50">
        <v>28128</v>
      </c>
    </row>
    <row r="40" spans="1:7">
      <c r="A40" s="55">
        <v>44599</v>
      </c>
      <c r="B40" s="51">
        <v>16788</v>
      </c>
      <c r="C40" s="51" t="s">
        <v>44</v>
      </c>
      <c r="D40" s="51"/>
      <c r="E40" s="51" t="s">
        <v>40</v>
      </c>
      <c r="F40" s="51">
        <v>52</v>
      </c>
      <c r="G40" s="52">
        <v>45708</v>
      </c>
    </row>
    <row r="41" spans="1:7">
      <c r="A41" s="54">
        <v>44600</v>
      </c>
      <c r="B41" s="49">
        <v>294025</v>
      </c>
      <c r="C41" s="49" t="s">
        <v>44</v>
      </c>
      <c r="D41" s="49"/>
      <c r="E41" s="49" t="s">
        <v>40</v>
      </c>
      <c r="F41" s="49">
        <v>95</v>
      </c>
      <c r="G41" s="50">
        <v>83505</v>
      </c>
    </row>
    <row r="42" spans="1:7">
      <c r="A42" s="55">
        <v>44601</v>
      </c>
      <c r="B42" s="51">
        <v>274499</v>
      </c>
      <c r="C42" s="51" t="s">
        <v>39</v>
      </c>
      <c r="D42" s="51"/>
      <c r="E42" s="51" t="s">
        <v>41</v>
      </c>
      <c r="F42" s="51">
        <v>88</v>
      </c>
      <c r="G42" s="52">
        <v>77352</v>
      </c>
    </row>
    <row r="43" spans="1:7">
      <c r="A43" s="54">
        <v>44602</v>
      </c>
      <c r="B43" s="49">
        <v>234954</v>
      </c>
      <c r="C43" s="49" t="s">
        <v>39</v>
      </c>
      <c r="D43" s="49"/>
      <c r="E43" s="49" t="s">
        <v>43</v>
      </c>
      <c r="F43" s="49">
        <v>55</v>
      </c>
      <c r="G43" s="50">
        <v>48345</v>
      </c>
    </row>
    <row r="44" spans="1:7">
      <c r="A44" s="55">
        <v>44603</v>
      </c>
      <c r="B44" s="51">
        <v>289947</v>
      </c>
      <c r="C44" s="51" t="s">
        <v>44</v>
      </c>
      <c r="D44" s="51"/>
      <c r="E44" s="51" t="s">
        <v>43</v>
      </c>
      <c r="F44" s="51">
        <v>86</v>
      </c>
      <c r="G44" s="52">
        <v>75594</v>
      </c>
    </row>
    <row r="45" spans="1:7">
      <c r="A45" s="54">
        <v>44604</v>
      </c>
      <c r="B45" s="49">
        <v>166802</v>
      </c>
      <c r="C45" s="49" t="s">
        <v>39</v>
      </c>
      <c r="D45" s="49"/>
      <c r="E45" s="49" t="s">
        <v>43</v>
      </c>
      <c r="F45" s="49">
        <v>95</v>
      </c>
      <c r="G45" s="50">
        <v>83505</v>
      </c>
    </row>
    <row r="46" spans="1:7">
      <c r="A46" s="55">
        <v>44605</v>
      </c>
      <c r="B46" s="51">
        <v>244248</v>
      </c>
      <c r="C46" s="51" t="s">
        <v>39</v>
      </c>
      <c r="D46" s="51"/>
      <c r="E46" s="51" t="s">
        <v>43</v>
      </c>
      <c r="F46" s="51">
        <v>96</v>
      </c>
      <c r="G46" s="52">
        <v>84384</v>
      </c>
    </row>
    <row r="47" spans="1:7">
      <c r="A47" s="54">
        <v>44606</v>
      </c>
      <c r="B47" s="49">
        <v>110886</v>
      </c>
      <c r="C47" s="49" t="s">
        <v>45</v>
      </c>
      <c r="D47" s="49"/>
      <c r="E47" s="49" t="s">
        <v>43</v>
      </c>
      <c r="F47" s="49">
        <v>99</v>
      </c>
      <c r="G47" s="50">
        <v>87021</v>
      </c>
    </row>
    <row r="48" spans="1:7">
      <c r="A48" s="55">
        <v>44607</v>
      </c>
      <c r="B48" s="51">
        <v>184082</v>
      </c>
      <c r="C48" s="51" t="s">
        <v>39</v>
      </c>
      <c r="D48" s="51"/>
      <c r="E48" s="51" t="s">
        <v>46</v>
      </c>
      <c r="F48" s="51">
        <v>70</v>
      </c>
      <c r="G48" s="52">
        <v>61530</v>
      </c>
    </row>
    <row r="49" spans="1:7">
      <c r="A49" s="54">
        <v>44608</v>
      </c>
      <c r="B49" s="49">
        <v>236529</v>
      </c>
      <c r="C49" s="49" t="s">
        <v>44</v>
      </c>
      <c r="D49" s="49"/>
      <c r="E49" s="49" t="s">
        <v>43</v>
      </c>
      <c r="F49" s="49">
        <v>28</v>
      </c>
      <c r="G49" s="50">
        <v>24612</v>
      </c>
    </row>
    <row r="50" spans="1:7">
      <c r="A50" s="55">
        <v>44609</v>
      </c>
      <c r="B50" s="51">
        <v>102271</v>
      </c>
      <c r="C50" s="51" t="s">
        <v>44</v>
      </c>
      <c r="D50" s="51"/>
      <c r="E50" s="51" t="s">
        <v>43</v>
      </c>
      <c r="F50" s="51">
        <v>79</v>
      </c>
      <c r="G50" s="52">
        <v>69441</v>
      </c>
    </row>
    <row r="51" spans="1:7">
      <c r="A51" s="54">
        <v>44610</v>
      </c>
      <c r="B51" s="49">
        <v>250711</v>
      </c>
      <c r="C51" s="49" t="s">
        <v>44</v>
      </c>
      <c r="D51" s="49"/>
      <c r="E51" s="49" t="s">
        <v>46</v>
      </c>
      <c r="F51" s="49">
        <v>74</v>
      </c>
      <c r="G51" s="50">
        <v>65046</v>
      </c>
    </row>
    <row r="52" spans="1:7">
      <c r="A52" s="55">
        <v>44611</v>
      </c>
      <c r="B52" s="51">
        <v>102302</v>
      </c>
      <c r="C52" s="51" t="s">
        <v>44</v>
      </c>
      <c r="D52" s="51"/>
      <c r="E52" s="51" t="s">
        <v>40</v>
      </c>
      <c r="F52" s="51">
        <v>51</v>
      </c>
      <c r="G52" s="52">
        <v>44829</v>
      </c>
    </row>
    <row r="53" spans="1:7">
      <c r="A53" s="54">
        <v>44612</v>
      </c>
      <c r="B53" s="49">
        <v>169664</v>
      </c>
      <c r="C53" s="49" t="s">
        <v>44</v>
      </c>
      <c r="D53" s="49"/>
      <c r="E53" s="49" t="s">
        <v>41</v>
      </c>
      <c r="F53" s="49">
        <v>22</v>
      </c>
      <c r="G53" s="50">
        <v>19338</v>
      </c>
    </row>
    <row r="54" spans="1:7">
      <c r="A54" s="55">
        <v>44613</v>
      </c>
      <c r="B54" s="51">
        <v>173500</v>
      </c>
      <c r="C54" s="51" t="s">
        <v>44</v>
      </c>
      <c r="D54" s="51"/>
      <c r="E54" s="51" t="s">
        <v>43</v>
      </c>
      <c r="F54" s="51">
        <v>47</v>
      </c>
      <c r="G54" s="52">
        <v>41313</v>
      </c>
    </row>
    <row r="55" spans="1:7">
      <c r="A55" s="54">
        <v>44614</v>
      </c>
      <c r="B55" s="49">
        <v>270989</v>
      </c>
      <c r="C55" s="49" t="s">
        <v>44</v>
      </c>
      <c r="D55" s="49"/>
      <c r="E55" s="49" t="s">
        <v>43</v>
      </c>
      <c r="F55" s="49">
        <v>48</v>
      </c>
      <c r="G55" s="50">
        <v>42192</v>
      </c>
    </row>
    <row r="56" spans="1:7">
      <c r="A56" s="55">
        <v>44615</v>
      </c>
      <c r="B56" s="51">
        <v>129853</v>
      </c>
      <c r="C56" s="51" t="s">
        <v>39</v>
      </c>
      <c r="D56" s="51"/>
      <c r="E56" s="51" t="s">
        <v>43</v>
      </c>
      <c r="F56" s="51">
        <v>46</v>
      </c>
      <c r="G56" s="52">
        <v>40434</v>
      </c>
    </row>
    <row r="57" spans="1:7">
      <c r="A57" s="54">
        <v>44616</v>
      </c>
      <c r="B57" s="49">
        <v>265996</v>
      </c>
      <c r="C57" s="49" t="s">
        <v>39</v>
      </c>
      <c r="D57" s="49"/>
      <c r="E57" s="49" t="s">
        <v>40</v>
      </c>
      <c r="F57" s="49">
        <v>69</v>
      </c>
      <c r="G57" s="50">
        <v>60651</v>
      </c>
    </row>
    <row r="58" spans="1:7">
      <c r="A58" s="55">
        <v>44617</v>
      </c>
      <c r="B58" s="51">
        <v>237189</v>
      </c>
      <c r="C58" s="51" t="s">
        <v>44</v>
      </c>
      <c r="D58" s="51"/>
      <c r="E58" s="51" t="s">
        <v>40</v>
      </c>
      <c r="F58" s="51">
        <v>94</v>
      </c>
      <c r="G58" s="52">
        <v>82626</v>
      </c>
    </row>
    <row r="59" spans="1:7">
      <c r="A59" s="54">
        <v>44618</v>
      </c>
      <c r="B59" s="49">
        <v>60529</v>
      </c>
      <c r="C59" s="49" t="s">
        <v>39</v>
      </c>
      <c r="D59" s="49"/>
      <c r="E59" s="49" t="s">
        <v>40</v>
      </c>
      <c r="F59" s="49">
        <v>68</v>
      </c>
      <c r="G59" s="50">
        <v>59772</v>
      </c>
    </row>
    <row r="60" spans="1:7">
      <c r="A60" s="55">
        <v>44619</v>
      </c>
      <c r="B60" s="51">
        <v>71965</v>
      </c>
      <c r="C60" s="51" t="s">
        <v>39</v>
      </c>
      <c r="D60" s="51"/>
      <c r="E60" s="51" t="s">
        <v>40</v>
      </c>
      <c r="F60" s="51">
        <v>12</v>
      </c>
      <c r="G60" s="52">
        <v>10548</v>
      </c>
    </row>
    <row r="61" spans="1:7">
      <c r="A61" s="54">
        <v>44620</v>
      </c>
      <c r="B61" s="49">
        <v>218953</v>
      </c>
      <c r="C61" s="49" t="s">
        <v>45</v>
      </c>
      <c r="D61" s="49"/>
      <c r="E61" s="49" t="s">
        <v>41</v>
      </c>
      <c r="F61" s="49">
        <v>38</v>
      </c>
      <c r="G61" s="50">
        <v>33402</v>
      </c>
    </row>
    <row r="62" spans="1:7">
      <c r="A62" s="55">
        <v>44621</v>
      </c>
      <c r="B62" s="51">
        <v>173731</v>
      </c>
      <c r="C62" s="51" t="s">
        <v>39</v>
      </c>
      <c r="D62" s="51"/>
      <c r="E62" s="51" t="s">
        <v>43</v>
      </c>
      <c r="F62" s="51">
        <v>12</v>
      </c>
      <c r="G62" s="52">
        <v>10548</v>
      </c>
    </row>
    <row r="63" spans="1:7">
      <c r="A63" s="54">
        <v>44622</v>
      </c>
      <c r="B63" s="49">
        <v>5879</v>
      </c>
      <c r="C63" s="49" t="s">
        <v>44</v>
      </c>
      <c r="D63" s="49"/>
      <c r="E63" s="49" t="s">
        <v>43</v>
      </c>
      <c r="F63" s="49">
        <v>24</v>
      </c>
      <c r="G63" s="50">
        <v>21096</v>
      </c>
    </row>
    <row r="64" spans="1:7">
      <c r="A64" s="55">
        <v>44623</v>
      </c>
      <c r="B64" s="51">
        <v>104834</v>
      </c>
      <c r="C64" s="51" t="s">
        <v>44</v>
      </c>
      <c r="D64" s="51"/>
      <c r="E64" s="51" t="s">
        <v>43</v>
      </c>
      <c r="F64" s="51">
        <v>43</v>
      </c>
      <c r="G64" s="52">
        <v>37797</v>
      </c>
    </row>
    <row r="65" spans="1:7">
      <c r="A65" s="54">
        <v>44624</v>
      </c>
      <c r="B65" s="49">
        <v>133181</v>
      </c>
      <c r="C65" s="49" t="s">
        <v>44</v>
      </c>
      <c r="D65" s="49"/>
      <c r="E65" s="49" t="s">
        <v>43</v>
      </c>
      <c r="F65" s="49">
        <v>24</v>
      </c>
      <c r="G65" s="50">
        <v>21096</v>
      </c>
    </row>
    <row r="66" spans="1:7">
      <c r="A66" s="56">
        <v>44625</v>
      </c>
      <c r="B66" s="45">
        <v>173525</v>
      </c>
      <c r="C66" s="45" t="s">
        <v>44</v>
      </c>
      <c r="D66" s="45"/>
      <c r="E66" s="45" t="s">
        <v>43</v>
      </c>
      <c r="F66" s="45">
        <v>59</v>
      </c>
      <c r="G66" s="46">
        <v>51861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AC538-C0E7-4F4D-BA62-DF70E8DB7A55}">
  <sheetPr codeName="Sayfa7">
    <tabColor rgb="FFFF0000"/>
  </sheetPr>
  <dimension ref="A1:H105"/>
  <sheetViews>
    <sheetView workbookViewId="0">
      <selection activeCell="G1" sqref="G1"/>
    </sheetView>
  </sheetViews>
  <sheetFormatPr defaultRowHeight="15"/>
  <cols>
    <col min="1" max="1" width="14.5703125" customWidth="1"/>
    <col min="2" max="2" width="16.5703125" customWidth="1"/>
    <col min="3" max="3" width="12.28515625" customWidth="1"/>
    <col min="4" max="4" width="0" hidden="1" customWidth="1"/>
    <col min="5" max="5" width="12.42578125" hidden="1" customWidth="1"/>
    <col min="6" max="6" width="20.85546875" customWidth="1"/>
    <col min="7" max="7" width="16.42578125" customWidth="1"/>
    <col min="8" max="8" width="14.7109375" customWidth="1"/>
  </cols>
  <sheetData>
    <row r="1" spans="1:8">
      <c r="F1" s="12" t="s">
        <v>167</v>
      </c>
      <c r="G1" s="11"/>
      <c r="H1" s="13"/>
    </row>
    <row r="2" spans="1:8">
      <c r="F2" s="12" t="s">
        <v>168</v>
      </c>
      <c r="G2" s="11"/>
      <c r="H2" s="13"/>
    </row>
    <row r="3" spans="1:8">
      <c r="F3" s="12" t="s">
        <v>169</v>
      </c>
      <c r="G3" s="13"/>
      <c r="H3" s="13"/>
    </row>
    <row r="4" spans="1:8">
      <c r="F4" s="12" t="s">
        <v>170</v>
      </c>
      <c r="G4" s="13"/>
      <c r="H4" s="13"/>
    </row>
    <row r="5" spans="1:8">
      <c r="F5" s="12" t="s">
        <v>171</v>
      </c>
      <c r="G5" s="13"/>
      <c r="H5" s="13"/>
    </row>
    <row r="7" spans="1:8">
      <c r="A7" s="59" t="s">
        <v>1</v>
      </c>
      <c r="B7" s="60" t="s">
        <v>2</v>
      </c>
      <c r="C7" s="60" t="s">
        <v>3</v>
      </c>
      <c r="D7" s="60" t="s">
        <v>4</v>
      </c>
      <c r="E7" s="60" t="s">
        <v>5</v>
      </c>
      <c r="F7" s="60" t="s">
        <v>6</v>
      </c>
      <c r="G7" s="60" t="s">
        <v>7</v>
      </c>
      <c r="H7" s="61" t="s">
        <v>8</v>
      </c>
    </row>
    <row r="8" spans="1:8">
      <c r="A8" s="66">
        <v>44562</v>
      </c>
      <c r="B8" s="67">
        <v>44562</v>
      </c>
      <c r="C8" s="62">
        <v>60634</v>
      </c>
      <c r="D8" s="62"/>
      <c r="E8" s="62"/>
      <c r="F8" s="62" t="s">
        <v>10</v>
      </c>
      <c r="G8" s="70">
        <v>1252</v>
      </c>
      <c r="H8" s="63" t="s">
        <v>11</v>
      </c>
    </row>
    <row r="9" spans="1:8">
      <c r="A9" s="66">
        <v>44563</v>
      </c>
      <c r="B9" s="67">
        <v>44563</v>
      </c>
      <c r="C9" s="62">
        <v>217488</v>
      </c>
      <c r="D9" s="62"/>
      <c r="E9" s="62"/>
      <c r="F9" s="62" t="s">
        <v>12</v>
      </c>
      <c r="G9" s="70">
        <v>4687</v>
      </c>
      <c r="H9" s="63" t="s">
        <v>13</v>
      </c>
    </row>
    <row r="10" spans="1:8">
      <c r="A10" s="66">
        <v>44564</v>
      </c>
      <c r="B10" s="67">
        <v>44564</v>
      </c>
      <c r="C10" s="62">
        <v>182059</v>
      </c>
      <c r="D10" s="62"/>
      <c r="E10" s="62"/>
      <c r="F10" s="62" t="s">
        <v>14</v>
      </c>
      <c r="G10" s="70">
        <v>3799</v>
      </c>
      <c r="H10" s="63" t="s">
        <v>13</v>
      </c>
    </row>
    <row r="11" spans="1:8">
      <c r="A11" s="66">
        <v>44565</v>
      </c>
      <c r="B11" s="67">
        <v>44565</v>
      </c>
      <c r="C11" s="62">
        <v>162176</v>
      </c>
      <c r="D11" s="62"/>
      <c r="E11" s="62"/>
      <c r="F11" s="62" t="s">
        <v>15</v>
      </c>
      <c r="G11" s="70">
        <v>869</v>
      </c>
      <c r="H11" s="63" t="s">
        <v>11</v>
      </c>
    </row>
    <row r="12" spans="1:8">
      <c r="A12" s="66">
        <v>44566</v>
      </c>
      <c r="B12" s="67">
        <v>44566</v>
      </c>
      <c r="C12" s="62">
        <v>159307</v>
      </c>
      <c r="D12" s="62"/>
      <c r="E12" s="62"/>
      <c r="F12" s="62" t="s">
        <v>10</v>
      </c>
      <c r="G12" s="70">
        <v>324</v>
      </c>
      <c r="H12" s="63" t="s">
        <v>13</v>
      </c>
    </row>
    <row r="13" spans="1:8">
      <c r="A13" s="66">
        <v>44567</v>
      </c>
      <c r="B13" s="67">
        <v>44562</v>
      </c>
      <c r="C13" s="62">
        <v>250656</v>
      </c>
      <c r="D13" s="62"/>
      <c r="E13" s="62"/>
      <c r="F13" s="62" t="s">
        <v>16</v>
      </c>
      <c r="G13" s="70">
        <v>3494</v>
      </c>
      <c r="H13" s="63" t="s">
        <v>13</v>
      </c>
    </row>
    <row r="14" spans="1:8">
      <c r="A14" s="66">
        <v>44568</v>
      </c>
      <c r="B14" s="67">
        <v>44563</v>
      </c>
      <c r="C14" s="62">
        <v>200362</v>
      </c>
      <c r="D14" s="62"/>
      <c r="E14" s="62"/>
      <c r="F14" s="62" t="s">
        <v>17</v>
      </c>
      <c r="G14" s="70">
        <v>2699</v>
      </c>
      <c r="H14" s="63" t="s">
        <v>13</v>
      </c>
    </row>
    <row r="15" spans="1:8">
      <c r="A15" s="66">
        <v>44569</v>
      </c>
      <c r="B15" s="67">
        <v>44564</v>
      </c>
      <c r="C15" s="62">
        <v>97242</v>
      </c>
      <c r="D15" s="62"/>
      <c r="E15" s="62"/>
      <c r="F15" s="62" t="s">
        <v>15</v>
      </c>
      <c r="G15" s="70">
        <v>3733</v>
      </c>
      <c r="H15" s="63" t="s">
        <v>19</v>
      </c>
    </row>
    <row r="16" spans="1:8">
      <c r="A16" s="66">
        <v>44570</v>
      </c>
      <c r="B16" s="67">
        <v>44565</v>
      </c>
      <c r="C16" s="62">
        <v>65580</v>
      </c>
      <c r="D16" s="62"/>
      <c r="E16" s="62"/>
      <c r="F16" s="62" t="s">
        <v>18</v>
      </c>
      <c r="G16" s="70">
        <v>962</v>
      </c>
      <c r="H16" s="63" t="s">
        <v>13</v>
      </c>
    </row>
    <row r="17" spans="1:8">
      <c r="A17" s="66">
        <v>44571</v>
      </c>
      <c r="B17" s="67">
        <v>44566</v>
      </c>
      <c r="C17" s="62">
        <v>75884</v>
      </c>
      <c r="D17" s="62"/>
      <c r="E17" s="62"/>
      <c r="F17" s="62" t="s">
        <v>15</v>
      </c>
      <c r="G17" s="70">
        <v>1995</v>
      </c>
      <c r="H17" s="63" t="s">
        <v>19</v>
      </c>
    </row>
    <row r="18" spans="1:8">
      <c r="A18" s="66">
        <v>44572</v>
      </c>
      <c r="B18" s="67">
        <v>44567</v>
      </c>
      <c r="C18" s="62">
        <v>212998</v>
      </c>
      <c r="D18" s="62"/>
      <c r="E18" s="62"/>
      <c r="F18" s="62" t="s">
        <v>17</v>
      </c>
      <c r="G18" s="70">
        <v>642</v>
      </c>
      <c r="H18" s="63" t="s">
        <v>11</v>
      </c>
    </row>
    <row r="19" spans="1:8">
      <c r="A19" s="66">
        <v>44573</v>
      </c>
      <c r="B19" s="67">
        <v>44568</v>
      </c>
      <c r="C19" s="62">
        <v>66941</v>
      </c>
      <c r="D19" s="62"/>
      <c r="E19" s="62"/>
      <c r="F19" s="62" t="s">
        <v>18</v>
      </c>
      <c r="G19" s="70">
        <v>4346</v>
      </c>
      <c r="H19" s="63" t="s">
        <v>11</v>
      </c>
    </row>
    <row r="20" spans="1:8">
      <c r="A20" s="66">
        <v>44574</v>
      </c>
      <c r="B20" s="67">
        <v>44569</v>
      </c>
      <c r="C20" s="62">
        <v>60314</v>
      </c>
      <c r="D20" s="62"/>
      <c r="E20" s="62"/>
      <c r="F20" s="62" t="s">
        <v>10</v>
      </c>
      <c r="G20" s="70">
        <v>1499</v>
      </c>
      <c r="H20" s="63" t="s">
        <v>19</v>
      </c>
    </row>
    <row r="21" spans="1:8">
      <c r="A21" s="66">
        <v>44575</v>
      </c>
      <c r="B21" s="67">
        <v>44570</v>
      </c>
      <c r="C21" s="62">
        <v>270000</v>
      </c>
      <c r="D21" s="62"/>
      <c r="E21" s="62"/>
      <c r="F21" s="62" t="s">
        <v>17</v>
      </c>
      <c r="G21" s="70">
        <v>431</v>
      </c>
      <c r="H21" s="63" t="s">
        <v>11</v>
      </c>
    </row>
    <row r="22" spans="1:8">
      <c r="A22" s="66">
        <v>44576</v>
      </c>
      <c r="B22" s="67">
        <v>44571</v>
      </c>
      <c r="C22" s="62">
        <v>104897</v>
      </c>
      <c r="D22" s="62"/>
      <c r="E22" s="62"/>
      <c r="F22" s="62" t="s">
        <v>15</v>
      </c>
      <c r="G22" s="70">
        <v>4512</v>
      </c>
      <c r="H22" s="63" t="s">
        <v>13</v>
      </c>
    </row>
    <row r="23" spans="1:8">
      <c r="A23" s="66">
        <v>44577</v>
      </c>
      <c r="B23" s="67">
        <v>44572</v>
      </c>
      <c r="C23" s="62">
        <v>213800</v>
      </c>
      <c r="D23" s="62"/>
      <c r="E23" s="62"/>
      <c r="F23" s="62" t="s">
        <v>15</v>
      </c>
      <c r="G23" s="70">
        <v>257</v>
      </c>
      <c r="H23" s="63" t="s">
        <v>11</v>
      </c>
    </row>
    <row r="24" spans="1:8">
      <c r="A24" s="66">
        <v>44578</v>
      </c>
      <c r="B24" s="67">
        <v>44573</v>
      </c>
      <c r="C24" s="62">
        <v>289392</v>
      </c>
      <c r="D24" s="62"/>
      <c r="E24" s="62"/>
      <c r="F24" s="62" t="s">
        <v>17</v>
      </c>
      <c r="G24" s="70">
        <v>1576</v>
      </c>
      <c r="H24" s="63" t="s">
        <v>13</v>
      </c>
    </row>
    <row r="25" spans="1:8">
      <c r="A25" s="66">
        <v>44579</v>
      </c>
      <c r="B25" s="67">
        <v>44574</v>
      </c>
      <c r="C25" s="62">
        <v>78569</v>
      </c>
      <c r="D25" s="62"/>
      <c r="E25" s="62"/>
      <c r="F25" s="62" t="s">
        <v>15</v>
      </c>
      <c r="G25" s="70">
        <v>2961</v>
      </c>
      <c r="H25" s="63" t="s">
        <v>13</v>
      </c>
    </row>
    <row r="26" spans="1:8">
      <c r="A26" s="66">
        <v>44580</v>
      </c>
      <c r="B26" s="67">
        <v>44575</v>
      </c>
      <c r="C26" s="62">
        <v>117437</v>
      </c>
      <c r="D26" s="62"/>
      <c r="E26" s="62"/>
      <c r="F26" s="62" t="s">
        <v>10</v>
      </c>
      <c r="G26" s="70">
        <v>3566</v>
      </c>
      <c r="H26" s="63" t="s">
        <v>11</v>
      </c>
    </row>
    <row r="27" spans="1:8">
      <c r="A27" s="66">
        <v>44581</v>
      </c>
      <c r="B27" s="67">
        <v>44576</v>
      </c>
      <c r="C27" s="62">
        <v>162603</v>
      </c>
      <c r="D27" s="62"/>
      <c r="E27" s="62"/>
      <c r="F27" s="62" t="s">
        <v>15</v>
      </c>
      <c r="G27" s="70">
        <v>4377</v>
      </c>
      <c r="H27" s="63" t="s">
        <v>13</v>
      </c>
    </row>
    <row r="28" spans="1:8">
      <c r="A28" s="66">
        <v>44582</v>
      </c>
      <c r="B28" s="67">
        <v>44577</v>
      </c>
      <c r="C28" s="62">
        <v>71491</v>
      </c>
      <c r="D28" s="62"/>
      <c r="E28" s="62"/>
      <c r="F28" s="62" t="s">
        <v>10</v>
      </c>
      <c r="G28" s="70">
        <v>3095</v>
      </c>
      <c r="H28" s="63" t="s">
        <v>19</v>
      </c>
    </row>
    <row r="29" spans="1:8">
      <c r="A29" s="66">
        <v>44583</v>
      </c>
      <c r="B29" s="67">
        <v>44578</v>
      </c>
      <c r="C29" s="62">
        <v>112284</v>
      </c>
      <c r="D29" s="62"/>
      <c r="E29" s="62"/>
      <c r="F29" s="62" t="s">
        <v>14</v>
      </c>
      <c r="G29" s="70">
        <v>2351</v>
      </c>
      <c r="H29" s="63" t="s">
        <v>11</v>
      </c>
    </row>
    <row r="30" spans="1:8">
      <c r="A30" s="66">
        <v>44584</v>
      </c>
      <c r="B30" s="67">
        <v>44579</v>
      </c>
      <c r="C30" s="62">
        <v>164709</v>
      </c>
      <c r="D30" s="62"/>
      <c r="E30" s="62"/>
      <c r="F30" s="62" t="s">
        <v>15</v>
      </c>
      <c r="G30" s="70">
        <v>4337</v>
      </c>
      <c r="H30" s="63" t="s">
        <v>19</v>
      </c>
    </row>
    <row r="31" spans="1:8">
      <c r="A31" s="66">
        <v>44585</v>
      </c>
      <c r="B31" s="67">
        <v>44580</v>
      </c>
      <c r="C31" s="62">
        <v>172008</v>
      </c>
      <c r="D31" s="62"/>
      <c r="E31" s="62"/>
      <c r="F31" s="62" t="s">
        <v>14</v>
      </c>
      <c r="G31" s="70">
        <v>3600</v>
      </c>
      <c r="H31" s="63" t="s">
        <v>11</v>
      </c>
    </row>
    <row r="32" spans="1:8">
      <c r="A32" s="66">
        <v>44586</v>
      </c>
      <c r="B32" s="67">
        <v>44581</v>
      </c>
      <c r="C32" s="62">
        <v>88003</v>
      </c>
      <c r="D32" s="62"/>
      <c r="E32" s="62"/>
      <c r="F32" s="62" t="s">
        <v>14</v>
      </c>
      <c r="G32" s="70">
        <v>2563</v>
      </c>
      <c r="H32" s="63" t="s">
        <v>19</v>
      </c>
    </row>
    <row r="33" spans="1:8">
      <c r="A33" s="66">
        <v>44587</v>
      </c>
      <c r="B33" s="67">
        <v>44582</v>
      </c>
      <c r="C33" s="62">
        <v>58760</v>
      </c>
      <c r="D33" s="62"/>
      <c r="E33" s="62"/>
      <c r="F33" s="62" t="s">
        <v>15</v>
      </c>
      <c r="G33" s="70">
        <v>2548</v>
      </c>
      <c r="H33" s="63" t="s">
        <v>13</v>
      </c>
    </row>
    <row r="34" spans="1:8">
      <c r="A34" s="66">
        <v>44588</v>
      </c>
      <c r="B34" s="67">
        <v>44583</v>
      </c>
      <c r="C34" s="62">
        <v>38929</v>
      </c>
      <c r="D34" s="62"/>
      <c r="E34" s="62"/>
      <c r="F34" s="62" t="s">
        <v>10</v>
      </c>
      <c r="G34" s="70">
        <v>4391</v>
      </c>
      <c r="H34" s="63" t="s">
        <v>19</v>
      </c>
    </row>
    <row r="35" spans="1:8">
      <c r="A35" s="66">
        <v>44589</v>
      </c>
      <c r="B35" s="67">
        <v>44584</v>
      </c>
      <c r="C35" s="62">
        <v>117587</v>
      </c>
      <c r="D35" s="62"/>
      <c r="E35" s="62"/>
      <c r="F35" s="62" t="s">
        <v>14</v>
      </c>
      <c r="G35" s="70">
        <v>4716</v>
      </c>
      <c r="H35" s="63" t="s">
        <v>19</v>
      </c>
    </row>
    <row r="36" spans="1:8">
      <c r="A36" s="66">
        <v>44590</v>
      </c>
      <c r="B36" s="67">
        <v>44585</v>
      </c>
      <c r="C36" s="62">
        <v>299691</v>
      </c>
      <c r="D36" s="62"/>
      <c r="E36" s="62"/>
      <c r="F36" s="62" t="s">
        <v>15</v>
      </c>
      <c r="G36" s="70">
        <v>3136</v>
      </c>
      <c r="H36" s="63" t="s">
        <v>13</v>
      </c>
    </row>
    <row r="37" spans="1:8">
      <c r="A37" s="66">
        <v>44591</v>
      </c>
      <c r="B37" s="67">
        <v>44586</v>
      </c>
      <c r="C37" s="62">
        <v>190954</v>
      </c>
      <c r="D37" s="62"/>
      <c r="E37" s="62"/>
      <c r="F37" s="62" t="s">
        <v>10</v>
      </c>
      <c r="G37" s="70">
        <v>3603</v>
      </c>
      <c r="H37" s="63" t="s">
        <v>19</v>
      </c>
    </row>
    <row r="38" spans="1:8">
      <c r="A38" s="66">
        <v>44592</v>
      </c>
      <c r="B38" s="67">
        <v>44587</v>
      </c>
      <c r="C38" s="62">
        <v>114464</v>
      </c>
      <c r="D38" s="62"/>
      <c r="E38" s="62"/>
      <c r="F38" s="62" t="s">
        <v>10</v>
      </c>
      <c r="G38" s="70">
        <v>951</v>
      </c>
      <c r="H38" s="63" t="s">
        <v>13</v>
      </c>
    </row>
    <row r="39" spans="1:8">
      <c r="A39" s="66">
        <v>44593</v>
      </c>
      <c r="B39" s="67">
        <v>44588</v>
      </c>
      <c r="C39" s="62">
        <v>206514</v>
      </c>
      <c r="D39" s="62"/>
      <c r="E39" s="62"/>
      <c r="F39" s="62" t="s">
        <v>12</v>
      </c>
      <c r="G39" s="70">
        <v>1226</v>
      </c>
      <c r="H39" s="63" t="s">
        <v>11</v>
      </c>
    </row>
    <row r="40" spans="1:8">
      <c r="A40" s="66">
        <v>44594</v>
      </c>
      <c r="B40" s="67">
        <v>44589</v>
      </c>
      <c r="C40" s="62">
        <v>140936</v>
      </c>
      <c r="D40" s="62"/>
      <c r="E40" s="62"/>
      <c r="F40" s="62" t="s">
        <v>12</v>
      </c>
      <c r="G40" s="70">
        <v>3524</v>
      </c>
      <c r="H40" s="63" t="s">
        <v>13</v>
      </c>
    </row>
    <row r="41" spans="1:8">
      <c r="A41" s="66">
        <v>44595</v>
      </c>
      <c r="B41" s="67">
        <v>44590</v>
      </c>
      <c r="C41" s="62">
        <v>293377</v>
      </c>
      <c r="D41" s="62"/>
      <c r="E41" s="62"/>
      <c r="F41" s="62" t="s">
        <v>18</v>
      </c>
      <c r="G41" s="70">
        <v>4540</v>
      </c>
      <c r="H41" s="63" t="s">
        <v>19</v>
      </c>
    </row>
    <row r="42" spans="1:8">
      <c r="A42" s="66">
        <v>44596</v>
      </c>
      <c r="B42" s="67">
        <v>44591</v>
      </c>
      <c r="C42" s="62">
        <v>48012</v>
      </c>
      <c r="D42" s="62"/>
      <c r="E42" s="62"/>
      <c r="F42" s="62" t="s">
        <v>12</v>
      </c>
      <c r="G42" s="70">
        <v>1750</v>
      </c>
      <c r="H42" s="63" t="s">
        <v>11</v>
      </c>
    </row>
    <row r="43" spans="1:8">
      <c r="A43" s="66">
        <v>44597</v>
      </c>
      <c r="B43" s="67">
        <v>44592</v>
      </c>
      <c r="C43" s="62">
        <v>138677</v>
      </c>
      <c r="D43" s="62"/>
      <c r="E43" s="62"/>
      <c r="F43" s="62" t="s">
        <v>15</v>
      </c>
      <c r="G43" s="70">
        <v>3193</v>
      </c>
      <c r="H43" s="63" t="s">
        <v>13</v>
      </c>
    </row>
    <row r="44" spans="1:8">
      <c r="A44" s="66">
        <v>44598</v>
      </c>
      <c r="B44" s="67">
        <v>44593</v>
      </c>
      <c r="C44" s="62">
        <v>69530</v>
      </c>
      <c r="D44" s="62"/>
      <c r="E44" s="62"/>
      <c r="F44" s="62" t="s">
        <v>16</v>
      </c>
      <c r="G44" s="70">
        <v>782</v>
      </c>
      <c r="H44" s="63" t="s">
        <v>13</v>
      </c>
    </row>
    <row r="45" spans="1:8">
      <c r="A45" s="66">
        <v>44599</v>
      </c>
      <c r="B45" s="67">
        <v>44594</v>
      </c>
      <c r="C45" s="62">
        <v>16788</v>
      </c>
      <c r="D45" s="62"/>
      <c r="E45" s="62"/>
      <c r="F45" s="62" t="s">
        <v>14</v>
      </c>
      <c r="G45" s="70">
        <v>3819</v>
      </c>
      <c r="H45" s="63" t="s">
        <v>13</v>
      </c>
    </row>
    <row r="46" spans="1:8">
      <c r="A46" s="66">
        <v>44600</v>
      </c>
      <c r="B46" s="67">
        <v>44595</v>
      </c>
      <c r="C46" s="62">
        <v>294025</v>
      </c>
      <c r="D46" s="62"/>
      <c r="E46" s="62"/>
      <c r="F46" s="62" t="s">
        <v>15</v>
      </c>
      <c r="G46" s="70">
        <v>2623</v>
      </c>
      <c r="H46" s="63" t="s">
        <v>13</v>
      </c>
    </row>
    <row r="47" spans="1:8">
      <c r="A47" s="66">
        <v>44601</v>
      </c>
      <c r="B47" s="67">
        <v>44596</v>
      </c>
      <c r="C47" s="62">
        <v>274499</v>
      </c>
      <c r="D47" s="62"/>
      <c r="E47" s="62"/>
      <c r="F47" s="62" t="s">
        <v>18</v>
      </c>
      <c r="G47" s="70">
        <v>4835</v>
      </c>
      <c r="H47" s="63" t="s">
        <v>11</v>
      </c>
    </row>
    <row r="48" spans="1:8">
      <c r="A48" s="66">
        <v>44602</v>
      </c>
      <c r="B48" s="67">
        <v>44597</v>
      </c>
      <c r="C48" s="62">
        <v>234954</v>
      </c>
      <c r="D48" s="62"/>
      <c r="E48" s="62"/>
      <c r="F48" s="62" t="s">
        <v>15</v>
      </c>
      <c r="G48" s="70">
        <v>4126</v>
      </c>
      <c r="H48" s="63" t="s">
        <v>19</v>
      </c>
    </row>
    <row r="49" spans="1:8">
      <c r="A49" s="66">
        <v>44603</v>
      </c>
      <c r="B49" s="67">
        <v>44598</v>
      </c>
      <c r="C49" s="62">
        <v>289947</v>
      </c>
      <c r="D49" s="62"/>
      <c r="E49" s="62"/>
      <c r="F49" s="62" t="s">
        <v>15</v>
      </c>
      <c r="G49" s="70">
        <v>3863</v>
      </c>
      <c r="H49" s="63" t="s">
        <v>13</v>
      </c>
    </row>
    <row r="50" spans="1:8">
      <c r="A50" s="66">
        <v>44604</v>
      </c>
      <c r="B50" s="67">
        <v>44599</v>
      </c>
      <c r="C50" s="62">
        <v>166802</v>
      </c>
      <c r="D50" s="62"/>
      <c r="E50" s="62"/>
      <c r="F50" s="62" t="s">
        <v>16</v>
      </c>
      <c r="G50" s="70">
        <v>1118</v>
      </c>
      <c r="H50" s="63" t="s">
        <v>13</v>
      </c>
    </row>
    <row r="51" spans="1:8">
      <c r="A51" s="66">
        <v>44605</v>
      </c>
      <c r="B51" s="67">
        <v>44600</v>
      </c>
      <c r="C51" s="62">
        <v>244248</v>
      </c>
      <c r="D51" s="62"/>
      <c r="E51" s="62"/>
      <c r="F51" s="62" t="s">
        <v>10</v>
      </c>
      <c r="G51" s="70">
        <v>1073</v>
      </c>
      <c r="H51" s="63" t="s">
        <v>19</v>
      </c>
    </row>
    <row r="52" spans="1:8">
      <c r="A52" s="66">
        <v>44606</v>
      </c>
      <c r="B52" s="67">
        <v>44601</v>
      </c>
      <c r="C52" s="62">
        <v>110886</v>
      </c>
      <c r="D52" s="62"/>
      <c r="E52" s="62"/>
      <c r="F52" s="62" t="s">
        <v>16</v>
      </c>
      <c r="G52" s="70">
        <v>4931</v>
      </c>
      <c r="H52" s="63" t="s">
        <v>13</v>
      </c>
    </row>
    <row r="53" spans="1:8">
      <c r="A53" s="66">
        <v>44607</v>
      </c>
      <c r="B53" s="67">
        <v>44602</v>
      </c>
      <c r="C53" s="62">
        <v>184082</v>
      </c>
      <c r="D53" s="62"/>
      <c r="E53" s="62"/>
      <c r="F53" s="62" t="s">
        <v>14</v>
      </c>
      <c r="G53" s="70">
        <v>1695</v>
      </c>
      <c r="H53" s="63" t="s">
        <v>13</v>
      </c>
    </row>
    <row r="54" spans="1:8">
      <c r="A54" s="66">
        <v>44608</v>
      </c>
      <c r="B54" s="67">
        <v>44603</v>
      </c>
      <c r="C54" s="62">
        <v>236529</v>
      </c>
      <c r="D54" s="62"/>
      <c r="E54" s="62"/>
      <c r="F54" s="62" t="s">
        <v>14</v>
      </c>
      <c r="G54" s="70">
        <v>986</v>
      </c>
      <c r="H54" s="63" t="s">
        <v>19</v>
      </c>
    </row>
    <row r="55" spans="1:8">
      <c r="A55" s="66">
        <v>44609</v>
      </c>
      <c r="B55" s="67">
        <v>44604</v>
      </c>
      <c r="C55" s="62">
        <v>102271</v>
      </c>
      <c r="D55" s="62"/>
      <c r="E55" s="62"/>
      <c r="F55" s="62" t="s">
        <v>16</v>
      </c>
      <c r="G55" s="70">
        <v>1480</v>
      </c>
      <c r="H55" s="63" t="s">
        <v>13</v>
      </c>
    </row>
    <row r="56" spans="1:8">
      <c r="A56" s="66">
        <v>44610</v>
      </c>
      <c r="B56" s="67">
        <v>44605</v>
      </c>
      <c r="C56" s="62">
        <v>250711</v>
      </c>
      <c r="D56" s="62"/>
      <c r="E56" s="62"/>
      <c r="F56" s="62" t="s">
        <v>18</v>
      </c>
      <c r="G56" s="70">
        <v>4692</v>
      </c>
      <c r="H56" s="63" t="s">
        <v>19</v>
      </c>
    </row>
    <row r="57" spans="1:8">
      <c r="A57" s="66">
        <v>44611</v>
      </c>
      <c r="B57" s="67">
        <v>44606</v>
      </c>
      <c r="C57" s="62">
        <v>102302</v>
      </c>
      <c r="D57" s="62"/>
      <c r="E57" s="62"/>
      <c r="F57" s="62" t="s">
        <v>17</v>
      </c>
      <c r="G57" s="70">
        <v>4735</v>
      </c>
      <c r="H57" s="63" t="s">
        <v>19</v>
      </c>
    </row>
    <row r="58" spans="1:8">
      <c r="A58" s="66">
        <v>44612</v>
      </c>
      <c r="B58" s="67">
        <v>44607</v>
      </c>
      <c r="C58" s="62">
        <v>169664</v>
      </c>
      <c r="D58" s="62"/>
      <c r="E58" s="62"/>
      <c r="F58" s="62" t="s">
        <v>17</v>
      </c>
      <c r="G58" s="70">
        <v>3718</v>
      </c>
      <c r="H58" s="63" t="s">
        <v>11</v>
      </c>
    </row>
    <row r="59" spans="1:8">
      <c r="A59" s="66">
        <v>44613</v>
      </c>
      <c r="B59" s="67">
        <v>44608</v>
      </c>
      <c r="C59" s="62">
        <v>173500</v>
      </c>
      <c r="D59" s="62"/>
      <c r="E59" s="62"/>
      <c r="F59" s="62" t="s">
        <v>15</v>
      </c>
      <c r="G59" s="70">
        <v>4110</v>
      </c>
      <c r="H59" s="63" t="s">
        <v>13</v>
      </c>
    </row>
    <row r="60" spans="1:8">
      <c r="A60" s="66">
        <v>44614</v>
      </c>
      <c r="B60" s="67">
        <v>44609</v>
      </c>
      <c r="C60" s="62">
        <v>270989</v>
      </c>
      <c r="D60" s="62"/>
      <c r="E60" s="62"/>
      <c r="F60" s="62" t="s">
        <v>18</v>
      </c>
      <c r="G60" s="70">
        <v>4989</v>
      </c>
      <c r="H60" s="63" t="s">
        <v>13</v>
      </c>
    </row>
    <row r="61" spans="1:8">
      <c r="A61" s="66">
        <v>44615</v>
      </c>
      <c r="B61" s="67">
        <v>44610</v>
      </c>
      <c r="C61" s="62">
        <v>129853</v>
      </c>
      <c r="D61" s="62"/>
      <c r="E61" s="62"/>
      <c r="F61" s="62" t="s">
        <v>14</v>
      </c>
      <c r="G61" s="70">
        <v>1470</v>
      </c>
      <c r="H61" s="63" t="s">
        <v>11</v>
      </c>
    </row>
    <row r="62" spans="1:8">
      <c r="A62" s="66">
        <v>44616</v>
      </c>
      <c r="B62" s="67">
        <v>44611</v>
      </c>
      <c r="C62" s="62">
        <v>265996</v>
      </c>
      <c r="D62" s="62"/>
      <c r="E62" s="62"/>
      <c r="F62" s="62" t="s">
        <v>15</v>
      </c>
      <c r="G62" s="70">
        <v>4302</v>
      </c>
      <c r="H62" s="63" t="s">
        <v>19</v>
      </c>
    </row>
    <row r="63" spans="1:8">
      <c r="A63" s="66">
        <v>44617</v>
      </c>
      <c r="B63" s="67">
        <v>44612</v>
      </c>
      <c r="C63" s="62">
        <v>237189</v>
      </c>
      <c r="D63" s="62"/>
      <c r="E63" s="62"/>
      <c r="F63" s="62" t="s">
        <v>15</v>
      </c>
      <c r="G63" s="70">
        <v>4077</v>
      </c>
      <c r="H63" s="63" t="s">
        <v>19</v>
      </c>
    </row>
    <row r="64" spans="1:8">
      <c r="A64" s="66">
        <v>44618</v>
      </c>
      <c r="B64" s="67">
        <v>44613</v>
      </c>
      <c r="C64" s="62">
        <v>60529</v>
      </c>
      <c r="D64" s="62"/>
      <c r="E64" s="62"/>
      <c r="F64" s="62" t="s">
        <v>10</v>
      </c>
      <c r="G64" s="70">
        <v>4813</v>
      </c>
      <c r="H64" s="63" t="s">
        <v>19</v>
      </c>
    </row>
    <row r="65" spans="1:8">
      <c r="A65" s="66">
        <v>44619</v>
      </c>
      <c r="B65" s="67">
        <v>44614</v>
      </c>
      <c r="C65" s="62">
        <v>71965</v>
      </c>
      <c r="D65" s="62"/>
      <c r="E65" s="62"/>
      <c r="F65" s="62" t="s">
        <v>16</v>
      </c>
      <c r="G65" s="70">
        <v>2396</v>
      </c>
      <c r="H65" s="63" t="s">
        <v>11</v>
      </c>
    </row>
    <row r="66" spans="1:8">
      <c r="A66" s="66">
        <v>44620</v>
      </c>
      <c r="B66" s="67">
        <v>44615</v>
      </c>
      <c r="C66" s="62">
        <v>218953</v>
      </c>
      <c r="D66" s="62"/>
      <c r="E66" s="62"/>
      <c r="F66" s="62" t="s">
        <v>10</v>
      </c>
      <c r="G66" s="70">
        <v>3668</v>
      </c>
      <c r="H66" s="63" t="s">
        <v>11</v>
      </c>
    </row>
    <row r="67" spans="1:8">
      <c r="A67" s="66">
        <v>44621</v>
      </c>
      <c r="B67" s="67">
        <v>44616</v>
      </c>
      <c r="C67" s="62">
        <v>173731</v>
      </c>
      <c r="D67" s="62"/>
      <c r="E67" s="62"/>
      <c r="F67" s="62" t="s">
        <v>18</v>
      </c>
      <c r="G67" s="70">
        <v>2576</v>
      </c>
      <c r="H67" s="63" t="s">
        <v>11</v>
      </c>
    </row>
    <row r="68" spans="1:8">
      <c r="A68" s="66">
        <v>44622</v>
      </c>
      <c r="B68" s="67">
        <v>44617</v>
      </c>
      <c r="C68" s="62">
        <v>5879</v>
      </c>
      <c r="D68" s="62"/>
      <c r="E68" s="62"/>
      <c r="F68" s="62" t="s">
        <v>16</v>
      </c>
      <c r="G68" s="70">
        <v>1652</v>
      </c>
      <c r="H68" s="63" t="s">
        <v>11</v>
      </c>
    </row>
    <row r="69" spans="1:8">
      <c r="A69" s="66">
        <v>44623</v>
      </c>
      <c r="B69" s="67">
        <v>44618</v>
      </c>
      <c r="C69" s="62">
        <v>104834</v>
      </c>
      <c r="D69" s="62"/>
      <c r="E69" s="62"/>
      <c r="F69" s="62" t="s">
        <v>16</v>
      </c>
      <c r="G69" s="70">
        <v>4696</v>
      </c>
      <c r="H69" s="63" t="s">
        <v>11</v>
      </c>
    </row>
    <row r="70" spans="1:8">
      <c r="A70" s="66">
        <v>44624</v>
      </c>
      <c r="B70" s="67">
        <v>44619</v>
      </c>
      <c r="C70" s="62">
        <v>133181</v>
      </c>
      <c r="D70" s="62"/>
      <c r="E70" s="62"/>
      <c r="F70" s="62" t="s">
        <v>17</v>
      </c>
      <c r="G70" s="70">
        <v>1563</v>
      </c>
      <c r="H70" s="63" t="s">
        <v>11</v>
      </c>
    </row>
    <row r="71" spans="1:8">
      <c r="A71" s="66">
        <v>44625</v>
      </c>
      <c r="B71" s="67">
        <v>44620</v>
      </c>
      <c r="C71" s="62">
        <v>173525</v>
      </c>
      <c r="D71" s="62"/>
      <c r="E71" s="62"/>
      <c r="F71" s="62" t="s">
        <v>12</v>
      </c>
      <c r="G71" s="70">
        <v>2911</v>
      </c>
      <c r="H71" s="63" t="s">
        <v>13</v>
      </c>
    </row>
    <row r="72" spans="1:8">
      <c r="A72" s="66">
        <v>44626</v>
      </c>
      <c r="B72" s="67">
        <v>44621</v>
      </c>
      <c r="C72" s="62">
        <v>40486</v>
      </c>
      <c r="D72" s="62"/>
      <c r="E72" s="62"/>
      <c r="F72" s="62" t="s">
        <v>15</v>
      </c>
      <c r="G72" s="70">
        <v>1631</v>
      </c>
      <c r="H72" s="63" t="s">
        <v>11</v>
      </c>
    </row>
    <row r="73" spans="1:8">
      <c r="A73" s="66">
        <v>44627</v>
      </c>
      <c r="B73" s="67">
        <v>44622</v>
      </c>
      <c r="C73" s="62">
        <v>82273</v>
      </c>
      <c r="D73" s="62"/>
      <c r="E73" s="62"/>
      <c r="F73" s="62" t="s">
        <v>18</v>
      </c>
      <c r="G73" s="70">
        <v>2872</v>
      </c>
      <c r="H73" s="63" t="s">
        <v>11</v>
      </c>
    </row>
    <row r="74" spans="1:8">
      <c r="A74" s="66">
        <v>44628</v>
      </c>
      <c r="B74" s="67">
        <v>44623</v>
      </c>
      <c r="C74" s="62">
        <v>48012</v>
      </c>
      <c r="D74" s="62"/>
      <c r="E74" s="62"/>
      <c r="F74" s="62" t="s">
        <v>17</v>
      </c>
      <c r="G74" s="70">
        <v>3846</v>
      </c>
      <c r="H74" s="63" t="s">
        <v>13</v>
      </c>
    </row>
    <row r="75" spans="1:8">
      <c r="A75" s="66">
        <v>44629</v>
      </c>
      <c r="B75" s="67">
        <v>44624</v>
      </c>
      <c r="C75" s="62">
        <v>258001</v>
      </c>
      <c r="D75" s="62"/>
      <c r="E75" s="62"/>
      <c r="F75" s="62" t="s">
        <v>16</v>
      </c>
      <c r="G75" s="70">
        <v>1302</v>
      </c>
      <c r="H75" s="63" t="s">
        <v>13</v>
      </c>
    </row>
    <row r="76" spans="1:8">
      <c r="A76" s="66">
        <v>44630</v>
      </c>
      <c r="B76" s="67">
        <v>44625</v>
      </c>
      <c r="C76" s="62">
        <v>30793</v>
      </c>
      <c r="D76" s="62"/>
      <c r="E76" s="62"/>
      <c r="F76" s="62" t="s">
        <v>10</v>
      </c>
      <c r="G76" s="70">
        <v>2789</v>
      </c>
      <c r="H76" s="63" t="s">
        <v>13</v>
      </c>
    </row>
    <row r="77" spans="1:8">
      <c r="A77" s="66">
        <v>44631</v>
      </c>
      <c r="B77" s="67">
        <v>44626</v>
      </c>
      <c r="C77" s="62">
        <v>141494</v>
      </c>
      <c r="D77" s="62"/>
      <c r="E77" s="62"/>
      <c r="F77" s="62" t="s">
        <v>18</v>
      </c>
      <c r="G77" s="70">
        <v>451</v>
      </c>
      <c r="H77" s="63" t="s">
        <v>19</v>
      </c>
    </row>
    <row r="78" spans="1:8">
      <c r="A78" s="66">
        <v>44632</v>
      </c>
      <c r="B78" s="67">
        <v>44627</v>
      </c>
      <c r="C78" s="62">
        <v>28868</v>
      </c>
      <c r="D78" s="62"/>
      <c r="E78" s="62"/>
      <c r="F78" s="62" t="s">
        <v>14</v>
      </c>
      <c r="G78" s="70">
        <v>2376</v>
      </c>
      <c r="H78" s="63" t="s">
        <v>13</v>
      </c>
    </row>
    <row r="79" spans="1:8">
      <c r="A79" s="66">
        <v>44633</v>
      </c>
      <c r="B79" s="67">
        <v>44628</v>
      </c>
      <c r="C79" s="62">
        <v>80638</v>
      </c>
      <c r="D79" s="62"/>
      <c r="E79" s="62"/>
      <c r="F79" s="62" t="s">
        <v>10</v>
      </c>
      <c r="G79" s="70">
        <v>1973</v>
      </c>
      <c r="H79" s="63" t="s">
        <v>19</v>
      </c>
    </row>
    <row r="80" spans="1:8">
      <c r="A80" s="66">
        <v>44634</v>
      </c>
      <c r="B80" s="67">
        <v>44629</v>
      </c>
      <c r="C80" s="62">
        <v>85726</v>
      </c>
      <c r="D80" s="62"/>
      <c r="E80" s="62"/>
      <c r="F80" s="62" t="s">
        <v>12</v>
      </c>
      <c r="G80" s="70">
        <v>4271</v>
      </c>
      <c r="H80" s="63" t="s">
        <v>11</v>
      </c>
    </row>
    <row r="81" spans="1:8">
      <c r="A81" s="66">
        <v>44635</v>
      </c>
      <c r="B81" s="67">
        <v>44630</v>
      </c>
      <c r="C81" s="62">
        <v>205219</v>
      </c>
      <c r="D81" s="62"/>
      <c r="E81" s="62"/>
      <c r="F81" s="62" t="s">
        <v>17</v>
      </c>
      <c r="G81" s="70">
        <v>254</v>
      </c>
      <c r="H81" s="63" t="s">
        <v>13</v>
      </c>
    </row>
    <row r="82" spans="1:8">
      <c r="A82" s="66">
        <v>44636</v>
      </c>
      <c r="B82" s="67">
        <v>44631</v>
      </c>
      <c r="C82" s="62">
        <v>289061</v>
      </c>
      <c r="D82" s="62"/>
      <c r="E82" s="62"/>
      <c r="F82" s="62" t="s">
        <v>18</v>
      </c>
      <c r="G82" s="70">
        <v>898</v>
      </c>
      <c r="H82" s="63" t="s">
        <v>11</v>
      </c>
    </row>
    <row r="83" spans="1:8">
      <c r="A83" s="66">
        <v>44637</v>
      </c>
      <c r="B83" s="67">
        <v>44632</v>
      </c>
      <c r="C83" s="62">
        <v>163610</v>
      </c>
      <c r="D83" s="62"/>
      <c r="E83" s="62"/>
      <c r="F83" s="62" t="s">
        <v>12</v>
      </c>
      <c r="G83" s="70">
        <v>2328</v>
      </c>
      <c r="H83" s="63" t="s">
        <v>13</v>
      </c>
    </row>
    <row r="84" spans="1:8">
      <c r="A84" s="66">
        <v>44638</v>
      </c>
      <c r="B84" s="67">
        <v>44633</v>
      </c>
      <c r="C84" s="62">
        <v>75664</v>
      </c>
      <c r="D84" s="62"/>
      <c r="E84" s="62"/>
      <c r="F84" s="62" t="s">
        <v>17</v>
      </c>
      <c r="G84" s="70">
        <v>3839</v>
      </c>
      <c r="H84" s="63" t="s">
        <v>11</v>
      </c>
    </row>
    <row r="85" spans="1:8">
      <c r="A85" s="66">
        <v>44639</v>
      </c>
      <c r="B85" s="67">
        <v>44634</v>
      </c>
      <c r="C85" s="62">
        <v>75606</v>
      </c>
      <c r="D85" s="62"/>
      <c r="E85" s="62"/>
      <c r="F85" s="62" t="s">
        <v>15</v>
      </c>
      <c r="G85" s="70">
        <v>4378</v>
      </c>
      <c r="H85" s="63" t="s">
        <v>13</v>
      </c>
    </row>
    <row r="86" spans="1:8">
      <c r="A86" s="66">
        <v>44640</v>
      </c>
      <c r="B86" s="67">
        <v>44635</v>
      </c>
      <c r="C86" s="62">
        <v>45136</v>
      </c>
      <c r="D86" s="62"/>
      <c r="E86" s="62"/>
      <c r="F86" s="62" t="s">
        <v>15</v>
      </c>
      <c r="G86" s="70">
        <v>3675</v>
      </c>
      <c r="H86" s="63" t="s">
        <v>13</v>
      </c>
    </row>
    <row r="87" spans="1:8">
      <c r="A87" s="66">
        <v>44641</v>
      </c>
      <c r="B87" s="67">
        <v>44636</v>
      </c>
      <c r="C87" s="62">
        <v>290039</v>
      </c>
      <c r="D87" s="62"/>
      <c r="E87" s="62"/>
      <c r="F87" s="62" t="s">
        <v>10</v>
      </c>
      <c r="G87" s="70">
        <v>1563</v>
      </c>
      <c r="H87" s="63" t="s">
        <v>19</v>
      </c>
    </row>
    <row r="88" spans="1:8">
      <c r="A88" s="66">
        <v>44642</v>
      </c>
      <c r="B88" s="67">
        <v>44637</v>
      </c>
      <c r="C88" s="62">
        <v>70315</v>
      </c>
      <c r="D88" s="62"/>
      <c r="E88" s="62"/>
      <c r="F88" s="62" t="s">
        <v>12</v>
      </c>
      <c r="G88" s="70">
        <v>4755</v>
      </c>
      <c r="H88" s="63" t="s">
        <v>13</v>
      </c>
    </row>
    <row r="89" spans="1:8">
      <c r="A89" s="66">
        <v>44643</v>
      </c>
      <c r="B89" s="67">
        <v>44638</v>
      </c>
      <c r="C89" s="62">
        <v>61026</v>
      </c>
      <c r="D89" s="62"/>
      <c r="E89" s="62"/>
      <c r="F89" s="62" t="s">
        <v>10</v>
      </c>
      <c r="G89" s="70">
        <v>3513</v>
      </c>
      <c r="H89" s="63" t="s">
        <v>19</v>
      </c>
    </row>
    <row r="90" spans="1:8">
      <c r="A90" s="66">
        <v>44644</v>
      </c>
      <c r="B90" s="67">
        <v>44639</v>
      </c>
      <c r="C90" s="62">
        <v>43845</v>
      </c>
      <c r="D90" s="62"/>
      <c r="E90" s="62"/>
      <c r="F90" s="62" t="s">
        <v>10</v>
      </c>
      <c r="G90" s="70">
        <v>479</v>
      </c>
      <c r="H90" s="63" t="s">
        <v>11</v>
      </c>
    </row>
    <row r="91" spans="1:8">
      <c r="A91" s="66">
        <v>44645</v>
      </c>
      <c r="B91" s="67">
        <v>44640</v>
      </c>
      <c r="C91" s="62">
        <v>135334</v>
      </c>
      <c r="D91" s="62"/>
      <c r="E91" s="62"/>
      <c r="F91" s="62" t="s">
        <v>18</v>
      </c>
      <c r="G91" s="70">
        <v>2670</v>
      </c>
      <c r="H91" s="63" t="s">
        <v>19</v>
      </c>
    </row>
    <row r="92" spans="1:8">
      <c r="A92" s="66">
        <v>44646</v>
      </c>
      <c r="B92" s="67">
        <v>44641</v>
      </c>
      <c r="C92" s="62">
        <v>76211</v>
      </c>
      <c r="D92" s="62"/>
      <c r="E92" s="62"/>
      <c r="F92" s="62" t="s">
        <v>16</v>
      </c>
      <c r="G92" s="70">
        <v>4780</v>
      </c>
      <c r="H92" s="63" t="s">
        <v>11</v>
      </c>
    </row>
    <row r="93" spans="1:8">
      <c r="A93" s="66">
        <v>44647</v>
      </c>
      <c r="B93" s="67">
        <v>44642</v>
      </c>
      <c r="C93" s="62">
        <v>105786</v>
      </c>
      <c r="D93" s="62"/>
      <c r="E93" s="62"/>
      <c r="F93" s="62" t="s">
        <v>15</v>
      </c>
      <c r="G93" s="70">
        <v>3261</v>
      </c>
      <c r="H93" s="63" t="s">
        <v>13</v>
      </c>
    </row>
    <row r="94" spans="1:8">
      <c r="A94" s="66">
        <v>44648</v>
      </c>
      <c r="B94" s="67">
        <v>44643</v>
      </c>
      <c r="C94" s="62">
        <v>288349</v>
      </c>
      <c r="D94" s="62"/>
      <c r="E94" s="62"/>
      <c r="F94" s="62" t="s">
        <v>12</v>
      </c>
      <c r="G94" s="70">
        <v>3391</v>
      </c>
      <c r="H94" s="63" t="s">
        <v>13</v>
      </c>
    </row>
    <row r="95" spans="1:8">
      <c r="A95" s="66">
        <v>44649</v>
      </c>
      <c r="B95" s="67">
        <v>44644</v>
      </c>
      <c r="C95" s="62">
        <v>32806</v>
      </c>
      <c r="D95" s="62"/>
      <c r="E95" s="62"/>
      <c r="F95" s="62" t="s">
        <v>10</v>
      </c>
      <c r="G95" s="70">
        <v>4854</v>
      </c>
      <c r="H95" s="63" t="s">
        <v>11</v>
      </c>
    </row>
    <row r="96" spans="1:8">
      <c r="A96" s="66">
        <v>44650</v>
      </c>
      <c r="B96" s="67">
        <v>44645</v>
      </c>
      <c r="C96" s="62">
        <v>108696</v>
      </c>
      <c r="D96" s="62"/>
      <c r="E96" s="62"/>
      <c r="F96" s="62" t="s">
        <v>14</v>
      </c>
      <c r="G96" s="70">
        <v>4291</v>
      </c>
      <c r="H96" s="63" t="s">
        <v>13</v>
      </c>
    </row>
    <row r="97" spans="1:8">
      <c r="A97" s="66">
        <v>44651</v>
      </c>
      <c r="B97" s="67">
        <v>44646</v>
      </c>
      <c r="C97" s="62">
        <v>200424</v>
      </c>
      <c r="D97" s="62"/>
      <c r="E97" s="62"/>
      <c r="F97" s="62" t="s">
        <v>12</v>
      </c>
      <c r="G97" s="70">
        <v>2510</v>
      </c>
      <c r="H97" s="63" t="s">
        <v>13</v>
      </c>
    </row>
    <row r="98" spans="1:8">
      <c r="A98" s="66">
        <v>44652</v>
      </c>
      <c r="B98" s="67">
        <v>44647</v>
      </c>
      <c r="C98" s="62">
        <v>240942</v>
      </c>
      <c r="D98" s="62"/>
      <c r="E98" s="62"/>
      <c r="F98" s="62" t="s">
        <v>15</v>
      </c>
      <c r="G98" s="70">
        <v>3898</v>
      </c>
      <c r="H98" s="63" t="s">
        <v>13</v>
      </c>
    </row>
    <row r="99" spans="1:8">
      <c r="A99" s="66">
        <v>44653</v>
      </c>
      <c r="B99" s="67">
        <v>44648</v>
      </c>
      <c r="C99" s="62">
        <v>185492</v>
      </c>
      <c r="D99" s="62"/>
      <c r="E99" s="62"/>
      <c r="F99" s="62" t="s">
        <v>14</v>
      </c>
      <c r="G99" s="70">
        <v>1837</v>
      </c>
      <c r="H99" s="63" t="s">
        <v>13</v>
      </c>
    </row>
    <row r="100" spans="1:8">
      <c r="A100" s="66">
        <v>44654</v>
      </c>
      <c r="B100" s="67">
        <v>44649</v>
      </c>
      <c r="C100" s="62">
        <v>13654</v>
      </c>
      <c r="D100" s="62"/>
      <c r="E100" s="62"/>
      <c r="F100" s="62" t="s">
        <v>18</v>
      </c>
      <c r="G100" s="70">
        <v>1447</v>
      </c>
      <c r="H100" s="63" t="s">
        <v>19</v>
      </c>
    </row>
    <row r="101" spans="1:8">
      <c r="A101" s="66">
        <v>44655</v>
      </c>
      <c r="B101" s="67">
        <v>44650</v>
      </c>
      <c r="C101" s="62">
        <v>214565</v>
      </c>
      <c r="D101" s="62"/>
      <c r="E101" s="62"/>
      <c r="F101" s="62" t="s">
        <v>15</v>
      </c>
      <c r="G101" s="70">
        <v>424</v>
      </c>
      <c r="H101" s="63" t="s">
        <v>13</v>
      </c>
    </row>
    <row r="102" spans="1:8">
      <c r="A102" s="66">
        <v>44656</v>
      </c>
      <c r="B102" s="67">
        <v>44651</v>
      </c>
      <c r="C102" s="62">
        <v>46854</v>
      </c>
      <c r="D102" s="62"/>
      <c r="E102" s="62"/>
      <c r="F102" s="62" t="s">
        <v>16</v>
      </c>
      <c r="G102" s="70">
        <v>1773</v>
      </c>
      <c r="H102" s="63" t="s">
        <v>19</v>
      </c>
    </row>
    <row r="103" spans="1:8">
      <c r="A103" s="66">
        <v>44657</v>
      </c>
      <c r="B103" s="67">
        <v>44652</v>
      </c>
      <c r="C103" s="62">
        <v>133809</v>
      </c>
      <c r="D103" s="62"/>
      <c r="E103" s="62"/>
      <c r="F103" s="62" t="s">
        <v>12</v>
      </c>
      <c r="G103" s="70">
        <v>1643</v>
      </c>
      <c r="H103" s="63" t="s">
        <v>19</v>
      </c>
    </row>
    <row r="104" spans="1:8">
      <c r="A104" s="66">
        <v>44658</v>
      </c>
      <c r="B104" s="67">
        <v>44653</v>
      </c>
      <c r="C104" s="62">
        <v>140307</v>
      </c>
      <c r="D104" s="62"/>
      <c r="E104" s="62"/>
      <c r="F104" s="62" t="s">
        <v>15</v>
      </c>
      <c r="G104" s="70">
        <v>1978</v>
      </c>
      <c r="H104" s="63" t="s">
        <v>11</v>
      </c>
    </row>
    <row r="105" spans="1:8">
      <c r="A105" s="68">
        <v>44659</v>
      </c>
      <c r="B105" s="69">
        <v>44654</v>
      </c>
      <c r="C105" s="64">
        <v>259453</v>
      </c>
      <c r="D105" s="64"/>
      <c r="E105" s="64"/>
      <c r="F105" s="64" t="s">
        <v>15</v>
      </c>
      <c r="G105" s="71">
        <v>3066</v>
      </c>
      <c r="H105" s="65" t="s">
        <v>19</v>
      </c>
    </row>
  </sheetData>
  <autoFilter ref="A7:H7" xr:uid="{F09AC538-C0E7-4F4D-BA62-DF70E8DB7A55}"/>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4F281-C2E4-4C43-AE45-45BFE1F53AC1}">
  <sheetPr codeName="Sayfa8">
    <tabColor rgb="FFFF0000"/>
  </sheetPr>
  <dimension ref="A1:H105"/>
  <sheetViews>
    <sheetView workbookViewId="0">
      <selection activeCell="G1" sqref="G1"/>
    </sheetView>
  </sheetViews>
  <sheetFormatPr defaultRowHeight="15"/>
  <cols>
    <col min="1" max="1" width="14.5703125" customWidth="1"/>
    <col min="2" max="2" width="16.5703125" customWidth="1"/>
    <col min="3" max="3" width="12.28515625" customWidth="1"/>
    <col min="4" max="4" width="0" hidden="1" customWidth="1"/>
    <col min="5" max="5" width="12.42578125" hidden="1" customWidth="1"/>
    <col min="6" max="6" width="20.85546875" customWidth="1"/>
    <col min="7" max="7" width="16.42578125" customWidth="1"/>
    <col min="8" max="8" width="14.7109375" customWidth="1"/>
  </cols>
  <sheetData>
    <row r="1" spans="1:8">
      <c r="F1" s="12" t="s">
        <v>167</v>
      </c>
      <c r="G1" s="11"/>
      <c r="H1" s="13"/>
    </row>
    <row r="2" spans="1:8">
      <c r="F2" s="12" t="s">
        <v>168</v>
      </c>
      <c r="G2" s="11"/>
      <c r="H2" s="13"/>
    </row>
    <row r="3" spans="1:8">
      <c r="F3" s="12" t="s">
        <v>169</v>
      </c>
      <c r="G3" s="13"/>
      <c r="H3" s="13"/>
    </row>
    <row r="4" spans="1:8">
      <c r="F4" s="12" t="s">
        <v>170</v>
      </c>
      <c r="G4" s="13"/>
      <c r="H4" s="13"/>
    </row>
    <row r="5" spans="1:8">
      <c r="F5" s="12" t="s">
        <v>171</v>
      </c>
      <c r="G5" s="13"/>
      <c r="H5" s="13"/>
    </row>
    <row r="7" spans="1:8">
      <c r="A7" s="59" t="s">
        <v>1</v>
      </c>
      <c r="B7" s="60" t="s">
        <v>2</v>
      </c>
      <c r="C7" s="60" t="s">
        <v>3</v>
      </c>
      <c r="D7" s="60" t="s">
        <v>4</v>
      </c>
      <c r="E7" s="60" t="s">
        <v>5</v>
      </c>
      <c r="F7" s="60" t="s">
        <v>6</v>
      </c>
      <c r="G7" s="60" t="s">
        <v>7</v>
      </c>
      <c r="H7" s="61" t="s">
        <v>8</v>
      </c>
    </row>
    <row r="8" spans="1:8">
      <c r="A8" s="66">
        <v>44562</v>
      </c>
      <c r="B8" s="67">
        <v>44562</v>
      </c>
      <c r="C8" s="62">
        <v>60634</v>
      </c>
      <c r="D8" s="62"/>
      <c r="E8" s="62"/>
      <c r="F8" s="62" t="s">
        <v>10</v>
      </c>
      <c r="G8" s="70">
        <v>1252</v>
      </c>
      <c r="H8" s="63" t="s">
        <v>11</v>
      </c>
    </row>
    <row r="9" spans="1:8">
      <c r="A9" s="66">
        <v>44563</v>
      </c>
      <c r="B9" s="67">
        <v>44563</v>
      </c>
      <c r="C9" s="62">
        <v>217488</v>
      </c>
      <c r="D9" s="62"/>
      <c r="E9" s="62"/>
      <c r="F9" s="62" t="s">
        <v>12</v>
      </c>
      <c r="G9" s="70">
        <v>4687</v>
      </c>
      <c r="H9" s="63" t="s">
        <v>13</v>
      </c>
    </row>
    <row r="10" spans="1:8">
      <c r="A10" s="66">
        <v>44564</v>
      </c>
      <c r="B10" s="67">
        <v>44564</v>
      </c>
      <c r="C10" s="62">
        <v>182059</v>
      </c>
      <c r="D10" s="62"/>
      <c r="E10" s="62"/>
      <c r="F10" s="62" t="s">
        <v>14</v>
      </c>
      <c r="G10" s="70">
        <v>3799</v>
      </c>
      <c r="H10" s="63" t="s">
        <v>13</v>
      </c>
    </row>
    <row r="11" spans="1:8">
      <c r="A11" s="66">
        <v>44565</v>
      </c>
      <c r="B11" s="67">
        <v>44565</v>
      </c>
      <c r="C11" s="62">
        <v>162176</v>
      </c>
      <c r="D11" s="62"/>
      <c r="E11" s="62"/>
      <c r="F11" s="62" t="s">
        <v>15</v>
      </c>
      <c r="G11" s="70">
        <v>869</v>
      </c>
      <c r="H11" s="63" t="s">
        <v>11</v>
      </c>
    </row>
    <row r="12" spans="1:8">
      <c r="A12" s="66">
        <v>44566</v>
      </c>
      <c r="B12" s="67">
        <v>44566</v>
      </c>
      <c r="C12" s="62">
        <v>159307</v>
      </c>
      <c r="D12" s="62"/>
      <c r="E12" s="62"/>
      <c r="F12" s="62" t="s">
        <v>10</v>
      </c>
      <c r="G12" s="70">
        <v>324</v>
      </c>
      <c r="H12" s="63" t="s">
        <v>13</v>
      </c>
    </row>
    <row r="13" spans="1:8">
      <c r="A13" s="66">
        <v>44567</v>
      </c>
      <c r="B13" s="67">
        <v>44562</v>
      </c>
      <c r="C13" s="62">
        <v>250656</v>
      </c>
      <c r="D13" s="62"/>
      <c r="E13" s="62"/>
      <c r="F13" s="62" t="s">
        <v>16</v>
      </c>
      <c r="G13" s="70">
        <v>3494</v>
      </c>
      <c r="H13" s="63" t="s">
        <v>13</v>
      </c>
    </row>
    <row r="14" spans="1:8">
      <c r="A14" s="66">
        <v>44568</v>
      </c>
      <c r="B14" s="67">
        <v>44563</v>
      </c>
      <c r="C14" s="62">
        <v>200362</v>
      </c>
      <c r="D14" s="62"/>
      <c r="E14" s="62"/>
      <c r="F14" s="62" t="s">
        <v>17</v>
      </c>
      <c r="G14" s="70">
        <v>2699</v>
      </c>
      <c r="H14" s="63" t="s">
        <v>13</v>
      </c>
    </row>
    <row r="15" spans="1:8">
      <c r="A15" s="66">
        <v>44569</v>
      </c>
      <c r="B15" s="67">
        <v>44564</v>
      </c>
      <c r="C15" s="62">
        <v>97242</v>
      </c>
      <c r="D15" s="62"/>
      <c r="E15" s="62"/>
      <c r="F15" s="62" t="s">
        <v>15</v>
      </c>
      <c r="G15" s="70">
        <v>3733</v>
      </c>
      <c r="H15" s="63" t="s">
        <v>19</v>
      </c>
    </row>
    <row r="16" spans="1:8">
      <c r="A16" s="66">
        <v>44570</v>
      </c>
      <c r="B16" s="67">
        <v>44565</v>
      </c>
      <c r="C16" s="62">
        <v>65580</v>
      </c>
      <c r="D16" s="62"/>
      <c r="E16" s="62"/>
      <c r="F16" s="62" t="s">
        <v>18</v>
      </c>
      <c r="G16" s="70">
        <v>962</v>
      </c>
      <c r="H16" s="63" t="s">
        <v>13</v>
      </c>
    </row>
    <row r="17" spans="1:8">
      <c r="A17" s="66">
        <v>44571</v>
      </c>
      <c r="B17" s="67">
        <v>44566</v>
      </c>
      <c r="C17" s="62">
        <v>75884</v>
      </c>
      <c r="D17" s="62"/>
      <c r="E17" s="62"/>
      <c r="F17" s="62" t="s">
        <v>15</v>
      </c>
      <c r="G17" s="70">
        <v>1995</v>
      </c>
      <c r="H17" s="63" t="s">
        <v>19</v>
      </c>
    </row>
    <row r="18" spans="1:8">
      <c r="A18" s="66">
        <v>44572</v>
      </c>
      <c r="B18" s="67">
        <v>44567</v>
      </c>
      <c r="C18" s="62">
        <v>212998</v>
      </c>
      <c r="D18" s="62"/>
      <c r="E18" s="62"/>
      <c r="F18" s="62" t="s">
        <v>17</v>
      </c>
      <c r="G18" s="70">
        <v>642</v>
      </c>
      <c r="H18" s="63" t="s">
        <v>11</v>
      </c>
    </row>
    <row r="19" spans="1:8">
      <c r="A19" s="66">
        <v>44573</v>
      </c>
      <c r="B19" s="67">
        <v>44568</v>
      </c>
      <c r="C19" s="62">
        <v>66941</v>
      </c>
      <c r="D19" s="62"/>
      <c r="E19" s="62"/>
      <c r="F19" s="62" t="s">
        <v>18</v>
      </c>
      <c r="G19" s="70">
        <v>4346</v>
      </c>
      <c r="H19" s="63" t="s">
        <v>11</v>
      </c>
    </row>
    <row r="20" spans="1:8">
      <c r="A20" s="66">
        <v>44574</v>
      </c>
      <c r="B20" s="67">
        <v>44569</v>
      </c>
      <c r="C20" s="62">
        <v>60314</v>
      </c>
      <c r="D20" s="62"/>
      <c r="E20" s="62"/>
      <c r="F20" s="62" t="s">
        <v>10</v>
      </c>
      <c r="G20" s="70">
        <v>1499</v>
      </c>
      <c r="H20" s="63" t="s">
        <v>19</v>
      </c>
    </row>
    <row r="21" spans="1:8">
      <c r="A21" s="66">
        <v>44575</v>
      </c>
      <c r="B21" s="67">
        <v>44570</v>
      </c>
      <c r="C21" s="62">
        <v>270000</v>
      </c>
      <c r="D21" s="62"/>
      <c r="E21" s="62"/>
      <c r="F21" s="62" t="s">
        <v>17</v>
      </c>
      <c r="G21" s="70">
        <v>431</v>
      </c>
      <c r="H21" s="63" t="s">
        <v>11</v>
      </c>
    </row>
    <row r="22" spans="1:8">
      <c r="A22" s="66">
        <v>44576</v>
      </c>
      <c r="B22" s="67">
        <v>44571</v>
      </c>
      <c r="C22" s="62">
        <v>104897</v>
      </c>
      <c r="D22" s="62"/>
      <c r="E22" s="62"/>
      <c r="F22" s="62" t="s">
        <v>15</v>
      </c>
      <c r="G22" s="70">
        <v>4512</v>
      </c>
      <c r="H22" s="63" t="s">
        <v>13</v>
      </c>
    </row>
    <row r="23" spans="1:8">
      <c r="A23" s="66">
        <v>44577</v>
      </c>
      <c r="B23" s="67">
        <v>44572</v>
      </c>
      <c r="C23" s="62">
        <v>213800</v>
      </c>
      <c r="D23" s="62"/>
      <c r="E23" s="62"/>
      <c r="F23" s="62" t="s">
        <v>15</v>
      </c>
      <c r="G23" s="70">
        <v>257</v>
      </c>
      <c r="H23" s="63" t="s">
        <v>11</v>
      </c>
    </row>
    <row r="24" spans="1:8">
      <c r="A24" s="66">
        <v>44578</v>
      </c>
      <c r="B24" s="67">
        <v>44573</v>
      </c>
      <c r="C24" s="62">
        <v>289392</v>
      </c>
      <c r="D24" s="62"/>
      <c r="E24" s="62"/>
      <c r="F24" s="62" t="s">
        <v>17</v>
      </c>
      <c r="G24" s="70">
        <v>1576</v>
      </c>
      <c r="H24" s="63" t="s">
        <v>13</v>
      </c>
    </row>
    <row r="25" spans="1:8">
      <c r="A25" s="66">
        <v>44579</v>
      </c>
      <c r="B25" s="67">
        <v>44574</v>
      </c>
      <c r="C25" s="62">
        <v>78569</v>
      </c>
      <c r="D25" s="62"/>
      <c r="E25" s="62"/>
      <c r="F25" s="62" t="s">
        <v>15</v>
      </c>
      <c r="G25" s="70">
        <v>2961</v>
      </c>
      <c r="H25" s="63" t="s">
        <v>13</v>
      </c>
    </row>
    <row r="26" spans="1:8">
      <c r="A26" s="66">
        <v>44580</v>
      </c>
      <c r="B26" s="67">
        <v>44575</v>
      </c>
      <c r="C26" s="62">
        <v>117437</v>
      </c>
      <c r="D26" s="62"/>
      <c r="E26" s="62"/>
      <c r="F26" s="62" t="s">
        <v>10</v>
      </c>
      <c r="G26" s="70">
        <v>3566</v>
      </c>
      <c r="H26" s="63" t="s">
        <v>11</v>
      </c>
    </row>
    <row r="27" spans="1:8">
      <c r="A27" s="66">
        <v>44581</v>
      </c>
      <c r="B27" s="67">
        <v>44576</v>
      </c>
      <c r="C27" s="62">
        <v>162603</v>
      </c>
      <c r="D27" s="62"/>
      <c r="E27" s="62"/>
      <c r="F27" s="62" t="s">
        <v>15</v>
      </c>
      <c r="G27" s="70">
        <v>4377</v>
      </c>
      <c r="H27" s="63" t="s">
        <v>13</v>
      </c>
    </row>
    <row r="28" spans="1:8">
      <c r="A28" s="66">
        <v>44582</v>
      </c>
      <c r="B28" s="67">
        <v>44577</v>
      </c>
      <c r="C28" s="62">
        <v>71491</v>
      </c>
      <c r="D28" s="62"/>
      <c r="E28" s="62"/>
      <c r="F28" s="62" t="s">
        <v>10</v>
      </c>
      <c r="G28" s="70">
        <v>3095</v>
      </c>
      <c r="H28" s="63" t="s">
        <v>19</v>
      </c>
    </row>
    <row r="29" spans="1:8">
      <c r="A29" s="66">
        <v>44583</v>
      </c>
      <c r="B29" s="67">
        <v>44578</v>
      </c>
      <c r="C29" s="62">
        <v>112284</v>
      </c>
      <c r="D29" s="62"/>
      <c r="E29" s="62"/>
      <c r="F29" s="62" t="s">
        <v>14</v>
      </c>
      <c r="G29" s="70">
        <v>2351</v>
      </c>
      <c r="H29" s="63" t="s">
        <v>11</v>
      </c>
    </row>
    <row r="30" spans="1:8">
      <c r="A30" s="66">
        <v>44584</v>
      </c>
      <c r="B30" s="67">
        <v>44579</v>
      </c>
      <c r="C30" s="62">
        <v>164709</v>
      </c>
      <c r="D30" s="62"/>
      <c r="E30" s="62"/>
      <c r="F30" s="62" t="s">
        <v>15</v>
      </c>
      <c r="G30" s="70">
        <v>4337</v>
      </c>
      <c r="H30" s="63" t="s">
        <v>19</v>
      </c>
    </row>
    <row r="31" spans="1:8">
      <c r="A31" s="66">
        <v>44585</v>
      </c>
      <c r="B31" s="67">
        <v>44580</v>
      </c>
      <c r="C31" s="62">
        <v>172008</v>
      </c>
      <c r="D31" s="62"/>
      <c r="E31" s="62"/>
      <c r="F31" s="62" t="s">
        <v>14</v>
      </c>
      <c r="G31" s="70">
        <v>3600</v>
      </c>
      <c r="H31" s="63" t="s">
        <v>11</v>
      </c>
    </row>
    <row r="32" spans="1:8">
      <c r="A32" s="66">
        <v>44586</v>
      </c>
      <c r="B32" s="67">
        <v>44581</v>
      </c>
      <c r="C32" s="62">
        <v>88003</v>
      </c>
      <c r="D32" s="62"/>
      <c r="E32" s="62"/>
      <c r="F32" s="62" t="s">
        <v>14</v>
      </c>
      <c r="G32" s="70">
        <v>2563</v>
      </c>
      <c r="H32" s="63" t="s">
        <v>19</v>
      </c>
    </row>
    <row r="33" spans="1:8">
      <c r="A33" s="66">
        <v>44587</v>
      </c>
      <c r="B33" s="67">
        <v>44582</v>
      </c>
      <c r="C33" s="62">
        <v>58760</v>
      </c>
      <c r="D33" s="62"/>
      <c r="E33" s="62"/>
      <c r="F33" s="62" t="s">
        <v>15</v>
      </c>
      <c r="G33" s="70">
        <v>2548</v>
      </c>
      <c r="H33" s="63" t="s">
        <v>13</v>
      </c>
    </row>
    <row r="34" spans="1:8">
      <c r="A34" s="66">
        <v>44588</v>
      </c>
      <c r="B34" s="67">
        <v>44583</v>
      </c>
      <c r="C34" s="62">
        <v>38929</v>
      </c>
      <c r="D34" s="62"/>
      <c r="E34" s="62"/>
      <c r="F34" s="62" t="s">
        <v>10</v>
      </c>
      <c r="G34" s="70">
        <v>4391</v>
      </c>
      <c r="H34" s="63" t="s">
        <v>19</v>
      </c>
    </row>
    <row r="35" spans="1:8">
      <c r="A35" s="66">
        <v>44589</v>
      </c>
      <c r="B35" s="67">
        <v>44584</v>
      </c>
      <c r="C35" s="62">
        <v>117587</v>
      </c>
      <c r="D35" s="62"/>
      <c r="E35" s="62"/>
      <c r="F35" s="62" t="s">
        <v>14</v>
      </c>
      <c r="G35" s="70">
        <v>4716</v>
      </c>
      <c r="H35" s="63" t="s">
        <v>19</v>
      </c>
    </row>
    <row r="36" spans="1:8">
      <c r="A36" s="66">
        <v>44590</v>
      </c>
      <c r="B36" s="67">
        <v>44585</v>
      </c>
      <c r="C36" s="62">
        <v>299691</v>
      </c>
      <c r="D36" s="62"/>
      <c r="E36" s="62"/>
      <c r="F36" s="62" t="s">
        <v>15</v>
      </c>
      <c r="G36" s="70">
        <v>3136</v>
      </c>
      <c r="H36" s="63" t="s">
        <v>13</v>
      </c>
    </row>
    <row r="37" spans="1:8">
      <c r="A37" s="66">
        <v>44591</v>
      </c>
      <c r="B37" s="67">
        <v>44586</v>
      </c>
      <c r="C37" s="62">
        <v>190954</v>
      </c>
      <c r="D37" s="62"/>
      <c r="E37" s="62"/>
      <c r="F37" s="62" t="s">
        <v>10</v>
      </c>
      <c r="G37" s="70">
        <v>3603</v>
      </c>
      <c r="H37" s="63" t="s">
        <v>19</v>
      </c>
    </row>
    <row r="38" spans="1:8">
      <c r="A38" s="66">
        <v>44592</v>
      </c>
      <c r="B38" s="67">
        <v>44587</v>
      </c>
      <c r="C38" s="62">
        <v>114464</v>
      </c>
      <c r="D38" s="62"/>
      <c r="E38" s="62"/>
      <c r="F38" s="62" t="s">
        <v>10</v>
      </c>
      <c r="G38" s="70">
        <v>951</v>
      </c>
      <c r="H38" s="63" t="s">
        <v>13</v>
      </c>
    </row>
    <row r="39" spans="1:8">
      <c r="A39" s="66">
        <v>44593</v>
      </c>
      <c r="B39" s="67">
        <v>44588</v>
      </c>
      <c r="C39" s="62">
        <v>206514</v>
      </c>
      <c r="D39" s="62"/>
      <c r="E39" s="62"/>
      <c r="F39" s="62" t="s">
        <v>12</v>
      </c>
      <c r="G39" s="70">
        <v>1226</v>
      </c>
      <c r="H39" s="63" t="s">
        <v>11</v>
      </c>
    </row>
    <row r="40" spans="1:8">
      <c r="A40" s="66">
        <v>44594</v>
      </c>
      <c r="B40" s="67">
        <v>44589</v>
      </c>
      <c r="C40" s="62">
        <v>140936</v>
      </c>
      <c r="D40" s="62"/>
      <c r="E40" s="62"/>
      <c r="F40" s="62" t="s">
        <v>12</v>
      </c>
      <c r="G40" s="70">
        <v>3524</v>
      </c>
      <c r="H40" s="63" t="s">
        <v>13</v>
      </c>
    </row>
    <row r="41" spans="1:8">
      <c r="A41" s="66">
        <v>44595</v>
      </c>
      <c r="B41" s="67">
        <v>44590</v>
      </c>
      <c r="C41" s="62">
        <v>293377</v>
      </c>
      <c r="D41" s="62"/>
      <c r="E41" s="62"/>
      <c r="F41" s="62" t="s">
        <v>18</v>
      </c>
      <c r="G41" s="70">
        <v>4540</v>
      </c>
      <c r="H41" s="63" t="s">
        <v>19</v>
      </c>
    </row>
    <row r="42" spans="1:8">
      <c r="A42" s="66">
        <v>44596</v>
      </c>
      <c r="B42" s="67">
        <v>44591</v>
      </c>
      <c r="C42" s="62">
        <v>48012</v>
      </c>
      <c r="D42" s="62"/>
      <c r="E42" s="62"/>
      <c r="F42" s="62" t="s">
        <v>12</v>
      </c>
      <c r="G42" s="70">
        <v>1750</v>
      </c>
      <c r="H42" s="63" t="s">
        <v>11</v>
      </c>
    </row>
    <row r="43" spans="1:8">
      <c r="A43" s="66">
        <v>44597</v>
      </c>
      <c r="B43" s="67">
        <v>44592</v>
      </c>
      <c r="C43" s="62">
        <v>138677</v>
      </c>
      <c r="D43" s="62"/>
      <c r="E43" s="62"/>
      <c r="F43" s="62" t="s">
        <v>15</v>
      </c>
      <c r="G43" s="70">
        <v>3193</v>
      </c>
      <c r="H43" s="63" t="s">
        <v>13</v>
      </c>
    </row>
    <row r="44" spans="1:8">
      <c r="A44" s="66">
        <v>44598</v>
      </c>
      <c r="B44" s="67">
        <v>44593</v>
      </c>
      <c r="C44" s="62">
        <v>69530</v>
      </c>
      <c r="D44" s="62"/>
      <c r="E44" s="62"/>
      <c r="F44" s="62" t="s">
        <v>16</v>
      </c>
      <c r="G44" s="70">
        <v>782</v>
      </c>
      <c r="H44" s="63" t="s">
        <v>13</v>
      </c>
    </row>
    <row r="45" spans="1:8">
      <c r="A45" s="66">
        <v>44599</v>
      </c>
      <c r="B45" s="67">
        <v>44594</v>
      </c>
      <c r="C45" s="62">
        <v>16788</v>
      </c>
      <c r="D45" s="62"/>
      <c r="E45" s="62"/>
      <c r="F45" s="62" t="s">
        <v>14</v>
      </c>
      <c r="G45" s="70">
        <v>3819</v>
      </c>
      <c r="H45" s="63" t="s">
        <v>13</v>
      </c>
    </row>
    <row r="46" spans="1:8">
      <c r="A46" s="66">
        <v>44600</v>
      </c>
      <c r="B46" s="67">
        <v>44595</v>
      </c>
      <c r="C46" s="62">
        <v>294025</v>
      </c>
      <c r="D46" s="62"/>
      <c r="E46" s="62"/>
      <c r="F46" s="62" t="s">
        <v>15</v>
      </c>
      <c r="G46" s="70">
        <v>2623</v>
      </c>
      <c r="H46" s="63" t="s">
        <v>13</v>
      </c>
    </row>
    <row r="47" spans="1:8">
      <c r="A47" s="66">
        <v>44601</v>
      </c>
      <c r="B47" s="67">
        <v>44596</v>
      </c>
      <c r="C47" s="62">
        <v>274499</v>
      </c>
      <c r="D47" s="62"/>
      <c r="E47" s="62"/>
      <c r="F47" s="62" t="s">
        <v>18</v>
      </c>
      <c r="G47" s="70">
        <v>4835</v>
      </c>
      <c r="H47" s="63" t="s">
        <v>11</v>
      </c>
    </row>
    <row r="48" spans="1:8">
      <c r="A48" s="66">
        <v>44602</v>
      </c>
      <c r="B48" s="67">
        <v>44597</v>
      </c>
      <c r="C48" s="62">
        <v>234954</v>
      </c>
      <c r="D48" s="62"/>
      <c r="E48" s="62"/>
      <c r="F48" s="62" t="s">
        <v>15</v>
      </c>
      <c r="G48" s="70">
        <v>4126</v>
      </c>
      <c r="H48" s="63" t="s">
        <v>19</v>
      </c>
    </row>
    <row r="49" spans="1:8">
      <c r="A49" s="66">
        <v>44603</v>
      </c>
      <c r="B49" s="67">
        <v>44598</v>
      </c>
      <c r="C49" s="62">
        <v>289947</v>
      </c>
      <c r="D49" s="62"/>
      <c r="E49" s="62"/>
      <c r="F49" s="62" t="s">
        <v>15</v>
      </c>
      <c r="G49" s="70">
        <v>3863</v>
      </c>
      <c r="H49" s="63" t="s">
        <v>13</v>
      </c>
    </row>
    <row r="50" spans="1:8">
      <c r="A50" s="66">
        <v>44604</v>
      </c>
      <c r="B50" s="67">
        <v>44599</v>
      </c>
      <c r="C50" s="62">
        <v>166802</v>
      </c>
      <c r="D50" s="62"/>
      <c r="E50" s="62"/>
      <c r="F50" s="62" t="s">
        <v>16</v>
      </c>
      <c r="G50" s="70">
        <v>1118</v>
      </c>
      <c r="H50" s="63" t="s">
        <v>13</v>
      </c>
    </row>
    <row r="51" spans="1:8">
      <c r="A51" s="66">
        <v>44605</v>
      </c>
      <c r="B51" s="67">
        <v>44600</v>
      </c>
      <c r="C51" s="62">
        <v>244248</v>
      </c>
      <c r="D51" s="62"/>
      <c r="E51" s="62"/>
      <c r="F51" s="62" t="s">
        <v>10</v>
      </c>
      <c r="G51" s="70">
        <v>1073</v>
      </c>
      <c r="H51" s="63" t="s">
        <v>19</v>
      </c>
    </row>
    <row r="52" spans="1:8">
      <c r="A52" s="66">
        <v>44606</v>
      </c>
      <c r="B52" s="67">
        <v>44601</v>
      </c>
      <c r="C52" s="62">
        <v>110886</v>
      </c>
      <c r="D52" s="62"/>
      <c r="E52" s="62"/>
      <c r="F52" s="62" t="s">
        <v>16</v>
      </c>
      <c r="G52" s="70">
        <v>4931</v>
      </c>
      <c r="H52" s="63" t="s">
        <v>13</v>
      </c>
    </row>
    <row r="53" spans="1:8">
      <c r="A53" s="66">
        <v>44607</v>
      </c>
      <c r="B53" s="67">
        <v>44602</v>
      </c>
      <c r="C53" s="62">
        <v>184082</v>
      </c>
      <c r="D53" s="62"/>
      <c r="E53" s="62"/>
      <c r="F53" s="62" t="s">
        <v>14</v>
      </c>
      <c r="G53" s="70">
        <v>1695</v>
      </c>
      <c r="H53" s="63" t="s">
        <v>13</v>
      </c>
    </row>
    <row r="54" spans="1:8">
      <c r="A54" s="66">
        <v>44608</v>
      </c>
      <c r="B54" s="67">
        <v>44603</v>
      </c>
      <c r="C54" s="62">
        <v>236529</v>
      </c>
      <c r="D54" s="62"/>
      <c r="E54" s="62"/>
      <c r="F54" s="62" t="s">
        <v>14</v>
      </c>
      <c r="G54" s="70">
        <v>986</v>
      </c>
      <c r="H54" s="63" t="s">
        <v>19</v>
      </c>
    </row>
    <row r="55" spans="1:8">
      <c r="A55" s="66">
        <v>44609</v>
      </c>
      <c r="B55" s="67">
        <v>44604</v>
      </c>
      <c r="C55" s="62">
        <v>102271</v>
      </c>
      <c r="D55" s="62"/>
      <c r="E55" s="62"/>
      <c r="F55" s="62" t="s">
        <v>16</v>
      </c>
      <c r="G55" s="70">
        <v>1480</v>
      </c>
      <c r="H55" s="63" t="s">
        <v>13</v>
      </c>
    </row>
    <row r="56" spans="1:8">
      <c r="A56" s="66">
        <v>44610</v>
      </c>
      <c r="B56" s="67">
        <v>44605</v>
      </c>
      <c r="C56" s="62">
        <v>250711</v>
      </c>
      <c r="D56" s="62"/>
      <c r="E56" s="62"/>
      <c r="F56" s="62" t="s">
        <v>18</v>
      </c>
      <c r="G56" s="70">
        <v>4692</v>
      </c>
      <c r="H56" s="63" t="s">
        <v>19</v>
      </c>
    </row>
    <row r="57" spans="1:8">
      <c r="A57" s="66">
        <v>44611</v>
      </c>
      <c r="B57" s="67">
        <v>44606</v>
      </c>
      <c r="C57" s="62">
        <v>102302</v>
      </c>
      <c r="D57" s="62"/>
      <c r="E57" s="62"/>
      <c r="F57" s="62" t="s">
        <v>17</v>
      </c>
      <c r="G57" s="70">
        <v>4735</v>
      </c>
      <c r="H57" s="63" t="s">
        <v>19</v>
      </c>
    </row>
    <row r="58" spans="1:8">
      <c r="A58" s="66">
        <v>44612</v>
      </c>
      <c r="B58" s="67">
        <v>44607</v>
      </c>
      <c r="C58" s="62">
        <v>169664</v>
      </c>
      <c r="D58" s="62"/>
      <c r="E58" s="62"/>
      <c r="F58" s="62" t="s">
        <v>17</v>
      </c>
      <c r="G58" s="70">
        <v>3718</v>
      </c>
      <c r="H58" s="63" t="s">
        <v>11</v>
      </c>
    </row>
    <row r="59" spans="1:8">
      <c r="A59" s="66">
        <v>44613</v>
      </c>
      <c r="B59" s="67">
        <v>44608</v>
      </c>
      <c r="C59" s="62">
        <v>173500</v>
      </c>
      <c r="D59" s="62"/>
      <c r="E59" s="62"/>
      <c r="F59" s="62" t="s">
        <v>15</v>
      </c>
      <c r="G59" s="70">
        <v>4110</v>
      </c>
      <c r="H59" s="63" t="s">
        <v>13</v>
      </c>
    </row>
    <row r="60" spans="1:8">
      <c r="A60" s="66">
        <v>44614</v>
      </c>
      <c r="B60" s="67">
        <v>44609</v>
      </c>
      <c r="C60" s="62">
        <v>270989</v>
      </c>
      <c r="D60" s="62"/>
      <c r="E60" s="62"/>
      <c r="F60" s="62" t="s">
        <v>18</v>
      </c>
      <c r="G60" s="70">
        <v>4989</v>
      </c>
      <c r="H60" s="63" t="s">
        <v>13</v>
      </c>
    </row>
    <row r="61" spans="1:8">
      <c r="A61" s="66">
        <v>44615</v>
      </c>
      <c r="B61" s="67">
        <v>44610</v>
      </c>
      <c r="C61" s="62">
        <v>129853</v>
      </c>
      <c r="D61" s="62"/>
      <c r="E61" s="62"/>
      <c r="F61" s="62" t="s">
        <v>14</v>
      </c>
      <c r="G61" s="70">
        <v>1470</v>
      </c>
      <c r="H61" s="63" t="s">
        <v>11</v>
      </c>
    </row>
    <row r="62" spans="1:8">
      <c r="A62" s="66">
        <v>44616</v>
      </c>
      <c r="B62" s="67">
        <v>44611</v>
      </c>
      <c r="C62" s="62">
        <v>265996</v>
      </c>
      <c r="D62" s="62"/>
      <c r="E62" s="62"/>
      <c r="F62" s="62" t="s">
        <v>15</v>
      </c>
      <c r="G62" s="70">
        <v>4302</v>
      </c>
      <c r="H62" s="63" t="s">
        <v>19</v>
      </c>
    </row>
    <row r="63" spans="1:8">
      <c r="A63" s="66">
        <v>44617</v>
      </c>
      <c r="B63" s="67">
        <v>44612</v>
      </c>
      <c r="C63" s="62">
        <v>237189</v>
      </c>
      <c r="D63" s="62"/>
      <c r="E63" s="62"/>
      <c r="F63" s="62" t="s">
        <v>15</v>
      </c>
      <c r="G63" s="70">
        <v>4077</v>
      </c>
      <c r="H63" s="63" t="s">
        <v>19</v>
      </c>
    </row>
    <row r="64" spans="1:8">
      <c r="A64" s="66">
        <v>44618</v>
      </c>
      <c r="B64" s="67">
        <v>44613</v>
      </c>
      <c r="C64" s="62">
        <v>60529</v>
      </c>
      <c r="D64" s="62"/>
      <c r="E64" s="62"/>
      <c r="F64" s="62" t="s">
        <v>10</v>
      </c>
      <c r="G64" s="70">
        <v>4813</v>
      </c>
      <c r="H64" s="63" t="s">
        <v>19</v>
      </c>
    </row>
    <row r="65" spans="1:8">
      <c r="A65" s="66">
        <v>44619</v>
      </c>
      <c r="B65" s="67">
        <v>44614</v>
      </c>
      <c r="C65" s="62">
        <v>71965</v>
      </c>
      <c r="D65" s="62"/>
      <c r="E65" s="62"/>
      <c r="F65" s="62" t="s">
        <v>16</v>
      </c>
      <c r="G65" s="70">
        <v>2396</v>
      </c>
      <c r="H65" s="63" t="s">
        <v>11</v>
      </c>
    </row>
    <row r="66" spans="1:8">
      <c r="A66" s="66">
        <v>44620</v>
      </c>
      <c r="B66" s="67">
        <v>44615</v>
      </c>
      <c r="C66" s="62">
        <v>218953</v>
      </c>
      <c r="D66" s="62"/>
      <c r="E66" s="62"/>
      <c r="F66" s="62" t="s">
        <v>10</v>
      </c>
      <c r="G66" s="70">
        <v>3668</v>
      </c>
      <c r="H66" s="63" t="s">
        <v>11</v>
      </c>
    </row>
    <row r="67" spans="1:8">
      <c r="A67" s="66">
        <v>44621</v>
      </c>
      <c r="B67" s="67">
        <v>44616</v>
      </c>
      <c r="C67" s="62">
        <v>173731</v>
      </c>
      <c r="D67" s="62"/>
      <c r="E67" s="62"/>
      <c r="F67" s="62" t="s">
        <v>18</v>
      </c>
      <c r="G67" s="70">
        <v>2576</v>
      </c>
      <c r="H67" s="63" t="s">
        <v>11</v>
      </c>
    </row>
    <row r="68" spans="1:8">
      <c r="A68" s="66">
        <v>44622</v>
      </c>
      <c r="B68" s="67">
        <v>44617</v>
      </c>
      <c r="C68" s="62">
        <v>5879</v>
      </c>
      <c r="D68" s="62"/>
      <c r="E68" s="62"/>
      <c r="F68" s="62" t="s">
        <v>16</v>
      </c>
      <c r="G68" s="70">
        <v>1652</v>
      </c>
      <c r="H68" s="63" t="s">
        <v>11</v>
      </c>
    </row>
    <row r="69" spans="1:8">
      <c r="A69" s="66">
        <v>44623</v>
      </c>
      <c r="B69" s="67">
        <v>44618</v>
      </c>
      <c r="C69" s="62">
        <v>104834</v>
      </c>
      <c r="D69" s="62"/>
      <c r="E69" s="62"/>
      <c r="F69" s="62" t="s">
        <v>16</v>
      </c>
      <c r="G69" s="70">
        <v>4696</v>
      </c>
      <c r="H69" s="63" t="s">
        <v>11</v>
      </c>
    </row>
    <row r="70" spans="1:8">
      <c r="A70" s="66">
        <v>44624</v>
      </c>
      <c r="B70" s="67">
        <v>44619</v>
      </c>
      <c r="C70" s="62">
        <v>133181</v>
      </c>
      <c r="D70" s="62"/>
      <c r="E70" s="62"/>
      <c r="F70" s="62" t="s">
        <v>17</v>
      </c>
      <c r="G70" s="70">
        <v>1563</v>
      </c>
      <c r="H70" s="63" t="s">
        <v>11</v>
      </c>
    </row>
    <row r="71" spans="1:8">
      <c r="A71" s="66">
        <v>44625</v>
      </c>
      <c r="B71" s="67">
        <v>44620</v>
      </c>
      <c r="C71" s="62">
        <v>173525</v>
      </c>
      <c r="D71" s="62"/>
      <c r="E71" s="62"/>
      <c r="F71" s="62" t="s">
        <v>12</v>
      </c>
      <c r="G71" s="70">
        <v>2911</v>
      </c>
      <c r="H71" s="63" t="s">
        <v>13</v>
      </c>
    </row>
    <row r="72" spans="1:8">
      <c r="A72" s="66">
        <v>44626</v>
      </c>
      <c r="B72" s="67">
        <v>44621</v>
      </c>
      <c r="C72" s="62">
        <v>40486</v>
      </c>
      <c r="D72" s="62"/>
      <c r="E72" s="62"/>
      <c r="F72" s="62" t="s">
        <v>15</v>
      </c>
      <c r="G72" s="70">
        <v>1631</v>
      </c>
      <c r="H72" s="63" t="s">
        <v>11</v>
      </c>
    </row>
    <row r="73" spans="1:8">
      <c r="A73" s="66">
        <v>44627</v>
      </c>
      <c r="B73" s="67">
        <v>44622</v>
      </c>
      <c r="C73" s="62">
        <v>82273</v>
      </c>
      <c r="D73" s="62"/>
      <c r="E73" s="62"/>
      <c r="F73" s="62" t="s">
        <v>18</v>
      </c>
      <c r="G73" s="70">
        <v>2872</v>
      </c>
      <c r="H73" s="63" t="s">
        <v>11</v>
      </c>
    </row>
    <row r="74" spans="1:8">
      <c r="A74" s="66">
        <v>44628</v>
      </c>
      <c r="B74" s="67">
        <v>44623</v>
      </c>
      <c r="C74" s="62">
        <v>48012</v>
      </c>
      <c r="D74" s="62"/>
      <c r="E74" s="62"/>
      <c r="F74" s="62" t="s">
        <v>17</v>
      </c>
      <c r="G74" s="70">
        <v>3846</v>
      </c>
      <c r="H74" s="63" t="s">
        <v>13</v>
      </c>
    </row>
    <row r="75" spans="1:8">
      <c r="A75" s="66">
        <v>44629</v>
      </c>
      <c r="B75" s="67">
        <v>44624</v>
      </c>
      <c r="C75" s="62">
        <v>258001</v>
      </c>
      <c r="D75" s="62"/>
      <c r="E75" s="62"/>
      <c r="F75" s="62" t="s">
        <v>16</v>
      </c>
      <c r="G75" s="70">
        <v>1302</v>
      </c>
      <c r="H75" s="63" t="s">
        <v>13</v>
      </c>
    </row>
    <row r="76" spans="1:8">
      <c r="A76" s="66">
        <v>44630</v>
      </c>
      <c r="B76" s="67">
        <v>44625</v>
      </c>
      <c r="C76" s="62">
        <v>30793</v>
      </c>
      <c r="D76" s="62"/>
      <c r="E76" s="62"/>
      <c r="F76" s="62" t="s">
        <v>10</v>
      </c>
      <c r="G76" s="70">
        <v>2789</v>
      </c>
      <c r="H76" s="63" t="s">
        <v>13</v>
      </c>
    </row>
    <row r="77" spans="1:8">
      <c r="A77" s="66">
        <v>44631</v>
      </c>
      <c r="B77" s="67">
        <v>44626</v>
      </c>
      <c r="C77" s="62">
        <v>141494</v>
      </c>
      <c r="D77" s="62"/>
      <c r="E77" s="62"/>
      <c r="F77" s="62" t="s">
        <v>18</v>
      </c>
      <c r="G77" s="70">
        <v>451</v>
      </c>
      <c r="H77" s="63" t="s">
        <v>19</v>
      </c>
    </row>
    <row r="78" spans="1:8">
      <c r="A78" s="66">
        <v>44632</v>
      </c>
      <c r="B78" s="67">
        <v>44627</v>
      </c>
      <c r="C78" s="62">
        <v>28868</v>
      </c>
      <c r="D78" s="62"/>
      <c r="E78" s="62"/>
      <c r="F78" s="62" t="s">
        <v>14</v>
      </c>
      <c r="G78" s="70">
        <v>2376</v>
      </c>
      <c r="H78" s="63" t="s">
        <v>13</v>
      </c>
    </row>
    <row r="79" spans="1:8">
      <c r="A79" s="66">
        <v>44633</v>
      </c>
      <c r="B79" s="67">
        <v>44628</v>
      </c>
      <c r="C79" s="62">
        <v>80638</v>
      </c>
      <c r="D79" s="62"/>
      <c r="E79" s="62"/>
      <c r="F79" s="62" t="s">
        <v>10</v>
      </c>
      <c r="G79" s="70">
        <v>1973</v>
      </c>
      <c r="H79" s="63" t="s">
        <v>19</v>
      </c>
    </row>
    <row r="80" spans="1:8">
      <c r="A80" s="66">
        <v>44634</v>
      </c>
      <c r="B80" s="67">
        <v>44629</v>
      </c>
      <c r="C80" s="62">
        <v>85726</v>
      </c>
      <c r="D80" s="62"/>
      <c r="E80" s="62"/>
      <c r="F80" s="62" t="s">
        <v>12</v>
      </c>
      <c r="G80" s="70">
        <v>4271</v>
      </c>
      <c r="H80" s="63" t="s">
        <v>11</v>
      </c>
    </row>
    <row r="81" spans="1:8">
      <c r="A81" s="66">
        <v>44635</v>
      </c>
      <c r="B81" s="67">
        <v>44630</v>
      </c>
      <c r="C81" s="62">
        <v>205219</v>
      </c>
      <c r="D81" s="62"/>
      <c r="E81" s="62"/>
      <c r="F81" s="62" t="s">
        <v>17</v>
      </c>
      <c r="G81" s="70">
        <v>254</v>
      </c>
      <c r="H81" s="63" t="s">
        <v>13</v>
      </c>
    </row>
    <row r="82" spans="1:8">
      <c r="A82" s="66">
        <v>44636</v>
      </c>
      <c r="B82" s="67">
        <v>44631</v>
      </c>
      <c r="C82" s="62">
        <v>289061</v>
      </c>
      <c r="D82" s="62"/>
      <c r="E82" s="62"/>
      <c r="F82" s="62" t="s">
        <v>18</v>
      </c>
      <c r="G82" s="70">
        <v>898</v>
      </c>
      <c r="H82" s="63" t="s">
        <v>11</v>
      </c>
    </row>
    <row r="83" spans="1:8">
      <c r="A83" s="66">
        <v>44637</v>
      </c>
      <c r="B83" s="67">
        <v>44632</v>
      </c>
      <c r="C83" s="62">
        <v>163610</v>
      </c>
      <c r="D83" s="62"/>
      <c r="E83" s="62"/>
      <c r="F83" s="62" t="s">
        <v>12</v>
      </c>
      <c r="G83" s="70">
        <v>2328</v>
      </c>
      <c r="H83" s="63" t="s">
        <v>13</v>
      </c>
    </row>
    <row r="84" spans="1:8">
      <c r="A84" s="66">
        <v>44638</v>
      </c>
      <c r="B84" s="67">
        <v>44633</v>
      </c>
      <c r="C84" s="62">
        <v>75664</v>
      </c>
      <c r="D84" s="62"/>
      <c r="E84" s="62"/>
      <c r="F84" s="62" t="s">
        <v>17</v>
      </c>
      <c r="G84" s="70">
        <v>3839</v>
      </c>
      <c r="H84" s="63" t="s">
        <v>11</v>
      </c>
    </row>
    <row r="85" spans="1:8">
      <c r="A85" s="66">
        <v>44639</v>
      </c>
      <c r="B85" s="67">
        <v>44634</v>
      </c>
      <c r="C85" s="62">
        <v>75606</v>
      </c>
      <c r="D85" s="62"/>
      <c r="E85" s="62"/>
      <c r="F85" s="62" t="s">
        <v>15</v>
      </c>
      <c r="G85" s="70">
        <v>4378</v>
      </c>
      <c r="H85" s="63" t="s">
        <v>13</v>
      </c>
    </row>
    <row r="86" spans="1:8">
      <c r="A86" s="66">
        <v>44640</v>
      </c>
      <c r="B86" s="67">
        <v>44635</v>
      </c>
      <c r="C86" s="62">
        <v>45136</v>
      </c>
      <c r="D86" s="62"/>
      <c r="E86" s="62"/>
      <c r="F86" s="62" t="s">
        <v>15</v>
      </c>
      <c r="G86" s="70">
        <v>3675</v>
      </c>
      <c r="H86" s="63" t="s">
        <v>13</v>
      </c>
    </row>
    <row r="87" spans="1:8">
      <c r="A87" s="66">
        <v>44641</v>
      </c>
      <c r="B87" s="67">
        <v>44636</v>
      </c>
      <c r="C87" s="62">
        <v>290039</v>
      </c>
      <c r="D87" s="62"/>
      <c r="E87" s="62"/>
      <c r="F87" s="62" t="s">
        <v>10</v>
      </c>
      <c r="G87" s="70">
        <v>1563</v>
      </c>
      <c r="H87" s="63" t="s">
        <v>19</v>
      </c>
    </row>
    <row r="88" spans="1:8">
      <c r="A88" s="66">
        <v>44642</v>
      </c>
      <c r="B88" s="67">
        <v>44637</v>
      </c>
      <c r="C88" s="62">
        <v>70315</v>
      </c>
      <c r="D88" s="62"/>
      <c r="E88" s="62"/>
      <c r="F88" s="62" t="s">
        <v>12</v>
      </c>
      <c r="G88" s="70">
        <v>4755</v>
      </c>
      <c r="H88" s="63" t="s">
        <v>13</v>
      </c>
    </row>
    <row r="89" spans="1:8">
      <c r="A89" s="66">
        <v>44643</v>
      </c>
      <c r="B89" s="67">
        <v>44638</v>
      </c>
      <c r="C89" s="62">
        <v>61026</v>
      </c>
      <c r="D89" s="62"/>
      <c r="E89" s="62"/>
      <c r="F89" s="62" t="s">
        <v>10</v>
      </c>
      <c r="G89" s="70">
        <v>3513</v>
      </c>
      <c r="H89" s="63" t="s">
        <v>19</v>
      </c>
    </row>
    <row r="90" spans="1:8">
      <c r="A90" s="66">
        <v>44644</v>
      </c>
      <c r="B90" s="67">
        <v>44639</v>
      </c>
      <c r="C90" s="62">
        <v>43845</v>
      </c>
      <c r="D90" s="62"/>
      <c r="E90" s="62"/>
      <c r="F90" s="62" t="s">
        <v>10</v>
      </c>
      <c r="G90" s="70">
        <v>479</v>
      </c>
      <c r="H90" s="63" t="s">
        <v>11</v>
      </c>
    </row>
    <row r="91" spans="1:8">
      <c r="A91" s="66">
        <v>44645</v>
      </c>
      <c r="B91" s="67">
        <v>44640</v>
      </c>
      <c r="C91" s="62">
        <v>135334</v>
      </c>
      <c r="D91" s="62"/>
      <c r="E91" s="62"/>
      <c r="F91" s="62" t="s">
        <v>18</v>
      </c>
      <c r="G91" s="70">
        <v>2670</v>
      </c>
      <c r="H91" s="63" t="s">
        <v>19</v>
      </c>
    </row>
    <row r="92" spans="1:8">
      <c r="A92" s="66">
        <v>44646</v>
      </c>
      <c r="B92" s="67">
        <v>44641</v>
      </c>
      <c r="C92" s="62">
        <v>76211</v>
      </c>
      <c r="D92" s="62"/>
      <c r="E92" s="62"/>
      <c r="F92" s="62" t="s">
        <v>16</v>
      </c>
      <c r="G92" s="70">
        <v>4780</v>
      </c>
      <c r="H92" s="63" t="s">
        <v>11</v>
      </c>
    </row>
    <row r="93" spans="1:8">
      <c r="A93" s="66">
        <v>44647</v>
      </c>
      <c r="B93" s="67">
        <v>44642</v>
      </c>
      <c r="C93" s="62">
        <v>105786</v>
      </c>
      <c r="D93" s="62"/>
      <c r="E93" s="62"/>
      <c r="F93" s="62" t="s">
        <v>15</v>
      </c>
      <c r="G93" s="70">
        <v>3261</v>
      </c>
      <c r="H93" s="63" t="s">
        <v>13</v>
      </c>
    </row>
    <row r="94" spans="1:8">
      <c r="A94" s="66">
        <v>44648</v>
      </c>
      <c r="B94" s="67">
        <v>44643</v>
      </c>
      <c r="C94" s="62">
        <v>288349</v>
      </c>
      <c r="D94" s="62"/>
      <c r="E94" s="62"/>
      <c r="F94" s="62" t="s">
        <v>12</v>
      </c>
      <c r="G94" s="70">
        <v>3391</v>
      </c>
      <c r="H94" s="63" t="s">
        <v>13</v>
      </c>
    </row>
    <row r="95" spans="1:8">
      <c r="A95" s="66">
        <v>44649</v>
      </c>
      <c r="B95" s="67">
        <v>44644</v>
      </c>
      <c r="C95" s="62">
        <v>32806</v>
      </c>
      <c r="D95" s="62"/>
      <c r="E95" s="62"/>
      <c r="F95" s="62" t="s">
        <v>10</v>
      </c>
      <c r="G95" s="70">
        <v>4854</v>
      </c>
      <c r="H95" s="63" t="s">
        <v>11</v>
      </c>
    </row>
    <row r="96" spans="1:8">
      <c r="A96" s="66">
        <v>44650</v>
      </c>
      <c r="B96" s="67">
        <v>44645</v>
      </c>
      <c r="C96" s="62">
        <v>108696</v>
      </c>
      <c r="D96" s="62"/>
      <c r="E96" s="62"/>
      <c r="F96" s="62" t="s">
        <v>14</v>
      </c>
      <c r="G96" s="70">
        <v>4291</v>
      </c>
      <c r="H96" s="63" t="s">
        <v>13</v>
      </c>
    </row>
    <row r="97" spans="1:8">
      <c r="A97" s="66">
        <v>44651</v>
      </c>
      <c r="B97" s="67">
        <v>44646</v>
      </c>
      <c r="C97" s="62">
        <v>200424</v>
      </c>
      <c r="D97" s="62"/>
      <c r="E97" s="62"/>
      <c r="F97" s="62" t="s">
        <v>12</v>
      </c>
      <c r="G97" s="70">
        <v>2510</v>
      </c>
      <c r="H97" s="63" t="s">
        <v>13</v>
      </c>
    </row>
    <row r="98" spans="1:8">
      <c r="A98" s="66">
        <v>44652</v>
      </c>
      <c r="B98" s="67">
        <v>44647</v>
      </c>
      <c r="C98" s="62">
        <v>240942</v>
      </c>
      <c r="D98" s="62"/>
      <c r="E98" s="62"/>
      <c r="F98" s="62" t="s">
        <v>15</v>
      </c>
      <c r="G98" s="70">
        <v>3898</v>
      </c>
      <c r="H98" s="63" t="s">
        <v>13</v>
      </c>
    </row>
    <row r="99" spans="1:8">
      <c r="A99" s="66">
        <v>44653</v>
      </c>
      <c r="B99" s="67">
        <v>44648</v>
      </c>
      <c r="C99" s="62">
        <v>185492</v>
      </c>
      <c r="D99" s="62"/>
      <c r="E99" s="62"/>
      <c r="F99" s="62" t="s">
        <v>14</v>
      </c>
      <c r="G99" s="70">
        <v>1837</v>
      </c>
      <c r="H99" s="63" t="s">
        <v>13</v>
      </c>
    </row>
    <row r="100" spans="1:8">
      <c r="A100" s="66">
        <v>44654</v>
      </c>
      <c r="B100" s="67">
        <v>44649</v>
      </c>
      <c r="C100" s="62">
        <v>13654</v>
      </c>
      <c r="D100" s="62"/>
      <c r="E100" s="62"/>
      <c r="F100" s="62" t="s">
        <v>18</v>
      </c>
      <c r="G100" s="70">
        <v>1447</v>
      </c>
      <c r="H100" s="63" t="s">
        <v>19</v>
      </c>
    </row>
    <row r="101" spans="1:8">
      <c r="A101" s="66">
        <v>44655</v>
      </c>
      <c r="B101" s="67">
        <v>44650</v>
      </c>
      <c r="C101" s="62">
        <v>214565</v>
      </c>
      <c r="D101" s="62"/>
      <c r="E101" s="62"/>
      <c r="F101" s="62" t="s">
        <v>15</v>
      </c>
      <c r="G101" s="70">
        <v>424</v>
      </c>
      <c r="H101" s="63" t="s">
        <v>13</v>
      </c>
    </row>
    <row r="102" spans="1:8">
      <c r="A102" s="66">
        <v>44656</v>
      </c>
      <c r="B102" s="67">
        <v>44651</v>
      </c>
      <c r="C102" s="62">
        <v>46854</v>
      </c>
      <c r="D102" s="62"/>
      <c r="E102" s="62"/>
      <c r="F102" s="62" t="s">
        <v>16</v>
      </c>
      <c r="G102" s="70">
        <v>1773</v>
      </c>
      <c r="H102" s="63" t="s">
        <v>19</v>
      </c>
    </row>
    <row r="103" spans="1:8">
      <c r="A103" s="66">
        <v>44657</v>
      </c>
      <c r="B103" s="67">
        <v>44652</v>
      </c>
      <c r="C103" s="62">
        <v>133809</v>
      </c>
      <c r="D103" s="62"/>
      <c r="E103" s="62"/>
      <c r="F103" s="62" t="s">
        <v>12</v>
      </c>
      <c r="G103" s="70">
        <v>1643</v>
      </c>
      <c r="H103" s="63" t="s">
        <v>19</v>
      </c>
    </row>
    <row r="104" spans="1:8">
      <c r="A104" s="66">
        <v>44658</v>
      </c>
      <c r="B104" s="67">
        <v>44653</v>
      </c>
      <c r="C104" s="62">
        <v>140307</v>
      </c>
      <c r="D104" s="62"/>
      <c r="E104" s="62"/>
      <c r="F104" s="62" t="s">
        <v>15</v>
      </c>
      <c r="G104" s="70">
        <v>1978</v>
      </c>
      <c r="H104" s="63" t="s">
        <v>11</v>
      </c>
    </row>
    <row r="105" spans="1:8">
      <c r="A105" s="68">
        <v>44659</v>
      </c>
      <c r="B105" s="69">
        <v>44654</v>
      </c>
      <c r="C105" s="64">
        <v>259453</v>
      </c>
      <c r="D105" s="64"/>
      <c r="E105" s="64"/>
      <c r="F105" s="64" t="s">
        <v>15</v>
      </c>
      <c r="G105" s="71">
        <v>3066</v>
      </c>
      <c r="H105" s="65" t="s">
        <v>19</v>
      </c>
    </row>
  </sheetData>
  <autoFilter ref="A7:H7" xr:uid="{F09AC538-C0E7-4F4D-BA62-DF70E8DB7A55}"/>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Belge" ma:contentTypeID="0x01010073DE1C33AC21EE47A8588DDFE1F8C114" ma:contentTypeVersion="4" ma:contentTypeDescription="Yeni belge oluşturun." ma:contentTypeScope="" ma:versionID="4140cda2b21ef40a0a4234cfeffd9aba">
  <xsd:schema xmlns:xsd="http://www.w3.org/2001/XMLSchema" xmlns:xs="http://www.w3.org/2001/XMLSchema" xmlns:p="http://schemas.microsoft.com/office/2006/metadata/properties" xmlns:ns2="85d187be-c8cd-4688-98e2-edc2d63d51fe" targetNamespace="http://schemas.microsoft.com/office/2006/metadata/properties" ma:root="true" ma:fieldsID="61d390dab86f837a807c484af93fd582" ns2:_="">
    <xsd:import namespace="85d187be-c8cd-4688-98e2-edc2d63d51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d187be-c8cd-4688-98e2-edc2d63d51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1ABF09-12F2-4EFA-BEE4-51EEB4AD3011}"/>
</file>

<file path=customXml/itemProps2.xml><?xml version="1.0" encoding="utf-8"?>
<ds:datastoreItem xmlns:ds="http://schemas.openxmlformats.org/officeDocument/2006/customXml" ds:itemID="{709F4BB2-2485-4711-99E0-83030BAFB1E1}"/>
</file>

<file path=customXml/itemProps3.xml><?xml version="1.0" encoding="utf-8"?>
<ds:datastoreItem xmlns:ds="http://schemas.openxmlformats.org/officeDocument/2006/customXml" ds:itemID="{EFF4B416-2E90-4E42-BF3A-E12F0DEB597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farukcubukcu</dc:creator>
  <cp:keywords/>
  <dc:description/>
  <cp:lastModifiedBy>HAKKI Y. 241616010</cp:lastModifiedBy>
  <cp:revision/>
  <dcterms:created xsi:type="dcterms:W3CDTF">2018-01-17T21:51:33Z</dcterms:created>
  <dcterms:modified xsi:type="dcterms:W3CDTF">2025-03-24T13:05:01Z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0x01010073DE1C33AC21EE47A8588DDFE1F8C114</vt:lpwstr>
  </property>
</Properties>
</file>