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uong\Desktop\"/>
    </mc:Choice>
  </mc:AlternateContent>
  <xr:revisionPtr revIDLastSave="0" documentId="8_{B4117713-2FBE-484A-928B-B38ED7A525BC}" xr6:coauthVersionLast="45" xr6:coauthVersionMax="45" xr10:uidLastSave="{00000000-0000-0000-0000-000000000000}"/>
  <bookViews>
    <workbookView xWindow="1092" yWindow="1536" windowWidth="21948" windowHeight="7500" xr2:uid="{00000000-000D-0000-FFFF-FFFF00000000}"/>
  </bookViews>
  <sheets>
    <sheet name="TienLuong" sheetId="1" r:id="rId1"/>
    <sheet name="Gia_VL" sheetId="2" r:id="rId2"/>
    <sheet name="THVL" sheetId="3" r:id="rId3"/>
    <sheet name="Gia_NC" sheetId="4" r:id="rId4"/>
    <sheet name="TH_CN" sheetId="5" r:id="rId5"/>
    <sheet name="Gia_CaMay" sheetId="6" r:id="rId6"/>
    <sheet name="TH_May" sheetId="7" r:id="rId7"/>
    <sheet name="DonGiaChiTiet" sheetId="8" r:id="rId8"/>
    <sheet name="DonGiaTongHop" sheetId="9" r:id="rId9"/>
    <sheet name="PTichVTu" sheetId="10" r:id="rId10"/>
    <sheet name="THopVTu" sheetId="11" r:id="rId1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75" i="10" l="1"/>
  <c r="P75" i="10"/>
  <c r="N75" i="10"/>
  <c r="R74" i="10"/>
  <c r="P74" i="10"/>
  <c r="N74" i="10"/>
  <c r="S73" i="10"/>
  <c r="R73" i="10" s="1"/>
  <c r="R72" i="10"/>
  <c r="P72" i="10"/>
  <c r="N72" i="10"/>
  <c r="S71" i="10"/>
  <c r="R71" i="10" s="1"/>
  <c r="R70" i="10"/>
  <c r="Q70" i="10"/>
  <c r="O70" i="10"/>
  <c r="P70" i="10" s="1"/>
  <c r="N70" i="10"/>
  <c r="M70" i="10"/>
  <c r="R69" i="10"/>
  <c r="P69" i="10"/>
  <c r="N69" i="10"/>
  <c r="R68" i="10"/>
  <c r="P68" i="10"/>
  <c r="N68" i="10"/>
  <c r="R67" i="10"/>
  <c r="P67" i="10"/>
  <c r="N67" i="10"/>
  <c r="R66" i="10"/>
  <c r="P66" i="10"/>
  <c r="N66" i="10"/>
  <c r="R65" i="10"/>
  <c r="P65" i="10"/>
  <c r="N65" i="10"/>
  <c r="R64" i="10"/>
  <c r="R63" i="10" s="1"/>
  <c r="P64" i="10"/>
  <c r="N64" i="10"/>
  <c r="S63" i="10"/>
  <c r="P63" i="10" s="1"/>
  <c r="D62" i="10"/>
  <c r="C62" i="10"/>
  <c r="B62" i="10"/>
  <c r="R61" i="10"/>
  <c r="P61" i="10"/>
  <c r="N61" i="10"/>
  <c r="S60" i="10"/>
  <c r="R60" i="10" s="1"/>
  <c r="R59" i="10"/>
  <c r="P59" i="10"/>
  <c r="N59" i="10"/>
  <c r="R58" i="10"/>
  <c r="P58" i="10"/>
  <c r="N58" i="10"/>
  <c r="R57" i="10"/>
  <c r="P57" i="10"/>
  <c r="N57" i="10"/>
  <c r="S56" i="10"/>
  <c r="R56" i="10" s="1"/>
  <c r="D55" i="10"/>
  <c r="C55" i="10"/>
  <c r="B55" i="10"/>
  <c r="R54" i="10"/>
  <c r="P54" i="10"/>
  <c r="N54" i="10"/>
  <c r="R53" i="10"/>
  <c r="P53" i="10"/>
  <c r="N53" i="10"/>
  <c r="S52" i="10"/>
  <c r="R52" i="10" s="1"/>
  <c r="R51" i="10"/>
  <c r="P51" i="10"/>
  <c r="N51" i="10"/>
  <c r="S50" i="10"/>
  <c r="R50" i="10" s="1"/>
  <c r="Q49" i="10"/>
  <c r="R49" i="10" s="1"/>
  <c r="R47" i="10" s="1"/>
  <c r="O49" i="10"/>
  <c r="P49" i="10" s="1"/>
  <c r="P47" i="10" s="1"/>
  <c r="N49" i="10"/>
  <c r="M49" i="10"/>
  <c r="R48" i="10"/>
  <c r="P48" i="10"/>
  <c r="N48" i="10"/>
  <c r="N47" i="10" s="1"/>
  <c r="S47" i="10"/>
  <c r="D46" i="10"/>
  <c r="C46" i="10"/>
  <c r="B46" i="10"/>
  <c r="R45" i="10"/>
  <c r="P45" i="10"/>
  <c r="P43" i="10" s="1"/>
  <c r="N45" i="10"/>
  <c r="R44" i="10"/>
  <c r="P44" i="10"/>
  <c r="N44" i="10"/>
  <c r="N43" i="10" s="1"/>
  <c r="S43" i="10"/>
  <c r="R43" i="10"/>
  <c r="R42" i="10"/>
  <c r="P42" i="10"/>
  <c r="N42" i="10"/>
  <c r="N41" i="10" s="1"/>
  <c r="S41" i="10"/>
  <c r="R41" i="10"/>
  <c r="P41" i="10"/>
  <c r="Q40" i="10"/>
  <c r="R40" i="10" s="1"/>
  <c r="P40" i="10"/>
  <c r="P33" i="10" s="1"/>
  <c r="O40" i="10"/>
  <c r="M40" i="10"/>
  <c r="N40" i="10" s="1"/>
  <c r="R39" i="10"/>
  <c r="P39" i="10"/>
  <c r="N39" i="10"/>
  <c r="R38" i="10"/>
  <c r="P38" i="10"/>
  <c r="N38" i="10"/>
  <c r="R37" i="10"/>
  <c r="P37" i="10"/>
  <c r="N37" i="10"/>
  <c r="R36" i="10"/>
  <c r="P36" i="10"/>
  <c r="N36" i="10"/>
  <c r="R35" i="10"/>
  <c r="P35" i="10"/>
  <c r="N35" i="10"/>
  <c r="R34" i="10"/>
  <c r="P34" i="10"/>
  <c r="N34" i="10"/>
  <c r="S33" i="10"/>
  <c r="R33" i="10" s="1"/>
  <c r="D32" i="10"/>
  <c r="C32" i="10"/>
  <c r="B32" i="10"/>
  <c r="R31" i="10"/>
  <c r="P31" i="10"/>
  <c r="N31" i="10"/>
  <c r="R30" i="10"/>
  <c r="P30" i="10"/>
  <c r="N30" i="10"/>
  <c r="N28" i="10" s="1"/>
  <c r="R29" i="10"/>
  <c r="P29" i="10"/>
  <c r="N29" i="10"/>
  <c r="S28" i="10"/>
  <c r="R28" i="10" s="1"/>
  <c r="P28" i="10"/>
  <c r="R27" i="10"/>
  <c r="P27" i="10"/>
  <c r="N27" i="10"/>
  <c r="S26" i="10"/>
  <c r="R26" i="10" s="1"/>
  <c r="P26" i="10"/>
  <c r="N26" i="10"/>
  <c r="Q25" i="10"/>
  <c r="R25" i="10" s="1"/>
  <c r="O25" i="10"/>
  <c r="P25" i="10" s="1"/>
  <c r="M25" i="10"/>
  <c r="N25" i="10" s="1"/>
  <c r="J25" i="10"/>
  <c r="E44" i="11" s="1"/>
  <c r="R24" i="10"/>
  <c r="P24" i="10"/>
  <c r="N24" i="10"/>
  <c r="R23" i="10"/>
  <c r="P23" i="10"/>
  <c r="N23" i="10"/>
  <c r="J23" i="10"/>
  <c r="E29" i="11" s="1"/>
  <c r="R22" i="10"/>
  <c r="P22" i="10"/>
  <c r="N22" i="10"/>
  <c r="R21" i="10"/>
  <c r="P21" i="10"/>
  <c r="N21" i="10"/>
  <c r="J21" i="10"/>
  <c r="E15" i="11" s="1"/>
  <c r="S20" i="10"/>
  <c r="R20" i="10" s="1"/>
  <c r="E19" i="10"/>
  <c r="L30" i="10" s="1"/>
  <c r="D19" i="10"/>
  <c r="C19" i="10"/>
  <c r="B19" i="10"/>
  <c r="R18" i="10"/>
  <c r="P18" i="10"/>
  <c r="N18" i="10"/>
  <c r="R17" i="10"/>
  <c r="P17" i="10"/>
  <c r="N17" i="10"/>
  <c r="R16" i="10"/>
  <c r="P16" i="10"/>
  <c r="N16" i="10"/>
  <c r="S15" i="10"/>
  <c r="R15" i="10" s="1"/>
  <c r="N15" i="10"/>
  <c r="R14" i="10"/>
  <c r="P14" i="10"/>
  <c r="N14" i="10"/>
  <c r="S13" i="10"/>
  <c r="R13" i="10" s="1"/>
  <c r="N13" i="10"/>
  <c r="R12" i="10"/>
  <c r="Q12" i="10"/>
  <c r="O12" i="10"/>
  <c r="P12" i="10" s="1"/>
  <c r="N12" i="10"/>
  <c r="M12" i="10"/>
  <c r="R11" i="10"/>
  <c r="P11" i="10"/>
  <c r="N11" i="10"/>
  <c r="R10" i="10"/>
  <c r="P10" i="10"/>
  <c r="N10" i="10"/>
  <c r="R9" i="10"/>
  <c r="P9" i="10"/>
  <c r="N9" i="10"/>
  <c r="R8" i="10"/>
  <c r="P8" i="10"/>
  <c r="N8" i="10"/>
  <c r="S7" i="10"/>
  <c r="R7" i="10" s="1"/>
  <c r="D6" i="10"/>
  <c r="C6" i="10"/>
  <c r="B6" i="10"/>
  <c r="H74" i="8"/>
  <c r="H72" i="8" s="1"/>
  <c r="G74" i="8"/>
  <c r="H73" i="8"/>
  <c r="G73" i="8"/>
  <c r="H71" i="8"/>
  <c r="H70" i="8" s="1"/>
  <c r="G71" i="8"/>
  <c r="H69" i="8"/>
  <c r="G69" i="8"/>
  <c r="H68" i="8"/>
  <c r="G68" i="8"/>
  <c r="G67" i="8"/>
  <c r="H67" i="8" s="1"/>
  <c r="H66" i="8"/>
  <c r="G66" i="8"/>
  <c r="H65" i="8"/>
  <c r="G65" i="8"/>
  <c r="H64" i="8"/>
  <c r="G64" i="8"/>
  <c r="G63" i="8"/>
  <c r="H63" i="8" s="1"/>
  <c r="D61" i="8"/>
  <c r="C61" i="8"/>
  <c r="B61" i="8"/>
  <c r="H60" i="8"/>
  <c r="G60" i="8"/>
  <c r="H59" i="8"/>
  <c r="H58" i="8"/>
  <c r="G58" i="8"/>
  <c r="G57" i="8"/>
  <c r="H57" i="8" s="1"/>
  <c r="H56" i="8"/>
  <c r="G56" i="8"/>
  <c r="D54" i="8"/>
  <c r="C54" i="8"/>
  <c r="B54" i="8"/>
  <c r="G53" i="8"/>
  <c r="H53" i="8" s="1"/>
  <c r="H52" i="8"/>
  <c r="H51" i="8" s="1"/>
  <c r="G52" i="8"/>
  <c r="G50" i="8"/>
  <c r="H50" i="8" s="1"/>
  <c r="H49" i="8" s="1"/>
  <c r="G48" i="8"/>
  <c r="H48" i="8" s="1"/>
  <c r="H47" i="8"/>
  <c r="H46" i="8" s="1"/>
  <c r="G47" i="8"/>
  <c r="D45" i="8"/>
  <c r="C45" i="8"/>
  <c r="B45" i="8"/>
  <c r="G44" i="8"/>
  <c r="H44" i="8" s="1"/>
  <c r="H43" i="8"/>
  <c r="G43" i="8"/>
  <c r="G41" i="8"/>
  <c r="H41" i="8" s="1"/>
  <c r="H40" i="8" s="1"/>
  <c r="G39" i="8"/>
  <c r="H39" i="8" s="1"/>
  <c r="H38" i="8"/>
  <c r="G38" i="8"/>
  <c r="G37" i="8"/>
  <c r="H37" i="8" s="1"/>
  <c r="H36" i="8"/>
  <c r="G36" i="8"/>
  <c r="G35" i="8"/>
  <c r="H35" i="8" s="1"/>
  <c r="H34" i="8"/>
  <c r="G34" i="8"/>
  <c r="G33" i="8"/>
  <c r="H33" i="8" s="1"/>
  <c r="D31" i="8"/>
  <c r="C31" i="8"/>
  <c r="B31" i="8"/>
  <c r="H30" i="8"/>
  <c r="G30" i="8"/>
  <c r="G29" i="8"/>
  <c r="H29" i="8" s="1"/>
  <c r="H28" i="8"/>
  <c r="G28" i="8"/>
  <c r="H26" i="8"/>
  <c r="H25" i="8" s="1"/>
  <c r="G26" i="8"/>
  <c r="G24" i="8"/>
  <c r="H24" i="8" s="1"/>
  <c r="H23" i="8"/>
  <c r="G23" i="8"/>
  <c r="G22" i="8"/>
  <c r="H22" i="8" s="1"/>
  <c r="H21" i="8"/>
  <c r="G21" i="8"/>
  <c r="G20" i="8"/>
  <c r="H20" i="8" s="1"/>
  <c r="D18" i="8"/>
  <c r="C18" i="8"/>
  <c r="B18" i="8"/>
  <c r="H17" i="8"/>
  <c r="G17" i="8"/>
  <c r="G16" i="8"/>
  <c r="H16" i="8" s="1"/>
  <c r="H15" i="8"/>
  <c r="H14" i="8" s="1"/>
  <c r="G15" i="8"/>
  <c r="H13" i="8"/>
  <c r="H12" i="8" s="1"/>
  <c r="G13" i="8"/>
  <c r="G11" i="8"/>
  <c r="H11" i="8" s="1"/>
  <c r="H10" i="8"/>
  <c r="G10" i="8"/>
  <c r="G9" i="8"/>
  <c r="H9" i="8" s="1"/>
  <c r="H8" i="8"/>
  <c r="G8" i="8"/>
  <c r="G7" i="8"/>
  <c r="H7" i="8" s="1"/>
  <c r="H6" i="8" s="1"/>
  <c r="D5" i="8"/>
  <c r="C5" i="8"/>
  <c r="B5" i="8"/>
  <c r="P20" i="1"/>
  <c r="O20" i="1"/>
  <c r="N20" i="1"/>
  <c r="M20" i="1"/>
  <c r="P19" i="1"/>
  <c r="O19" i="1"/>
  <c r="N19" i="1"/>
  <c r="M19" i="1"/>
  <c r="P18" i="1"/>
  <c r="O18" i="1"/>
  <c r="N18" i="1"/>
  <c r="M18" i="1"/>
  <c r="K18" i="1"/>
  <c r="L17" i="1" s="1"/>
  <c r="Q17" i="1"/>
  <c r="P17" i="1"/>
  <c r="O17" i="1"/>
  <c r="N17" i="1"/>
  <c r="M17" i="1"/>
  <c r="R16" i="1"/>
  <c r="Q16" i="1"/>
  <c r="P16" i="1"/>
  <c r="T19" i="1" s="1"/>
  <c r="O16" i="1"/>
  <c r="S19" i="1" s="1"/>
  <c r="N16" i="1"/>
  <c r="R19" i="1" s="1"/>
  <c r="M16" i="1"/>
  <c r="Q19" i="1" s="1"/>
  <c r="K16" i="1"/>
  <c r="S15" i="1"/>
  <c r="R15" i="1"/>
  <c r="P15" i="1"/>
  <c r="O15" i="1"/>
  <c r="N15" i="1"/>
  <c r="M15" i="1"/>
  <c r="L15" i="1"/>
  <c r="T16" i="1" s="1"/>
  <c r="P14" i="1"/>
  <c r="T15" i="1" s="1"/>
  <c r="O14" i="1"/>
  <c r="N14" i="1"/>
  <c r="M14" i="1"/>
  <c r="Q15" i="1" s="1"/>
  <c r="K14" i="1"/>
  <c r="L13" i="1" s="1"/>
  <c r="T13" i="1"/>
  <c r="R13" i="1"/>
  <c r="P13" i="1"/>
  <c r="O13" i="1"/>
  <c r="N13" i="1"/>
  <c r="M13" i="1"/>
  <c r="S12" i="1"/>
  <c r="P12" i="1"/>
  <c r="O12" i="1"/>
  <c r="S13" i="1" s="1"/>
  <c r="N12" i="1"/>
  <c r="M12" i="1"/>
  <c r="Q13" i="1" s="1"/>
  <c r="P11" i="1"/>
  <c r="T12" i="1" s="1"/>
  <c r="O11" i="1"/>
  <c r="N11" i="1"/>
  <c r="R12" i="1" s="1"/>
  <c r="M11" i="1"/>
  <c r="Q12" i="1" s="1"/>
  <c r="K11" i="1"/>
  <c r="T10" i="1"/>
  <c r="P10" i="1"/>
  <c r="O10" i="1"/>
  <c r="N10" i="1"/>
  <c r="M10" i="1"/>
  <c r="L10" i="1"/>
  <c r="R11" i="1" s="1"/>
  <c r="P9" i="1"/>
  <c r="O9" i="1"/>
  <c r="S10" i="1" s="1"/>
  <c r="N9" i="1"/>
  <c r="R10" i="1" s="1"/>
  <c r="M9" i="1"/>
  <c r="Q10" i="1" s="1"/>
  <c r="K9" i="1"/>
  <c r="Q8" i="1"/>
  <c r="P8" i="1"/>
  <c r="T9" i="1" s="1"/>
  <c r="O8" i="1"/>
  <c r="N8" i="1"/>
  <c r="R9" i="1" s="1"/>
  <c r="M8" i="1"/>
  <c r="Q9" i="1" s="1"/>
  <c r="L8" i="1"/>
  <c r="S9" i="1" s="1"/>
  <c r="T7" i="1"/>
  <c r="R7" i="1"/>
  <c r="Q7" i="1"/>
  <c r="P7" i="1"/>
  <c r="T8" i="1" s="1"/>
  <c r="O7" i="1"/>
  <c r="S7" i="1" s="1"/>
  <c r="N7" i="1"/>
  <c r="R8" i="1" s="1"/>
  <c r="M7" i="1"/>
  <c r="K7" i="1"/>
  <c r="S6" i="1"/>
  <c r="R6" i="1"/>
  <c r="P6" i="1"/>
  <c r="O6" i="1"/>
  <c r="N6" i="1"/>
  <c r="M6" i="1"/>
  <c r="L6" i="1"/>
  <c r="E6" i="10" s="1"/>
  <c r="H42" i="8" l="1"/>
  <c r="H55" i="8"/>
  <c r="T18" i="1"/>
  <c r="S18" i="1"/>
  <c r="R18" i="1"/>
  <c r="R20" i="1"/>
  <c r="Q18" i="1"/>
  <c r="E62" i="10"/>
  <c r="H62" i="8"/>
  <c r="T14" i="1"/>
  <c r="Q14" i="1"/>
  <c r="E46" i="10"/>
  <c r="S14" i="1"/>
  <c r="R14" i="1"/>
  <c r="H19" i="8"/>
  <c r="H32" i="8"/>
  <c r="E70" i="11"/>
  <c r="E16" i="7"/>
  <c r="J11" i="10"/>
  <c r="E35" i="11" s="1"/>
  <c r="J9" i="10"/>
  <c r="E17" i="11" s="1"/>
  <c r="L18" i="10"/>
  <c r="L16" i="10"/>
  <c r="K14" i="10"/>
  <c r="L17" i="10"/>
  <c r="J12" i="10"/>
  <c r="E43" i="11" s="1"/>
  <c r="J10" i="10"/>
  <c r="E28" i="11" s="1"/>
  <c r="J8" i="10"/>
  <c r="E14" i="11" s="1"/>
  <c r="E13" i="11" s="1"/>
  <c r="H27" i="8"/>
  <c r="N33" i="10"/>
  <c r="Q6" i="1"/>
  <c r="T11" i="1"/>
  <c r="P13" i="10"/>
  <c r="P15" i="10"/>
  <c r="N63" i="10"/>
  <c r="S11" i="1"/>
  <c r="E32" i="10"/>
  <c r="T6" i="1"/>
  <c r="S16" i="1"/>
  <c r="R17" i="1"/>
  <c r="N20" i="10"/>
  <c r="J22" i="10"/>
  <c r="E18" i="11" s="1"/>
  <c r="J24" i="10"/>
  <c r="E36" i="11" s="1"/>
  <c r="E55" i="10"/>
  <c r="N71" i="10"/>
  <c r="N73" i="10"/>
  <c r="S8" i="1"/>
  <c r="S17" i="1"/>
  <c r="N7" i="10"/>
  <c r="P20" i="10"/>
  <c r="N50" i="10"/>
  <c r="N52" i="10"/>
  <c r="N56" i="10"/>
  <c r="N60" i="10"/>
  <c r="P71" i="10"/>
  <c r="P73" i="10"/>
  <c r="L29" i="10"/>
  <c r="Q11" i="1"/>
  <c r="T17" i="1"/>
  <c r="P7" i="10"/>
  <c r="P50" i="10"/>
  <c r="P52" i="10"/>
  <c r="P56" i="10"/>
  <c r="P60" i="10"/>
  <c r="K27" i="10"/>
  <c r="L31" i="10"/>
  <c r="E69" i="11" l="1"/>
  <c r="E68" i="11" s="1"/>
  <c r="E15" i="7"/>
  <c r="E14" i="7" s="1"/>
  <c r="J70" i="10"/>
  <c r="E47" i="11" s="1"/>
  <c r="J68" i="10"/>
  <c r="E31" i="11" s="1"/>
  <c r="J66" i="10"/>
  <c r="E41" i="11" s="1"/>
  <c r="J64" i="10"/>
  <c r="E21" i="11" s="1"/>
  <c r="L75" i="10"/>
  <c r="L74" i="10"/>
  <c r="J69" i="10"/>
  <c r="E38" i="11" s="1"/>
  <c r="J67" i="10"/>
  <c r="E12" i="11" s="1"/>
  <c r="J65" i="10"/>
  <c r="E26" i="11" s="1"/>
  <c r="K72" i="10"/>
  <c r="E7" i="5"/>
  <c r="E50" i="11"/>
  <c r="E49" i="11" s="1"/>
  <c r="E10" i="7"/>
  <c r="E64" i="11"/>
  <c r="E63" i="11" s="1"/>
  <c r="J40" i="10"/>
  <c r="E45" i="11" s="1"/>
  <c r="J38" i="10"/>
  <c r="E30" i="11" s="1"/>
  <c r="J36" i="10"/>
  <c r="E40" i="11" s="1"/>
  <c r="E39" i="11" s="1"/>
  <c r="J34" i="10"/>
  <c r="E20" i="11" s="1"/>
  <c r="L45" i="10"/>
  <c r="J35" i="10"/>
  <c r="E25" i="11" s="1"/>
  <c r="E24" i="11" s="1"/>
  <c r="J39" i="10"/>
  <c r="E37" i="11" s="1"/>
  <c r="E34" i="11" s="1"/>
  <c r="J37" i="10"/>
  <c r="E11" i="11" s="1"/>
  <c r="E10" i="11" s="1"/>
  <c r="L44" i="10"/>
  <c r="K42" i="10"/>
  <c r="E16" i="11"/>
  <c r="J49" i="10"/>
  <c r="E46" i="11" s="1"/>
  <c r="L54" i="10"/>
  <c r="J48" i="10"/>
  <c r="E33" i="11" s="1"/>
  <c r="E32" i="11" s="1"/>
  <c r="L53" i="10"/>
  <c r="K51" i="10"/>
  <c r="E8" i="5"/>
  <c r="E51" i="11"/>
  <c r="K13" i="11"/>
  <c r="I13" i="11"/>
  <c r="G13" i="11"/>
  <c r="E11" i="7"/>
  <c r="E65" i="11"/>
  <c r="J58" i="10"/>
  <c r="E9" i="11" s="1"/>
  <c r="E8" i="11" s="1"/>
  <c r="K61" i="10"/>
  <c r="J59" i="10"/>
  <c r="E23" i="11" s="1"/>
  <c r="E22" i="11" s="1"/>
  <c r="J57" i="10"/>
  <c r="E7" i="11" s="1"/>
  <c r="E6" i="11" s="1"/>
  <c r="E27" i="11"/>
  <c r="E18" i="7"/>
  <c r="E72" i="11"/>
  <c r="E73" i="11"/>
  <c r="E19" i="7"/>
  <c r="E42" i="11"/>
  <c r="I34" i="11" l="1"/>
  <c r="G34" i="11"/>
  <c r="K34" i="11"/>
  <c r="E55" i="11"/>
  <c r="E54" i="11" s="1"/>
  <c r="E12" i="5"/>
  <c r="E11" i="5" s="1"/>
  <c r="E9" i="7"/>
  <c r="E76" i="11"/>
  <c r="E22" i="7"/>
  <c r="E17" i="7" s="1"/>
  <c r="K32" i="11"/>
  <c r="I32" i="11"/>
  <c r="G32" i="11"/>
  <c r="K24" i="11"/>
  <c r="I24" i="11"/>
  <c r="G24" i="11"/>
  <c r="K27" i="11"/>
  <c r="I27" i="11"/>
  <c r="G27" i="11"/>
  <c r="E75" i="11"/>
  <c r="E21" i="7"/>
  <c r="E74" i="11"/>
  <c r="E71" i="11" s="1"/>
  <c r="E20" i="7"/>
  <c r="E6" i="5"/>
  <c r="G63" i="11"/>
  <c r="K63" i="11"/>
  <c r="I63" i="11"/>
  <c r="E13" i="7"/>
  <c r="E12" i="7" s="1"/>
  <c r="E67" i="11"/>
  <c r="E66" i="11" s="1"/>
  <c r="K49" i="11"/>
  <c r="I49" i="11"/>
  <c r="G49" i="11"/>
  <c r="K6" i="11"/>
  <c r="I6" i="11"/>
  <c r="G6" i="11"/>
  <c r="E19" i="11"/>
  <c r="E15" i="5"/>
  <c r="E58" i="11"/>
  <c r="I22" i="11"/>
  <c r="G22" i="11"/>
  <c r="K22" i="11"/>
  <c r="I16" i="11"/>
  <c r="K16" i="11"/>
  <c r="G16" i="11"/>
  <c r="I39" i="11"/>
  <c r="G39" i="11"/>
  <c r="K39" i="11"/>
  <c r="I10" i="11"/>
  <c r="G10" i="11"/>
  <c r="K10" i="11"/>
  <c r="K42" i="11"/>
  <c r="I42" i="11"/>
  <c r="G42" i="11"/>
  <c r="E53" i="11"/>
  <c r="E52" i="11" s="1"/>
  <c r="E10" i="5"/>
  <c r="E9" i="5" s="1"/>
  <c r="E57" i="11"/>
  <c r="E56" i="11" s="1"/>
  <c r="E14" i="5"/>
  <c r="E13" i="5" s="1"/>
  <c r="E62" i="11"/>
  <c r="E8" i="7"/>
  <c r="K8" i="11"/>
  <c r="I8" i="11"/>
  <c r="G8" i="11"/>
  <c r="E61" i="11"/>
  <c r="E60" i="11" s="1"/>
  <c r="E7" i="7"/>
  <c r="E6" i="7" s="1"/>
  <c r="I68" i="11"/>
  <c r="K68" i="11"/>
  <c r="G68" i="11"/>
  <c r="K71" i="11" l="1"/>
  <c r="I71" i="11"/>
  <c r="G71" i="11"/>
  <c r="K56" i="11"/>
  <c r="K48" i="11" s="1"/>
  <c r="I56" i="11"/>
  <c r="G56" i="11"/>
  <c r="G48" i="11" s="1"/>
  <c r="I52" i="11"/>
  <c r="I48" i="11" s="1"/>
  <c r="G52" i="11"/>
  <c r="K52" i="11"/>
  <c r="K66" i="11"/>
  <c r="I66" i="11"/>
  <c r="G66" i="11"/>
  <c r="G54" i="11"/>
  <c r="K54" i="11"/>
  <c r="I54" i="11"/>
  <c r="K60" i="11"/>
  <c r="K59" i="11" s="1"/>
  <c r="I60" i="11"/>
  <c r="I59" i="11" s="1"/>
  <c r="G60" i="11"/>
  <c r="G59" i="11" s="1"/>
  <c r="K19" i="11"/>
  <c r="K5" i="11" s="1"/>
  <c r="I19" i="11"/>
  <c r="I5" i="11" s="1"/>
  <c r="G19" i="11"/>
  <c r="G5" i="11"/>
</calcChain>
</file>

<file path=xl/sharedStrings.xml><?xml version="1.0" encoding="utf-8"?>
<sst xmlns="http://schemas.openxmlformats.org/spreadsheetml/2006/main" count="857" uniqueCount="148">
  <si>
    <t>BẢNG DỰ TOÁN HẠNG MỤC CÔNG TRÌNH</t>
  </si>
  <si>
    <t>CÔNG TRÌNH:</t>
  </si>
  <si>
    <t>Stt</t>
  </si>
  <si>
    <t>Mã hiệu</t>
  </si>
  <si>
    <t>Tên công việc</t>
  </si>
  <si>
    <t>ĐV Tính</t>
  </si>
  <si>
    <t>Diễn giải khối lượng</t>
  </si>
  <si>
    <t>KL phụ</t>
  </si>
  <si>
    <t>Khối lượng</t>
  </si>
  <si>
    <t>Đơn giá</t>
  </si>
  <si>
    <t>Thành tiền</t>
  </si>
  <si>
    <t>Hệ số điều chỉnh</t>
  </si>
  <si>
    <t>Tên CK</t>
  </si>
  <si>
    <t>Số CK</t>
  </si>
  <si>
    <t>Dài</t>
  </si>
  <si>
    <t>Rộng</t>
  </si>
  <si>
    <t>Cao</t>
  </si>
  <si>
    <t>HS phụ</t>
  </si>
  <si>
    <t>Vật liệu</t>
  </si>
  <si>
    <t>VL phụ</t>
  </si>
  <si>
    <t>Nhân công</t>
  </si>
  <si>
    <t>Máy</t>
  </si>
  <si>
    <t>VL</t>
  </si>
  <si>
    <t>NC</t>
  </si>
  <si>
    <t>M</t>
  </si>
  <si>
    <t>AG.11112</t>
  </si>
  <si>
    <t>Sản xuất cấu kiện bê tông đúc sẵn, bê tông cọc, cột, đá 1x2, mác 150</t>
  </si>
  <si>
    <t>m3</t>
  </si>
  <si>
    <t>HaTinh_2011XD_DG3181</t>
  </si>
  <si>
    <t>4 = 4</t>
  </si>
  <si>
    <t>AG.11114</t>
  </si>
  <si>
    <t>Sản xuất cấu kiện bê tông đúc sẵn, bê tông cọc, cột, đá 1x2, mác 250</t>
  </si>
  <si>
    <t>5 = 5</t>
  </si>
  <si>
    <t>AK.32240</t>
  </si>
  <si>
    <t>Công tác ốp đá hoa cương vào tường, cột, tiết diện đá &lt;=0,16m2</t>
  </si>
  <si>
    <t>m2</t>
  </si>
  <si>
    <t>9 = 9</t>
  </si>
  <si>
    <t>AC.22112</t>
  </si>
  <si>
    <t>Đóng cọc ván thép (cọc Larsen) trên mặt đất, chiều dài cọc &lt;=12m, đất cấp II</t>
  </si>
  <si>
    <t>100m</t>
  </si>
  <si>
    <t>7 = 7</t>
  </si>
  <si>
    <t>AH.12121</t>
  </si>
  <si>
    <t>Sản xuất, lắp dựng cấu kiện gỗ, sản xuất giằng vì kèo, khẩu độ &lt;=6,9m, theo thanh đứng gian đầu hồi</t>
  </si>
  <si>
    <t>TỔNG HẠNG MỤC</t>
  </si>
  <si>
    <t>BẢNG GIÁ VẬT LIỆU</t>
  </si>
  <si>
    <t>Theo Công bố số .../2020/CBGVL-LS ngày .../.../2020 của Liên Sở Xây dựng - Tài chính</t>
  </si>
  <si>
    <t>Đơn vị tính: đồng</t>
  </si>
  <si>
    <t>Mã</t>
  </si>
  <si>
    <t>Tên vật liệu</t>
  </si>
  <si>
    <t>Đơn vị</t>
  </si>
  <si>
    <t>Giá gốc</t>
  </si>
  <si>
    <t>Giá TB</t>
  </si>
  <si>
    <t>Cước ô tô</t>
  </si>
  <si>
    <t>Cước sông</t>
  </si>
  <si>
    <t>Cước TC</t>
  </si>
  <si>
    <t>Cước khác</t>
  </si>
  <si>
    <t>Giá HT</t>
  </si>
  <si>
    <t>Chú ý</t>
  </si>
  <si>
    <t>HẠNG MỤC:</t>
  </si>
  <si>
    <t>Tên vật tư / công tác</t>
  </si>
  <si>
    <t>KL thi công</t>
  </si>
  <si>
    <t>Định mức</t>
  </si>
  <si>
    <t>Hệ số</t>
  </si>
  <si>
    <t>Hao phí</t>
  </si>
  <si>
    <t>Chênh lệch</t>
  </si>
  <si>
    <t>Giá TB x HS</t>
  </si>
  <si>
    <t>Cước VC</t>
  </si>
  <si>
    <t>BẢNG GIÁ NHÂN CÔNG</t>
  </si>
  <si>
    <t>Theo Quyết định số .../2020/QĐ-UBND ngày .../.../2020 của UBND …</t>
  </si>
  <si>
    <t>Tên nhân công</t>
  </si>
  <si>
    <t>N1307</t>
  </si>
  <si>
    <t>Nhân công bậc 3,0/7 - Nhóm 1</t>
  </si>
  <si>
    <t>công</t>
  </si>
  <si>
    <t>N1357</t>
  </si>
  <si>
    <t>Nhân công bậc 3,5/7 - Nhóm 1</t>
  </si>
  <si>
    <t>N1407</t>
  </si>
  <si>
    <t>Nhân công bậc 4,0/7 - Nhóm 1</t>
  </si>
  <si>
    <t>N1457</t>
  </si>
  <si>
    <t>Nhân công bậc 4,5/7 - Nhóm 1</t>
  </si>
  <si>
    <t>BẢNG TỔNG HỢP NHÂN CÔNG</t>
  </si>
  <si>
    <t>Tên vật tư</t>
  </si>
  <si>
    <t>Thành tiền giá gốc</t>
  </si>
  <si>
    <t>Thành tiền giá TB</t>
  </si>
  <si>
    <t>Thành tiền giá HT</t>
  </si>
  <si>
    <t>Tổng chênh</t>
  </si>
  <si>
    <t>BẢNG GIÁ CA MÁY</t>
  </si>
  <si>
    <t>Tên máy</t>
  </si>
  <si>
    <t>Giá TB * HS</t>
  </si>
  <si>
    <t>Bù giá</t>
  </si>
  <si>
    <t>M0551</t>
  </si>
  <si>
    <t>Máy cắt 1,7kW</t>
  </si>
  <si>
    <t>ca</t>
  </si>
  <si>
    <t>M0667</t>
  </si>
  <si>
    <t>Máy đầm dùi 1,5kW</t>
  </si>
  <si>
    <t>M0870</t>
  </si>
  <si>
    <t>Máy đóng cọc 1,8T</t>
  </si>
  <si>
    <t>M1419</t>
  </si>
  <si>
    <t>Máy trộn bê tông 250l</t>
  </si>
  <si>
    <t>BẢNG TỔNG HỢP MÁY THI CÔNG VÀ CHÊNH LỆCH GIÁ</t>
  </si>
  <si>
    <t xml:space="preserve">CÔNG TRÌNH: </t>
  </si>
  <si>
    <t xml:space="preserve">HẠNG MỤC: </t>
  </si>
  <si>
    <t>ZM999</t>
  </si>
  <si>
    <t>Máy khác</t>
  </si>
  <si>
    <t>%</t>
  </si>
  <si>
    <t>BẢNG ĐƠN GIÁ CHI TIẾT</t>
  </si>
  <si>
    <t>Mã CV</t>
  </si>
  <si>
    <t>Thành phần hao phí</t>
  </si>
  <si>
    <t>01897</t>
  </si>
  <si>
    <t>Cát vàng</t>
  </si>
  <si>
    <t>04513</t>
  </si>
  <si>
    <t>Đá 1x2</t>
  </si>
  <si>
    <t>07969</t>
  </si>
  <si>
    <t>Nước</t>
  </si>
  <si>
    <t>lít</t>
  </si>
  <si>
    <t>12582</t>
  </si>
  <si>
    <t>Xi măng PC30</t>
  </si>
  <si>
    <t>kg</t>
  </si>
  <si>
    <t>ZV999</t>
  </si>
  <si>
    <t>Vật liệu khác</t>
  </si>
  <si>
    <t>Máy thi công</t>
  </si>
  <si>
    <t>04522</t>
  </si>
  <si>
    <t>Đá cẩm thạch &lt;=0,16m2</t>
  </si>
  <si>
    <t>07620</t>
  </si>
  <si>
    <t>Móc sắt</t>
  </si>
  <si>
    <t>cái</t>
  </si>
  <si>
    <t>12596</t>
  </si>
  <si>
    <t>Xi măng trắng</t>
  </si>
  <si>
    <t>01890</t>
  </si>
  <si>
    <t>Cát mịn ML=0,7-1,4</t>
  </si>
  <si>
    <t>09750</t>
  </si>
  <si>
    <t>ống thép đen D60mm</t>
  </si>
  <si>
    <t>m</t>
  </si>
  <si>
    <t>00226</t>
  </si>
  <si>
    <t>Bật sắt 3x30x250</t>
  </si>
  <si>
    <t>01400</t>
  </si>
  <si>
    <t>Bu lông M12x200</t>
  </si>
  <si>
    <t>06662</t>
  </si>
  <si>
    <t>Gỗ nhóm 4</t>
  </si>
  <si>
    <t>BẢNG ĐƠN GIÁ TỔNG HỢP</t>
  </si>
  <si>
    <t>BẢNG PHÂN TÍCH VẬT TƯ</t>
  </si>
  <si>
    <t>Tên công tác / vật tư</t>
  </si>
  <si>
    <t>Định mức hao phí</t>
  </si>
  <si>
    <t>Hệ số hao phí</t>
  </si>
  <si>
    <t>Khối lượng hao phí</t>
  </si>
  <si>
    <t>BẢNG TỔNG HỢP VẬT LIỆU, NHÂN CÔNG, MÁY THI CÔNG</t>
  </si>
  <si>
    <t>I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</si>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</sst>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16" x14ac:knownFonts="1">
    <font>
      <sz val="12"/>
      <name val="Times New Roman"/>
    </font>
    <font>
      <b/>
      <sz val="14"/>
      <name val="Times New Roman"/>
    </font>
    <font>
      <b/>
      <sz val="11"/>
      <name val="Times New Roman"/>
    </font>
    <font>
      <b/>
      <sz val="11"/>
      <color rgb="FFBFBFBF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rgb="FFB0B0B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rgb="FFB0B0B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rgb="FFB0B0B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rgb="FFB0B0B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rgb="FFB0B0B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rgb="FFB0B0B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rgb="FFB0B0B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rgb="FFB0B0B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rgb="FFB0B0B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rgb="FFB0B0B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rgb="FFB0B0B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rgb="FFB0B0B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rgb="FFB0B0B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rgb="FFB0B0B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rgb="FFB0B0B0"/>
      <name val="Times New Roman"/>
    </font>
    <font>
      <b/>
      <sz val="12"/>
      <name val="Times New Roman"/>
    </font>
    <font>
      <i/>
      <sz val="12"/>
      <name val="Times New Roman"/>
    </font>
    <font>
      <b/>
      <sz val="12"/>
      <color rgb="FFA5A5A5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b/>
      <sz val="12"/>
      <color indexed="0"/>
      <name val="Times New Roman"/>
    </font>
    <font>
      <b/>
      <sz val="12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b/>
      <sz val="12"/>
      <color indexed="0"/>
      <name val="Times New Roman"/>
    </font>
    <font>
      <b/>
      <sz val="12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b/>
      <sz val="12"/>
      <color indexed="0"/>
      <name val="Times New Roman"/>
    </font>
    <font>
      <b/>
      <sz val="12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b/>
      <sz val="12"/>
      <color indexed="0"/>
      <name val="Times New Roman"/>
    </font>
    <font>
      <b/>
      <sz val="12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b/>
      <sz val="12"/>
      <color indexed="0"/>
      <name val="Times New Roman"/>
    </font>
    <font>
      <b/>
      <sz val="12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b/>
      <sz val="12"/>
      <color indexed="0"/>
      <name val="Times New Roman"/>
    </font>
    <font>
      <b/>
      <sz val="12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b/>
      <sz val="12"/>
      <color indexed="0"/>
      <name val="Times New Roman"/>
    </font>
    <font>
      <b/>
      <sz val="12"/>
      <color indexed="0"/>
      <name val="Times New Roman"/>
    </font>
    <font>
      <b/>
      <sz val="12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b/>
      <sz val="12"/>
      <color indexed="0"/>
      <name val="Times New Roman"/>
    </font>
    <font>
      <b/>
      <sz val="12"/>
      <color indexed="0"/>
      <name val="Times New Roman"/>
    </font>
    <font>
      <b/>
      <sz val="12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b/>
      <sz val="12"/>
      <color indexed="0"/>
      <name val="Times New Roman"/>
    </font>
    <font>
      <b/>
      <sz val="12"/>
      <color indexed="0"/>
      <name val="Times New Roman"/>
    </font>
    <font>
      <b/>
      <sz val="12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b/>
      <sz val="12"/>
      <color indexed="0"/>
      <name val="Times New Roman"/>
    </font>
    <font>
      <b/>
      <sz val="12"/>
      <color indexed="0"/>
      <name val="Times New Roman"/>
    </font>
    <font>
      <b/>
      <sz val="12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b/>
      <sz val="12"/>
      <color indexed="0"/>
      <name val="Times New Roman"/>
    </font>
    <font>
      <b/>
      <sz val="12"/>
      <color indexed="0"/>
      <name val="Times New Roman"/>
    </font>
    <font>
      <b/>
      <sz val="12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b/>
      <sz val="12"/>
      <color indexed="0"/>
      <name val="Times New Roman"/>
    </font>
    <font>
      <b/>
      <sz val="12"/>
      <color indexed="0"/>
      <name val="Times New Roman"/>
    </font>
    <font>
      <b/>
      <sz val="12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4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23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  <font>
      <sz val="12"/>
      <color indexed="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AA"/>
        <bgColor indexed="64"/>
      </patternFill>
    </fill>
  </fills>
  <borders count="12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hair">
        <color indexed="0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 style="hair">
        <color indexed="0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1">
    <xf numFmtId="0" fontId="0" fillId="0" borderId="0"/>
  </cellStyleXfs>
  <cellXfs count="3660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0" fontId="28" fillId="0" borderId="7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30" fillId="0" borderId="7" xfId="0" applyFont="1" applyBorder="1" applyAlignment="1">
      <alignment vertical="center" wrapText="1"/>
    </xf>
    <xf numFmtId="0" fontId="31" fillId="0" borderId="7" xfId="0" applyFont="1" applyBorder="1" applyAlignment="1">
      <alignment horizontal="center" vertical="center"/>
    </xf>
    <xf numFmtId="0" fontId="32" fillId="0" borderId="7" xfId="0" applyFont="1" applyBorder="1" applyAlignment="1">
      <alignment vertical="center"/>
    </xf>
    <xf numFmtId="0" fontId="33" fillId="0" borderId="7" xfId="0" applyFont="1" applyBorder="1" applyAlignment="1">
      <alignment vertical="center"/>
    </xf>
    <xf numFmtId="0" fontId="34" fillId="0" borderId="7" xfId="0" applyFont="1" applyBorder="1" applyAlignment="1">
      <alignment vertical="center"/>
    </xf>
    <xf numFmtId="0" fontId="35" fillId="0" borderId="7" xfId="0" applyFont="1" applyBorder="1" applyAlignment="1">
      <alignment vertical="center"/>
    </xf>
    <xf numFmtId="0" fontId="36" fillId="0" borderId="7" xfId="0" applyFont="1" applyBorder="1" applyAlignment="1">
      <alignment vertical="center"/>
    </xf>
    <xf numFmtId="0" fontId="37" fillId="0" borderId="7" xfId="0" applyFont="1" applyBorder="1" applyAlignment="1">
      <alignment vertical="center"/>
    </xf>
    <xf numFmtId="0" fontId="38" fillId="0" borderId="7" xfId="0" applyFont="1" applyBorder="1" applyAlignment="1">
      <alignment vertical="center"/>
    </xf>
    <xf numFmtId="0" fontId="39" fillId="0" borderId="7" xfId="0" applyFont="1" applyBorder="1" applyAlignment="1">
      <alignment vertical="center"/>
    </xf>
    <xf numFmtId="0" fontId="40" fillId="0" borderId="7" xfId="0" applyFont="1" applyBorder="1" applyAlignment="1">
      <alignment vertical="center"/>
    </xf>
    <xf numFmtId="0" fontId="41" fillId="0" borderId="7" xfId="0" applyFont="1" applyBorder="1" applyAlignment="1">
      <alignment vertical="center"/>
    </xf>
    <xf numFmtId="0" fontId="42" fillId="0" borderId="7" xfId="0" applyFont="1" applyBorder="1" applyAlignment="1">
      <alignment vertical="center"/>
    </xf>
    <xf numFmtId="0" fontId="43" fillId="0" borderId="7" xfId="0" applyFont="1" applyBorder="1" applyAlignment="1">
      <alignment vertical="center"/>
    </xf>
    <xf numFmtId="0" fontId="44" fillId="0" borderId="7" xfId="0" applyFont="1" applyBorder="1" applyAlignment="1">
      <alignment vertical="center"/>
    </xf>
    <xf numFmtId="0" fontId="45" fillId="0" borderId="7" xfId="0" applyFont="1" applyBorder="1" applyAlignment="1">
      <alignment vertical="center"/>
    </xf>
    <xf numFmtId="0" fontId="46" fillId="0" borderId="7" xfId="0" applyFont="1" applyBorder="1" applyAlignment="1">
      <alignment vertical="center"/>
    </xf>
    <xf numFmtId="0" fontId="47" fillId="0" borderId="7" xfId="0" applyFont="1" applyBorder="1" applyAlignment="1">
      <alignment vertical="center"/>
    </xf>
    <xf numFmtId="0" fontId="48" fillId="0" borderId="7" xfId="0" applyFont="1" applyBorder="1" applyAlignment="1">
      <alignment vertical="center"/>
    </xf>
    <xf numFmtId="0" fontId="49" fillId="0" borderId="7" xfId="0" applyFont="1" applyBorder="1" applyAlignment="1">
      <alignment vertical="center"/>
    </xf>
    <xf numFmtId="0" fontId="50" fillId="0" borderId="7" xfId="0" applyFont="1" applyBorder="1" applyAlignment="1">
      <alignment vertical="center"/>
    </xf>
    <xf numFmtId="0" fontId="51" fillId="0" borderId="7" xfId="0" applyFont="1" applyBorder="1" applyAlignment="1">
      <alignment vertical="center"/>
    </xf>
    <xf numFmtId="0" fontId="52" fillId="0" borderId="7" xfId="0" applyFont="1" applyBorder="1" applyAlignment="1">
      <alignment horizontal="center" vertical="center"/>
    </xf>
    <xf numFmtId="0" fontId="53" fillId="0" borderId="7" xfId="0" applyFont="1" applyBorder="1" applyAlignment="1">
      <alignment vertical="center"/>
    </xf>
    <xf numFmtId="0" fontId="54" fillId="0" borderId="7" xfId="0" applyFont="1" applyBorder="1" applyAlignment="1">
      <alignment vertical="center" wrapText="1"/>
    </xf>
    <xf numFmtId="0" fontId="55" fillId="0" borderId="7" xfId="0" applyFont="1" applyBorder="1" applyAlignment="1">
      <alignment horizontal="center" vertical="center"/>
    </xf>
    <xf numFmtId="0" fontId="56" fillId="0" borderId="7" xfId="0" applyFont="1" applyBorder="1" applyAlignment="1">
      <alignment vertical="center"/>
    </xf>
    <xf numFmtId="0" fontId="57" fillId="0" borderId="7" xfId="0" applyFont="1" applyBorder="1" applyAlignment="1">
      <alignment vertical="center"/>
    </xf>
    <xf numFmtId="0" fontId="58" fillId="0" borderId="7" xfId="0" applyFont="1" applyBorder="1" applyAlignment="1">
      <alignment vertical="center"/>
    </xf>
    <xf numFmtId="0" fontId="59" fillId="0" borderId="7" xfId="0" applyFont="1" applyBorder="1" applyAlignment="1">
      <alignment vertical="center"/>
    </xf>
    <xf numFmtId="0" fontId="60" fillId="0" borderId="7" xfId="0" applyFont="1" applyBorder="1" applyAlignment="1">
      <alignment vertical="center"/>
    </xf>
    <xf numFmtId="0" fontId="61" fillId="0" borderId="7" xfId="0" applyFont="1" applyBorder="1" applyAlignment="1">
      <alignment vertical="center"/>
    </xf>
    <xf numFmtId="0" fontId="62" fillId="0" borderId="7" xfId="0" applyFont="1" applyBorder="1" applyAlignment="1">
      <alignment vertical="center"/>
    </xf>
    <xf numFmtId="0" fontId="63" fillId="0" borderId="7" xfId="0" applyFont="1" applyBorder="1" applyAlignment="1">
      <alignment vertical="center"/>
    </xf>
    <xf numFmtId="0" fontId="64" fillId="0" borderId="7" xfId="0" applyFont="1" applyBorder="1" applyAlignment="1">
      <alignment vertical="center"/>
    </xf>
    <xf numFmtId="0" fontId="65" fillId="0" borderId="7" xfId="0" applyFont="1" applyBorder="1" applyAlignment="1">
      <alignment vertical="center"/>
    </xf>
    <xf numFmtId="0" fontId="66" fillId="0" borderId="7" xfId="0" applyFont="1" applyBorder="1" applyAlignment="1">
      <alignment vertical="center"/>
    </xf>
    <xf numFmtId="0" fontId="67" fillId="0" borderId="7" xfId="0" applyFont="1" applyBorder="1" applyAlignment="1">
      <alignment vertical="center"/>
    </xf>
    <xf numFmtId="0" fontId="68" fillId="0" borderId="7" xfId="0" applyFont="1" applyBorder="1" applyAlignment="1">
      <alignment vertical="center"/>
    </xf>
    <xf numFmtId="0" fontId="69" fillId="0" borderId="7" xfId="0" applyFont="1" applyBorder="1" applyAlignment="1">
      <alignment vertical="center"/>
    </xf>
    <xf numFmtId="0" fontId="70" fillId="0" borderId="7" xfId="0" applyFont="1" applyBorder="1" applyAlignment="1">
      <alignment vertical="center"/>
    </xf>
    <xf numFmtId="0" fontId="71" fillId="0" borderId="7" xfId="0" applyFont="1" applyBorder="1" applyAlignment="1">
      <alignment vertical="center"/>
    </xf>
    <xf numFmtId="0" fontId="72" fillId="0" borderId="7" xfId="0" applyFont="1" applyBorder="1" applyAlignment="1">
      <alignment vertical="center"/>
    </xf>
    <xf numFmtId="0" fontId="73" fillId="0" borderId="7" xfId="0" applyFont="1" applyBorder="1" applyAlignment="1">
      <alignment vertical="center"/>
    </xf>
    <xf numFmtId="0" fontId="74" fillId="0" borderId="7" xfId="0" applyFont="1" applyBorder="1" applyAlignment="1">
      <alignment vertical="center"/>
    </xf>
    <xf numFmtId="0" fontId="75" fillId="0" borderId="7" xfId="0" applyFont="1" applyBorder="1" applyAlignment="1">
      <alignment vertical="center"/>
    </xf>
    <xf numFmtId="0" fontId="76" fillId="0" borderId="7" xfId="0" applyFont="1" applyBorder="1" applyAlignment="1">
      <alignment horizontal="center" vertical="center"/>
    </xf>
    <xf numFmtId="0" fontId="77" fillId="0" borderId="7" xfId="0" applyFont="1" applyBorder="1" applyAlignment="1">
      <alignment vertical="center"/>
    </xf>
    <xf numFmtId="0" fontId="78" fillId="0" borderId="7" xfId="0" applyFont="1" applyBorder="1" applyAlignment="1">
      <alignment vertical="center" wrapText="1"/>
    </xf>
    <xf numFmtId="0" fontId="79" fillId="0" borderId="7" xfId="0" applyFont="1" applyBorder="1" applyAlignment="1">
      <alignment horizontal="center" vertical="center"/>
    </xf>
    <xf numFmtId="0" fontId="80" fillId="0" borderId="7" xfId="0" applyFont="1" applyBorder="1" applyAlignment="1">
      <alignment vertical="center"/>
    </xf>
    <xf numFmtId="0" fontId="81" fillId="0" borderId="7" xfId="0" applyFont="1" applyBorder="1" applyAlignment="1">
      <alignment vertical="center"/>
    </xf>
    <xf numFmtId="0" fontId="82" fillId="0" borderId="7" xfId="0" applyFont="1" applyBorder="1" applyAlignment="1">
      <alignment vertical="center"/>
    </xf>
    <xf numFmtId="0" fontId="83" fillId="0" borderId="7" xfId="0" applyFont="1" applyBorder="1" applyAlignment="1">
      <alignment vertical="center"/>
    </xf>
    <xf numFmtId="0" fontId="84" fillId="0" borderId="7" xfId="0" applyFont="1" applyBorder="1" applyAlignment="1">
      <alignment vertical="center"/>
    </xf>
    <xf numFmtId="0" fontId="85" fillId="0" borderId="7" xfId="0" applyFont="1" applyBorder="1" applyAlignment="1">
      <alignment vertical="center"/>
    </xf>
    <xf numFmtId="0" fontId="86" fillId="0" borderId="7" xfId="0" applyFont="1" applyBorder="1" applyAlignment="1">
      <alignment vertical="center"/>
    </xf>
    <xf numFmtId="0" fontId="87" fillId="0" borderId="7" xfId="0" applyFont="1" applyBorder="1" applyAlignment="1">
      <alignment vertical="center"/>
    </xf>
    <xf numFmtId="0" fontId="88" fillId="0" borderId="7" xfId="0" applyFont="1" applyBorder="1" applyAlignment="1">
      <alignment vertical="center"/>
    </xf>
    <xf numFmtId="0" fontId="89" fillId="0" borderId="7" xfId="0" applyFont="1" applyBorder="1" applyAlignment="1">
      <alignment vertical="center"/>
    </xf>
    <xf numFmtId="0" fontId="90" fillId="0" borderId="7" xfId="0" applyFont="1" applyBorder="1" applyAlignment="1">
      <alignment vertical="center"/>
    </xf>
    <xf numFmtId="0" fontId="91" fillId="0" borderId="7" xfId="0" applyFont="1" applyBorder="1" applyAlignment="1">
      <alignment vertical="center"/>
    </xf>
    <xf numFmtId="0" fontId="92" fillId="0" borderId="7" xfId="0" applyFont="1" applyBorder="1" applyAlignment="1">
      <alignment vertical="center"/>
    </xf>
    <xf numFmtId="0" fontId="93" fillId="0" borderId="7" xfId="0" applyFont="1" applyBorder="1" applyAlignment="1">
      <alignment vertical="center"/>
    </xf>
    <xf numFmtId="0" fontId="94" fillId="0" borderId="7" xfId="0" applyFont="1" applyBorder="1" applyAlignment="1">
      <alignment vertical="center"/>
    </xf>
    <xf numFmtId="0" fontId="95" fillId="0" borderId="7" xfId="0" applyFont="1" applyBorder="1" applyAlignment="1">
      <alignment vertical="center"/>
    </xf>
    <xf numFmtId="0" fontId="96" fillId="0" borderId="7" xfId="0" applyFont="1" applyBorder="1" applyAlignment="1">
      <alignment vertical="center"/>
    </xf>
    <xf numFmtId="0" fontId="97" fillId="0" borderId="7" xfId="0" applyFont="1" applyBorder="1" applyAlignment="1">
      <alignment vertical="center"/>
    </xf>
    <xf numFmtId="0" fontId="98" fillId="0" borderId="7" xfId="0" applyFont="1" applyBorder="1" applyAlignment="1">
      <alignment vertical="center"/>
    </xf>
    <xf numFmtId="0" fontId="99" fillId="0" borderId="7" xfId="0" applyFont="1" applyBorder="1" applyAlignment="1">
      <alignment vertical="center"/>
    </xf>
    <xf numFmtId="0" fontId="100" fillId="0" borderId="7" xfId="0" applyFont="1" applyBorder="1" applyAlignment="1">
      <alignment horizontal="center" vertical="center"/>
    </xf>
    <xf numFmtId="0" fontId="101" fillId="0" borderId="7" xfId="0" applyFont="1" applyBorder="1" applyAlignment="1">
      <alignment vertical="center"/>
    </xf>
    <xf numFmtId="0" fontId="102" fillId="0" borderId="7" xfId="0" applyFont="1" applyBorder="1" applyAlignment="1">
      <alignment vertical="center" wrapText="1"/>
    </xf>
    <xf numFmtId="0" fontId="103" fillId="0" borderId="7" xfId="0" applyFont="1" applyBorder="1" applyAlignment="1">
      <alignment horizontal="center" vertical="center"/>
    </xf>
    <xf numFmtId="0" fontId="104" fillId="0" borderId="7" xfId="0" applyFont="1" applyBorder="1" applyAlignment="1">
      <alignment vertical="center"/>
    </xf>
    <xf numFmtId="0" fontId="105" fillId="0" borderId="7" xfId="0" applyFont="1" applyBorder="1" applyAlignment="1">
      <alignment vertical="center"/>
    </xf>
    <xf numFmtId="0" fontId="106" fillId="0" borderId="7" xfId="0" applyFont="1" applyBorder="1" applyAlignment="1">
      <alignment vertical="center"/>
    </xf>
    <xf numFmtId="0" fontId="107" fillId="0" borderId="7" xfId="0" applyFont="1" applyBorder="1" applyAlignment="1">
      <alignment vertical="center"/>
    </xf>
    <xf numFmtId="0" fontId="108" fillId="0" borderId="7" xfId="0" applyFont="1" applyBorder="1" applyAlignment="1">
      <alignment vertical="center"/>
    </xf>
    <xf numFmtId="0" fontId="109" fillId="0" borderId="7" xfId="0" applyFont="1" applyBorder="1" applyAlignment="1">
      <alignment vertical="center"/>
    </xf>
    <xf numFmtId="0" fontId="110" fillId="0" borderId="7" xfId="0" applyFont="1" applyBorder="1" applyAlignment="1">
      <alignment vertical="center"/>
    </xf>
    <xf numFmtId="0" fontId="111" fillId="0" borderId="7" xfId="0" applyFont="1" applyBorder="1" applyAlignment="1">
      <alignment vertical="center"/>
    </xf>
    <xf numFmtId="0" fontId="112" fillId="0" borderId="7" xfId="0" applyFont="1" applyBorder="1" applyAlignment="1">
      <alignment vertical="center"/>
    </xf>
    <xf numFmtId="0" fontId="113" fillId="0" borderId="7" xfId="0" applyFont="1" applyBorder="1" applyAlignment="1">
      <alignment vertical="center"/>
    </xf>
    <xf numFmtId="0" fontId="114" fillId="0" borderId="7" xfId="0" applyFont="1" applyBorder="1" applyAlignment="1">
      <alignment vertical="center"/>
    </xf>
    <xf numFmtId="0" fontId="115" fillId="0" borderId="7" xfId="0" applyFont="1" applyBorder="1" applyAlignment="1">
      <alignment vertical="center"/>
    </xf>
    <xf numFmtId="0" fontId="116" fillId="0" borderId="7" xfId="0" applyFont="1" applyBorder="1" applyAlignment="1">
      <alignment vertical="center"/>
    </xf>
    <xf numFmtId="0" fontId="117" fillId="0" borderId="7" xfId="0" applyFont="1" applyBorder="1" applyAlignment="1">
      <alignment vertical="center"/>
    </xf>
    <xf numFmtId="0" fontId="118" fillId="0" borderId="7" xfId="0" applyFont="1" applyBorder="1" applyAlignment="1">
      <alignment vertical="center"/>
    </xf>
    <xf numFmtId="0" fontId="119" fillId="0" borderId="7" xfId="0" applyFont="1" applyBorder="1" applyAlignment="1">
      <alignment vertical="center"/>
    </xf>
    <xf numFmtId="0" fontId="120" fillId="0" borderId="7" xfId="0" applyFont="1" applyBorder="1" applyAlignment="1">
      <alignment vertical="center"/>
    </xf>
    <xf numFmtId="0" fontId="121" fillId="0" borderId="7" xfId="0" applyFont="1" applyBorder="1" applyAlignment="1">
      <alignment vertical="center"/>
    </xf>
    <xf numFmtId="0" fontId="122" fillId="0" borderId="7" xfId="0" applyFont="1" applyBorder="1" applyAlignment="1">
      <alignment vertical="center"/>
    </xf>
    <xf numFmtId="0" fontId="123" fillId="0" borderId="7" xfId="0" applyFont="1" applyBorder="1" applyAlignment="1">
      <alignment vertical="center"/>
    </xf>
    <xf numFmtId="0" fontId="124" fillId="0" borderId="7" xfId="0" applyFont="1" applyBorder="1" applyAlignment="1">
      <alignment horizontal="center" vertical="center"/>
    </xf>
    <xf numFmtId="0" fontId="125" fillId="0" borderId="7" xfId="0" applyFont="1" applyBorder="1" applyAlignment="1">
      <alignment vertical="center"/>
    </xf>
    <xf numFmtId="0" fontId="126" fillId="0" borderId="7" xfId="0" applyFont="1" applyBorder="1" applyAlignment="1">
      <alignment vertical="center" wrapText="1"/>
    </xf>
    <xf numFmtId="0" fontId="127" fillId="0" borderId="7" xfId="0" applyFont="1" applyBorder="1" applyAlignment="1">
      <alignment horizontal="center" vertical="center"/>
    </xf>
    <xf numFmtId="0" fontId="128" fillId="0" borderId="7" xfId="0" applyFont="1" applyBorder="1" applyAlignment="1">
      <alignment vertical="center"/>
    </xf>
    <xf numFmtId="0" fontId="129" fillId="0" borderId="7" xfId="0" applyFont="1" applyBorder="1" applyAlignment="1">
      <alignment vertical="center"/>
    </xf>
    <xf numFmtId="0" fontId="130" fillId="0" borderId="7" xfId="0" applyFont="1" applyBorder="1" applyAlignment="1">
      <alignment vertical="center"/>
    </xf>
    <xf numFmtId="0" fontId="131" fillId="0" borderId="7" xfId="0" applyFont="1" applyBorder="1" applyAlignment="1">
      <alignment vertical="center"/>
    </xf>
    <xf numFmtId="0" fontId="132" fillId="0" borderId="7" xfId="0" applyFont="1" applyBorder="1" applyAlignment="1">
      <alignment vertical="center"/>
    </xf>
    <xf numFmtId="0" fontId="133" fillId="0" borderId="7" xfId="0" applyFont="1" applyBorder="1" applyAlignment="1">
      <alignment vertical="center"/>
    </xf>
    <xf numFmtId="0" fontId="134" fillId="0" borderId="7" xfId="0" applyFont="1" applyBorder="1" applyAlignment="1">
      <alignment vertical="center"/>
    </xf>
    <xf numFmtId="0" fontId="135" fillId="0" borderId="7" xfId="0" applyFont="1" applyBorder="1" applyAlignment="1">
      <alignment vertical="center"/>
    </xf>
    <xf numFmtId="0" fontId="136" fillId="0" borderId="7" xfId="0" applyFont="1" applyBorder="1" applyAlignment="1">
      <alignment vertical="center"/>
    </xf>
    <xf numFmtId="0" fontId="137" fillId="0" borderId="7" xfId="0" applyFont="1" applyBorder="1" applyAlignment="1">
      <alignment vertical="center"/>
    </xf>
    <xf numFmtId="0" fontId="138" fillId="0" borderId="7" xfId="0" applyFont="1" applyBorder="1" applyAlignment="1">
      <alignment vertical="center"/>
    </xf>
    <xf numFmtId="0" fontId="139" fillId="0" borderId="7" xfId="0" applyFont="1" applyBorder="1" applyAlignment="1">
      <alignment vertical="center"/>
    </xf>
    <xf numFmtId="0" fontId="140" fillId="0" borderId="7" xfId="0" applyFont="1" applyBorder="1" applyAlignment="1">
      <alignment vertical="center"/>
    </xf>
    <xf numFmtId="0" fontId="141" fillId="0" borderId="7" xfId="0" applyFont="1" applyBorder="1" applyAlignment="1">
      <alignment vertical="center"/>
    </xf>
    <xf numFmtId="0" fontId="142" fillId="0" borderId="7" xfId="0" applyFont="1" applyBorder="1" applyAlignment="1">
      <alignment vertical="center"/>
    </xf>
    <xf numFmtId="0" fontId="143" fillId="0" borderId="7" xfId="0" applyFont="1" applyBorder="1" applyAlignment="1">
      <alignment vertical="center"/>
    </xf>
    <xf numFmtId="0" fontId="144" fillId="0" borderId="7" xfId="0" applyFont="1" applyBorder="1" applyAlignment="1">
      <alignment vertical="center"/>
    </xf>
    <xf numFmtId="0" fontId="145" fillId="0" borderId="7" xfId="0" applyFont="1" applyBorder="1" applyAlignment="1">
      <alignment vertical="center"/>
    </xf>
    <xf numFmtId="0" fontId="146" fillId="0" borderId="7" xfId="0" applyFont="1" applyBorder="1" applyAlignment="1">
      <alignment vertical="center"/>
    </xf>
    <xf numFmtId="0" fontId="147" fillId="0" borderId="7" xfId="0" applyFont="1" applyBorder="1" applyAlignment="1">
      <alignment vertical="center"/>
    </xf>
    <xf numFmtId="0" fontId="148" fillId="0" borderId="7" xfId="0" applyFont="1" applyBorder="1" applyAlignment="1">
      <alignment horizontal="center" vertical="center"/>
    </xf>
    <xf numFmtId="0" fontId="149" fillId="0" borderId="7" xfId="0" applyFont="1" applyBorder="1" applyAlignment="1">
      <alignment vertical="center"/>
    </xf>
    <xf numFmtId="0" fontId="150" fillId="0" borderId="7" xfId="0" applyFont="1" applyBorder="1" applyAlignment="1">
      <alignment vertical="center" wrapText="1"/>
    </xf>
    <xf numFmtId="0" fontId="151" fillId="0" borderId="7" xfId="0" applyFont="1" applyBorder="1" applyAlignment="1">
      <alignment horizontal="center" vertical="center"/>
    </xf>
    <xf numFmtId="0" fontId="152" fillId="0" borderId="7" xfId="0" applyFont="1" applyBorder="1" applyAlignment="1">
      <alignment vertical="center"/>
    </xf>
    <xf numFmtId="0" fontId="153" fillId="0" borderId="7" xfId="0" applyFont="1" applyBorder="1" applyAlignment="1">
      <alignment vertical="center"/>
    </xf>
    <xf numFmtId="0" fontId="154" fillId="0" borderId="7" xfId="0" applyFont="1" applyBorder="1" applyAlignment="1">
      <alignment vertical="center"/>
    </xf>
    <xf numFmtId="0" fontId="155" fillId="0" borderId="7" xfId="0" applyFont="1" applyBorder="1" applyAlignment="1">
      <alignment vertical="center"/>
    </xf>
    <xf numFmtId="0" fontId="156" fillId="0" borderId="7" xfId="0" applyFont="1" applyBorder="1" applyAlignment="1">
      <alignment vertical="center"/>
    </xf>
    <xf numFmtId="0" fontId="157" fillId="0" borderId="7" xfId="0" applyFont="1" applyBorder="1" applyAlignment="1">
      <alignment vertical="center"/>
    </xf>
    <xf numFmtId="0" fontId="158" fillId="0" borderId="7" xfId="0" applyFont="1" applyBorder="1" applyAlignment="1">
      <alignment vertical="center"/>
    </xf>
    <xf numFmtId="0" fontId="159" fillId="0" borderId="7" xfId="0" applyFont="1" applyBorder="1" applyAlignment="1">
      <alignment vertical="center"/>
    </xf>
    <xf numFmtId="0" fontId="160" fillId="0" borderId="7" xfId="0" applyFont="1" applyBorder="1" applyAlignment="1">
      <alignment vertical="center"/>
    </xf>
    <xf numFmtId="0" fontId="161" fillId="0" borderId="7" xfId="0" applyFont="1" applyBorder="1" applyAlignment="1">
      <alignment vertical="center"/>
    </xf>
    <xf numFmtId="0" fontId="162" fillId="0" borderId="7" xfId="0" applyFont="1" applyBorder="1" applyAlignment="1">
      <alignment vertical="center"/>
    </xf>
    <xf numFmtId="0" fontId="163" fillId="0" borderId="7" xfId="0" applyFont="1" applyBorder="1" applyAlignment="1">
      <alignment vertical="center"/>
    </xf>
    <xf numFmtId="0" fontId="164" fillId="0" borderId="7" xfId="0" applyFont="1" applyBorder="1" applyAlignment="1">
      <alignment vertical="center"/>
    </xf>
    <xf numFmtId="0" fontId="165" fillId="0" borderId="7" xfId="0" applyFont="1" applyBorder="1" applyAlignment="1">
      <alignment vertical="center"/>
    </xf>
    <xf numFmtId="0" fontId="166" fillId="0" borderId="7" xfId="0" applyFont="1" applyBorder="1" applyAlignment="1">
      <alignment vertical="center"/>
    </xf>
    <xf numFmtId="0" fontId="167" fillId="0" borderId="7" xfId="0" applyFont="1" applyBorder="1" applyAlignment="1">
      <alignment vertical="center"/>
    </xf>
    <xf numFmtId="0" fontId="168" fillId="0" borderId="7" xfId="0" applyFont="1" applyBorder="1" applyAlignment="1">
      <alignment vertical="center"/>
    </xf>
    <xf numFmtId="0" fontId="169" fillId="0" borderId="7" xfId="0" applyFont="1" applyBorder="1" applyAlignment="1">
      <alignment vertical="center"/>
    </xf>
    <xf numFmtId="0" fontId="170" fillId="0" borderId="7" xfId="0" applyFont="1" applyBorder="1" applyAlignment="1">
      <alignment vertical="center"/>
    </xf>
    <xf numFmtId="0" fontId="171" fillId="0" borderId="7" xfId="0" applyFont="1" applyBorder="1" applyAlignment="1">
      <alignment vertical="center"/>
    </xf>
    <xf numFmtId="0" fontId="172" fillId="0" borderId="7" xfId="0" applyFont="1" applyBorder="1" applyAlignment="1">
      <alignment horizontal="center" vertical="center"/>
    </xf>
    <xf numFmtId="0" fontId="173" fillId="0" borderId="7" xfId="0" applyFont="1" applyBorder="1" applyAlignment="1">
      <alignment vertical="center"/>
    </xf>
    <xf numFmtId="0" fontId="174" fillId="0" borderId="7" xfId="0" applyFont="1" applyBorder="1" applyAlignment="1">
      <alignment vertical="center" wrapText="1"/>
    </xf>
    <xf numFmtId="0" fontId="175" fillId="0" borderId="7" xfId="0" applyFont="1" applyBorder="1" applyAlignment="1">
      <alignment horizontal="center" vertical="center"/>
    </xf>
    <xf numFmtId="0" fontId="176" fillId="0" borderId="7" xfId="0" applyFont="1" applyBorder="1" applyAlignment="1">
      <alignment vertical="center"/>
    </xf>
    <xf numFmtId="0" fontId="177" fillId="0" borderId="7" xfId="0" applyFont="1" applyBorder="1" applyAlignment="1">
      <alignment vertical="center"/>
    </xf>
    <xf numFmtId="0" fontId="178" fillId="0" borderId="7" xfId="0" applyFont="1" applyBorder="1" applyAlignment="1">
      <alignment vertical="center"/>
    </xf>
    <xf numFmtId="0" fontId="179" fillId="0" borderId="7" xfId="0" applyFont="1" applyBorder="1" applyAlignment="1">
      <alignment vertical="center"/>
    </xf>
    <xf numFmtId="0" fontId="180" fillId="0" borderId="7" xfId="0" applyFont="1" applyBorder="1" applyAlignment="1">
      <alignment vertical="center"/>
    </xf>
    <xf numFmtId="0" fontId="181" fillId="0" borderId="7" xfId="0" applyFont="1" applyBorder="1" applyAlignment="1">
      <alignment vertical="center"/>
    </xf>
    <xf numFmtId="0" fontId="182" fillId="0" borderId="7" xfId="0" applyFont="1" applyBorder="1" applyAlignment="1">
      <alignment vertical="center"/>
    </xf>
    <xf numFmtId="0" fontId="183" fillId="0" borderId="7" xfId="0" applyFont="1" applyBorder="1" applyAlignment="1">
      <alignment vertical="center"/>
    </xf>
    <xf numFmtId="0" fontId="184" fillId="0" borderId="7" xfId="0" applyFont="1" applyBorder="1" applyAlignment="1">
      <alignment vertical="center"/>
    </xf>
    <xf numFmtId="0" fontId="185" fillId="0" borderId="7" xfId="0" applyFont="1" applyBorder="1" applyAlignment="1">
      <alignment vertical="center"/>
    </xf>
    <xf numFmtId="0" fontId="186" fillId="0" borderId="7" xfId="0" applyFont="1" applyBorder="1" applyAlignment="1">
      <alignment vertical="center"/>
    </xf>
    <xf numFmtId="0" fontId="187" fillId="0" borderId="7" xfId="0" applyFont="1" applyBorder="1" applyAlignment="1">
      <alignment vertical="center"/>
    </xf>
    <xf numFmtId="0" fontId="188" fillId="0" borderId="7" xfId="0" applyFont="1" applyBorder="1" applyAlignment="1">
      <alignment vertical="center"/>
    </xf>
    <xf numFmtId="0" fontId="189" fillId="0" borderId="7" xfId="0" applyFont="1" applyBorder="1" applyAlignment="1">
      <alignment vertical="center"/>
    </xf>
    <xf numFmtId="0" fontId="190" fillId="0" borderId="7" xfId="0" applyFont="1" applyBorder="1" applyAlignment="1">
      <alignment vertical="center"/>
    </xf>
    <xf numFmtId="0" fontId="191" fillId="0" borderId="7" xfId="0" applyFont="1" applyBorder="1" applyAlignment="1">
      <alignment vertical="center"/>
    </xf>
    <xf numFmtId="0" fontId="192" fillId="0" borderId="7" xfId="0" applyFont="1" applyBorder="1" applyAlignment="1">
      <alignment vertical="center"/>
    </xf>
    <xf numFmtId="0" fontId="193" fillId="0" borderId="7" xfId="0" applyFont="1" applyBorder="1" applyAlignment="1">
      <alignment vertical="center"/>
    </xf>
    <xf numFmtId="0" fontId="194" fillId="0" borderId="7" xfId="0" applyFont="1" applyBorder="1" applyAlignment="1">
      <alignment vertical="center"/>
    </xf>
    <xf numFmtId="0" fontId="195" fillId="0" borderId="7" xfId="0" applyFont="1" applyBorder="1" applyAlignment="1">
      <alignment vertical="center"/>
    </xf>
    <xf numFmtId="0" fontId="196" fillId="0" borderId="7" xfId="0" applyFont="1" applyBorder="1" applyAlignment="1">
      <alignment horizontal="center" vertical="center"/>
    </xf>
    <xf numFmtId="0" fontId="197" fillId="0" borderId="7" xfId="0" applyFont="1" applyBorder="1" applyAlignment="1">
      <alignment vertical="center"/>
    </xf>
    <xf numFmtId="0" fontId="198" fillId="0" borderId="7" xfId="0" applyFont="1" applyBorder="1" applyAlignment="1">
      <alignment vertical="center" wrapText="1"/>
    </xf>
    <xf numFmtId="0" fontId="199" fillId="0" borderId="7" xfId="0" applyFont="1" applyBorder="1" applyAlignment="1">
      <alignment horizontal="center" vertical="center"/>
    </xf>
    <xf numFmtId="0" fontId="200" fillId="0" borderId="7" xfId="0" applyFont="1" applyBorder="1" applyAlignment="1">
      <alignment vertical="center"/>
    </xf>
    <xf numFmtId="0" fontId="201" fillId="0" borderId="7" xfId="0" applyFont="1" applyBorder="1" applyAlignment="1">
      <alignment vertical="center"/>
    </xf>
    <xf numFmtId="0" fontId="202" fillId="0" borderId="7" xfId="0" applyFont="1" applyBorder="1" applyAlignment="1">
      <alignment vertical="center"/>
    </xf>
    <xf numFmtId="0" fontId="203" fillId="0" borderId="7" xfId="0" applyFont="1" applyBorder="1" applyAlignment="1">
      <alignment vertical="center"/>
    </xf>
    <xf numFmtId="0" fontId="204" fillId="0" borderId="7" xfId="0" applyFont="1" applyBorder="1" applyAlignment="1">
      <alignment vertical="center"/>
    </xf>
    <xf numFmtId="0" fontId="205" fillId="0" borderId="7" xfId="0" applyFont="1" applyBorder="1" applyAlignment="1">
      <alignment vertical="center"/>
    </xf>
    <xf numFmtId="0" fontId="206" fillId="0" borderId="7" xfId="0" applyFont="1" applyBorder="1" applyAlignment="1">
      <alignment vertical="center"/>
    </xf>
    <xf numFmtId="0" fontId="207" fillId="0" borderId="7" xfId="0" applyFont="1" applyBorder="1" applyAlignment="1">
      <alignment vertical="center"/>
    </xf>
    <xf numFmtId="0" fontId="208" fillId="0" borderId="7" xfId="0" applyFont="1" applyBorder="1" applyAlignment="1">
      <alignment vertical="center"/>
    </xf>
    <xf numFmtId="0" fontId="209" fillId="0" borderId="7" xfId="0" applyFont="1" applyBorder="1" applyAlignment="1">
      <alignment vertical="center"/>
    </xf>
    <xf numFmtId="0" fontId="210" fillId="0" borderId="7" xfId="0" applyFont="1" applyBorder="1" applyAlignment="1">
      <alignment vertical="center"/>
    </xf>
    <xf numFmtId="0" fontId="211" fillId="0" borderId="7" xfId="0" applyFont="1" applyBorder="1" applyAlignment="1">
      <alignment vertical="center"/>
    </xf>
    <xf numFmtId="0" fontId="212" fillId="0" borderId="7" xfId="0" applyFont="1" applyBorder="1" applyAlignment="1">
      <alignment vertical="center"/>
    </xf>
    <xf numFmtId="0" fontId="213" fillId="0" borderId="7" xfId="0" applyFont="1" applyBorder="1" applyAlignment="1">
      <alignment vertical="center"/>
    </xf>
    <xf numFmtId="0" fontId="214" fillId="0" borderId="7" xfId="0" applyFont="1" applyBorder="1" applyAlignment="1">
      <alignment vertical="center"/>
    </xf>
    <xf numFmtId="0" fontId="215" fillId="0" borderId="7" xfId="0" applyFont="1" applyBorder="1" applyAlignment="1">
      <alignment vertical="center"/>
    </xf>
    <xf numFmtId="0" fontId="216" fillId="0" borderId="7" xfId="0" applyFont="1" applyBorder="1" applyAlignment="1">
      <alignment vertical="center"/>
    </xf>
    <xf numFmtId="0" fontId="217" fillId="0" borderId="7" xfId="0" applyFont="1" applyBorder="1" applyAlignment="1">
      <alignment vertical="center"/>
    </xf>
    <xf numFmtId="0" fontId="218" fillId="0" borderId="7" xfId="0" applyFont="1" applyBorder="1" applyAlignment="1">
      <alignment vertical="center"/>
    </xf>
    <xf numFmtId="0" fontId="219" fillId="0" borderId="7" xfId="0" applyFont="1" applyBorder="1" applyAlignment="1">
      <alignment vertical="center"/>
    </xf>
    <xf numFmtId="0" fontId="220" fillId="0" borderId="7" xfId="0" applyFont="1" applyBorder="1" applyAlignment="1">
      <alignment horizontal="center" vertical="center"/>
    </xf>
    <xf numFmtId="0" fontId="221" fillId="0" borderId="7" xfId="0" applyFont="1" applyBorder="1" applyAlignment="1">
      <alignment vertical="center"/>
    </xf>
    <xf numFmtId="0" fontId="222" fillId="0" borderId="7" xfId="0" applyFont="1" applyBorder="1" applyAlignment="1">
      <alignment vertical="center" wrapText="1"/>
    </xf>
    <xf numFmtId="0" fontId="223" fillId="0" borderId="7" xfId="0" applyFont="1" applyBorder="1" applyAlignment="1">
      <alignment horizontal="center" vertical="center"/>
    </xf>
    <xf numFmtId="0" fontId="224" fillId="0" borderId="7" xfId="0" applyFont="1" applyBorder="1" applyAlignment="1">
      <alignment vertical="center"/>
    </xf>
    <xf numFmtId="0" fontId="225" fillId="0" borderId="7" xfId="0" applyFont="1" applyBorder="1" applyAlignment="1">
      <alignment vertical="center"/>
    </xf>
    <xf numFmtId="0" fontId="226" fillId="0" borderId="7" xfId="0" applyFont="1" applyBorder="1" applyAlignment="1">
      <alignment vertical="center"/>
    </xf>
    <xf numFmtId="0" fontId="227" fillId="0" borderId="7" xfId="0" applyFont="1" applyBorder="1" applyAlignment="1">
      <alignment vertical="center"/>
    </xf>
    <xf numFmtId="0" fontId="228" fillId="0" borderId="7" xfId="0" applyFont="1" applyBorder="1" applyAlignment="1">
      <alignment vertical="center"/>
    </xf>
    <xf numFmtId="0" fontId="229" fillId="0" borderId="7" xfId="0" applyFont="1" applyBorder="1" applyAlignment="1">
      <alignment vertical="center"/>
    </xf>
    <xf numFmtId="0" fontId="230" fillId="0" borderId="7" xfId="0" applyFont="1" applyBorder="1" applyAlignment="1">
      <alignment vertical="center"/>
    </xf>
    <xf numFmtId="0" fontId="231" fillId="0" borderId="7" xfId="0" applyFont="1" applyBorder="1" applyAlignment="1">
      <alignment vertical="center"/>
    </xf>
    <xf numFmtId="0" fontId="232" fillId="0" borderId="7" xfId="0" applyFont="1" applyBorder="1" applyAlignment="1">
      <alignment vertical="center"/>
    </xf>
    <xf numFmtId="0" fontId="233" fillId="0" borderId="7" xfId="0" applyFont="1" applyBorder="1" applyAlignment="1">
      <alignment vertical="center"/>
    </xf>
    <xf numFmtId="0" fontId="234" fillId="0" borderId="7" xfId="0" applyFont="1" applyBorder="1" applyAlignment="1">
      <alignment vertical="center"/>
    </xf>
    <xf numFmtId="0" fontId="235" fillId="0" borderId="7" xfId="0" applyFont="1" applyBorder="1" applyAlignment="1">
      <alignment vertical="center"/>
    </xf>
    <xf numFmtId="0" fontId="236" fillId="0" borderId="7" xfId="0" applyFont="1" applyBorder="1" applyAlignment="1">
      <alignment vertical="center"/>
    </xf>
    <xf numFmtId="0" fontId="237" fillId="0" borderId="7" xfId="0" applyFont="1" applyBorder="1" applyAlignment="1">
      <alignment vertical="center"/>
    </xf>
    <xf numFmtId="0" fontId="238" fillId="0" borderId="7" xfId="0" applyFont="1" applyBorder="1" applyAlignment="1">
      <alignment vertical="center"/>
    </xf>
    <xf numFmtId="0" fontId="239" fillId="0" borderId="7" xfId="0" applyFont="1" applyBorder="1" applyAlignment="1">
      <alignment vertical="center"/>
    </xf>
    <xf numFmtId="0" fontId="240" fillId="0" borderId="7" xfId="0" applyFont="1" applyBorder="1" applyAlignment="1">
      <alignment vertical="center"/>
    </xf>
    <xf numFmtId="0" fontId="241" fillId="0" borderId="7" xfId="0" applyFont="1" applyBorder="1" applyAlignment="1">
      <alignment vertical="center"/>
    </xf>
    <xf numFmtId="0" fontId="242" fillId="0" borderId="7" xfId="0" applyFont="1" applyBorder="1" applyAlignment="1">
      <alignment vertical="center"/>
    </xf>
    <xf numFmtId="0" fontId="243" fillId="0" borderId="7" xfId="0" applyFont="1" applyBorder="1" applyAlignment="1">
      <alignment vertical="center"/>
    </xf>
    <xf numFmtId="0" fontId="244" fillId="0" borderId="7" xfId="0" applyFont="1" applyBorder="1" applyAlignment="1">
      <alignment horizontal="center" vertical="center"/>
    </xf>
    <xf numFmtId="0" fontId="245" fillId="0" borderId="7" xfId="0" applyFont="1" applyBorder="1" applyAlignment="1">
      <alignment vertical="center"/>
    </xf>
    <xf numFmtId="0" fontId="246" fillId="0" borderId="7" xfId="0" applyFont="1" applyBorder="1" applyAlignment="1">
      <alignment vertical="center" wrapText="1"/>
    </xf>
    <xf numFmtId="0" fontId="247" fillId="0" borderId="7" xfId="0" applyFont="1" applyBorder="1" applyAlignment="1">
      <alignment horizontal="center" vertical="center"/>
    </xf>
    <xf numFmtId="0" fontId="248" fillId="0" borderId="7" xfId="0" applyFont="1" applyBorder="1" applyAlignment="1">
      <alignment vertical="center"/>
    </xf>
    <xf numFmtId="0" fontId="249" fillId="0" borderId="7" xfId="0" applyFont="1" applyBorder="1" applyAlignment="1">
      <alignment vertical="center"/>
    </xf>
    <xf numFmtId="0" fontId="250" fillId="0" borderId="7" xfId="0" applyFont="1" applyBorder="1" applyAlignment="1">
      <alignment vertical="center"/>
    </xf>
    <xf numFmtId="0" fontId="251" fillId="0" borderId="7" xfId="0" applyFont="1" applyBorder="1" applyAlignment="1">
      <alignment vertical="center"/>
    </xf>
    <xf numFmtId="0" fontId="252" fillId="0" borderId="7" xfId="0" applyFont="1" applyBorder="1" applyAlignment="1">
      <alignment vertical="center"/>
    </xf>
    <xf numFmtId="0" fontId="253" fillId="0" borderId="7" xfId="0" applyFont="1" applyBorder="1" applyAlignment="1">
      <alignment vertical="center"/>
    </xf>
    <xf numFmtId="0" fontId="254" fillId="0" borderId="7" xfId="0" applyFont="1" applyBorder="1" applyAlignment="1">
      <alignment vertical="center"/>
    </xf>
    <xf numFmtId="0" fontId="255" fillId="0" borderId="7" xfId="0" applyFont="1" applyBorder="1" applyAlignment="1">
      <alignment vertical="center"/>
    </xf>
    <xf numFmtId="0" fontId="256" fillId="0" borderId="7" xfId="0" applyFont="1" applyBorder="1" applyAlignment="1">
      <alignment vertical="center"/>
    </xf>
    <xf numFmtId="0" fontId="257" fillId="0" borderId="7" xfId="0" applyFont="1" applyBorder="1" applyAlignment="1">
      <alignment vertical="center"/>
    </xf>
    <xf numFmtId="0" fontId="258" fillId="0" borderId="7" xfId="0" applyFont="1" applyBorder="1" applyAlignment="1">
      <alignment vertical="center"/>
    </xf>
    <xf numFmtId="0" fontId="259" fillId="0" borderId="7" xfId="0" applyFont="1" applyBorder="1" applyAlignment="1">
      <alignment vertical="center"/>
    </xf>
    <xf numFmtId="0" fontId="260" fillId="0" borderId="7" xfId="0" applyFont="1" applyBorder="1" applyAlignment="1">
      <alignment vertical="center"/>
    </xf>
    <xf numFmtId="0" fontId="261" fillId="0" borderId="7" xfId="0" applyFont="1" applyBorder="1" applyAlignment="1">
      <alignment vertical="center"/>
    </xf>
    <xf numFmtId="0" fontId="262" fillId="0" borderId="7" xfId="0" applyFont="1" applyBorder="1" applyAlignment="1">
      <alignment vertical="center"/>
    </xf>
    <xf numFmtId="0" fontId="263" fillId="0" borderId="7" xfId="0" applyFont="1" applyBorder="1" applyAlignment="1">
      <alignment vertical="center"/>
    </xf>
    <xf numFmtId="0" fontId="264" fillId="0" borderId="7" xfId="0" applyFont="1" applyBorder="1" applyAlignment="1">
      <alignment vertical="center"/>
    </xf>
    <xf numFmtId="0" fontId="265" fillId="0" borderId="7" xfId="0" applyFont="1" applyBorder="1" applyAlignment="1">
      <alignment vertical="center"/>
    </xf>
    <xf numFmtId="0" fontId="266" fillId="0" borderId="7" xfId="0" applyFont="1" applyBorder="1" applyAlignment="1">
      <alignment vertical="center"/>
    </xf>
    <xf numFmtId="0" fontId="267" fillId="0" borderId="7" xfId="0" applyFont="1" applyBorder="1" applyAlignment="1">
      <alignment vertical="center"/>
    </xf>
    <xf numFmtId="0" fontId="268" fillId="0" borderId="7" xfId="0" applyFont="1" applyBorder="1" applyAlignment="1">
      <alignment horizontal="center" vertical="center"/>
    </xf>
    <xf numFmtId="0" fontId="269" fillId="0" borderId="7" xfId="0" applyFont="1" applyBorder="1" applyAlignment="1">
      <alignment vertical="center"/>
    </xf>
    <xf numFmtId="0" fontId="270" fillId="0" borderId="7" xfId="0" applyFont="1" applyBorder="1" applyAlignment="1">
      <alignment vertical="center" wrapText="1"/>
    </xf>
    <xf numFmtId="0" fontId="271" fillId="0" borderId="7" xfId="0" applyFont="1" applyBorder="1" applyAlignment="1">
      <alignment horizontal="center" vertical="center"/>
    </xf>
    <xf numFmtId="0" fontId="272" fillId="0" borderId="7" xfId="0" applyFont="1" applyBorder="1" applyAlignment="1">
      <alignment vertical="center"/>
    </xf>
    <xf numFmtId="0" fontId="273" fillId="0" borderId="7" xfId="0" applyFont="1" applyBorder="1" applyAlignment="1">
      <alignment vertical="center"/>
    </xf>
    <xf numFmtId="0" fontId="274" fillId="0" borderId="7" xfId="0" applyFont="1" applyBorder="1" applyAlignment="1">
      <alignment vertical="center"/>
    </xf>
    <xf numFmtId="0" fontId="275" fillId="0" borderId="7" xfId="0" applyFont="1" applyBorder="1" applyAlignment="1">
      <alignment vertical="center"/>
    </xf>
    <xf numFmtId="0" fontId="276" fillId="0" borderId="7" xfId="0" applyFont="1" applyBorder="1" applyAlignment="1">
      <alignment vertical="center"/>
    </xf>
    <xf numFmtId="0" fontId="277" fillId="0" borderId="7" xfId="0" applyFont="1" applyBorder="1" applyAlignment="1">
      <alignment vertical="center"/>
    </xf>
    <xf numFmtId="0" fontId="278" fillId="0" borderId="7" xfId="0" applyFont="1" applyBorder="1" applyAlignment="1">
      <alignment vertical="center"/>
    </xf>
    <xf numFmtId="0" fontId="279" fillId="0" borderId="7" xfId="0" applyFont="1" applyBorder="1" applyAlignment="1">
      <alignment vertical="center"/>
    </xf>
    <xf numFmtId="0" fontId="280" fillId="0" borderId="7" xfId="0" applyFont="1" applyBorder="1" applyAlignment="1">
      <alignment vertical="center"/>
    </xf>
    <xf numFmtId="0" fontId="281" fillId="0" borderId="7" xfId="0" applyFont="1" applyBorder="1" applyAlignment="1">
      <alignment vertical="center"/>
    </xf>
    <xf numFmtId="0" fontId="282" fillId="0" borderId="7" xfId="0" applyFont="1" applyBorder="1" applyAlignment="1">
      <alignment vertical="center"/>
    </xf>
    <xf numFmtId="0" fontId="283" fillId="0" borderId="7" xfId="0" applyFont="1" applyBorder="1" applyAlignment="1">
      <alignment vertical="center"/>
    </xf>
    <xf numFmtId="0" fontId="284" fillId="0" borderId="7" xfId="0" applyFont="1" applyBorder="1" applyAlignment="1">
      <alignment vertical="center"/>
    </xf>
    <xf numFmtId="0" fontId="285" fillId="0" borderId="7" xfId="0" applyFont="1" applyBorder="1" applyAlignment="1">
      <alignment vertical="center"/>
    </xf>
    <xf numFmtId="0" fontId="286" fillId="0" borderId="7" xfId="0" applyFont="1" applyBorder="1" applyAlignment="1">
      <alignment vertical="center"/>
    </xf>
    <xf numFmtId="0" fontId="287" fillId="0" borderId="7" xfId="0" applyFont="1" applyBorder="1" applyAlignment="1">
      <alignment vertical="center"/>
    </xf>
    <xf numFmtId="0" fontId="288" fillId="0" borderId="7" xfId="0" applyFont="1" applyBorder="1" applyAlignment="1">
      <alignment vertical="center"/>
    </xf>
    <xf numFmtId="0" fontId="289" fillId="0" borderId="7" xfId="0" applyFont="1" applyBorder="1" applyAlignment="1">
      <alignment vertical="center"/>
    </xf>
    <xf numFmtId="0" fontId="290" fillId="0" borderId="7" xfId="0" applyFont="1" applyBorder="1" applyAlignment="1">
      <alignment vertical="center"/>
    </xf>
    <xf numFmtId="0" fontId="291" fillId="0" borderId="7" xfId="0" applyFont="1" applyBorder="1" applyAlignment="1">
      <alignment vertical="center"/>
    </xf>
    <xf numFmtId="0" fontId="292" fillId="0" borderId="7" xfId="0" applyFont="1" applyBorder="1" applyAlignment="1">
      <alignment horizontal="center" vertical="center"/>
    </xf>
    <xf numFmtId="0" fontId="293" fillId="0" borderId="7" xfId="0" applyFont="1" applyBorder="1" applyAlignment="1">
      <alignment vertical="center"/>
    </xf>
    <xf numFmtId="0" fontId="294" fillId="0" borderId="7" xfId="0" applyFont="1" applyBorder="1" applyAlignment="1">
      <alignment vertical="center" wrapText="1"/>
    </xf>
    <xf numFmtId="0" fontId="295" fillId="0" borderId="7" xfId="0" applyFont="1" applyBorder="1" applyAlignment="1">
      <alignment horizontal="center" vertical="center"/>
    </xf>
    <xf numFmtId="0" fontId="296" fillId="0" borderId="7" xfId="0" applyFont="1" applyBorder="1" applyAlignment="1">
      <alignment vertical="center"/>
    </xf>
    <xf numFmtId="0" fontId="297" fillId="0" borderId="7" xfId="0" applyFont="1" applyBorder="1" applyAlignment="1">
      <alignment vertical="center"/>
    </xf>
    <xf numFmtId="0" fontId="298" fillId="0" borderId="7" xfId="0" applyFont="1" applyBorder="1" applyAlignment="1">
      <alignment vertical="center"/>
    </xf>
    <xf numFmtId="0" fontId="299" fillId="0" borderId="7" xfId="0" applyFont="1" applyBorder="1" applyAlignment="1">
      <alignment vertical="center"/>
    </xf>
    <xf numFmtId="0" fontId="300" fillId="0" borderId="7" xfId="0" applyFont="1" applyBorder="1" applyAlignment="1">
      <alignment vertical="center"/>
    </xf>
    <xf numFmtId="0" fontId="301" fillId="0" borderId="7" xfId="0" applyFont="1" applyBorder="1" applyAlignment="1">
      <alignment vertical="center"/>
    </xf>
    <xf numFmtId="0" fontId="302" fillId="0" borderId="7" xfId="0" applyFont="1" applyBorder="1" applyAlignment="1">
      <alignment vertical="center"/>
    </xf>
    <xf numFmtId="0" fontId="303" fillId="0" borderId="7" xfId="0" applyFont="1" applyBorder="1" applyAlignment="1">
      <alignment vertical="center"/>
    </xf>
    <xf numFmtId="0" fontId="304" fillId="0" borderId="7" xfId="0" applyFont="1" applyBorder="1" applyAlignment="1">
      <alignment vertical="center"/>
    </xf>
    <xf numFmtId="0" fontId="305" fillId="0" borderId="7" xfId="0" applyFont="1" applyBorder="1" applyAlignment="1">
      <alignment vertical="center"/>
    </xf>
    <xf numFmtId="0" fontId="306" fillId="0" borderId="7" xfId="0" applyFont="1" applyBorder="1" applyAlignment="1">
      <alignment vertical="center"/>
    </xf>
    <xf numFmtId="0" fontId="307" fillId="0" borderId="7" xfId="0" applyFont="1" applyBorder="1" applyAlignment="1">
      <alignment vertical="center"/>
    </xf>
    <xf numFmtId="0" fontId="308" fillId="0" borderId="7" xfId="0" applyFont="1" applyBorder="1" applyAlignment="1">
      <alignment vertical="center"/>
    </xf>
    <xf numFmtId="0" fontId="309" fillId="0" borderId="7" xfId="0" applyFont="1" applyBorder="1" applyAlignment="1">
      <alignment vertical="center"/>
    </xf>
    <xf numFmtId="0" fontId="310" fillId="0" borderId="7" xfId="0" applyFont="1" applyBorder="1" applyAlignment="1">
      <alignment vertical="center"/>
    </xf>
    <xf numFmtId="0" fontId="311" fillId="0" borderId="7" xfId="0" applyFont="1" applyBorder="1" applyAlignment="1">
      <alignment vertical="center"/>
    </xf>
    <xf numFmtId="0" fontId="312" fillId="0" borderId="7" xfId="0" applyFont="1" applyBorder="1" applyAlignment="1">
      <alignment vertical="center"/>
    </xf>
    <xf numFmtId="0" fontId="313" fillId="0" borderId="7" xfId="0" applyFont="1" applyBorder="1" applyAlignment="1">
      <alignment vertical="center"/>
    </xf>
    <xf numFmtId="0" fontId="314" fillId="0" borderId="7" xfId="0" applyFont="1" applyBorder="1" applyAlignment="1">
      <alignment vertical="center"/>
    </xf>
    <xf numFmtId="0" fontId="315" fillId="0" borderId="7" xfId="0" applyFont="1" applyBorder="1" applyAlignment="1">
      <alignment vertical="center"/>
    </xf>
    <xf numFmtId="0" fontId="316" fillId="0" borderId="7" xfId="0" applyFont="1" applyBorder="1" applyAlignment="1">
      <alignment horizontal="center" vertical="center"/>
    </xf>
    <xf numFmtId="0" fontId="317" fillId="0" borderId="7" xfId="0" applyFont="1" applyBorder="1" applyAlignment="1">
      <alignment vertical="center"/>
    </xf>
    <xf numFmtId="0" fontId="318" fillId="0" borderId="7" xfId="0" applyFont="1" applyBorder="1" applyAlignment="1">
      <alignment vertical="center" wrapText="1"/>
    </xf>
    <xf numFmtId="0" fontId="319" fillId="0" borderId="7" xfId="0" applyFont="1" applyBorder="1" applyAlignment="1">
      <alignment horizontal="center" vertical="center"/>
    </xf>
    <xf numFmtId="0" fontId="320" fillId="0" borderId="7" xfId="0" applyFont="1" applyBorder="1" applyAlignment="1">
      <alignment vertical="center"/>
    </xf>
    <xf numFmtId="0" fontId="321" fillId="0" borderId="7" xfId="0" applyFont="1" applyBorder="1" applyAlignment="1">
      <alignment vertical="center"/>
    </xf>
    <xf numFmtId="0" fontId="322" fillId="0" borderId="7" xfId="0" applyFont="1" applyBorder="1" applyAlignment="1">
      <alignment vertical="center"/>
    </xf>
    <xf numFmtId="0" fontId="323" fillId="0" borderId="7" xfId="0" applyFont="1" applyBorder="1" applyAlignment="1">
      <alignment vertical="center"/>
    </xf>
    <xf numFmtId="0" fontId="324" fillId="0" borderId="7" xfId="0" applyFont="1" applyBorder="1" applyAlignment="1">
      <alignment vertical="center"/>
    </xf>
    <xf numFmtId="0" fontId="325" fillId="0" borderId="7" xfId="0" applyFont="1" applyBorder="1" applyAlignment="1">
      <alignment vertical="center"/>
    </xf>
    <xf numFmtId="0" fontId="326" fillId="0" borderId="7" xfId="0" applyFont="1" applyBorder="1" applyAlignment="1">
      <alignment vertical="center"/>
    </xf>
    <xf numFmtId="0" fontId="327" fillId="0" borderId="7" xfId="0" applyFont="1" applyBorder="1" applyAlignment="1">
      <alignment vertical="center"/>
    </xf>
    <xf numFmtId="0" fontId="328" fillId="0" borderId="7" xfId="0" applyFont="1" applyBorder="1" applyAlignment="1">
      <alignment vertical="center"/>
    </xf>
    <xf numFmtId="0" fontId="329" fillId="0" borderId="7" xfId="0" applyFont="1" applyBorder="1" applyAlignment="1">
      <alignment vertical="center"/>
    </xf>
    <xf numFmtId="0" fontId="330" fillId="0" borderId="7" xfId="0" applyFont="1" applyBorder="1" applyAlignment="1">
      <alignment vertical="center"/>
    </xf>
    <xf numFmtId="0" fontId="331" fillId="0" borderId="7" xfId="0" applyFont="1" applyBorder="1" applyAlignment="1">
      <alignment vertical="center"/>
    </xf>
    <xf numFmtId="0" fontId="332" fillId="0" borderId="7" xfId="0" applyFont="1" applyBorder="1" applyAlignment="1">
      <alignment vertical="center"/>
    </xf>
    <xf numFmtId="0" fontId="333" fillId="0" borderId="7" xfId="0" applyFont="1" applyBorder="1" applyAlignment="1">
      <alignment vertical="center"/>
    </xf>
    <xf numFmtId="0" fontId="334" fillId="0" borderId="7" xfId="0" applyFont="1" applyBorder="1" applyAlignment="1">
      <alignment vertical="center"/>
    </xf>
    <xf numFmtId="0" fontId="335" fillId="0" borderId="7" xfId="0" applyFont="1" applyBorder="1" applyAlignment="1">
      <alignment vertical="center"/>
    </xf>
    <xf numFmtId="0" fontId="336" fillId="0" borderId="7" xfId="0" applyFont="1" applyBorder="1" applyAlignment="1">
      <alignment vertical="center"/>
    </xf>
    <xf numFmtId="0" fontId="337" fillId="0" borderId="7" xfId="0" applyFont="1" applyBorder="1" applyAlignment="1">
      <alignment vertical="center"/>
    </xf>
    <xf numFmtId="0" fontId="338" fillId="0" borderId="7" xfId="0" applyFont="1" applyBorder="1" applyAlignment="1">
      <alignment vertical="center"/>
    </xf>
    <xf numFmtId="0" fontId="339" fillId="0" borderId="7" xfId="0" applyFont="1" applyBorder="1" applyAlignment="1">
      <alignment vertical="center"/>
    </xf>
    <xf numFmtId="0" fontId="340" fillId="0" borderId="8" xfId="0" applyFont="1" applyBorder="1" applyAlignment="1">
      <alignment horizontal="center" vertical="center"/>
    </xf>
    <xf numFmtId="0" fontId="341" fillId="0" borderId="8" xfId="0" applyFont="1" applyBorder="1" applyAlignment="1">
      <alignment vertical="center"/>
    </xf>
    <xf numFmtId="0" fontId="342" fillId="0" borderId="8" xfId="0" applyFont="1" applyBorder="1" applyAlignment="1">
      <alignment vertical="center" wrapText="1"/>
    </xf>
    <xf numFmtId="0" fontId="343" fillId="0" borderId="8" xfId="0" applyFont="1" applyBorder="1" applyAlignment="1">
      <alignment horizontal="center" vertical="center"/>
    </xf>
    <xf numFmtId="0" fontId="344" fillId="0" borderId="8" xfId="0" applyFont="1" applyBorder="1" applyAlignment="1">
      <alignment vertical="center"/>
    </xf>
    <xf numFmtId="0" fontId="345" fillId="0" borderId="8" xfId="0" applyFont="1" applyBorder="1" applyAlignment="1">
      <alignment vertical="center"/>
    </xf>
    <xf numFmtId="0" fontId="346" fillId="0" borderId="8" xfId="0" applyFont="1" applyBorder="1" applyAlignment="1">
      <alignment vertical="center"/>
    </xf>
    <xf numFmtId="0" fontId="347" fillId="0" borderId="8" xfId="0" applyFont="1" applyBorder="1" applyAlignment="1">
      <alignment vertical="center"/>
    </xf>
    <xf numFmtId="0" fontId="348" fillId="0" borderId="8" xfId="0" applyFont="1" applyBorder="1" applyAlignment="1">
      <alignment vertical="center"/>
    </xf>
    <xf numFmtId="0" fontId="349" fillId="0" borderId="8" xfId="0" applyFont="1" applyBorder="1" applyAlignment="1">
      <alignment vertical="center"/>
    </xf>
    <xf numFmtId="0" fontId="350" fillId="0" borderId="8" xfId="0" applyFont="1" applyBorder="1" applyAlignment="1">
      <alignment vertical="center"/>
    </xf>
    <xf numFmtId="0" fontId="351" fillId="0" borderId="8" xfId="0" applyFont="1" applyBorder="1" applyAlignment="1">
      <alignment vertical="center"/>
    </xf>
    <xf numFmtId="0" fontId="352" fillId="0" borderId="8" xfId="0" applyFont="1" applyBorder="1" applyAlignment="1">
      <alignment vertical="center"/>
    </xf>
    <xf numFmtId="0" fontId="353" fillId="0" borderId="8" xfId="0" applyFont="1" applyBorder="1" applyAlignment="1">
      <alignment vertical="center"/>
    </xf>
    <xf numFmtId="0" fontId="354" fillId="0" borderId="8" xfId="0" applyFont="1" applyBorder="1" applyAlignment="1">
      <alignment vertical="center"/>
    </xf>
    <xf numFmtId="0" fontId="355" fillId="0" borderId="8" xfId="0" applyFont="1" applyBorder="1" applyAlignment="1">
      <alignment vertical="center"/>
    </xf>
    <xf numFmtId="0" fontId="356" fillId="0" borderId="8" xfId="0" applyFont="1" applyBorder="1" applyAlignment="1">
      <alignment vertical="center"/>
    </xf>
    <xf numFmtId="0" fontId="357" fillId="0" borderId="8" xfId="0" applyFont="1" applyBorder="1" applyAlignment="1">
      <alignment vertical="center"/>
    </xf>
    <xf numFmtId="0" fontId="358" fillId="0" borderId="8" xfId="0" applyFont="1" applyBorder="1" applyAlignment="1">
      <alignment vertical="center"/>
    </xf>
    <xf numFmtId="0" fontId="359" fillId="0" borderId="8" xfId="0" applyFont="1" applyBorder="1" applyAlignment="1">
      <alignment vertical="center"/>
    </xf>
    <xf numFmtId="0" fontId="360" fillId="0" borderId="8" xfId="0" applyFont="1" applyBorder="1" applyAlignment="1">
      <alignment vertical="center"/>
    </xf>
    <xf numFmtId="0" fontId="361" fillId="0" borderId="8" xfId="0" applyFont="1" applyBorder="1" applyAlignment="1">
      <alignment vertical="center"/>
    </xf>
    <xf numFmtId="0" fontId="362" fillId="0" borderId="8" xfId="0" applyFont="1" applyBorder="1" applyAlignment="1">
      <alignment vertical="center"/>
    </xf>
    <xf numFmtId="0" fontId="363" fillId="0" borderId="8" xfId="0" applyFont="1" applyBorder="1" applyAlignment="1">
      <alignment vertical="center"/>
    </xf>
    <xf numFmtId="0" fontId="0" fillId="0" borderId="9" xfId="0" applyFont="1" applyBorder="1" applyAlignment="1">
      <alignment horizontal="center"/>
    </xf>
    <xf numFmtId="0" fontId="364" fillId="0" borderId="9" xfId="0" applyFont="1" applyBorder="1" applyAlignment="1">
      <alignment vertical="center"/>
    </xf>
    <xf numFmtId="0" fontId="0" fillId="0" borderId="9" xfId="0" applyBorder="1"/>
    <xf numFmtId="49" fontId="364" fillId="4" borderId="10" xfId="0" applyNumberFormat="1" applyFont="1" applyFill="1" applyBorder="1" applyAlignment="1">
      <alignment horizontal="center" vertical="center"/>
    </xf>
    <xf numFmtId="49" fontId="364" fillId="4" borderId="10" xfId="0" applyNumberFormat="1" applyFont="1" applyFill="1" applyBorder="1" applyAlignment="1">
      <alignment horizontal="center"/>
    </xf>
    <xf numFmtId="49" fontId="366" fillId="4" borderId="10" xfId="0" applyNumberFormat="1" applyFont="1" applyFill="1" applyBorder="1" applyAlignment="1">
      <alignment horizontal="center"/>
    </xf>
    <xf numFmtId="49" fontId="364" fillId="5" borderId="10" xfId="0" applyNumberFormat="1" applyFont="1" applyFill="1" applyBorder="1" applyAlignment="1">
      <alignment horizontal="center" vertical="center"/>
    </xf>
    <xf numFmtId="0" fontId="364" fillId="5" borderId="10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49" fontId="0" fillId="0" borderId="9" xfId="0" applyNumberFormat="1" applyFont="1" applyBorder="1" applyAlignment="1">
      <alignment vertical="center"/>
    </xf>
    <xf numFmtId="49" fontId="364" fillId="4" borderId="1" xfId="0" applyNumberFormat="1" applyFont="1" applyFill="1" applyBorder="1" applyAlignment="1">
      <alignment horizontal="center" vertical="center"/>
    </xf>
    <xf numFmtId="49" fontId="364" fillId="4" borderId="1" xfId="0" applyNumberFormat="1" applyFont="1" applyFill="1" applyBorder="1" applyAlignment="1">
      <alignment horizontal="center"/>
    </xf>
    <xf numFmtId="0" fontId="367" fillId="0" borderId="6" xfId="0" applyFont="1" applyBorder="1" applyAlignment="1">
      <alignment horizontal="center" vertical="center"/>
    </xf>
    <xf numFmtId="49" fontId="368" fillId="0" borderId="6" xfId="0" applyNumberFormat="1" applyFont="1" applyBorder="1" applyAlignment="1">
      <alignment vertical="center"/>
    </xf>
    <xf numFmtId="0" fontId="369" fillId="0" borderId="6" xfId="0" applyFont="1" applyBorder="1" applyAlignment="1">
      <alignment vertical="center"/>
    </xf>
    <xf numFmtId="0" fontId="370" fillId="0" borderId="6" xfId="0" applyFont="1" applyBorder="1" applyAlignment="1">
      <alignment horizontal="center" vertical="center"/>
    </xf>
    <xf numFmtId="0" fontId="371" fillId="6" borderId="6" xfId="0" applyFont="1" applyFill="1" applyBorder="1" applyAlignment="1">
      <alignment vertical="center"/>
    </xf>
    <xf numFmtId="0" fontId="372" fillId="0" borderId="6" xfId="0" applyFont="1" applyBorder="1" applyAlignment="1">
      <alignment vertical="center"/>
    </xf>
    <xf numFmtId="0" fontId="373" fillId="0" borderId="6" xfId="0" applyFont="1" applyBorder="1" applyAlignment="1">
      <alignment vertical="center"/>
    </xf>
    <xf numFmtId="0" fontId="374" fillId="0" borderId="6" xfId="0" applyFont="1" applyBorder="1" applyAlignment="1">
      <alignment vertical="center"/>
    </xf>
    <xf numFmtId="0" fontId="375" fillId="0" borderId="7" xfId="0" applyFont="1" applyBorder="1" applyAlignment="1">
      <alignment horizontal="center" vertical="center"/>
    </xf>
    <xf numFmtId="49" fontId="376" fillId="0" borderId="7" xfId="0" applyNumberFormat="1" applyFont="1" applyBorder="1" applyAlignment="1">
      <alignment vertical="center"/>
    </xf>
    <xf numFmtId="0" fontId="377" fillId="0" borderId="7" xfId="0" applyFont="1" applyBorder="1" applyAlignment="1">
      <alignment vertical="center"/>
    </xf>
    <xf numFmtId="0" fontId="378" fillId="0" borderId="7" xfId="0" applyFont="1" applyBorder="1" applyAlignment="1">
      <alignment horizontal="center" vertical="center"/>
    </xf>
    <xf numFmtId="0" fontId="379" fillId="6" borderId="7" xfId="0" applyFont="1" applyFill="1" applyBorder="1" applyAlignment="1">
      <alignment vertical="center"/>
    </xf>
    <xf numFmtId="0" fontId="380" fillId="0" borderId="7" xfId="0" applyFont="1" applyBorder="1" applyAlignment="1">
      <alignment vertical="center"/>
    </xf>
    <xf numFmtId="0" fontId="381" fillId="0" borderId="7" xfId="0" applyFont="1" applyBorder="1" applyAlignment="1">
      <alignment vertical="center"/>
    </xf>
    <xf numFmtId="0" fontId="382" fillId="0" borderId="7" xfId="0" applyFont="1" applyBorder="1" applyAlignment="1">
      <alignment vertical="center"/>
    </xf>
    <xf numFmtId="0" fontId="383" fillId="0" borderId="7" xfId="0" applyFont="1" applyBorder="1" applyAlignment="1">
      <alignment horizontal="center" vertical="center"/>
    </xf>
    <xf numFmtId="49" fontId="384" fillId="0" borderId="7" xfId="0" applyNumberFormat="1" applyFont="1" applyBorder="1" applyAlignment="1">
      <alignment vertical="center"/>
    </xf>
    <xf numFmtId="0" fontId="385" fillId="0" borderId="7" xfId="0" applyFont="1" applyBorder="1" applyAlignment="1">
      <alignment vertical="center"/>
    </xf>
    <xf numFmtId="0" fontId="386" fillId="0" borderId="7" xfId="0" applyFont="1" applyBorder="1" applyAlignment="1">
      <alignment horizontal="center" vertical="center"/>
    </xf>
    <xf numFmtId="0" fontId="387" fillId="6" borderId="7" xfId="0" applyFont="1" applyFill="1" applyBorder="1" applyAlignment="1">
      <alignment vertical="center"/>
    </xf>
    <xf numFmtId="0" fontId="388" fillId="0" borderId="7" xfId="0" applyFont="1" applyBorder="1" applyAlignment="1">
      <alignment vertical="center"/>
    </xf>
    <xf numFmtId="0" fontId="389" fillId="0" borderId="7" xfId="0" applyFont="1" applyBorder="1" applyAlignment="1">
      <alignment vertical="center"/>
    </xf>
    <xf numFmtId="0" fontId="390" fillId="0" borderId="7" xfId="0" applyFont="1" applyBorder="1" applyAlignment="1">
      <alignment vertical="center"/>
    </xf>
    <xf numFmtId="0" fontId="391" fillId="0" borderId="8" xfId="0" applyFont="1" applyBorder="1" applyAlignment="1">
      <alignment horizontal="center" vertical="center"/>
    </xf>
    <xf numFmtId="49" fontId="392" fillId="0" borderId="8" xfId="0" applyNumberFormat="1" applyFont="1" applyBorder="1" applyAlignment="1">
      <alignment vertical="center"/>
    </xf>
    <xf numFmtId="0" fontId="393" fillId="0" borderId="8" xfId="0" applyFont="1" applyBorder="1" applyAlignment="1">
      <alignment vertical="center"/>
    </xf>
    <xf numFmtId="0" fontId="394" fillId="0" borderId="8" xfId="0" applyFont="1" applyBorder="1" applyAlignment="1">
      <alignment horizontal="center" vertical="center"/>
    </xf>
    <xf numFmtId="0" fontId="395" fillId="6" borderId="8" xfId="0" applyFont="1" applyFill="1" applyBorder="1" applyAlignment="1">
      <alignment vertical="center"/>
    </xf>
    <xf numFmtId="0" fontId="396" fillId="0" borderId="8" xfId="0" applyFont="1" applyBorder="1" applyAlignment="1">
      <alignment vertical="center"/>
    </xf>
    <xf numFmtId="0" fontId="397" fillId="0" borderId="8" xfId="0" applyFont="1" applyBorder="1" applyAlignment="1">
      <alignment vertical="center"/>
    </xf>
    <xf numFmtId="0" fontId="398" fillId="0" borderId="8" xfId="0" applyFont="1" applyBorder="1" applyAlignment="1">
      <alignment vertical="center"/>
    </xf>
    <xf numFmtId="0" fontId="399" fillId="0" borderId="6" xfId="0" applyFont="1" applyBorder="1" applyAlignment="1">
      <alignment horizontal="center" vertical="center"/>
    </xf>
    <xf numFmtId="0" fontId="400" fillId="0" borderId="6" xfId="0" applyFont="1" applyBorder="1" applyAlignment="1">
      <alignment vertical="center"/>
    </xf>
    <xf numFmtId="49" fontId="401" fillId="0" borderId="6" xfId="0" applyNumberFormat="1" applyFont="1" applyBorder="1" applyAlignment="1">
      <alignment vertical="center" wrapText="1"/>
    </xf>
    <xf numFmtId="0" fontId="402" fillId="0" borderId="6" xfId="0" applyFont="1" applyBorder="1" applyAlignment="1">
      <alignment horizontal="center" vertical="center"/>
    </xf>
    <xf numFmtId="0" fontId="403" fillId="0" borderId="6" xfId="0" applyFont="1" applyBorder="1" applyAlignment="1">
      <alignment vertical="center"/>
    </xf>
    <xf numFmtId="0" fontId="404" fillId="0" borderId="6" xfId="0" applyFont="1" applyBorder="1" applyAlignment="1">
      <alignment vertical="center"/>
    </xf>
    <xf numFmtId="0" fontId="405" fillId="0" borderId="6" xfId="0" applyFont="1" applyBorder="1" applyAlignment="1">
      <alignment vertical="center"/>
    </xf>
    <xf numFmtId="0" fontId="406" fillId="0" borderId="6" xfId="0" applyFont="1" applyBorder="1" applyAlignment="1">
      <alignment vertical="center"/>
    </xf>
    <xf numFmtId="0" fontId="407" fillId="0" borderId="6" xfId="0" applyFont="1" applyBorder="1" applyAlignment="1">
      <alignment vertical="center"/>
    </xf>
    <xf numFmtId="0" fontId="408" fillId="0" borderId="6" xfId="0" applyFont="1" applyBorder="1" applyAlignment="1">
      <alignment vertical="center"/>
    </xf>
    <xf numFmtId="0" fontId="409" fillId="0" borderId="6" xfId="0" applyFont="1" applyBorder="1" applyAlignment="1">
      <alignment vertical="center"/>
    </xf>
    <xf numFmtId="0" fontId="410" fillId="0" borderId="6" xfId="0" applyFont="1" applyBorder="1" applyAlignment="1">
      <alignment vertical="center"/>
    </xf>
    <xf numFmtId="0" fontId="411" fillId="0" borderId="6" xfId="0" applyFont="1" applyBorder="1" applyAlignment="1">
      <alignment vertical="center"/>
    </xf>
    <xf numFmtId="0" fontId="412" fillId="0" borderId="7" xfId="0" applyFont="1" applyBorder="1" applyAlignment="1">
      <alignment horizontal="center" vertical="center"/>
    </xf>
    <xf numFmtId="0" fontId="413" fillId="0" borderId="7" xfId="0" applyFont="1" applyBorder="1" applyAlignment="1">
      <alignment vertical="center"/>
    </xf>
    <xf numFmtId="49" fontId="414" fillId="0" borderId="7" xfId="0" applyNumberFormat="1" applyFont="1" applyBorder="1" applyAlignment="1">
      <alignment vertical="center" wrapText="1"/>
    </xf>
    <xf numFmtId="0" fontId="415" fillId="0" borderId="7" xfId="0" applyFont="1" applyBorder="1" applyAlignment="1">
      <alignment horizontal="center" vertical="center"/>
    </xf>
    <xf numFmtId="0" fontId="416" fillId="0" borderId="7" xfId="0" applyFont="1" applyBorder="1" applyAlignment="1">
      <alignment vertical="center"/>
    </xf>
    <xf numFmtId="0" fontId="417" fillId="0" borderId="7" xfId="0" applyFont="1" applyBorder="1" applyAlignment="1">
      <alignment vertical="center"/>
    </xf>
    <xf numFmtId="0" fontId="418" fillId="0" borderId="7" xfId="0" applyFont="1" applyBorder="1" applyAlignment="1">
      <alignment vertical="center"/>
    </xf>
    <xf numFmtId="0" fontId="419" fillId="0" borderId="7" xfId="0" applyFont="1" applyBorder="1" applyAlignment="1">
      <alignment vertical="center"/>
    </xf>
    <xf numFmtId="0" fontId="420" fillId="0" borderId="7" xfId="0" applyFont="1" applyBorder="1" applyAlignment="1">
      <alignment vertical="center"/>
    </xf>
    <xf numFmtId="0" fontId="421" fillId="0" borderId="7" xfId="0" applyFont="1" applyBorder="1" applyAlignment="1">
      <alignment vertical="center"/>
    </xf>
    <xf numFmtId="0" fontId="422" fillId="0" borderId="7" xfId="0" applyFont="1" applyBorder="1" applyAlignment="1">
      <alignment vertical="center"/>
    </xf>
    <xf numFmtId="0" fontId="423" fillId="0" borderId="7" xfId="0" applyFont="1" applyBorder="1" applyAlignment="1">
      <alignment vertical="center"/>
    </xf>
    <xf numFmtId="0" fontId="424" fillId="0" borderId="7" xfId="0" applyFont="1" applyBorder="1" applyAlignment="1">
      <alignment vertical="center"/>
    </xf>
    <xf numFmtId="0" fontId="425" fillId="0" borderId="7" xfId="0" applyFont="1" applyBorder="1" applyAlignment="1">
      <alignment horizontal="center" vertical="center"/>
    </xf>
    <xf numFmtId="0" fontId="426" fillId="0" borderId="7" xfId="0" applyFont="1" applyBorder="1" applyAlignment="1">
      <alignment vertical="center"/>
    </xf>
    <xf numFmtId="49" fontId="427" fillId="0" borderId="7" xfId="0" applyNumberFormat="1" applyFont="1" applyBorder="1" applyAlignment="1">
      <alignment vertical="center" wrapText="1"/>
    </xf>
    <xf numFmtId="0" fontId="428" fillId="0" borderId="7" xfId="0" applyFont="1" applyBorder="1" applyAlignment="1">
      <alignment horizontal="center" vertical="center"/>
    </xf>
    <xf numFmtId="0" fontId="429" fillId="0" borderId="7" xfId="0" applyFont="1" applyBorder="1" applyAlignment="1">
      <alignment vertical="center"/>
    </xf>
    <xf numFmtId="0" fontId="430" fillId="0" borderId="7" xfId="0" applyFont="1" applyBorder="1" applyAlignment="1">
      <alignment vertical="center"/>
    </xf>
    <xf numFmtId="0" fontId="431" fillId="0" borderId="7" xfId="0" applyFont="1" applyBorder="1" applyAlignment="1">
      <alignment vertical="center"/>
    </xf>
    <xf numFmtId="0" fontId="432" fillId="0" borderId="7" xfId="0" applyFont="1" applyBorder="1" applyAlignment="1">
      <alignment vertical="center"/>
    </xf>
    <xf numFmtId="0" fontId="433" fillId="0" borderId="7" xfId="0" applyFont="1" applyBorder="1" applyAlignment="1">
      <alignment vertical="center"/>
    </xf>
    <xf numFmtId="0" fontId="434" fillId="0" borderId="7" xfId="0" applyFont="1" applyBorder="1" applyAlignment="1">
      <alignment vertical="center"/>
    </xf>
    <xf numFmtId="0" fontId="435" fillId="0" borderId="7" xfId="0" applyFont="1" applyBorder="1" applyAlignment="1">
      <alignment vertical="center"/>
    </xf>
    <xf numFmtId="0" fontId="436" fillId="0" borderId="7" xfId="0" applyFont="1" applyBorder="1" applyAlignment="1">
      <alignment vertical="center"/>
    </xf>
    <xf numFmtId="0" fontId="437" fillId="0" borderId="7" xfId="0" applyFont="1" applyBorder="1" applyAlignment="1">
      <alignment vertical="center"/>
    </xf>
    <xf numFmtId="0" fontId="438" fillId="0" borderId="7" xfId="0" applyFont="1" applyBorder="1" applyAlignment="1">
      <alignment horizontal="center" vertical="center"/>
    </xf>
    <xf numFmtId="0" fontId="439" fillId="0" borderId="7" xfId="0" applyFont="1" applyBorder="1" applyAlignment="1">
      <alignment vertical="center"/>
    </xf>
    <xf numFmtId="49" fontId="440" fillId="0" borderId="7" xfId="0" applyNumberFormat="1" applyFont="1" applyBorder="1" applyAlignment="1">
      <alignment vertical="center" wrapText="1"/>
    </xf>
    <xf numFmtId="0" fontId="441" fillId="0" borderId="7" xfId="0" applyFont="1" applyBorder="1" applyAlignment="1">
      <alignment horizontal="center" vertical="center"/>
    </xf>
    <xf numFmtId="0" fontId="442" fillId="0" borderId="7" xfId="0" applyFont="1" applyBorder="1" applyAlignment="1">
      <alignment vertical="center"/>
    </xf>
    <xf numFmtId="0" fontId="443" fillId="0" borderId="7" xfId="0" applyFont="1" applyBorder="1" applyAlignment="1">
      <alignment vertical="center"/>
    </xf>
    <xf numFmtId="0" fontId="444" fillId="0" borderId="7" xfId="0" applyFont="1" applyBorder="1" applyAlignment="1">
      <alignment vertical="center"/>
    </xf>
    <xf numFmtId="0" fontId="445" fillId="0" borderId="7" xfId="0" applyFont="1" applyBorder="1" applyAlignment="1">
      <alignment vertical="center"/>
    </xf>
    <xf numFmtId="0" fontId="446" fillId="0" borderId="7" xfId="0" applyFont="1" applyBorder="1" applyAlignment="1">
      <alignment vertical="center"/>
    </xf>
    <xf numFmtId="0" fontId="447" fillId="0" borderId="7" xfId="0" applyFont="1" applyBorder="1" applyAlignment="1">
      <alignment vertical="center"/>
    </xf>
    <xf numFmtId="0" fontId="448" fillId="0" borderId="7" xfId="0" applyFont="1" applyBorder="1" applyAlignment="1">
      <alignment vertical="center"/>
    </xf>
    <xf numFmtId="0" fontId="449" fillId="0" borderId="7" xfId="0" applyFont="1" applyBorder="1" applyAlignment="1">
      <alignment vertical="center"/>
    </xf>
    <xf numFmtId="0" fontId="450" fillId="0" borderId="7" xfId="0" applyFont="1" applyBorder="1" applyAlignment="1">
      <alignment vertical="center"/>
    </xf>
    <xf numFmtId="0" fontId="451" fillId="0" borderId="7" xfId="0" applyFont="1" applyBorder="1" applyAlignment="1">
      <alignment horizontal="center" vertical="center"/>
    </xf>
    <xf numFmtId="0" fontId="452" fillId="0" borderId="7" xfId="0" applyFont="1" applyBorder="1" applyAlignment="1">
      <alignment vertical="center"/>
    </xf>
    <xf numFmtId="49" fontId="453" fillId="0" borderId="7" xfId="0" applyNumberFormat="1" applyFont="1" applyBorder="1" applyAlignment="1">
      <alignment vertical="center" wrapText="1"/>
    </xf>
    <xf numFmtId="0" fontId="454" fillId="0" borderId="7" xfId="0" applyFont="1" applyBorder="1" applyAlignment="1">
      <alignment horizontal="center" vertical="center"/>
    </xf>
    <xf numFmtId="0" fontId="455" fillId="0" borderId="7" xfId="0" applyFont="1" applyBorder="1" applyAlignment="1">
      <alignment vertical="center"/>
    </xf>
    <xf numFmtId="0" fontId="456" fillId="0" borderId="7" xfId="0" applyFont="1" applyBorder="1" applyAlignment="1">
      <alignment vertical="center"/>
    </xf>
    <xf numFmtId="0" fontId="457" fillId="0" borderId="7" xfId="0" applyFont="1" applyBorder="1" applyAlignment="1">
      <alignment vertical="center"/>
    </xf>
    <xf numFmtId="0" fontId="458" fillId="0" borderId="7" xfId="0" applyFont="1" applyBorder="1" applyAlignment="1">
      <alignment vertical="center"/>
    </xf>
    <xf numFmtId="0" fontId="459" fillId="0" borderId="7" xfId="0" applyFont="1" applyBorder="1" applyAlignment="1">
      <alignment vertical="center"/>
    </xf>
    <xf numFmtId="0" fontId="460" fillId="0" borderId="7" xfId="0" applyFont="1" applyBorder="1" applyAlignment="1">
      <alignment vertical="center"/>
    </xf>
    <xf numFmtId="0" fontId="461" fillId="0" borderId="7" xfId="0" applyFont="1" applyBorder="1" applyAlignment="1">
      <alignment vertical="center"/>
    </xf>
    <xf numFmtId="0" fontId="462" fillId="0" borderId="7" xfId="0" applyFont="1" applyBorder="1" applyAlignment="1">
      <alignment vertical="center"/>
    </xf>
    <xf numFmtId="0" fontId="463" fillId="0" borderId="7" xfId="0" applyFont="1" applyBorder="1" applyAlignment="1">
      <alignment vertical="center"/>
    </xf>
    <xf numFmtId="0" fontId="464" fillId="0" borderId="7" xfId="0" applyFont="1" applyBorder="1" applyAlignment="1">
      <alignment horizontal="center" vertical="center"/>
    </xf>
    <xf numFmtId="0" fontId="465" fillId="0" borderId="7" xfId="0" applyFont="1" applyBorder="1" applyAlignment="1">
      <alignment vertical="center"/>
    </xf>
    <xf numFmtId="49" fontId="466" fillId="0" borderId="7" xfId="0" applyNumberFormat="1" applyFont="1" applyBorder="1" applyAlignment="1">
      <alignment vertical="center" wrapText="1"/>
    </xf>
    <xf numFmtId="0" fontId="467" fillId="0" borderId="7" xfId="0" applyFont="1" applyBorder="1" applyAlignment="1">
      <alignment horizontal="center" vertical="center"/>
    </xf>
    <xf numFmtId="0" fontId="468" fillId="0" borderId="7" xfId="0" applyFont="1" applyBorder="1" applyAlignment="1">
      <alignment vertical="center"/>
    </xf>
    <xf numFmtId="0" fontId="469" fillId="0" borderId="7" xfId="0" applyFont="1" applyBorder="1" applyAlignment="1">
      <alignment vertical="center"/>
    </xf>
    <xf numFmtId="0" fontId="470" fillId="0" borderId="7" xfId="0" applyFont="1" applyBorder="1" applyAlignment="1">
      <alignment vertical="center"/>
    </xf>
    <xf numFmtId="0" fontId="471" fillId="0" borderId="7" xfId="0" applyFont="1" applyBorder="1" applyAlignment="1">
      <alignment vertical="center"/>
    </xf>
    <xf numFmtId="0" fontId="472" fillId="0" borderId="7" xfId="0" applyFont="1" applyBorder="1" applyAlignment="1">
      <alignment vertical="center"/>
    </xf>
    <xf numFmtId="0" fontId="473" fillId="0" borderId="7" xfId="0" applyFont="1" applyBorder="1" applyAlignment="1">
      <alignment vertical="center"/>
    </xf>
    <xf numFmtId="0" fontId="474" fillId="0" borderId="7" xfId="0" applyFont="1" applyBorder="1" applyAlignment="1">
      <alignment vertical="center"/>
    </xf>
    <xf numFmtId="0" fontId="475" fillId="0" borderId="7" xfId="0" applyFont="1" applyBorder="1" applyAlignment="1">
      <alignment vertical="center"/>
    </xf>
    <xf numFmtId="0" fontId="476" fillId="0" borderId="7" xfId="0" applyFont="1" applyBorder="1" applyAlignment="1">
      <alignment vertical="center"/>
    </xf>
    <xf numFmtId="0" fontId="477" fillId="0" borderId="7" xfId="0" applyFont="1" applyBorder="1" applyAlignment="1">
      <alignment horizontal="center" vertical="center"/>
    </xf>
    <xf numFmtId="0" fontId="478" fillId="0" borderId="7" xfId="0" applyFont="1" applyBorder="1" applyAlignment="1">
      <alignment vertical="center"/>
    </xf>
    <xf numFmtId="49" fontId="479" fillId="0" borderId="7" xfId="0" applyNumberFormat="1" applyFont="1" applyBorder="1" applyAlignment="1">
      <alignment vertical="center" wrapText="1"/>
    </xf>
    <xf numFmtId="0" fontId="480" fillId="0" borderId="7" xfId="0" applyFont="1" applyBorder="1" applyAlignment="1">
      <alignment horizontal="center" vertical="center"/>
    </xf>
    <xf numFmtId="0" fontId="481" fillId="0" borderId="7" xfId="0" applyFont="1" applyBorder="1" applyAlignment="1">
      <alignment vertical="center"/>
    </xf>
    <xf numFmtId="0" fontId="482" fillId="0" borderId="7" xfId="0" applyFont="1" applyBorder="1" applyAlignment="1">
      <alignment vertical="center"/>
    </xf>
    <xf numFmtId="0" fontId="483" fillId="0" borderId="7" xfId="0" applyFont="1" applyBorder="1" applyAlignment="1">
      <alignment vertical="center"/>
    </xf>
    <xf numFmtId="0" fontId="484" fillId="0" borderId="7" xfId="0" applyFont="1" applyBorder="1" applyAlignment="1">
      <alignment vertical="center"/>
    </xf>
    <xf numFmtId="0" fontId="485" fillId="0" borderId="7" xfId="0" applyFont="1" applyBorder="1" applyAlignment="1">
      <alignment vertical="center"/>
    </xf>
    <xf numFmtId="0" fontId="486" fillId="0" borderId="7" xfId="0" applyFont="1" applyBorder="1" applyAlignment="1">
      <alignment vertical="center"/>
    </xf>
    <xf numFmtId="0" fontId="487" fillId="0" borderId="7" xfId="0" applyFont="1" applyBorder="1" applyAlignment="1">
      <alignment vertical="center"/>
    </xf>
    <xf numFmtId="0" fontId="488" fillId="0" borderId="7" xfId="0" applyFont="1" applyBorder="1" applyAlignment="1">
      <alignment vertical="center"/>
    </xf>
    <xf numFmtId="0" fontId="489" fillId="0" borderId="7" xfId="0" applyFont="1" applyBorder="1" applyAlignment="1">
      <alignment vertical="center"/>
    </xf>
    <xf numFmtId="0" fontId="490" fillId="0" borderId="7" xfId="0" applyFont="1" applyBorder="1" applyAlignment="1">
      <alignment horizontal="center" vertical="center"/>
    </xf>
    <xf numFmtId="0" fontId="491" fillId="0" borderId="7" xfId="0" applyFont="1" applyBorder="1" applyAlignment="1">
      <alignment vertical="center"/>
    </xf>
    <xf numFmtId="49" fontId="492" fillId="0" borderId="7" xfId="0" applyNumberFormat="1" applyFont="1" applyBorder="1" applyAlignment="1">
      <alignment vertical="center" wrapText="1"/>
    </xf>
    <xf numFmtId="0" fontId="493" fillId="0" borderId="7" xfId="0" applyFont="1" applyBorder="1" applyAlignment="1">
      <alignment horizontal="center" vertical="center"/>
    </xf>
    <xf numFmtId="0" fontId="494" fillId="0" borderId="7" xfId="0" applyFont="1" applyBorder="1" applyAlignment="1">
      <alignment vertical="center"/>
    </xf>
    <xf numFmtId="0" fontId="495" fillId="0" borderId="7" xfId="0" applyFont="1" applyBorder="1" applyAlignment="1">
      <alignment vertical="center"/>
    </xf>
    <xf numFmtId="0" fontId="496" fillId="0" borderId="7" xfId="0" applyFont="1" applyBorder="1" applyAlignment="1">
      <alignment vertical="center"/>
    </xf>
    <xf numFmtId="0" fontId="497" fillId="0" borderId="7" xfId="0" applyFont="1" applyBorder="1" applyAlignment="1">
      <alignment vertical="center"/>
    </xf>
    <xf numFmtId="0" fontId="498" fillId="0" borderId="7" xfId="0" applyFont="1" applyBorder="1" applyAlignment="1">
      <alignment vertical="center"/>
    </xf>
    <xf numFmtId="0" fontId="499" fillId="0" borderId="7" xfId="0" applyFont="1" applyBorder="1" applyAlignment="1">
      <alignment vertical="center"/>
    </xf>
    <xf numFmtId="0" fontId="500" fillId="0" borderId="7" xfId="0" applyFont="1" applyBorder="1" applyAlignment="1">
      <alignment vertical="center"/>
    </xf>
    <xf numFmtId="0" fontId="501" fillId="0" borderId="7" xfId="0" applyFont="1" applyBorder="1" applyAlignment="1">
      <alignment vertical="center"/>
    </xf>
    <xf numFmtId="0" fontId="502" fillId="0" borderId="7" xfId="0" applyFont="1" applyBorder="1" applyAlignment="1">
      <alignment vertical="center"/>
    </xf>
    <xf numFmtId="0" fontId="503" fillId="0" borderId="7" xfId="0" applyFont="1" applyBorder="1" applyAlignment="1">
      <alignment horizontal="center" vertical="center"/>
    </xf>
    <xf numFmtId="0" fontId="504" fillId="0" borderId="7" xfId="0" applyFont="1" applyBorder="1" applyAlignment="1">
      <alignment vertical="center"/>
    </xf>
    <xf numFmtId="49" fontId="505" fillId="0" borderId="7" xfId="0" applyNumberFormat="1" applyFont="1" applyBorder="1" applyAlignment="1">
      <alignment vertical="center" wrapText="1"/>
    </xf>
    <xf numFmtId="0" fontId="506" fillId="0" borderId="7" xfId="0" applyFont="1" applyBorder="1" applyAlignment="1">
      <alignment horizontal="center" vertical="center"/>
    </xf>
    <xf numFmtId="0" fontId="507" fillId="0" borderId="7" xfId="0" applyFont="1" applyBorder="1" applyAlignment="1">
      <alignment vertical="center"/>
    </xf>
    <xf numFmtId="0" fontId="508" fillId="0" borderId="7" xfId="0" applyFont="1" applyBorder="1" applyAlignment="1">
      <alignment vertical="center"/>
    </xf>
    <xf numFmtId="0" fontId="509" fillId="0" borderId="7" xfId="0" applyFont="1" applyBorder="1" applyAlignment="1">
      <alignment vertical="center"/>
    </xf>
    <xf numFmtId="0" fontId="510" fillId="0" borderId="7" xfId="0" applyFont="1" applyBorder="1" applyAlignment="1">
      <alignment vertical="center"/>
    </xf>
    <xf numFmtId="0" fontId="511" fillId="0" borderId="7" xfId="0" applyFont="1" applyBorder="1" applyAlignment="1">
      <alignment vertical="center"/>
    </xf>
    <xf numFmtId="0" fontId="512" fillId="0" borderId="7" xfId="0" applyFont="1" applyBorder="1" applyAlignment="1">
      <alignment vertical="center"/>
    </xf>
    <xf numFmtId="0" fontId="513" fillId="0" borderId="7" xfId="0" applyFont="1" applyBorder="1" applyAlignment="1">
      <alignment vertical="center"/>
    </xf>
    <xf numFmtId="0" fontId="514" fillId="0" borderId="7" xfId="0" applyFont="1" applyBorder="1" applyAlignment="1">
      <alignment vertical="center"/>
    </xf>
    <xf numFmtId="0" fontId="515" fillId="0" borderId="7" xfId="0" applyFont="1" applyBorder="1" applyAlignment="1">
      <alignment vertical="center"/>
    </xf>
    <xf numFmtId="0" fontId="516" fillId="0" borderId="8" xfId="0" applyFont="1" applyBorder="1" applyAlignment="1">
      <alignment horizontal="center" vertical="center"/>
    </xf>
    <xf numFmtId="0" fontId="517" fillId="0" borderId="8" xfId="0" applyFont="1" applyBorder="1" applyAlignment="1">
      <alignment vertical="center"/>
    </xf>
    <xf numFmtId="49" fontId="518" fillId="0" borderId="8" xfId="0" applyNumberFormat="1" applyFont="1" applyBorder="1" applyAlignment="1">
      <alignment vertical="center" wrapText="1"/>
    </xf>
    <xf numFmtId="0" fontId="519" fillId="0" borderId="8" xfId="0" applyFont="1" applyBorder="1" applyAlignment="1">
      <alignment horizontal="center" vertical="center"/>
    </xf>
    <xf numFmtId="0" fontId="520" fillId="0" borderId="8" xfId="0" applyFont="1" applyBorder="1" applyAlignment="1">
      <alignment vertical="center"/>
    </xf>
    <xf numFmtId="0" fontId="521" fillId="0" borderId="8" xfId="0" applyFont="1" applyBorder="1" applyAlignment="1">
      <alignment vertical="center"/>
    </xf>
    <xf numFmtId="0" fontId="522" fillId="0" borderId="8" xfId="0" applyFont="1" applyBorder="1" applyAlignment="1">
      <alignment vertical="center"/>
    </xf>
    <xf numFmtId="0" fontId="523" fillId="0" borderId="8" xfId="0" applyFont="1" applyBorder="1" applyAlignment="1">
      <alignment vertical="center"/>
    </xf>
    <xf numFmtId="0" fontId="524" fillId="0" borderId="8" xfId="0" applyFont="1" applyBorder="1" applyAlignment="1">
      <alignment vertical="center"/>
    </xf>
    <xf numFmtId="0" fontId="525" fillId="0" borderId="8" xfId="0" applyFont="1" applyBorder="1" applyAlignment="1">
      <alignment vertical="center"/>
    </xf>
    <xf numFmtId="0" fontId="526" fillId="0" borderId="8" xfId="0" applyFont="1" applyBorder="1" applyAlignment="1">
      <alignment vertical="center"/>
    </xf>
    <xf numFmtId="0" fontId="527" fillId="0" borderId="8" xfId="0" applyFont="1" applyBorder="1" applyAlignment="1">
      <alignment vertical="center"/>
    </xf>
    <xf numFmtId="0" fontId="528" fillId="0" borderId="8" xfId="0" applyFont="1" applyBorder="1" applyAlignment="1">
      <alignment vertical="center"/>
    </xf>
    <xf numFmtId="49" fontId="364" fillId="0" borderId="9" xfId="0" applyNumberFormat="1" applyFont="1" applyBorder="1" applyAlignment="1">
      <alignment vertical="center"/>
    </xf>
    <xf numFmtId="0" fontId="529" fillId="0" borderId="6" xfId="0" applyFont="1" applyBorder="1" applyAlignment="1">
      <alignment horizontal="center" vertical="center"/>
    </xf>
    <xf numFmtId="49" fontId="530" fillId="0" borderId="6" xfId="0" applyNumberFormat="1" applyFont="1" applyBorder="1" applyAlignment="1">
      <alignment vertical="center"/>
    </xf>
    <xf numFmtId="0" fontId="531" fillId="0" borderId="6" xfId="0" applyFont="1" applyBorder="1" applyAlignment="1">
      <alignment vertical="center"/>
    </xf>
    <xf numFmtId="0" fontId="532" fillId="0" borderId="6" xfId="0" applyFont="1" applyBorder="1" applyAlignment="1">
      <alignment horizontal="center" vertical="center"/>
    </xf>
    <xf numFmtId="0" fontId="533" fillId="6" borderId="6" xfId="0" applyFont="1" applyFill="1" applyBorder="1" applyAlignment="1">
      <alignment vertical="center"/>
    </xf>
    <xf numFmtId="0" fontId="534" fillId="0" borderId="6" xfId="0" applyFont="1" applyBorder="1" applyAlignment="1">
      <alignment vertical="center"/>
    </xf>
    <xf numFmtId="0" fontId="535" fillId="0" borderId="6" xfId="0" applyFont="1" applyBorder="1" applyAlignment="1">
      <alignment vertical="center"/>
    </xf>
    <xf numFmtId="0" fontId="536" fillId="0" borderId="6" xfId="0" applyFont="1" applyBorder="1" applyAlignment="1">
      <alignment vertical="center"/>
    </xf>
    <xf numFmtId="0" fontId="537" fillId="0" borderId="6" xfId="0" applyFont="1" applyBorder="1" applyAlignment="1">
      <alignment vertical="center"/>
    </xf>
    <xf numFmtId="0" fontId="538" fillId="0" borderId="6" xfId="0" applyFont="1" applyBorder="1" applyAlignment="1">
      <alignment vertical="center"/>
    </xf>
    <xf numFmtId="0" fontId="539" fillId="0" borderId="7" xfId="0" applyFont="1" applyBorder="1" applyAlignment="1">
      <alignment horizontal="center" vertical="center"/>
    </xf>
    <xf numFmtId="49" fontId="540" fillId="0" borderId="7" xfId="0" applyNumberFormat="1" applyFont="1" applyBorder="1" applyAlignment="1">
      <alignment vertical="center"/>
    </xf>
    <xf numFmtId="0" fontId="541" fillId="0" borderId="7" xfId="0" applyFont="1" applyBorder="1" applyAlignment="1">
      <alignment vertical="center"/>
    </xf>
    <xf numFmtId="0" fontId="542" fillId="0" borderId="7" xfId="0" applyFont="1" applyBorder="1" applyAlignment="1">
      <alignment horizontal="center" vertical="center"/>
    </xf>
    <xf numFmtId="0" fontId="543" fillId="6" borderId="7" xfId="0" applyFont="1" applyFill="1" applyBorder="1" applyAlignment="1">
      <alignment vertical="center"/>
    </xf>
    <xf numFmtId="0" fontId="544" fillId="0" borderId="7" xfId="0" applyFont="1" applyBorder="1" applyAlignment="1">
      <alignment vertical="center"/>
    </xf>
    <xf numFmtId="0" fontId="545" fillId="0" borderId="7" xfId="0" applyFont="1" applyBorder="1" applyAlignment="1">
      <alignment vertical="center"/>
    </xf>
    <xf numFmtId="0" fontId="546" fillId="0" borderId="7" xfId="0" applyFont="1" applyBorder="1" applyAlignment="1">
      <alignment vertical="center"/>
    </xf>
    <xf numFmtId="0" fontId="547" fillId="0" borderId="7" xfId="0" applyFont="1" applyBorder="1" applyAlignment="1">
      <alignment vertical="center"/>
    </xf>
    <xf numFmtId="0" fontId="548" fillId="0" borderId="7" xfId="0" applyFont="1" applyBorder="1" applyAlignment="1">
      <alignment vertical="center"/>
    </xf>
    <xf numFmtId="0" fontId="549" fillId="0" borderId="7" xfId="0" applyFont="1" applyBorder="1" applyAlignment="1">
      <alignment horizontal="center" vertical="center"/>
    </xf>
    <xf numFmtId="49" fontId="550" fillId="0" borderId="7" xfId="0" applyNumberFormat="1" applyFont="1" applyBorder="1" applyAlignment="1">
      <alignment vertical="center"/>
    </xf>
    <xf numFmtId="0" fontId="551" fillId="0" borderId="7" xfId="0" applyFont="1" applyBorder="1" applyAlignment="1">
      <alignment vertical="center"/>
    </xf>
    <xf numFmtId="0" fontId="552" fillId="0" borderId="7" xfId="0" applyFont="1" applyBorder="1" applyAlignment="1">
      <alignment horizontal="center" vertical="center"/>
    </xf>
    <xf numFmtId="0" fontId="553" fillId="6" borderId="7" xfId="0" applyFont="1" applyFill="1" applyBorder="1" applyAlignment="1">
      <alignment vertical="center"/>
    </xf>
    <xf numFmtId="0" fontId="554" fillId="0" borderId="7" xfId="0" applyFont="1" applyBorder="1" applyAlignment="1">
      <alignment vertical="center"/>
    </xf>
    <xf numFmtId="0" fontId="555" fillId="0" borderId="7" xfId="0" applyFont="1" applyBorder="1" applyAlignment="1">
      <alignment vertical="center"/>
    </xf>
    <xf numFmtId="0" fontId="556" fillId="0" borderId="7" xfId="0" applyFont="1" applyBorder="1" applyAlignment="1">
      <alignment vertical="center"/>
    </xf>
    <xf numFmtId="0" fontId="557" fillId="0" borderId="7" xfId="0" applyFont="1" applyBorder="1" applyAlignment="1">
      <alignment vertical="center"/>
    </xf>
    <xf numFmtId="0" fontId="558" fillId="0" borderId="7" xfId="0" applyFont="1" applyBorder="1" applyAlignment="1">
      <alignment vertical="center"/>
    </xf>
    <xf numFmtId="0" fontId="559" fillId="0" borderId="8" xfId="0" applyFont="1" applyBorder="1" applyAlignment="1">
      <alignment horizontal="center" vertical="center"/>
    </xf>
    <xf numFmtId="49" fontId="560" fillId="0" borderId="8" xfId="0" applyNumberFormat="1" applyFont="1" applyBorder="1" applyAlignment="1">
      <alignment vertical="center"/>
    </xf>
    <xf numFmtId="0" fontId="561" fillId="0" borderId="8" xfId="0" applyFont="1" applyBorder="1" applyAlignment="1">
      <alignment vertical="center"/>
    </xf>
    <xf numFmtId="0" fontId="562" fillId="0" borderId="8" xfId="0" applyFont="1" applyBorder="1" applyAlignment="1">
      <alignment horizontal="center" vertical="center"/>
    </xf>
    <xf numFmtId="0" fontId="563" fillId="6" borderId="8" xfId="0" applyFont="1" applyFill="1" applyBorder="1" applyAlignment="1">
      <alignment vertical="center"/>
    </xf>
    <xf numFmtId="0" fontId="564" fillId="0" borderId="8" xfId="0" applyFont="1" applyBorder="1" applyAlignment="1">
      <alignment vertical="center"/>
    </xf>
    <xf numFmtId="0" fontId="565" fillId="0" borderId="8" xfId="0" applyFont="1" applyBorder="1" applyAlignment="1">
      <alignment vertical="center"/>
    </xf>
    <xf numFmtId="0" fontId="566" fillId="0" borderId="8" xfId="0" applyFont="1" applyBorder="1" applyAlignment="1">
      <alignment vertical="center"/>
    </xf>
    <xf numFmtId="0" fontId="567" fillId="0" borderId="8" xfId="0" applyFont="1" applyBorder="1" applyAlignment="1">
      <alignment vertical="center"/>
    </xf>
    <xf numFmtId="0" fontId="568" fillId="0" borderId="8" xfId="0" applyFont="1" applyBorder="1" applyAlignment="1">
      <alignment vertical="center"/>
    </xf>
    <xf numFmtId="49" fontId="0" fillId="0" borderId="0" xfId="0" applyNumberFormat="1" applyFont="1" applyAlignment="1">
      <alignment vertical="center"/>
    </xf>
    <xf numFmtId="49" fontId="364" fillId="4" borderId="10" xfId="0" applyNumberFormat="1" applyFont="1" applyFill="1" applyBorder="1" applyAlignment="1">
      <alignment horizontal="center" vertical="center" wrapText="1"/>
    </xf>
    <xf numFmtId="49" fontId="364" fillId="4" borderId="10" xfId="0" applyNumberFormat="1" applyFont="1" applyFill="1" applyBorder="1" applyAlignment="1">
      <alignment horizontal="center" wrapText="1"/>
    </xf>
    <xf numFmtId="0" fontId="569" fillId="0" borderId="6" xfId="0" applyFont="1" applyBorder="1" applyAlignment="1">
      <alignment horizontal="center" vertical="center"/>
    </xf>
    <xf numFmtId="0" fontId="570" fillId="0" borderId="6" xfId="0" applyFont="1" applyBorder="1" applyAlignment="1">
      <alignment vertical="center"/>
    </xf>
    <xf numFmtId="49" fontId="571" fillId="0" borderId="6" xfId="0" applyNumberFormat="1" applyFont="1" applyBorder="1" applyAlignment="1">
      <alignment vertical="center" wrapText="1"/>
    </xf>
    <xf numFmtId="0" fontId="572" fillId="0" borderId="6" xfId="0" applyFont="1" applyBorder="1" applyAlignment="1">
      <alignment horizontal="center" vertical="center"/>
    </xf>
    <xf numFmtId="0" fontId="573" fillId="0" borderId="6" xfId="0" applyFont="1" applyBorder="1" applyAlignment="1">
      <alignment vertical="center"/>
    </xf>
    <xf numFmtId="0" fontId="574" fillId="0" borderId="6" xfId="0" applyFont="1" applyBorder="1" applyAlignment="1">
      <alignment vertical="center"/>
    </xf>
    <xf numFmtId="0" fontId="575" fillId="0" borderId="6" xfId="0" applyFont="1" applyBorder="1" applyAlignment="1">
      <alignment vertical="center"/>
    </xf>
    <xf numFmtId="0" fontId="576" fillId="0" borderId="6" xfId="0" applyFont="1" applyBorder="1" applyAlignment="1">
      <alignment vertical="center"/>
    </xf>
    <xf numFmtId="0" fontId="577" fillId="0" borderId="6" xfId="0" applyFont="1" applyBorder="1" applyAlignment="1">
      <alignment vertical="center"/>
    </xf>
    <xf numFmtId="0" fontId="578" fillId="0" borderId="6" xfId="0" applyFont="1" applyBorder="1" applyAlignment="1">
      <alignment vertical="center"/>
    </xf>
    <xf numFmtId="0" fontId="579" fillId="0" borderId="6" xfId="0" applyFont="1" applyBorder="1" applyAlignment="1">
      <alignment vertical="center"/>
    </xf>
    <xf numFmtId="0" fontId="580" fillId="0" borderId="6" xfId="0" applyFont="1" applyBorder="1" applyAlignment="1">
      <alignment vertical="center"/>
    </xf>
    <xf numFmtId="0" fontId="581" fillId="0" borderId="6" xfId="0" applyFont="1" applyBorder="1" applyAlignment="1">
      <alignment vertical="center"/>
    </xf>
    <xf numFmtId="0" fontId="582" fillId="0" borderId="7" xfId="0" applyFont="1" applyBorder="1" applyAlignment="1">
      <alignment horizontal="center" vertical="center"/>
    </xf>
    <xf numFmtId="0" fontId="583" fillId="0" borderId="7" xfId="0" applyFont="1" applyBorder="1" applyAlignment="1">
      <alignment vertical="center"/>
    </xf>
    <xf numFmtId="49" fontId="584" fillId="0" borderId="7" xfId="0" applyNumberFormat="1" applyFont="1" applyBorder="1" applyAlignment="1">
      <alignment vertical="center" wrapText="1"/>
    </xf>
    <xf numFmtId="0" fontId="585" fillId="0" borderId="7" xfId="0" applyFont="1" applyBorder="1" applyAlignment="1">
      <alignment horizontal="center" vertical="center"/>
    </xf>
    <xf numFmtId="0" fontId="586" fillId="0" borderId="7" xfId="0" applyFont="1" applyBorder="1" applyAlignment="1">
      <alignment vertical="center"/>
    </xf>
    <xf numFmtId="0" fontId="587" fillId="0" borderId="7" xfId="0" applyFont="1" applyBorder="1" applyAlignment="1">
      <alignment vertical="center"/>
    </xf>
    <xf numFmtId="0" fontId="588" fillId="0" borderId="7" xfId="0" applyFont="1" applyBorder="1" applyAlignment="1">
      <alignment vertical="center"/>
    </xf>
    <xf numFmtId="0" fontId="589" fillId="0" borderId="7" xfId="0" applyFont="1" applyBorder="1" applyAlignment="1">
      <alignment vertical="center"/>
    </xf>
    <xf numFmtId="0" fontId="590" fillId="0" borderId="7" xfId="0" applyFont="1" applyBorder="1" applyAlignment="1">
      <alignment vertical="center"/>
    </xf>
    <xf numFmtId="0" fontId="591" fillId="0" borderId="7" xfId="0" applyFont="1" applyBorder="1" applyAlignment="1">
      <alignment vertical="center"/>
    </xf>
    <xf numFmtId="0" fontId="592" fillId="0" borderId="7" xfId="0" applyFont="1" applyBorder="1" applyAlignment="1">
      <alignment vertical="center"/>
    </xf>
    <xf numFmtId="0" fontId="593" fillId="0" borderId="7" xfId="0" applyFont="1" applyBorder="1" applyAlignment="1">
      <alignment vertical="center"/>
    </xf>
    <xf numFmtId="0" fontId="594" fillId="0" borderId="7" xfId="0" applyFont="1" applyBorder="1" applyAlignment="1">
      <alignment vertical="center"/>
    </xf>
    <xf numFmtId="0" fontId="595" fillId="0" borderId="7" xfId="0" applyFont="1" applyBorder="1" applyAlignment="1">
      <alignment horizontal="center" vertical="center"/>
    </xf>
    <xf numFmtId="0" fontId="596" fillId="0" borderId="7" xfId="0" applyFont="1" applyBorder="1" applyAlignment="1">
      <alignment vertical="center"/>
    </xf>
    <xf numFmtId="49" fontId="597" fillId="0" borderId="7" xfId="0" applyNumberFormat="1" applyFont="1" applyBorder="1" applyAlignment="1">
      <alignment vertical="center" wrapText="1"/>
    </xf>
    <xf numFmtId="0" fontId="598" fillId="0" borderId="7" xfId="0" applyFont="1" applyBorder="1" applyAlignment="1">
      <alignment horizontal="center" vertical="center"/>
    </xf>
    <xf numFmtId="0" fontId="599" fillId="0" borderId="7" xfId="0" applyFont="1" applyBorder="1" applyAlignment="1">
      <alignment vertical="center"/>
    </xf>
    <xf numFmtId="0" fontId="600" fillId="0" borderId="7" xfId="0" applyFont="1" applyBorder="1" applyAlignment="1">
      <alignment vertical="center"/>
    </xf>
    <xf numFmtId="0" fontId="601" fillId="0" borderId="7" xfId="0" applyFont="1" applyBorder="1" applyAlignment="1">
      <alignment vertical="center"/>
    </xf>
    <xf numFmtId="0" fontId="602" fillId="0" borderId="7" xfId="0" applyFont="1" applyBorder="1" applyAlignment="1">
      <alignment vertical="center"/>
    </xf>
    <xf numFmtId="0" fontId="603" fillId="0" borderId="7" xfId="0" applyFont="1" applyBorder="1" applyAlignment="1">
      <alignment vertical="center"/>
    </xf>
    <xf numFmtId="0" fontId="604" fillId="0" borderId="7" xfId="0" applyFont="1" applyBorder="1" applyAlignment="1">
      <alignment vertical="center"/>
    </xf>
    <xf numFmtId="0" fontId="605" fillId="0" borderId="7" xfId="0" applyFont="1" applyBorder="1" applyAlignment="1">
      <alignment vertical="center"/>
    </xf>
    <xf numFmtId="0" fontId="606" fillId="0" borderId="7" xfId="0" applyFont="1" applyBorder="1" applyAlignment="1">
      <alignment vertical="center"/>
    </xf>
    <xf numFmtId="0" fontId="607" fillId="0" borderId="7" xfId="0" applyFont="1" applyBorder="1" applyAlignment="1">
      <alignment vertical="center"/>
    </xf>
    <xf numFmtId="0" fontId="608" fillId="0" borderId="7" xfId="0" applyFont="1" applyBorder="1" applyAlignment="1">
      <alignment horizontal="center" vertical="center"/>
    </xf>
    <xf numFmtId="0" fontId="609" fillId="0" borderId="7" xfId="0" applyFont="1" applyBorder="1" applyAlignment="1">
      <alignment vertical="center"/>
    </xf>
    <xf numFmtId="49" fontId="610" fillId="0" borderId="7" xfId="0" applyNumberFormat="1" applyFont="1" applyBorder="1" applyAlignment="1">
      <alignment vertical="center" wrapText="1"/>
    </xf>
    <xf numFmtId="0" fontId="611" fillId="0" borderId="7" xfId="0" applyFont="1" applyBorder="1" applyAlignment="1">
      <alignment horizontal="center" vertical="center"/>
    </xf>
    <xf numFmtId="0" fontId="612" fillId="0" borderId="7" xfId="0" applyFont="1" applyBorder="1" applyAlignment="1">
      <alignment vertical="center"/>
    </xf>
    <xf numFmtId="0" fontId="613" fillId="0" borderId="7" xfId="0" applyFont="1" applyBorder="1" applyAlignment="1">
      <alignment vertical="center"/>
    </xf>
    <xf numFmtId="0" fontId="614" fillId="0" borderId="7" xfId="0" applyFont="1" applyBorder="1" applyAlignment="1">
      <alignment vertical="center"/>
    </xf>
    <xf numFmtId="0" fontId="615" fillId="0" borderId="7" xfId="0" applyFont="1" applyBorder="1" applyAlignment="1">
      <alignment vertical="center"/>
    </xf>
    <xf numFmtId="0" fontId="616" fillId="0" borderId="7" xfId="0" applyFont="1" applyBorder="1" applyAlignment="1">
      <alignment vertical="center"/>
    </xf>
    <xf numFmtId="0" fontId="617" fillId="0" borderId="7" xfId="0" applyFont="1" applyBorder="1" applyAlignment="1">
      <alignment vertical="center"/>
    </xf>
    <xf numFmtId="0" fontId="618" fillId="0" borderId="7" xfId="0" applyFont="1" applyBorder="1" applyAlignment="1">
      <alignment vertical="center"/>
    </xf>
    <xf numFmtId="0" fontId="619" fillId="0" borderId="7" xfId="0" applyFont="1" applyBorder="1" applyAlignment="1">
      <alignment vertical="center"/>
    </xf>
    <xf numFmtId="0" fontId="620" fillId="0" borderId="7" xfId="0" applyFont="1" applyBorder="1" applyAlignment="1">
      <alignment vertical="center"/>
    </xf>
    <xf numFmtId="0" fontId="621" fillId="0" borderId="7" xfId="0" applyFont="1" applyBorder="1" applyAlignment="1">
      <alignment horizontal="center" vertical="center"/>
    </xf>
    <xf numFmtId="0" fontId="622" fillId="0" borderId="7" xfId="0" applyFont="1" applyBorder="1" applyAlignment="1">
      <alignment vertical="center"/>
    </xf>
    <xf numFmtId="49" fontId="623" fillId="0" borderId="7" xfId="0" applyNumberFormat="1" applyFont="1" applyBorder="1" applyAlignment="1">
      <alignment vertical="center" wrapText="1"/>
    </xf>
    <xf numFmtId="0" fontId="624" fillId="0" borderId="7" xfId="0" applyFont="1" applyBorder="1" applyAlignment="1">
      <alignment horizontal="center" vertical="center"/>
    </xf>
    <xf numFmtId="0" fontId="625" fillId="0" borderId="7" xfId="0" applyFont="1" applyBorder="1" applyAlignment="1">
      <alignment vertical="center"/>
    </xf>
    <xf numFmtId="0" fontId="626" fillId="0" borderId="7" xfId="0" applyFont="1" applyBorder="1" applyAlignment="1">
      <alignment vertical="center"/>
    </xf>
    <xf numFmtId="0" fontId="627" fillId="0" borderId="7" xfId="0" applyFont="1" applyBorder="1" applyAlignment="1">
      <alignment vertical="center"/>
    </xf>
    <xf numFmtId="0" fontId="628" fillId="0" borderId="7" xfId="0" applyFont="1" applyBorder="1" applyAlignment="1">
      <alignment vertical="center"/>
    </xf>
    <xf numFmtId="0" fontId="629" fillId="0" borderId="7" xfId="0" applyFont="1" applyBorder="1" applyAlignment="1">
      <alignment vertical="center"/>
    </xf>
    <xf numFmtId="0" fontId="630" fillId="0" borderId="7" xfId="0" applyFont="1" applyBorder="1" applyAlignment="1">
      <alignment vertical="center"/>
    </xf>
    <xf numFmtId="0" fontId="631" fillId="0" borderId="7" xfId="0" applyFont="1" applyBorder="1" applyAlignment="1">
      <alignment vertical="center"/>
    </xf>
    <xf numFmtId="0" fontId="632" fillId="0" borderId="7" xfId="0" applyFont="1" applyBorder="1" applyAlignment="1">
      <alignment vertical="center"/>
    </xf>
    <xf numFmtId="0" fontId="633" fillId="0" borderId="7" xfId="0" applyFont="1" applyBorder="1" applyAlignment="1">
      <alignment vertical="center"/>
    </xf>
    <xf numFmtId="0" fontId="634" fillId="0" borderId="7" xfId="0" applyFont="1" applyBorder="1" applyAlignment="1">
      <alignment horizontal="center" vertical="center"/>
    </xf>
    <xf numFmtId="0" fontId="635" fillId="0" borderId="7" xfId="0" applyFont="1" applyBorder="1" applyAlignment="1">
      <alignment vertical="center"/>
    </xf>
    <xf numFmtId="49" fontId="636" fillId="0" borderId="7" xfId="0" applyNumberFormat="1" applyFont="1" applyBorder="1" applyAlignment="1">
      <alignment vertical="center" wrapText="1"/>
    </xf>
    <xf numFmtId="0" fontId="637" fillId="0" borderId="7" xfId="0" applyFont="1" applyBorder="1" applyAlignment="1">
      <alignment horizontal="center" vertical="center"/>
    </xf>
    <xf numFmtId="0" fontId="638" fillId="0" borderId="7" xfId="0" applyFont="1" applyBorder="1" applyAlignment="1">
      <alignment vertical="center"/>
    </xf>
    <xf numFmtId="0" fontId="639" fillId="0" borderId="7" xfId="0" applyFont="1" applyBorder="1" applyAlignment="1">
      <alignment vertical="center"/>
    </xf>
    <xf numFmtId="0" fontId="640" fillId="0" borderId="7" xfId="0" applyFont="1" applyBorder="1" applyAlignment="1">
      <alignment vertical="center"/>
    </xf>
    <xf numFmtId="0" fontId="641" fillId="0" borderId="7" xfId="0" applyFont="1" applyBorder="1" applyAlignment="1">
      <alignment vertical="center"/>
    </xf>
    <xf numFmtId="0" fontId="642" fillId="0" borderId="7" xfId="0" applyFont="1" applyBorder="1" applyAlignment="1">
      <alignment vertical="center"/>
    </xf>
    <xf numFmtId="0" fontId="643" fillId="0" borderId="7" xfId="0" applyFont="1" applyBorder="1" applyAlignment="1">
      <alignment vertical="center"/>
    </xf>
    <xf numFmtId="0" fontId="644" fillId="0" borderId="7" xfId="0" applyFont="1" applyBorder="1" applyAlignment="1">
      <alignment vertical="center"/>
    </xf>
    <xf numFmtId="0" fontId="645" fillId="0" borderId="7" xfId="0" applyFont="1" applyBorder="1" applyAlignment="1">
      <alignment vertical="center"/>
    </xf>
    <xf numFmtId="0" fontId="646" fillId="0" borderId="7" xfId="0" applyFont="1" applyBorder="1" applyAlignment="1">
      <alignment vertical="center"/>
    </xf>
    <xf numFmtId="0" fontId="647" fillId="0" borderId="7" xfId="0" applyFont="1" applyBorder="1" applyAlignment="1">
      <alignment horizontal="center" vertical="center"/>
    </xf>
    <xf numFmtId="0" fontId="648" fillId="0" borderId="7" xfId="0" applyFont="1" applyBorder="1" applyAlignment="1">
      <alignment vertical="center"/>
    </xf>
    <xf numFmtId="49" fontId="649" fillId="0" borderId="7" xfId="0" applyNumberFormat="1" applyFont="1" applyBorder="1" applyAlignment="1">
      <alignment vertical="center" wrapText="1"/>
    </xf>
    <xf numFmtId="0" fontId="650" fillId="0" borderId="7" xfId="0" applyFont="1" applyBorder="1" applyAlignment="1">
      <alignment horizontal="center" vertical="center"/>
    </xf>
    <xf numFmtId="0" fontId="651" fillId="0" borderId="7" xfId="0" applyFont="1" applyBorder="1" applyAlignment="1">
      <alignment vertical="center"/>
    </xf>
    <xf numFmtId="0" fontId="652" fillId="0" borderId="7" xfId="0" applyFont="1" applyBorder="1" applyAlignment="1">
      <alignment vertical="center"/>
    </xf>
    <xf numFmtId="0" fontId="653" fillId="0" borderId="7" xfId="0" applyFont="1" applyBorder="1" applyAlignment="1">
      <alignment vertical="center"/>
    </xf>
    <xf numFmtId="0" fontId="654" fillId="0" borderId="7" xfId="0" applyFont="1" applyBorder="1" applyAlignment="1">
      <alignment vertical="center"/>
    </xf>
    <xf numFmtId="0" fontId="655" fillId="0" borderId="7" xfId="0" applyFont="1" applyBorder="1" applyAlignment="1">
      <alignment vertical="center"/>
    </xf>
    <xf numFmtId="0" fontId="656" fillId="0" borderId="7" xfId="0" applyFont="1" applyBorder="1" applyAlignment="1">
      <alignment vertical="center"/>
    </xf>
    <xf numFmtId="0" fontId="657" fillId="0" borderId="7" xfId="0" applyFont="1" applyBorder="1" applyAlignment="1">
      <alignment vertical="center"/>
    </xf>
    <xf numFmtId="0" fontId="658" fillId="0" borderId="7" xfId="0" applyFont="1" applyBorder="1" applyAlignment="1">
      <alignment vertical="center"/>
    </xf>
    <xf numFmtId="0" fontId="659" fillId="0" borderId="7" xfId="0" applyFont="1" applyBorder="1" applyAlignment="1">
      <alignment vertical="center"/>
    </xf>
    <xf numFmtId="0" fontId="660" fillId="0" borderId="7" xfId="0" applyFont="1" applyBorder="1" applyAlignment="1">
      <alignment horizontal="center" vertical="center"/>
    </xf>
    <xf numFmtId="0" fontId="661" fillId="0" borderId="7" xfId="0" applyFont="1" applyBorder="1" applyAlignment="1">
      <alignment vertical="center"/>
    </xf>
    <xf numFmtId="49" fontId="662" fillId="0" borderId="7" xfId="0" applyNumberFormat="1" applyFont="1" applyBorder="1" applyAlignment="1">
      <alignment vertical="center" wrapText="1"/>
    </xf>
    <xf numFmtId="0" fontId="663" fillId="0" borderId="7" xfId="0" applyFont="1" applyBorder="1" applyAlignment="1">
      <alignment horizontal="center" vertical="center"/>
    </xf>
    <xf numFmtId="0" fontId="664" fillId="0" borderId="7" xfId="0" applyFont="1" applyBorder="1" applyAlignment="1">
      <alignment vertical="center"/>
    </xf>
    <xf numFmtId="0" fontId="665" fillId="0" borderId="7" xfId="0" applyFont="1" applyBorder="1" applyAlignment="1">
      <alignment vertical="center"/>
    </xf>
    <xf numFmtId="0" fontId="666" fillId="0" borderId="7" xfId="0" applyFont="1" applyBorder="1" applyAlignment="1">
      <alignment vertical="center"/>
    </xf>
    <xf numFmtId="0" fontId="667" fillId="0" borderId="7" xfId="0" applyFont="1" applyBorder="1" applyAlignment="1">
      <alignment vertical="center"/>
    </xf>
    <xf numFmtId="0" fontId="668" fillId="0" borderId="7" xfId="0" applyFont="1" applyBorder="1" applyAlignment="1">
      <alignment vertical="center"/>
    </xf>
    <xf numFmtId="0" fontId="669" fillId="0" borderId="7" xfId="0" applyFont="1" applyBorder="1" applyAlignment="1">
      <alignment vertical="center"/>
    </xf>
    <xf numFmtId="0" fontId="670" fillId="0" borderId="7" xfId="0" applyFont="1" applyBorder="1" applyAlignment="1">
      <alignment vertical="center"/>
    </xf>
    <xf numFmtId="0" fontId="671" fillId="0" borderId="7" xfId="0" applyFont="1" applyBorder="1" applyAlignment="1">
      <alignment vertical="center"/>
    </xf>
    <xf numFmtId="0" fontId="672" fillId="0" borderId="7" xfId="0" applyFont="1" applyBorder="1" applyAlignment="1">
      <alignment vertical="center"/>
    </xf>
    <xf numFmtId="0" fontId="673" fillId="0" borderId="7" xfId="0" applyFont="1" applyBorder="1" applyAlignment="1">
      <alignment horizontal="center" vertical="center"/>
    </xf>
    <xf numFmtId="0" fontId="674" fillId="0" borderId="7" xfId="0" applyFont="1" applyBorder="1" applyAlignment="1">
      <alignment vertical="center"/>
    </xf>
    <xf numFmtId="49" fontId="675" fillId="0" borderId="7" xfId="0" applyNumberFormat="1" applyFont="1" applyBorder="1" applyAlignment="1">
      <alignment vertical="center" wrapText="1"/>
    </xf>
    <xf numFmtId="0" fontId="676" fillId="0" borderId="7" xfId="0" applyFont="1" applyBorder="1" applyAlignment="1">
      <alignment horizontal="center" vertical="center"/>
    </xf>
    <xf numFmtId="0" fontId="677" fillId="0" borderId="7" xfId="0" applyFont="1" applyBorder="1" applyAlignment="1">
      <alignment vertical="center"/>
    </xf>
    <xf numFmtId="0" fontId="678" fillId="0" borderId="7" xfId="0" applyFont="1" applyBorder="1" applyAlignment="1">
      <alignment vertical="center"/>
    </xf>
    <xf numFmtId="0" fontId="679" fillId="0" borderId="7" xfId="0" applyFont="1" applyBorder="1" applyAlignment="1">
      <alignment vertical="center"/>
    </xf>
    <xf numFmtId="0" fontId="680" fillId="0" borderId="7" xfId="0" applyFont="1" applyBorder="1" applyAlignment="1">
      <alignment vertical="center"/>
    </xf>
    <xf numFmtId="0" fontId="681" fillId="0" borderId="7" xfId="0" applyFont="1" applyBorder="1" applyAlignment="1">
      <alignment vertical="center"/>
    </xf>
    <xf numFmtId="0" fontId="682" fillId="0" borderId="7" xfId="0" applyFont="1" applyBorder="1" applyAlignment="1">
      <alignment vertical="center"/>
    </xf>
    <xf numFmtId="0" fontId="683" fillId="0" borderId="7" xfId="0" applyFont="1" applyBorder="1" applyAlignment="1">
      <alignment vertical="center"/>
    </xf>
    <xf numFmtId="0" fontId="684" fillId="0" borderId="7" xfId="0" applyFont="1" applyBorder="1" applyAlignment="1">
      <alignment vertical="center"/>
    </xf>
    <xf numFmtId="0" fontId="685" fillId="0" borderId="7" xfId="0" applyFont="1" applyBorder="1" applyAlignment="1">
      <alignment vertical="center"/>
    </xf>
    <xf numFmtId="0" fontId="686" fillId="0" borderId="7" xfId="0" applyFont="1" applyBorder="1" applyAlignment="1">
      <alignment horizontal="center" vertical="center"/>
    </xf>
    <xf numFmtId="0" fontId="687" fillId="0" borderId="7" xfId="0" applyFont="1" applyBorder="1" applyAlignment="1">
      <alignment vertical="center"/>
    </xf>
    <xf numFmtId="49" fontId="688" fillId="0" borderId="7" xfId="0" applyNumberFormat="1" applyFont="1" applyBorder="1" applyAlignment="1">
      <alignment vertical="center" wrapText="1"/>
    </xf>
    <xf numFmtId="0" fontId="689" fillId="0" borderId="7" xfId="0" applyFont="1" applyBorder="1" applyAlignment="1">
      <alignment horizontal="center" vertical="center"/>
    </xf>
    <xf numFmtId="0" fontId="690" fillId="0" borderId="7" xfId="0" applyFont="1" applyBorder="1" applyAlignment="1">
      <alignment vertical="center"/>
    </xf>
    <xf numFmtId="0" fontId="691" fillId="0" borderId="7" xfId="0" applyFont="1" applyBorder="1" applyAlignment="1">
      <alignment vertical="center"/>
    </xf>
    <xf numFmtId="0" fontId="692" fillId="0" borderId="7" xfId="0" applyFont="1" applyBorder="1" applyAlignment="1">
      <alignment vertical="center"/>
    </xf>
    <xf numFmtId="0" fontId="693" fillId="0" borderId="7" xfId="0" applyFont="1" applyBorder="1" applyAlignment="1">
      <alignment vertical="center"/>
    </xf>
    <xf numFmtId="0" fontId="694" fillId="0" borderId="7" xfId="0" applyFont="1" applyBorder="1" applyAlignment="1">
      <alignment vertical="center"/>
    </xf>
    <xf numFmtId="0" fontId="695" fillId="0" borderId="7" xfId="0" applyFont="1" applyBorder="1" applyAlignment="1">
      <alignment vertical="center"/>
    </xf>
    <xf numFmtId="0" fontId="696" fillId="0" borderId="7" xfId="0" applyFont="1" applyBorder="1" applyAlignment="1">
      <alignment vertical="center"/>
    </xf>
    <xf numFmtId="0" fontId="697" fillId="0" borderId="7" xfId="0" applyFont="1" applyBorder="1" applyAlignment="1">
      <alignment vertical="center"/>
    </xf>
    <xf numFmtId="0" fontId="698" fillId="0" borderId="7" xfId="0" applyFont="1" applyBorder="1" applyAlignment="1">
      <alignment vertical="center"/>
    </xf>
    <xf numFmtId="0" fontId="699" fillId="0" borderId="7" xfId="0" applyFont="1" applyBorder="1" applyAlignment="1">
      <alignment horizontal="center" vertical="center"/>
    </xf>
    <xf numFmtId="0" fontId="700" fillId="0" borderId="7" xfId="0" applyFont="1" applyBorder="1" applyAlignment="1">
      <alignment vertical="center"/>
    </xf>
    <xf numFmtId="49" fontId="701" fillId="0" borderId="7" xfId="0" applyNumberFormat="1" applyFont="1" applyBorder="1" applyAlignment="1">
      <alignment vertical="center" wrapText="1"/>
    </xf>
    <xf numFmtId="0" fontId="702" fillId="0" borderId="7" xfId="0" applyFont="1" applyBorder="1" applyAlignment="1">
      <alignment horizontal="center" vertical="center"/>
    </xf>
    <xf numFmtId="0" fontId="703" fillId="0" borderId="7" xfId="0" applyFont="1" applyBorder="1" applyAlignment="1">
      <alignment vertical="center"/>
    </xf>
    <xf numFmtId="0" fontId="704" fillId="0" borderId="7" xfId="0" applyFont="1" applyBorder="1" applyAlignment="1">
      <alignment vertical="center"/>
    </xf>
    <xf numFmtId="0" fontId="705" fillId="0" borderId="7" xfId="0" applyFont="1" applyBorder="1" applyAlignment="1">
      <alignment vertical="center"/>
    </xf>
    <xf numFmtId="0" fontId="706" fillId="0" borderId="7" xfId="0" applyFont="1" applyBorder="1" applyAlignment="1">
      <alignment vertical="center"/>
    </xf>
    <xf numFmtId="0" fontId="707" fillId="0" borderId="7" xfId="0" applyFont="1" applyBorder="1" applyAlignment="1">
      <alignment vertical="center"/>
    </xf>
    <xf numFmtId="0" fontId="708" fillId="0" borderId="7" xfId="0" applyFont="1" applyBorder="1" applyAlignment="1">
      <alignment vertical="center"/>
    </xf>
    <xf numFmtId="0" fontId="709" fillId="0" borderId="7" xfId="0" applyFont="1" applyBorder="1" applyAlignment="1">
      <alignment vertical="center"/>
    </xf>
    <xf numFmtId="0" fontId="710" fillId="0" borderId="7" xfId="0" applyFont="1" applyBorder="1" applyAlignment="1">
      <alignment vertical="center"/>
    </xf>
    <xf numFmtId="0" fontId="711" fillId="0" borderId="7" xfId="0" applyFont="1" applyBorder="1" applyAlignment="1">
      <alignment vertical="center"/>
    </xf>
    <xf numFmtId="0" fontId="712" fillId="0" borderId="7" xfId="0" applyFont="1" applyBorder="1" applyAlignment="1">
      <alignment horizontal="center" vertical="center"/>
    </xf>
    <xf numFmtId="0" fontId="713" fillId="0" borderId="7" xfId="0" applyFont="1" applyBorder="1" applyAlignment="1">
      <alignment vertical="center"/>
    </xf>
    <xf numFmtId="49" fontId="714" fillId="0" borderId="7" xfId="0" applyNumberFormat="1" applyFont="1" applyBorder="1" applyAlignment="1">
      <alignment vertical="center" wrapText="1"/>
    </xf>
    <xf numFmtId="0" fontId="715" fillId="0" borderId="7" xfId="0" applyFont="1" applyBorder="1" applyAlignment="1">
      <alignment horizontal="center" vertical="center"/>
    </xf>
    <xf numFmtId="0" fontId="716" fillId="0" borderId="7" xfId="0" applyFont="1" applyBorder="1" applyAlignment="1">
      <alignment vertical="center"/>
    </xf>
    <xf numFmtId="0" fontId="717" fillId="0" borderId="7" xfId="0" applyFont="1" applyBorder="1" applyAlignment="1">
      <alignment vertical="center"/>
    </xf>
    <xf numFmtId="0" fontId="718" fillId="0" borderId="7" xfId="0" applyFont="1" applyBorder="1" applyAlignment="1">
      <alignment vertical="center"/>
    </xf>
    <xf numFmtId="0" fontId="719" fillId="0" borderId="7" xfId="0" applyFont="1" applyBorder="1" applyAlignment="1">
      <alignment vertical="center"/>
    </xf>
    <xf numFmtId="0" fontId="720" fillId="0" borderId="7" xfId="0" applyFont="1" applyBorder="1" applyAlignment="1">
      <alignment vertical="center"/>
    </xf>
    <xf numFmtId="0" fontId="721" fillId="0" borderId="7" xfId="0" applyFont="1" applyBorder="1" applyAlignment="1">
      <alignment vertical="center"/>
    </xf>
    <xf numFmtId="0" fontId="722" fillId="0" borderId="7" xfId="0" applyFont="1" applyBorder="1" applyAlignment="1">
      <alignment vertical="center"/>
    </xf>
    <xf numFmtId="0" fontId="723" fillId="0" borderId="7" xfId="0" applyFont="1" applyBorder="1" applyAlignment="1">
      <alignment vertical="center"/>
    </xf>
    <xf numFmtId="0" fontId="724" fillId="0" borderId="7" xfId="0" applyFont="1" applyBorder="1" applyAlignment="1">
      <alignment vertical="center"/>
    </xf>
    <xf numFmtId="0" fontId="725" fillId="0" borderId="7" xfId="0" applyFont="1" applyBorder="1" applyAlignment="1">
      <alignment horizontal="center" vertical="center"/>
    </xf>
    <xf numFmtId="0" fontId="726" fillId="0" borderId="7" xfId="0" applyFont="1" applyBorder="1" applyAlignment="1">
      <alignment vertical="center"/>
    </xf>
    <xf numFmtId="49" fontId="727" fillId="0" borderId="7" xfId="0" applyNumberFormat="1" applyFont="1" applyBorder="1" applyAlignment="1">
      <alignment vertical="center" wrapText="1"/>
    </xf>
    <xf numFmtId="0" fontId="728" fillId="0" borderId="7" xfId="0" applyFont="1" applyBorder="1" applyAlignment="1">
      <alignment horizontal="center" vertical="center"/>
    </xf>
    <xf numFmtId="0" fontId="729" fillId="0" borderId="7" xfId="0" applyFont="1" applyBorder="1" applyAlignment="1">
      <alignment vertical="center"/>
    </xf>
    <xf numFmtId="0" fontId="730" fillId="0" borderId="7" xfId="0" applyFont="1" applyBorder="1" applyAlignment="1">
      <alignment vertical="center"/>
    </xf>
    <xf numFmtId="0" fontId="731" fillId="0" borderId="7" xfId="0" applyFont="1" applyBorder="1" applyAlignment="1">
      <alignment vertical="center"/>
    </xf>
    <xf numFmtId="0" fontId="732" fillId="0" borderId="7" xfId="0" applyFont="1" applyBorder="1" applyAlignment="1">
      <alignment vertical="center"/>
    </xf>
    <xf numFmtId="0" fontId="733" fillId="0" borderId="7" xfId="0" applyFont="1" applyBorder="1" applyAlignment="1">
      <alignment vertical="center"/>
    </xf>
    <xf numFmtId="0" fontId="734" fillId="0" borderId="7" xfId="0" applyFont="1" applyBorder="1" applyAlignment="1">
      <alignment vertical="center"/>
    </xf>
    <xf numFmtId="0" fontId="735" fillId="0" borderId="7" xfId="0" applyFont="1" applyBorder="1" applyAlignment="1">
      <alignment vertical="center"/>
    </xf>
    <xf numFmtId="0" fontId="736" fillId="0" borderId="7" xfId="0" applyFont="1" applyBorder="1" applyAlignment="1">
      <alignment vertical="center"/>
    </xf>
    <xf numFmtId="0" fontId="737" fillId="0" borderId="7" xfId="0" applyFont="1" applyBorder="1" applyAlignment="1">
      <alignment vertical="center"/>
    </xf>
    <xf numFmtId="0" fontId="738" fillId="0" borderId="7" xfId="0" applyFont="1" applyBorder="1" applyAlignment="1">
      <alignment horizontal="center" vertical="center"/>
    </xf>
    <xf numFmtId="0" fontId="739" fillId="0" borderId="7" xfId="0" applyFont="1" applyBorder="1" applyAlignment="1">
      <alignment vertical="center"/>
    </xf>
    <xf numFmtId="49" fontId="740" fillId="0" borderId="7" xfId="0" applyNumberFormat="1" applyFont="1" applyBorder="1" applyAlignment="1">
      <alignment vertical="center" wrapText="1"/>
    </xf>
    <xf numFmtId="0" fontId="741" fillId="0" borderId="7" xfId="0" applyFont="1" applyBorder="1" applyAlignment="1">
      <alignment horizontal="center" vertical="center"/>
    </xf>
    <xf numFmtId="0" fontId="742" fillId="0" borderId="7" xfId="0" applyFont="1" applyBorder="1" applyAlignment="1">
      <alignment vertical="center"/>
    </xf>
    <xf numFmtId="0" fontId="743" fillId="0" borderId="7" xfId="0" applyFont="1" applyBorder="1" applyAlignment="1">
      <alignment vertical="center"/>
    </xf>
    <xf numFmtId="0" fontId="744" fillId="0" borderId="7" xfId="0" applyFont="1" applyBorder="1" applyAlignment="1">
      <alignment vertical="center"/>
    </xf>
    <xf numFmtId="0" fontId="745" fillId="0" borderId="7" xfId="0" applyFont="1" applyBorder="1" applyAlignment="1">
      <alignment vertical="center"/>
    </xf>
    <xf numFmtId="0" fontId="746" fillId="0" borderId="7" xfId="0" applyFont="1" applyBorder="1" applyAlignment="1">
      <alignment vertical="center"/>
    </xf>
    <xf numFmtId="0" fontId="747" fillId="0" borderId="7" xfId="0" applyFont="1" applyBorder="1" applyAlignment="1">
      <alignment vertical="center"/>
    </xf>
    <xf numFmtId="0" fontId="748" fillId="0" borderId="7" xfId="0" applyFont="1" applyBorder="1" applyAlignment="1">
      <alignment vertical="center"/>
    </xf>
    <xf numFmtId="0" fontId="749" fillId="0" borderId="7" xfId="0" applyFont="1" applyBorder="1" applyAlignment="1">
      <alignment vertical="center"/>
    </xf>
    <xf numFmtId="0" fontId="750" fillId="0" borderId="7" xfId="0" applyFont="1" applyBorder="1" applyAlignment="1">
      <alignment vertical="center"/>
    </xf>
    <xf numFmtId="0" fontId="751" fillId="0" borderId="7" xfId="0" applyFont="1" applyBorder="1" applyAlignment="1">
      <alignment horizontal="center" vertical="center"/>
    </xf>
    <xf numFmtId="0" fontId="752" fillId="0" borderId="7" xfId="0" applyFont="1" applyBorder="1" applyAlignment="1">
      <alignment vertical="center"/>
    </xf>
    <xf numFmtId="49" fontId="753" fillId="0" borderId="7" xfId="0" applyNumberFormat="1" applyFont="1" applyBorder="1" applyAlignment="1">
      <alignment vertical="center" wrapText="1"/>
    </xf>
    <xf numFmtId="0" fontId="754" fillId="0" borderId="7" xfId="0" applyFont="1" applyBorder="1" applyAlignment="1">
      <alignment horizontal="center" vertical="center"/>
    </xf>
    <xf numFmtId="0" fontId="755" fillId="0" borderId="7" xfId="0" applyFont="1" applyBorder="1" applyAlignment="1">
      <alignment vertical="center"/>
    </xf>
    <xf numFmtId="0" fontId="756" fillId="0" borderId="7" xfId="0" applyFont="1" applyBorder="1" applyAlignment="1">
      <alignment vertical="center"/>
    </xf>
    <xf numFmtId="0" fontId="757" fillId="0" borderId="7" xfId="0" applyFont="1" applyBorder="1" applyAlignment="1">
      <alignment vertical="center"/>
    </xf>
    <xf numFmtId="0" fontId="758" fillId="0" borderId="7" xfId="0" applyFont="1" applyBorder="1" applyAlignment="1">
      <alignment vertical="center"/>
    </xf>
    <xf numFmtId="0" fontId="759" fillId="0" borderId="7" xfId="0" applyFont="1" applyBorder="1" applyAlignment="1">
      <alignment vertical="center"/>
    </xf>
    <xf numFmtId="0" fontId="760" fillId="0" borderId="7" xfId="0" applyFont="1" applyBorder="1" applyAlignment="1">
      <alignment vertical="center"/>
    </xf>
    <xf numFmtId="0" fontId="761" fillId="0" borderId="7" xfId="0" applyFont="1" applyBorder="1" applyAlignment="1">
      <alignment vertical="center"/>
    </xf>
    <xf numFmtId="0" fontId="762" fillId="0" borderId="7" xfId="0" applyFont="1" applyBorder="1" applyAlignment="1">
      <alignment vertical="center"/>
    </xf>
    <xf numFmtId="0" fontId="763" fillId="0" borderId="7" xfId="0" applyFont="1" applyBorder="1" applyAlignment="1">
      <alignment vertical="center"/>
    </xf>
    <xf numFmtId="0" fontId="764" fillId="0" borderId="7" xfId="0" applyFont="1" applyBorder="1" applyAlignment="1">
      <alignment horizontal="center" vertical="center"/>
    </xf>
    <xf numFmtId="0" fontId="765" fillId="0" borderId="7" xfId="0" applyFont="1" applyBorder="1" applyAlignment="1">
      <alignment vertical="center"/>
    </xf>
    <xf numFmtId="49" fontId="766" fillId="0" borderId="7" xfId="0" applyNumberFormat="1" applyFont="1" applyBorder="1" applyAlignment="1">
      <alignment vertical="center" wrapText="1"/>
    </xf>
    <xf numFmtId="0" fontId="767" fillId="0" borderId="7" xfId="0" applyFont="1" applyBorder="1" applyAlignment="1">
      <alignment horizontal="center" vertical="center"/>
    </xf>
    <xf numFmtId="0" fontId="768" fillId="0" borderId="7" xfId="0" applyFont="1" applyBorder="1" applyAlignment="1">
      <alignment vertical="center"/>
    </xf>
    <xf numFmtId="0" fontId="769" fillId="0" borderId="7" xfId="0" applyFont="1" applyBorder="1" applyAlignment="1">
      <alignment vertical="center"/>
    </xf>
    <xf numFmtId="0" fontId="770" fillId="0" borderId="7" xfId="0" applyFont="1" applyBorder="1" applyAlignment="1">
      <alignment vertical="center"/>
    </xf>
    <xf numFmtId="0" fontId="771" fillId="0" borderId="7" xfId="0" applyFont="1" applyBorder="1" applyAlignment="1">
      <alignment vertical="center"/>
    </xf>
    <xf numFmtId="0" fontId="772" fillId="0" borderId="7" xfId="0" applyFont="1" applyBorder="1" applyAlignment="1">
      <alignment vertical="center"/>
    </xf>
    <xf numFmtId="0" fontId="773" fillId="0" borderId="7" xfId="0" applyFont="1" applyBorder="1" applyAlignment="1">
      <alignment vertical="center"/>
    </xf>
    <xf numFmtId="0" fontId="774" fillId="0" borderId="7" xfId="0" applyFont="1" applyBorder="1" applyAlignment="1">
      <alignment vertical="center"/>
    </xf>
    <xf numFmtId="0" fontId="775" fillId="0" borderId="7" xfId="0" applyFont="1" applyBorder="1" applyAlignment="1">
      <alignment vertical="center"/>
    </xf>
    <xf numFmtId="0" fontId="776" fillId="0" borderId="7" xfId="0" applyFont="1" applyBorder="1" applyAlignment="1">
      <alignment vertical="center"/>
    </xf>
    <xf numFmtId="0" fontId="777" fillId="0" borderId="8" xfId="0" applyFont="1" applyBorder="1" applyAlignment="1">
      <alignment horizontal="center" vertical="center"/>
    </xf>
    <xf numFmtId="0" fontId="778" fillId="0" borderId="8" xfId="0" applyFont="1" applyBorder="1" applyAlignment="1">
      <alignment vertical="center"/>
    </xf>
    <xf numFmtId="49" fontId="779" fillId="0" borderId="8" xfId="0" applyNumberFormat="1" applyFont="1" applyBorder="1" applyAlignment="1">
      <alignment vertical="center" wrapText="1"/>
    </xf>
    <xf numFmtId="0" fontId="780" fillId="0" borderId="8" xfId="0" applyFont="1" applyBorder="1" applyAlignment="1">
      <alignment horizontal="center" vertical="center"/>
    </xf>
    <xf numFmtId="0" fontId="781" fillId="0" borderId="8" xfId="0" applyFont="1" applyBorder="1" applyAlignment="1">
      <alignment vertical="center"/>
    </xf>
    <xf numFmtId="0" fontId="782" fillId="0" borderId="8" xfId="0" applyFont="1" applyBorder="1" applyAlignment="1">
      <alignment vertical="center"/>
    </xf>
    <xf numFmtId="0" fontId="783" fillId="0" borderId="8" xfId="0" applyFont="1" applyBorder="1" applyAlignment="1">
      <alignment vertical="center"/>
    </xf>
    <xf numFmtId="0" fontId="784" fillId="0" borderId="8" xfId="0" applyFont="1" applyBorder="1" applyAlignment="1">
      <alignment vertical="center"/>
    </xf>
    <xf numFmtId="0" fontId="785" fillId="0" borderId="8" xfId="0" applyFont="1" applyBorder="1" applyAlignment="1">
      <alignment vertical="center"/>
    </xf>
    <xf numFmtId="0" fontId="786" fillId="0" borderId="8" xfId="0" applyFont="1" applyBorder="1" applyAlignment="1">
      <alignment vertical="center"/>
    </xf>
    <xf numFmtId="0" fontId="787" fillId="0" borderId="8" xfId="0" applyFont="1" applyBorder="1" applyAlignment="1">
      <alignment vertical="center"/>
    </xf>
    <xf numFmtId="0" fontId="788" fillId="0" borderId="8" xfId="0" applyFont="1" applyBorder="1" applyAlignment="1">
      <alignment vertical="center"/>
    </xf>
    <xf numFmtId="0" fontId="789" fillId="0" borderId="8" xfId="0" applyFont="1" applyBorder="1" applyAlignment="1">
      <alignment vertical="center"/>
    </xf>
    <xf numFmtId="0" fontId="790" fillId="0" borderId="6" xfId="0" applyFont="1" applyBorder="1" applyAlignment="1">
      <alignment horizontal="center" vertical="center"/>
    </xf>
    <xf numFmtId="49" fontId="791" fillId="0" borderId="6" xfId="0" applyNumberFormat="1" applyFont="1" applyBorder="1" applyAlignment="1">
      <alignment vertical="center"/>
    </xf>
    <xf numFmtId="0" fontId="792" fillId="0" borderId="6" xfId="0" applyFont="1" applyBorder="1" applyAlignment="1">
      <alignment vertical="center" wrapText="1"/>
    </xf>
    <xf numFmtId="0" fontId="793" fillId="0" borderId="6" xfId="0" applyFont="1" applyBorder="1" applyAlignment="1">
      <alignment horizontal="center" vertical="center"/>
    </xf>
    <xf numFmtId="0" fontId="794" fillId="0" borderId="6" xfId="0" applyFont="1" applyBorder="1" applyAlignment="1">
      <alignment vertical="center"/>
    </xf>
    <xf numFmtId="0" fontId="795" fillId="0" borderId="6" xfId="0" applyFont="1" applyBorder="1" applyAlignment="1">
      <alignment vertical="center"/>
    </xf>
    <xf numFmtId="0" fontId="796" fillId="0" borderId="6" xfId="0" applyFont="1" applyBorder="1" applyAlignment="1">
      <alignment vertical="center"/>
    </xf>
    <xf numFmtId="0" fontId="797" fillId="0" borderId="6" xfId="0" applyFont="1" applyBorder="1" applyAlignment="1">
      <alignment vertical="center"/>
    </xf>
    <xf numFmtId="0" fontId="798" fillId="0" borderId="7" xfId="0" applyFont="1" applyBorder="1" applyAlignment="1">
      <alignment horizontal="center" vertical="center"/>
    </xf>
    <xf numFmtId="49" fontId="799" fillId="0" borderId="7" xfId="0" applyNumberFormat="1" applyFont="1" applyBorder="1" applyAlignment="1">
      <alignment vertical="center"/>
    </xf>
    <xf numFmtId="0" fontId="800" fillId="0" borderId="7" xfId="0" applyFont="1" applyBorder="1" applyAlignment="1">
      <alignment vertical="center" wrapText="1"/>
    </xf>
    <xf numFmtId="0" fontId="801" fillId="0" borderId="7" xfId="0" applyFont="1" applyBorder="1" applyAlignment="1">
      <alignment horizontal="center" vertical="center"/>
    </xf>
    <xf numFmtId="0" fontId="802" fillId="0" borderId="7" xfId="0" applyFont="1" applyBorder="1" applyAlignment="1">
      <alignment vertical="center"/>
    </xf>
    <xf numFmtId="0" fontId="803" fillId="0" borderId="7" xfId="0" applyFont="1" applyBorder="1" applyAlignment="1">
      <alignment vertical="center"/>
    </xf>
    <xf numFmtId="0" fontId="804" fillId="0" borderId="7" xfId="0" applyFont="1" applyBorder="1" applyAlignment="1">
      <alignment vertical="center"/>
    </xf>
    <xf numFmtId="0" fontId="805" fillId="0" borderId="7" xfId="0" applyFont="1" applyBorder="1" applyAlignment="1">
      <alignment vertical="center"/>
    </xf>
    <xf numFmtId="0" fontId="806" fillId="0" borderId="7" xfId="0" applyFont="1" applyBorder="1" applyAlignment="1">
      <alignment horizontal="center" vertical="center"/>
    </xf>
    <xf numFmtId="49" fontId="807" fillId="0" borderId="7" xfId="0" applyNumberFormat="1" applyFont="1" applyBorder="1" applyAlignment="1">
      <alignment vertical="center"/>
    </xf>
    <xf numFmtId="0" fontId="808" fillId="0" borderId="7" xfId="0" applyFont="1" applyBorder="1" applyAlignment="1">
      <alignment vertical="center" wrapText="1"/>
    </xf>
    <xf numFmtId="0" fontId="809" fillId="0" borderId="7" xfId="0" applyFont="1" applyBorder="1" applyAlignment="1">
      <alignment horizontal="center" vertical="center"/>
    </xf>
    <xf numFmtId="0" fontId="810" fillId="0" borderId="7" xfId="0" applyFont="1" applyBorder="1" applyAlignment="1">
      <alignment vertical="center"/>
    </xf>
    <xf numFmtId="0" fontId="811" fillId="0" borderId="7" xfId="0" applyFont="1" applyBorder="1" applyAlignment="1">
      <alignment vertical="center"/>
    </xf>
    <xf numFmtId="0" fontId="812" fillId="0" borderId="7" xfId="0" applyFont="1" applyBorder="1" applyAlignment="1">
      <alignment vertical="center"/>
    </xf>
    <xf numFmtId="0" fontId="813" fillId="0" borderId="7" xfId="0" applyFont="1" applyBorder="1" applyAlignment="1">
      <alignment vertical="center"/>
    </xf>
    <xf numFmtId="0" fontId="814" fillId="0" borderId="7" xfId="0" applyFont="1" applyBorder="1" applyAlignment="1">
      <alignment horizontal="center" vertical="center"/>
    </xf>
    <xf numFmtId="49" fontId="815" fillId="0" borderId="7" xfId="0" applyNumberFormat="1" applyFont="1" applyBorder="1" applyAlignment="1">
      <alignment vertical="center"/>
    </xf>
    <xf numFmtId="0" fontId="816" fillId="0" borderId="7" xfId="0" applyFont="1" applyBorder="1" applyAlignment="1">
      <alignment vertical="center" wrapText="1"/>
    </xf>
    <xf numFmtId="0" fontId="817" fillId="0" borderId="7" xfId="0" applyFont="1" applyBorder="1" applyAlignment="1">
      <alignment horizontal="center" vertical="center"/>
    </xf>
    <xf numFmtId="0" fontId="818" fillId="0" borderId="7" xfId="0" applyFont="1" applyBorder="1" applyAlignment="1">
      <alignment vertical="center"/>
    </xf>
    <xf numFmtId="0" fontId="819" fillId="0" borderId="7" xfId="0" applyFont="1" applyBorder="1" applyAlignment="1">
      <alignment vertical="center"/>
    </xf>
    <xf numFmtId="0" fontId="820" fillId="0" borderId="7" xfId="0" applyFont="1" applyBorder="1" applyAlignment="1">
      <alignment vertical="center"/>
    </xf>
    <xf numFmtId="0" fontId="821" fillId="0" borderId="7" xfId="0" applyFont="1" applyBorder="1" applyAlignment="1">
      <alignment vertical="center"/>
    </xf>
    <xf numFmtId="0" fontId="822" fillId="0" borderId="7" xfId="0" applyFont="1" applyBorder="1" applyAlignment="1">
      <alignment horizontal="center" vertical="center"/>
    </xf>
    <xf numFmtId="49" fontId="823" fillId="0" borderId="7" xfId="0" applyNumberFormat="1" applyFont="1" applyBorder="1" applyAlignment="1">
      <alignment vertical="center"/>
    </xf>
    <xf numFmtId="0" fontId="824" fillId="0" borderId="7" xfId="0" applyFont="1" applyBorder="1" applyAlignment="1">
      <alignment vertical="center" wrapText="1"/>
    </xf>
    <xf numFmtId="0" fontId="825" fillId="0" borderId="7" xfId="0" applyFont="1" applyBorder="1" applyAlignment="1">
      <alignment horizontal="center" vertical="center"/>
    </xf>
    <xf numFmtId="0" fontId="826" fillId="0" borderId="7" xfId="0" applyFont="1" applyBorder="1" applyAlignment="1">
      <alignment vertical="center"/>
    </xf>
    <xf numFmtId="0" fontId="827" fillId="0" borderId="7" xfId="0" applyFont="1" applyBorder="1" applyAlignment="1">
      <alignment vertical="center"/>
    </xf>
    <xf numFmtId="0" fontId="828" fillId="0" borderId="7" xfId="0" applyFont="1" applyBorder="1" applyAlignment="1">
      <alignment vertical="center"/>
    </xf>
    <xf numFmtId="0" fontId="829" fillId="0" borderId="7" xfId="0" applyFont="1" applyBorder="1" applyAlignment="1">
      <alignment vertical="center"/>
    </xf>
    <xf numFmtId="0" fontId="830" fillId="0" borderId="7" xfId="0" applyFont="1" applyBorder="1" applyAlignment="1">
      <alignment horizontal="center" vertical="center"/>
    </xf>
    <xf numFmtId="49" fontId="831" fillId="0" borderId="7" xfId="0" applyNumberFormat="1" applyFont="1" applyBorder="1" applyAlignment="1">
      <alignment vertical="center"/>
    </xf>
    <xf numFmtId="0" fontId="832" fillId="0" borderId="7" xfId="0" applyFont="1" applyBorder="1" applyAlignment="1">
      <alignment vertical="center" wrapText="1"/>
    </xf>
    <xf numFmtId="0" fontId="833" fillId="0" borderId="7" xfId="0" applyFont="1" applyBorder="1" applyAlignment="1">
      <alignment horizontal="center" vertical="center"/>
    </xf>
    <xf numFmtId="0" fontId="834" fillId="0" borderId="7" xfId="0" applyFont="1" applyBorder="1" applyAlignment="1">
      <alignment vertical="center"/>
    </xf>
    <xf numFmtId="0" fontId="835" fillId="0" borderId="7" xfId="0" applyFont="1" applyBorder="1" applyAlignment="1">
      <alignment vertical="center"/>
    </xf>
    <xf numFmtId="0" fontId="836" fillId="0" borderId="7" xfId="0" applyFont="1" applyBorder="1" applyAlignment="1">
      <alignment vertical="center"/>
    </xf>
    <xf numFmtId="0" fontId="837" fillId="0" borderId="7" xfId="0" applyFont="1" applyBorder="1" applyAlignment="1">
      <alignment vertical="center"/>
    </xf>
    <xf numFmtId="0" fontId="838" fillId="0" borderId="7" xfId="0" applyFont="1" applyBorder="1" applyAlignment="1">
      <alignment horizontal="center" vertical="center"/>
    </xf>
    <xf numFmtId="49" fontId="839" fillId="0" borderId="7" xfId="0" applyNumberFormat="1" applyFont="1" applyBorder="1" applyAlignment="1">
      <alignment vertical="center"/>
    </xf>
    <xf numFmtId="0" fontId="840" fillId="0" borderId="7" xfId="0" applyFont="1" applyBorder="1" applyAlignment="1">
      <alignment vertical="center" wrapText="1"/>
    </xf>
    <xf numFmtId="0" fontId="841" fillId="0" borderId="7" xfId="0" applyFont="1" applyBorder="1" applyAlignment="1">
      <alignment horizontal="center" vertical="center"/>
    </xf>
    <xf numFmtId="0" fontId="842" fillId="0" borderId="7" xfId="0" applyFont="1" applyBorder="1" applyAlignment="1">
      <alignment vertical="center"/>
    </xf>
    <xf numFmtId="0" fontId="843" fillId="0" borderId="7" xfId="0" applyFont="1" applyBorder="1" applyAlignment="1">
      <alignment vertical="center"/>
    </xf>
    <xf numFmtId="0" fontId="844" fillId="0" borderId="7" xfId="0" applyFont="1" applyBorder="1" applyAlignment="1">
      <alignment vertical="center"/>
    </xf>
    <xf numFmtId="0" fontId="845" fillId="0" borderId="7" xfId="0" applyFont="1" applyBorder="1" applyAlignment="1">
      <alignment vertical="center"/>
    </xf>
    <xf numFmtId="0" fontId="846" fillId="0" borderId="7" xfId="0" applyFont="1" applyBorder="1" applyAlignment="1">
      <alignment horizontal="center" vertical="center"/>
    </xf>
    <xf numFmtId="49" fontId="847" fillId="0" borderId="7" xfId="0" applyNumberFormat="1" applyFont="1" applyBorder="1" applyAlignment="1">
      <alignment vertical="center"/>
    </xf>
    <xf numFmtId="0" fontId="848" fillId="0" borderId="7" xfId="0" applyFont="1" applyBorder="1" applyAlignment="1">
      <alignment vertical="center" wrapText="1"/>
    </xf>
    <xf numFmtId="0" fontId="849" fillId="0" borderId="7" xfId="0" applyFont="1" applyBorder="1" applyAlignment="1">
      <alignment horizontal="center" vertical="center"/>
    </xf>
    <xf numFmtId="0" fontId="850" fillId="0" borderId="7" xfId="0" applyFont="1" applyBorder="1" applyAlignment="1">
      <alignment vertical="center"/>
    </xf>
    <xf numFmtId="0" fontId="851" fillId="0" borderId="7" xfId="0" applyFont="1" applyBorder="1" applyAlignment="1">
      <alignment vertical="center"/>
    </xf>
    <xf numFmtId="0" fontId="852" fillId="0" borderId="7" xfId="0" applyFont="1" applyBorder="1" applyAlignment="1">
      <alignment vertical="center"/>
    </xf>
    <xf numFmtId="0" fontId="853" fillId="0" borderId="7" xfId="0" applyFont="1" applyBorder="1" applyAlignment="1">
      <alignment vertical="center"/>
    </xf>
    <xf numFmtId="0" fontId="854" fillId="0" borderId="7" xfId="0" applyFont="1" applyBorder="1" applyAlignment="1">
      <alignment horizontal="center" vertical="center"/>
    </xf>
    <xf numFmtId="49" fontId="855" fillId="0" borderId="7" xfId="0" applyNumberFormat="1" applyFont="1" applyBorder="1" applyAlignment="1">
      <alignment vertical="center"/>
    </xf>
    <xf numFmtId="0" fontId="856" fillId="0" borderId="7" xfId="0" applyFont="1" applyBorder="1" applyAlignment="1">
      <alignment vertical="center" wrapText="1"/>
    </xf>
    <xf numFmtId="0" fontId="857" fillId="0" borderId="7" xfId="0" applyFont="1" applyBorder="1" applyAlignment="1">
      <alignment horizontal="center" vertical="center"/>
    </xf>
    <xf numFmtId="0" fontId="858" fillId="0" borderId="7" xfId="0" applyFont="1" applyBorder="1" applyAlignment="1">
      <alignment vertical="center"/>
    </xf>
    <xf numFmtId="0" fontId="859" fillId="0" borderId="7" xfId="0" applyFont="1" applyBorder="1" applyAlignment="1">
      <alignment vertical="center"/>
    </xf>
    <xf numFmtId="0" fontId="860" fillId="0" borderId="7" xfId="0" applyFont="1" applyBorder="1" applyAlignment="1">
      <alignment vertical="center"/>
    </xf>
    <xf numFmtId="0" fontId="861" fillId="0" borderId="7" xfId="0" applyFont="1" applyBorder="1" applyAlignment="1">
      <alignment vertical="center"/>
    </xf>
    <xf numFmtId="0" fontId="862" fillId="0" borderId="7" xfId="0" applyFont="1" applyBorder="1" applyAlignment="1">
      <alignment horizontal="center" vertical="center"/>
    </xf>
    <xf numFmtId="49" fontId="863" fillId="0" borderId="7" xfId="0" applyNumberFormat="1" applyFont="1" applyBorder="1" applyAlignment="1">
      <alignment vertical="center"/>
    </xf>
    <xf numFmtId="0" fontId="864" fillId="0" borderId="7" xfId="0" applyFont="1" applyBorder="1" applyAlignment="1">
      <alignment vertical="center" wrapText="1"/>
    </xf>
    <xf numFmtId="0" fontId="865" fillId="0" borderId="7" xfId="0" applyFont="1" applyBorder="1" applyAlignment="1">
      <alignment horizontal="center" vertical="center"/>
    </xf>
    <xf numFmtId="0" fontId="866" fillId="0" borderId="7" xfId="0" applyFont="1" applyBorder="1" applyAlignment="1">
      <alignment vertical="center"/>
    </xf>
    <xf numFmtId="0" fontId="867" fillId="0" borderId="7" xfId="0" applyFont="1" applyBorder="1" applyAlignment="1">
      <alignment vertical="center"/>
    </xf>
    <xf numFmtId="0" fontId="868" fillId="0" borderId="7" xfId="0" applyFont="1" applyBorder="1" applyAlignment="1">
      <alignment vertical="center"/>
    </xf>
    <xf numFmtId="0" fontId="869" fillId="0" borderId="7" xfId="0" applyFont="1" applyBorder="1" applyAlignment="1">
      <alignment vertical="center"/>
    </xf>
    <xf numFmtId="0" fontId="870" fillId="0" borderId="7" xfId="0" applyFont="1" applyBorder="1" applyAlignment="1">
      <alignment horizontal="center" vertical="center"/>
    </xf>
    <xf numFmtId="49" fontId="871" fillId="0" borderId="7" xfId="0" applyNumberFormat="1" applyFont="1" applyBorder="1" applyAlignment="1">
      <alignment vertical="center"/>
    </xf>
    <xf numFmtId="0" fontId="872" fillId="0" borderId="7" xfId="0" applyFont="1" applyBorder="1" applyAlignment="1">
      <alignment vertical="center" wrapText="1"/>
    </xf>
    <xf numFmtId="0" fontId="873" fillId="0" borderId="7" xfId="0" applyFont="1" applyBorder="1" applyAlignment="1">
      <alignment horizontal="center" vertical="center"/>
    </xf>
    <xf numFmtId="0" fontId="874" fillId="0" borderId="7" xfId="0" applyFont="1" applyBorder="1" applyAlignment="1">
      <alignment vertical="center"/>
    </xf>
    <xf numFmtId="0" fontId="875" fillId="0" borderId="7" xfId="0" applyFont="1" applyBorder="1" applyAlignment="1">
      <alignment vertical="center"/>
    </xf>
    <xf numFmtId="0" fontId="876" fillId="0" borderId="7" xfId="0" applyFont="1" applyBorder="1" applyAlignment="1">
      <alignment vertical="center"/>
    </xf>
    <xf numFmtId="0" fontId="877" fillId="0" borderId="7" xfId="0" applyFont="1" applyBorder="1" applyAlignment="1">
      <alignment vertical="center"/>
    </xf>
    <xf numFmtId="0" fontId="878" fillId="0" borderId="7" xfId="0" applyFont="1" applyBorder="1" applyAlignment="1">
      <alignment horizontal="center" vertical="center"/>
    </xf>
    <xf numFmtId="49" fontId="879" fillId="0" borderId="7" xfId="0" applyNumberFormat="1" applyFont="1" applyBorder="1" applyAlignment="1">
      <alignment vertical="center"/>
    </xf>
    <xf numFmtId="0" fontId="880" fillId="0" borderId="7" xfId="0" applyFont="1" applyBorder="1" applyAlignment="1">
      <alignment vertical="center" wrapText="1"/>
    </xf>
    <xf numFmtId="0" fontId="881" fillId="0" borderId="7" xfId="0" applyFont="1" applyBorder="1" applyAlignment="1">
      <alignment horizontal="center" vertical="center"/>
    </xf>
    <xf numFmtId="0" fontId="882" fillId="0" borderId="7" xfId="0" applyFont="1" applyBorder="1" applyAlignment="1">
      <alignment vertical="center"/>
    </xf>
    <xf numFmtId="0" fontId="883" fillId="0" borderId="7" xfId="0" applyFont="1" applyBorder="1" applyAlignment="1">
      <alignment vertical="center"/>
    </xf>
    <xf numFmtId="0" fontId="884" fillId="0" borderId="7" xfId="0" applyFont="1" applyBorder="1" applyAlignment="1">
      <alignment vertical="center"/>
    </xf>
    <xf numFmtId="0" fontId="885" fillId="0" borderId="7" xfId="0" applyFont="1" applyBorder="1" applyAlignment="1">
      <alignment vertical="center"/>
    </xf>
    <xf numFmtId="0" fontId="886" fillId="0" borderId="7" xfId="0" applyFont="1" applyBorder="1" applyAlignment="1">
      <alignment horizontal="center" vertical="center"/>
    </xf>
    <xf numFmtId="49" fontId="887" fillId="0" borderId="7" xfId="0" applyNumberFormat="1" applyFont="1" applyBorder="1" applyAlignment="1">
      <alignment vertical="center"/>
    </xf>
    <xf numFmtId="0" fontId="888" fillId="0" borderId="7" xfId="0" applyFont="1" applyBorder="1" applyAlignment="1">
      <alignment vertical="center" wrapText="1"/>
    </xf>
    <xf numFmtId="0" fontId="889" fillId="0" borderId="7" xfId="0" applyFont="1" applyBorder="1" applyAlignment="1">
      <alignment horizontal="center" vertical="center"/>
    </xf>
    <xf numFmtId="0" fontId="890" fillId="0" borderId="7" xfId="0" applyFont="1" applyBorder="1" applyAlignment="1">
      <alignment vertical="center"/>
    </xf>
    <xf numFmtId="0" fontId="891" fillId="0" borderId="7" xfId="0" applyFont="1" applyBorder="1" applyAlignment="1">
      <alignment vertical="center"/>
    </xf>
    <xf numFmtId="0" fontId="892" fillId="0" borderId="7" xfId="0" applyFont="1" applyBorder="1" applyAlignment="1">
      <alignment vertical="center"/>
    </xf>
    <xf numFmtId="0" fontId="893" fillId="0" borderId="7" xfId="0" applyFont="1" applyBorder="1" applyAlignment="1">
      <alignment vertical="center"/>
    </xf>
    <xf numFmtId="0" fontId="894" fillId="0" borderId="7" xfId="0" applyFont="1" applyBorder="1" applyAlignment="1">
      <alignment horizontal="center" vertical="center"/>
    </xf>
    <xf numFmtId="49" fontId="895" fillId="0" borderId="7" xfId="0" applyNumberFormat="1" applyFont="1" applyBorder="1" applyAlignment="1">
      <alignment vertical="center"/>
    </xf>
    <xf numFmtId="0" fontId="896" fillId="0" borderId="7" xfId="0" applyFont="1" applyBorder="1" applyAlignment="1">
      <alignment vertical="center" wrapText="1"/>
    </xf>
    <xf numFmtId="0" fontId="897" fillId="0" borderId="7" xfId="0" applyFont="1" applyBorder="1" applyAlignment="1">
      <alignment horizontal="center" vertical="center"/>
    </xf>
    <xf numFmtId="0" fontId="898" fillId="0" borderId="7" xfId="0" applyFont="1" applyBorder="1" applyAlignment="1">
      <alignment vertical="center"/>
    </xf>
    <xf numFmtId="0" fontId="899" fillId="0" borderId="7" xfId="0" applyFont="1" applyBorder="1" applyAlignment="1">
      <alignment vertical="center"/>
    </xf>
    <xf numFmtId="0" fontId="900" fillId="0" borderId="7" xfId="0" applyFont="1" applyBorder="1" applyAlignment="1">
      <alignment vertical="center"/>
    </xf>
    <xf numFmtId="0" fontId="901" fillId="0" borderId="7" xfId="0" applyFont="1" applyBorder="1" applyAlignment="1">
      <alignment vertical="center"/>
    </xf>
    <xf numFmtId="0" fontId="902" fillId="0" borderId="7" xfId="0" applyFont="1" applyBorder="1" applyAlignment="1">
      <alignment horizontal="center" vertical="center"/>
    </xf>
    <xf numFmtId="49" fontId="903" fillId="0" borderId="7" xfId="0" applyNumberFormat="1" applyFont="1" applyBorder="1" applyAlignment="1">
      <alignment vertical="center"/>
    </xf>
    <xf numFmtId="0" fontId="904" fillId="0" borderId="7" xfId="0" applyFont="1" applyBorder="1" applyAlignment="1">
      <alignment vertical="center" wrapText="1"/>
    </xf>
    <xf numFmtId="0" fontId="905" fillId="0" borderId="7" xfId="0" applyFont="1" applyBorder="1" applyAlignment="1">
      <alignment horizontal="center" vertical="center"/>
    </xf>
    <xf numFmtId="0" fontId="906" fillId="0" borderId="7" xfId="0" applyFont="1" applyBorder="1" applyAlignment="1">
      <alignment vertical="center"/>
    </xf>
    <xf numFmtId="0" fontId="907" fillId="0" borderId="7" xfId="0" applyFont="1" applyBorder="1" applyAlignment="1">
      <alignment vertical="center"/>
    </xf>
    <xf numFmtId="0" fontId="908" fillId="0" borderId="7" xfId="0" applyFont="1" applyBorder="1" applyAlignment="1">
      <alignment vertical="center"/>
    </xf>
    <xf numFmtId="0" fontId="909" fillId="0" borderId="7" xfId="0" applyFont="1" applyBorder="1" applyAlignment="1">
      <alignment vertical="center"/>
    </xf>
    <xf numFmtId="0" fontId="910" fillId="0" borderId="7" xfId="0" applyFont="1" applyBorder="1" applyAlignment="1">
      <alignment horizontal="center" vertical="center"/>
    </xf>
    <xf numFmtId="49" fontId="911" fillId="0" borderId="7" xfId="0" applyNumberFormat="1" applyFont="1" applyBorder="1" applyAlignment="1">
      <alignment vertical="center"/>
    </xf>
    <xf numFmtId="0" fontId="912" fillId="0" borderId="7" xfId="0" applyFont="1" applyBorder="1" applyAlignment="1">
      <alignment vertical="center" wrapText="1"/>
    </xf>
    <xf numFmtId="0" fontId="913" fillId="0" borderId="7" xfId="0" applyFont="1" applyBorder="1" applyAlignment="1">
      <alignment horizontal="center" vertical="center"/>
    </xf>
    <xf numFmtId="0" fontId="914" fillId="0" borderId="7" xfId="0" applyFont="1" applyBorder="1" applyAlignment="1">
      <alignment vertical="center"/>
    </xf>
    <xf numFmtId="0" fontId="915" fillId="0" borderId="7" xfId="0" applyFont="1" applyBorder="1" applyAlignment="1">
      <alignment vertical="center"/>
    </xf>
    <xf numFmtId="0" fontId="916" fillId="0" borderId="7" xfId="0" applyFont="1" applyBorder="1" applyAlignment="1">
      <alignment vertical="center"/>
    </xf>
    <xf numFmtId="0" fontId="917" fillId="0" borderId="7" xfId="0" applyFont="1" applyBorder="1" applyAlignment="1">
      <alignment vertical="center"/>
    </xf>
    <xf numFmtId="0" fontId="918" fillId="0" borderId="7" xfId="0" applyFont="1" applyBorder="1" applyAlignment="1">
      <alignment horizontal="center" vertical="center"/>
    </xf>
    <xf numFmtId="49" fontId="919" fillId="0" borderId="7" xfId="0" applyNumberFormat="1" applyFont="1" applyBorder="1" applyAlignment="1">
      <alignment vertical="center"/>
    </xf>
    <xf numFmtId="0" fontId="920" fillId="0" borderId="7" xfId="0" applyFont="1" applyBorder="1" applyAlignment="1">
      <alignment vertical="center" wrapText="1"/>
    </xf>
    <xf numFmtId="0" fontId="921" fillId="0" borderId="7" xfId="0" applyFont="1" applyBorder="1" applyAlignment="1">
      <alignment horizontal="center" vertical="center"/>
    </xf>
    <xf numFmtId="0" fontId="922" fillId="0" borderId="7" xfId="0" applyFont="1" applyBorder="1" applyAlignment="1">
      <alignment vertical="center"/>
    </xf>
    <xf numFmtId="0" fontId="923" fillId="0" borderId="7" xfId="0" applyFont="1" applyBorder="1" applyAlignment="1">
      <alignment vertical="center"/>
    </xf>
    <xf numFmtId="0" fontId="924" fillId="0" borderId="7" xfId="0" applyFont="1" applyBorder="1" applyAlignment="1">
      <alignment vertical="center"/>
    </xf>
    <xf numFmtId="0" fontId="925" fillId="0" borderId="7" xfId="0" applyFont="1" applyBorder="1" applyAlignment="1">
      <alignment vertical="center"/>
    </xf>
    <xf numFmtId="0" fontId="926" fillId="0" borderId="7" xfId="0" applyFont="1" applyBorder="1" applyAlignment="1">
      <alignment horizontal="center" vertical="center"/>
    </xf>
    <xf numFmtId="49" fontId="927" fillId="0" borderId="7" xfId="0" applyNumberFormat="1" applyFont="1" applyBorder="1" applyAlignment="1">
      <alignment vertical="center"/>
    </xf>
    <xf numFmtId="0" fontId="928" fillId="0" borderId="7" xfId="0" applyFont="1" applyBorder="1" applyAlignment="1">
      <alignment vertical="center" wrapText="1"/>
    </xf>
    <xf numFmtId="0" fontId="929" fillId="0" borderId="7" xfId="0" applyFont="1" applyBorder="1" applyAlignment="1">
      <alignment horizontal="center" vertical="center"/>
    </xf>
    <xf numFmtId="0" fontId="930" fillId="0" borderId="7" xfId="0" applyFont="1" applyBorder="1" applyAlignment="1">
      <alignment vertical="center"/>
    </xf>
    <xf numFmtId="0" fontId="931" fillId="0" borderId="7" xfId="0" applyFont="1" applyBorder="1" applyAlignment="1">
      <alignment vertical="center"/>
    </xf>
    <xf numFmtId="0" fontId="932" fillId="0" borderId="7" xfId="0" applyFont="1" applyBorder="1" applyAlignment="1">
      <alignment vertical="center"/>
    </xf>
    <xf numFmtId="0" fontId="933" fillId="0" borderId="7" xfId="0" applyFont="1" applyBorder="1" applyAlignment="1">
      <alignment vertical="center"/>
    </xf>
    <xf numFmtId="0" fontId="934" fillId="0" borderId="7" xfId="0" applyFont="1" applyBorder="1" applyAlignment="1">
      <alignment horizontal="center" vertical="center"/>
    </xf>
    <xf numFmtId="49" fontId="935" fillId="0" borderId="7" xfId="0" applyNumberFormat="1" applyFont="1" applyBorder="1" applyAlignment="1">
      <alignment vertical="center"/>
    </xf>
    <xf numFmtId="0" fontId="936" fillId="0" borderId="7" xfId="0" applyFont="1" applyBorder="1" applyAlignment="1">
      <alignment vertical="center" wrapText="1"/>
    </xf>
    <xf numFmtId="0" fontId="937" fillId="0" borderId="7" xfId="0" applyFont="1" applyBorder="1" applyAlignment="1">
      <alignment horizontal="center" vertical="center"/>
    </xf>
    <xf numFmtId="0" fontId="938" fillId="0" borderId="7" xfId="0" applyFont="1" applyBorder="1" applyAlignment="1">
      <alignment vertical="center"/>
    </xf>
    <xf numFmtId="0" fontId="939" fillId="0" borderId="7" xfId="0" applyFont="1" applyBorder="1" applyAlignment="1">
      <alignment vertical="center"/>
    </xf>
    <xf numFmtId="0" fontId="940" fillId="0" borderId="7" xfId="0" applyFont="1" applyBorder="1" applyAlignment="1">
      <alignment vertical="center"/>
    </xf>
    <xf numFmtId="0" fontId="941" fillId="0" borderId="7" xfId="0" applyFont="1" applyBorder="1" applyAlignment="1">
      <alignment vertical="center"/>
    </xf>
    <xf numFmtId="0" fontId="942" fillId="0" borderId="7" xfId="0" applyFont="1" applyBorder="1" applyAlignment="1">
      <alignment horizontal="center" vertical="center"/>
    </xf>
    <xf numFmtId="49" fontId="943" fillId="0" borderId="7" xfId="0" applyNumberFormat="1" applyFont="1" applyBorder="1" applyAlignment="1">
      <alignment vertical="center"/>
    </xf>
    <xf numFmtId="0" fontId="944" fillId="0" borderId="7" xfId="0" applyFont="1" applyBorder="1" applyAlignment="1">
      <alignment vertical="center" wrapText="1"/>
    </xf>
    <xf numFmtId="0" fontId="945" fillId="0" borderId="7" xfId="0" applyFont="1" applyBorder="1" applyAlignment="1">
      <alignment horizontal="center" vertical="center"/>
    </xf>
    <xf numFmtId="0" fontId="946" fillId="0" borderId="7" xfId="0" applyFont="1" applyBorder="1" applyAlignment="1">
      <alignment vertical="center"/>
    </xf>
    <xf numFmtId="0" fontId="947" fillId="0" borderId="7" xfId="0" applyFont="1" applyBorder="1" applyAlignment="1">
      <alignment vertical="center"/>
    </xf>
    <xf numFmtId="0" fontId="948" fillId="0" borderId="7" xfId="0" applyFont="1" applyBorder="1" applyAlignment="1">
      <alignment vertical="center"/>
    </xf>
    <xf numFmtId="0" fontId="949" fillId="0" borderId="7" xfId="0" applyFont="1" applyBorder="1" applyAlignment="1">
      <alignment vertical="center"/>
    </xf>
    <xf numFmtId="0" fontId="950" fillId="0" borderId="7" xfId="0" applyFont="1" applyBorder="1" applyAlignment="1">
      <alignment horizontal="center" vertical="center"/>
    </xf>
    <xf numFmtId="49" fontId="951" fillId="0" borderId="7" xfId="0" applyNumberFormat="1" applyFont="1" applyBorder="1" applyAlignment="1">
      <alignment vertical="center"/>
    </xf>
    <xf numFmtId="0" fontId="952" fillId="0" borderId="7" xfId="0" applyFont="1" applyBorder="1" applyAlignment="1">
      <alignment vertical="center" wrapText="1"/>
    </xf>
    <xf numFmtId="0" fontId="953" fillId="0" borderId="7" xfId="0" applyFont="1" applyBorder="1" applyAlignment="1">
      <alignment horizontal="center" vertical="center"/>
    </xf>
    <xf numFmtId="0" fontId="954" fillId="0" borderId="7" xfId="0" applyFont="1" applyBorder="1" applyAlignment="1">
      <alignment vertical="center"/>
    </xf>
    <xf numFmtId="0" fontId="955" fillId="0" borderId="7" xfId="0" applyFont="1" applyBorder="1" applyAlignment="1">
      <alignment vertical="center"/>
    </xf>
    <xf numFmtId="0" fontId="956" fillId="0" borderId="7" xfId="0" applyFont="1" applyBorder="1" applyAlignment="1">
      <alignment vertical="center"/>
    </xf>
    <xf numFmtId="0" fontId="957" fillId="0" borderId="7" xfId="0" applyFont="1" applyBorder="1" applyAlignment="1">
      <alignment vertical="center"/>
    </xf>
    <xf numFmtId="0" fontId="958" fillId="0" borderId="7" xfId="0" applyFont="1" applyBorder="1" applyAlignment="1">
      <alignment horizontal="center" vertical="center"/>
    </xf>
    <xf numFmtId="49" fontId="959" fillId="0" borderId="7" xfId="0" applyNumberFormat="1" applyFont="1" applyBorder="1" applyAlignment="1">
      <alignment vertical="center"/>
    </xf>
    <xf numFmtId="0" fontId="960" fillId="0" borderId="7" xfId="0" applyFont="1" applyBorder="1" applyAlignment="1">
      <alignment vertical="center" wrapText="1"/>
    </xf>
    <xf numFmtId="0" fontId="961" fillId="0" borderId="7" xfId="0" applyFont="1" applyBorder="1" applyAlignment="1">
      <alignment horizontal="center" vertical="center"/>
    </xf>
    <xf numFmtId="0" fontId="962" fillId="0" borderId="7" xfId="0" applyFont="1" applyBorder="1" applyAlignment="1">
      <alignment vertical="center"/>
    </xf>
    <xf numFmtId="0" fontId="963" fillId="0" borderId="7" xfId="0" applyFont="1" applyBorder="1" applyAlignment="1">
      <alignment vertical="center"/>
    </xf>
    <xf numFmtId="0" fontId="964" fillId="0" borderId="7" xfId="0" applyFont="1" applyBorder="1" applyAlignment="1">
      <alignment vertical="center"/>
    </xf>
    <xf numFmtId="0" fontId="965" fillId="0" borderId="7" xfId="0" applyFont="1" applyBorder="1" applyAlignment="1">
      <alignment vertical="center"/>
    </xf>
    <xf numFmtId="0" fontId="966" fillId="0" borderId="7" xfId="0" applyFont="1" applyBorder="1" applyAlignment="1">
      <alignment horizontal="center" vertical="center"/>
    </xf>
    <xf numFmtId="49" fontId="967" fillId="0" borderId="7" xfId="0" applyNumberFormat="1" applyFont="1" applyBorder="1" applyAlignment="1">
      <alignment vertical="center"/>
    </xf>
    <xf numFmtId="0" fontId="968" fillId="0" borderId="7" xfId="0" applyFont="1" applyBorder="1" applyAlignment="1">
      <alignment vertical="center" wrapText="1"/>
    </xf>
    <xf numFmtId="0" fontId="969" fillId="0" borderId="7" xfId="0" applyFont="1" applyBorder="1" applyAlignment="1">
      <alignment horizontal="center" vertical="center"/>
    </xf>
    <xf numFmtId="0" fontId="970" fillId="0" borderId="7" xfId="0" applyFont="1" applyBorder="1" applyAlignment="1">
      <alignment vertical="center"/>
    </xf>
    <xf numFmtId="0" fontId="971" fillId="0" borderId="7" xfId="0" applyFont="1" applyBorder="1" applyAlignment="1">
      <alignment vertical="center"/>
    </xf>
    <xf numFmtId="0" fontId="972" fillId="0" borderId="7" xfId="0" applyFont="1" applyBorder="1" applyAlignment="1">
      <alignment vertical="center"/>
    </xf>
    <xf numFmtId="0" fontId="973" fillId="0" borderId="7" xfId="0" applyFont="1" applyBorder="1" applyAlignment="1">
      <alignment vertical="center"/>
    </xf>
    <xf numFmtId="0" fontId="974" fillId="0" borderId="7" xfId="0" applyFont="1" applyBorder="1" applyAlignment="1">
      <alignment horizontal="center" vertical="center"/>
    </xf>
    <xf numFmtId="49" fontId="975" fillId="0" borderId="7" xfId="0" applyNumberFormat="1" applyFont="1" applyBorder="1" applyAlignment="1">
      <alignment vertical="center"/>
    </xf>
    <xf numFmtId="0" fontId="976" fillId="0" borderId="7" xfId="0" applyFont="1" applyBorder="1" applyAlignment="1">
      <alignment vertical="center" wrapText="1"/>
    </xf>
    <xf numFmtId="0" fontId="977" fillId="0" borderId="7" xfId="0" applyFont="1" applyBorder="1" applyAlignment="1">
      <alignment horizontal="center" vertical="center"/>
    </xf>
    <xf numFmtId="0" fontId="978" fillId="0" borderId="7" xfId="0" applyFont="1" applyBorder="1" applyAlignment="1">
      <alignment vertical="center"/>
    </xf>
    <xf numFmtId="0" fontId="979" fillId="0" borderId="7" xfId="0" applyFont="1" applyBorder="1" applyAlignment="1">
      <alignment vertical="center"/>
    </xf>
    <xf numFmtId="0" fontId="980" fillId="0" borderId="7" xfId="0" applyFont="1" applyBorder="1" applyAlignment="1">
      <alignment vertical="center"/>
    </xf>
    <xf numFmtId="0" fontId="981" fillId="0" borderId="7" xfId="0" applyFont="1" applyBorder="1" applyAlignment="1">
      <alignment vertical="center"/>
    </xf>
    <xf numFmtId="0" fontId="982" fillId="0" borderId="7" xfId="0" applyFont="1" applyBorder="1" applyAlignment="1">
      <alignment horizontal="center" vertical="center"/>
    </xf>
    <xf numFmtId="49" fontId="983" fillId="0" borderId="7" xfId="0" applyNumberFormat="1" applyFont="1" applyBorder="1" applyAlignment="1">
      <alignment vertical="center"/>
    </xf>
    <xf numFmtId="0" fontId="984" fillId="0" borderId="7" xfId="0" applyFont="1" applyBorder="1" applyAlignment="1">
      <alignment vertical="center" wrapText="1"/>
    </xf>
    <xf numFmtId="0" fontId="985" fillId="0" borderId="7" xfId="0" applyFont="1" applyBorder="1" applyAlignment="1">
      <alignment horizontal="center" vertical="center"/>
    </xf>
    <xf numFmtId="0" fontId="986" fillId="0" borderId="7" xfId="0" applyFont="1" applyBorder="1" applyAlignment="1">
      <alignment vertical="center"/>
    </xf>
    <xf numFmtId="0" fontId="987" fillId="0" borderId="7" xfId="0" applyFont="1" applyBorder="1" applyAlignment="1">
      <alignment vertical="center"/>
    </xf>
    <xf numFmtId="0" fontId="988" fillId="0" borderId="7" xfId="0" applyFont="1" applyBorder="1" applyAlignment="1">
      <alignment vertical="center"/>
    </xf>
    <xf numFmtId="0" fontId="989" fillId="0" borderId="7" xfId="0" applyFont="1" applyBorder="1" applyAlignment="1">
      <alignment vertical="center"/>
    </xf>
    <xf numFmtId="0" fontId="990" fillId="0" borderId="7" xfId="0" applyFont="1" applyBorder="1" applyAlignment="1">
      <alignment horizontal="center" vertical="center"/>
    </xf>
    <xf numFmtId="49" fontId="991" fillId="0" borderId="7" xfId="0" applyNumberFormat="1" applyFont="1" applyBorder="1" applyAlignment="1">
      <alignment vertical="center"/>
    </xf>
    <xf numFmtId="0" fontId="992" fillId="0" borderId="7" xfId="0" applyFont="1" applyBorder="1" applyAlignment="1">
      <alignment vertical="center" wrapText="1"/>
    </xf>
    <xf numFmtId="0" fontId="993" fillId="0" borderId="7" xfId="0" applyFont="1" applyBorder="1" applyAlignment="1">
      <alignment horizontal="center" vertical="center"/>
    </xf>
    <xf numFmtId="0" fontId="994" fillId="0" borderId="7" xfId="0" applyFont="1" applyBorder="1" applyAlignment="1">
      <alignment vertical="center"/>
    </xf>
    <xf numFmtId="0" fontId="995" fillId="0" borderId="7" xfId="0" applyFont="1" applyBorder="1" applyAlignment="1">
      <alignment vertical="center"/>
    </xf>
    <xf numFmtId="0" fontId="996" fillId="0" borderId="7" xfId="0" applyFont="1" applyBorder="1" applyAlignment="1">
      <alignment vertical="center"/>
    </xf>
    <xf numFmtId="0" fontId="997" fillId="0" borderId="7" xfId="0" applyFont="1" applyBorder="1" applyAlignment="1">
      <alignment vertical="center"/>
    </xf>
    <xf numFmtId="0" fontId="998" fillId="0" borderId="7" xfId="0" applyFont="1" applyBorder="1" applyAlignment="1">
      <alignment horizontal="center" vertical="center"/>
    </xf>
    <xf numFmtId="49" fontId="999" fillId="0" borderId="7" xfId="0" applyNumberFormat="1" applyFont="1" applyBorder="1" applyAlignment="1">
      <alignment vertical="center"/>
    </xf>
    <xf numFmtId="0" fontId="1000" fillId="0" borderId="7" xfId="0" applyFont="1" applyBorder="1" applyAlignment="1">
      <alignment vertical="center" wrapText="1"/>
    </xf>
    <xf numFmtId="0" fontId="1001" fillId="0" borderId="7" xfId="0" applyFont="1" applyBorder="1" applyAlignment="1">
      <alignment horizontal="center" vertical="center"/>
    </xf>
    <xf numFmtId="0" fontId="1002" fillId="0" borderId="7" xfId="0" applyFont="1" applyBorder="1" applyAlignment="1">
      <alignment vertical="center"/>
    </xf>
    <xf numFmtId="0" fontId="1003" fillId="0" borderId="7" xfId="0" applyFont="1" applyBorder="1" applyAlignment="1">
      <alignment vertical="center"/>
    </xf>
    <xf numFmtId="0" fontId="1004" fillId="0" borderId="7" xfId="0" applyFont="1" applyBorder="1" applyAlignment="1">
      <alignment vertical="center"/>
    </xf>
    <xf numFmtId="0" fontId="1005" fillId="0" borderId="7" xfId="0" applyFont="1" applyBorder="1" applyAlignment="1">
      <alignment vertical="center"/>
    </xf>
    <xf numFmtId="0" fontId="1006" fillId="0" borderId="7" xfId="0" applyFont="1" applyBorder="1" applyAlignment="1">
      <alignment horizontal="center" vertical="center"/>
    </xf>
    <xf numFmtId="49" fontId="1007" fillId="0" borderId="7" xfId="0" applyNumberFormat="1" applyFont="1" applyBorder="1" applyAlignment="1">
      <alignment vertical="center"/>
    </xf>
    <xf numFmtId="0" fontId="1008" fillId="0" borderId="7" xfId="0" applyFont="1" applyBorder="1" applyAlignment="1">
      <alignment vertical="center" wrapText="1"/>
    </xf>
    <xf numFmtId="0" fontId="1009" fillId="0" borderId="7" xfId="0" applyFont="1" applyBorder="1" applyAlignment="1">
      <alignment horizontal="center" vertical="center"/>
    </xf>
    <xf numFmtId="0" fontId="1010" fillId="0" borderId="7" xfId="0" applyFont="1" applyBorder="1" applyAlignment="1">
      <alignment vertical="center"/>
    </xf>
    <xf numFmtId="0" fontId="1011" fillId="0" borderId="7" xfId="0" applyFont="1" applyBorder="1" applyAlignment="1">
      <alignment vertical="center"/>
    </xf>
    <xf numFmtId="0" fontId="1012" fillId="0" borderId="7" xfId="0" applyFont="1" applyBorder="1" applyAlignment="1">
      <alignment vertical="center"/>
    </xf>
    <xf numFmtId="0" fontId="1013" fillId="0" borderId="7" xfId="0" applyFont="1" applyBorder="1" applyAlignment="1">
      <alignment vertical="center"/>
    </xf>
    <xf numFmtId="0" fontId="1014" fillId="0" borderId="7" xfId="0" applyFont="1" applyBorder="1" applyAlignment="1">
      <alignment horizontal="center" vertical="center"/>
    </xf>
    <xf numFmtId="49" fontId="1015" fillId="0" borderId="7" xfId="0" applyNumberFormat="1" applyFont="1" applyBorder="1" applyAlignment="1">
      <alignment vertical="center"/>
    </xf>
    <xf numFmtId="0" fontId="1016" fillId="0" borderId="7" xfId="0" applyFont="1" applyBorder="1" applyAlignment="1">
      <alignment vertical="center" wrapText="1"/>
    </xf>
    <xf numFmtId="0" fontId="1017" fillId="0" borderId="7" xfId="0" applyFont="1" applyBorder="1" applyAlignment="1">
      <alignment horizontal="center" vertical="center"/>
    </xf>
    <xf numFmtId="0" fontId="1018" fillId="0" borderId="7" xfId="0" applyFont="1" applyBorder="1" applyAlignment="1">
      <alignment vertical="center"/>
    </xf>
    <xf numFmtId="0" fontId="1019" fillId="0" borderId="7" xfId="0" applyFont="1" applyBorder="1" applyAlignment="1">
      <alignment vertical="center"/>
    </xf>
    <xf numFmtId="0" fontId="1020" fillId="0" borderId="7" xfId="0" applyFont="1" applyBorder="1" applyAlignment="1">
      <alignment vertical="center"/>
    </xf>
    <xf numFmtId="0" fontId="1021" fillId="0" borderId="7" xfId="0" applyFont="1" applyBorder="1" applyAlignment="1">
      <alignment vertical="center"/>
    </xf>
    <xf numFmtId="0" fontId="1022" fillId="0" borderId="7" xfId="0" applyFont="1" applyBorder="1" applyAlignment="1">
      <alignment horizontal="center" vertical="center"/>
    </xf>
    <xf numFmtId="49" fontId="1023" fillId="0" borderId="7" xfId="0" applyNumberFormat="1" applyFont="1" applyBorder="1" applyAlignment="1">
      <alignment vertical="center"/>
    </xf>
    <xf numFmtId="0" fontId="1024" fillId="0" borderId="7" xfId="0" applyFont="1" applyBorder="1" applyAlignment="1">
      <alignment vertical="center" wrapText="1"/>
    </xf>
    <xf numFmtId="0" fontId="1025" fillId="0" borderId="7" xfId="0" applyFont="1" applyBorder="1" applyAlignment="1">
      <alignment horizontal="center" vertical="center"/>
    </xf>
    <xf numFmtId="0" fontId="1026" fillId="0" borderId="7" xfId="0" applyFont="1" applyBorder="1" applyAlignment="1">
      <alignment vertical="center"/>
    </xf>
    <xf numFmtId="0" fontId="1027" fillId="0" borderId="7" xfId="0" applyFont="1" applyBorder="1" applyAlignment="1">
      <alignment vertical="center"/>
    </xf>
    <xf numFmtId="0" fontId="1028" fillId="0" borderId="7" xfId="0" applyFont="1" applyBorder="1" applyAlignment="1">
      <alignment vertical="center"/>
    </xf>
    <xf numFmtId="0" fontId="1029" fillId="0" borderId="7" xfId="0" applyFont="1" applyBorder="1" applyAlignment="1">
      <alignment vertical="center"/>
    </xf>
    <xf numFmtId="0" fontId="1030" fillId="0" borderId="7" xfId="0" applyFont="1" applyBorder="1" applyAlignment="1">
      <alignment horizontal="center" vertical="center"/>
    </xf>
    <xf numFmtId="49" fontId="1031" fillId="0" borderId="7" xfId="0" applyNumberFormat="1" applyFont="1" applyBorder="1" applyAlignment="1">
      <alignment vertical="center"/>
    </xf>
    <xf numFmtId="0" fontId="1032" fillId="0" borderId="7" xfId="0" applyFont="1" applyBorder="1" applyAlignment="1">
      <alignment vertical="center" wrapText="1"/>
    </xf>
    <xf numFmtId="0" fontId="1033" fillId="0" borderId="7" xfId="0" applyFont="1" applyBorder="1" applyAlignment="1">
      <alignment horizontal="center" vertical="center"/>
    </xf>
    <xf numFmtId="0" fontId="1034" fillId="0" borderId="7" xfId="0" applyFont="1" applyBorder="1" applyAlignment="1">
      <alignment vertical="center"/>
    </xf>
    <xf numFmtId="0" fontId="1035" fillId="0" borderId="7" xfId="0" applyFont="1" applyBorder="1" applyAlignment="1">
      <alignment vertical="center"/>
    </xf>
    <xf numFmtId="0" fontId="1036" fillId="0" borderId="7" xfId="0" applyFont="1" applyBorder="1" applyAlignment="1">
      <alignment vertical="center"/>
    </xf>
    <xf numFmtId="0" fontId="1037" fillId="0" borderId="7" xfId="0" applyFont="1" applyBorder="1" applyAlignment="1">
      <alignment vertical="center"/>
    </xf>
    <xf numFmtId="0" fontId="1038" fillId="0" borderId="7" xfId="0" applyFont="1" applyBorder="1" applyAlignment="1">
      <alignment horizontal="center" vertical="center"/>
    </xf>
    <xf numFmtId="49" fontId="1039" fillId="0" borderId="7" xfId="0" applyNumberFormat="1" applyFont="1" applyBorder="1" applyAlignment="1">
      <alignment vertical="center"/>
    </xf>
    <xf numFmtId="0" fontId="1040" fillId="0" borderId="7" xfId="0" applyFont="1" applyBorder="1" applyAlignment="1">
      <alignment vertical="center" wrapText="1"/>
    </xf>
    <xf numFmtId="0" fontId="1041" fillId="0" borderId="7" xfId="0" applyFont="1" applyBorder="1" applyAlignment="1">
      <alignment horizontal="center" vertical="center"/>
    </xf>
    <xf numFmtId="0" fontId="1042" fillId="0" borderId="7" xfId="0" applyFont="1" applyBorder="1" applyAlignment="1">
      <alignment vertical="center"/>
    </xf>
    <xf numFmtId="0" fontId="1043" fillId="0" borderId="7" xfId="0" applyFont="1" applyBorder="1" applyAlignment="1">
      <alignment vertical="center"/>
    </xf>
    <xf numFmtId="0" fontId="1044" fillId="0" borderId="7" xfId="0" applyFont="1" applyBorder="1" applyAlignment="1">
      <alignment vertical="center"/>
    </xf>
    <xf numFmtId="0" fontId="1045" fillId="0" borderId="7" xfId="0" applyFont="1" applyBorder="1" applyAlignment="1">
      <alignment vertical="center"/>
    </xf>
    <xf numFmtId="0" fontId="1046" fillId="0" borderId="7" xfId="0" applyFont="1" applyBorder="1" applyAlignment="1">
      <alignment horizontal="center" vertical="center"/>
    </xf>
    <xf numFmtId="49" fontId="1047" fillId="0" borderId="7" xfId="0" applyNumberFormat="1" applyFont="1" applyBorder="1" applyAlignment="1">
      <alignment vertical="center"/>
    </xf>
    <xf numFmtId="0" fontId="1048" fillId="0" borderId="7" xfId="0" applyFont="1" applyBorder="1" applyAlignment="1">
      <alignment vertical="center" wrapText="1"/>
    </xf>
    <xf numFmtId="0" fontId="1049" fillId="0" borderId="7" xfId="0" applyFont="1" applyBorder="1" applyAlignment="1">
      <alignment horizontal="center" vertical="center"/>
    </xf>
    <xf numFmtId="0" fontId="1050" fillId="0" borderId="7" xfId="0" applyFont="1" applyBorder="1" applyAlignment="1">
      <alignment vertical="center"/>
    </xf>
    <xf numFmtId="0" fontId="1051" fillId="0" borderId="7" xfId="0" applyFont="1" applyBorder="1" applyAlignment="1">
      <alignment vertical="center"/>
    </xf>
    <xf numFmtId="0" fontId="1052" fillId="0" borderId="7" xfId="0" applyFont="1" applyBorder="1" applyAlignment="1">
      <alignment vertical="center"/>
    </xf>
    <xf numFmtId="0" fontId="1053" fillId="0" borderId="7" xfId="0" applyFont="1" applyBorder="1" applyAlignment="1">
      <alignment vertical="center"/>
    </xf>
    <xf numFmtId="0" fontId="1054" fillId="0" borderId="7" xfId="0" applyFont="1" applyBorder="1" applyAlignment="1">
      <alignment horizontal="center" vertical="center"/>
    </xf>
    <xf numFmtId="49" fontId="1055" fillId="0" borderId="7" xfId="0" applyNumberFormat="1" applyFont="1" applyBorder="1" applyAlignment="1">
      <alignment vertical="center"/>
    </xf>
    <xf numFmtId="0" fontId="1056" fillId="0" borderId="7" xfId="0" applyFont="1" applyBorder="1" applyAlignment="1">
      <alignment vertical="center" wrapText="1"/>
    </xf>
    <xf numFmtId="0" fontId="1057" fillId="0" borderId="7" xfId="0" applyFont="1" applyBorder="1" applyAlignment="1">
      <alignment horizontal="center" vertical="center"/>
    </xf>
    <xf numFmtId="0" fontId="1058" fillId="0" borderId="7" xfId="0" applyFont="1" applyBorder="1" applyAlignment="1">
      <alignment vertical="center"/>
    </xf>
    <xf numFmtId="0" fontId="1059" fillId="0" borderId="7" xfId="0" applyFont="1" applyBorder="1" applyAlignment="1">
      <alignment vertical="center"/>
    </xf>
    <xf numFmtId="0" fontId="1060" fillId="0" borderId="7" xfId="0" applyFont="1" applyBorder="1" applyAlignment="1">
      <alignment vertical="center"/>
    </xf>
    <xf numFmtId="0" fontId="1061" fillId="0" borderId="7" xfId="0" applyFont="1" applyBorder="1" applyAlignment="1">
      <alignment vertical="center"/>
    </xf>
    <xf numFmtId="0" fontId="1062" fillId="0" borderId="7" xfId="0" applyFont="1" applyBorder="1" applyAlignment="1">
      <alignment horizontal="center" vertical="center"/>
    </xf>
    <xf numFmtId="49" fontId="1063" fillId="0" borderId="7" xfId="0" applyNumberFormat="1" applyFont="1" applyBorder="1" applyAlignment="1">
      <alignment vertical="center"/>
    </xf>
    <xf numFmtId="0" fontId="1064" fillId="0" borderId="7" xfId="0" applyFont="1" applyBorder="1" applyAlignment="1">
      <alignment vertical="center" wrapText="1"/>
    </xf>
    <xf numFmtId="0" fontId="1065" fillId="0" borderId="7" xfId="0" applyFont="1" applyBorder="1" applyAlignment="1">
      <alignment horizontal="center" vertical="center"/>
    </xf>
    <xf numFmtId="0" fontId="1066" fillId="0" borderId="7" xfId="0" applyFont="1" applyBorder="1" applyAlignment="1">
      <alignment vertical="center"/>
    </xf>
    <xf numFmtId="0" fontId="1067" fillId="0" borderId="7" xfId="0" applyFont="1" applyBorder="1" applyAlignment="1">
      <alignment vertical="center"/>
    </xf>
    <xf numFmtId="0" fontId="1068" fillId="0" borderId="7" xfId="0" applyFont="1" applyBorder="1" applyAlignment="1">
      <alignment vertical="center"/>
    </xf>
    <xf numFmtId="0" fontId="1069" fillId="0" borderId="7" xfId="0" applyFont="1" applyBorder="1" applyAlignment="1">
      <alignment vertical="center"/>
    </xf>
    <xf numFmtId="0" fontId="1070" fillId="0" borderId="7" xfId="0" applyFont="1" applyBorder="1" applyAlignment="1">
      <alignment horizontal="center" vertical="center"/>
    </xf>
    <xf numFmtId="49" fontId="1071" fillId="0" borderId="7" xfId="0" applyNumberFormat="1" applyFont="1" applyBorder="1" applyAlignment="1">
      <alignment vertical="center"/>
    </xf>
    <xf numFmtId="0" fontId="1072" fillId="0" borderId="7" xfId="0" applyFont="1" applyBorder="1" applyAlignment="1">
      <alignment vertical="center" wrapText="1"/>
    </xf>
    <xf numFmtId="0" fontId="1073" fillId="0" borderId="7" xfId="0" applyFont="1" applyBorder="1" applyAlignment="1">
      <alignment horizontal="center" vertical="center"/>
    </xf>
    <xf numFmtId="0" fontId="1074" fillId="0" borderId="7" xfId="0" applyFont="1" applyBorder="1" applyAlignment="1">
      <alignment vertical="center"/>
    </xf>
    <xf numFmtId="0" fontId="1075" fillId="0" borderId="7" xfId="0" applyFont="1" applyBorder="1" applyAlignment="1">
      <alignment vertical="center"/>
    </xf>
    <xf numFmtId="0" fontId="1076" fillId="0" borderId="7" xfId="0" applyFont="1" applyBorder="1" applyAlignment="1">
      <alignment vertical="center"/>
    </xf>
    <xf numFmtId="0" fontId="1077" fillId="0" borderId="7" xfId="0" applyFont="1" applyBorder="1" applyAlignment="1">
      <alignment vertical="center"/>
    </xf>
    <xf numFmtId="0" fontId="1078" fillId="0" borderId="7" xfId="0" applyFont="1" applyBorder="1" applyAlignment="1">
      <alignment horizontal="center" vertical="center"/>
    </xf>
    <xf numFmtId="49" fontId="1079" fillId="0" borderId="7" xfId="0" applyNumberFormat="1" applyFont="1" applyBorder="1" applyAlignment="1">
      <alignment vertical="center"/>
    </xf>
    <xf numFmtId="0" fontId="1080" fillId="0" borderId="7" xfId="0" applyFont="1" applyBorder="1" applyAlignment="1">
      <alignment vertical="center" wrapText="1"/>
    </xf>
    <xf numFmtId="0" fontId="1081" fillId="0" borderId="7" xfId="0" applyFont="1" applyBorder="1" applyAlignment="1">
      <alignment horizontal="center" vertical="center"/>
    </xf>
    <xf numFmtId="0" fontId="1082" fillId="0" borderId="7" xfId="0" applyFont="1" applyBorder="1" applyAlignment="1">
      <alignment vertical="center"/>
    </xf>
    <xf numFmtId="0" fontId="1083" fillId="0" borderId="7" xfId="0" applyFont="1" applyBorder="1" applyAlignment="1">
      <alignment vertical="center"/>
    </xf>
    <xf numFmtId="0" fontId="1084" fillId="0" borderId="7" xfId="0" applyFont="1" applyBorder="1" applyAlignment="1">
      <alignment vertical="center"/>
    </xf>
    <xf numFmtId="0" fontId="1085" fillId="0" borderId="7" xfId="0" applyFont="1" applyBorder="1" applyAlignment="1">
      <alignment vertical="center"/>
    </xf>
    <xf numFmtId="0" fontId="1086" fillId="0" borderId="7" xfId="0" applyFont="1" applyBorder="1" applyAlignment="1">
      <alignment horizontal="center" vertical="center"/>
    </xf>
    <xf numFmtId="49" fontId="1087" fillId="0" borderId="7" xfId="0" applyNumberFormat="1" applyFont="1" applyBorder="1" applyAlignment="1">
      <alignment vertical="center"/>
    </xf>
    <xf numFmtId="0" fontId="1088" fillId="0" borderId="7" xfId="0" applyFont="1" applyBorder="1" applyAlignment="1">
      <alignment vertical="center" wrapText="1"/>
    </xf>
    <xf numFmtId="0" fontId="1089" fillId="0" borderId="7" xfId="0" applyFont="1" applyBorder="1" applyAlignment="1">
      <alignment horizontal="center" vertical="center"/>
    </xf>
    <xf numFmtId="0" fontId="1090" fillId="0" borderId="7" xfId="0" applyFont="1" applyBorder="1" applyAlignment="1">
      <alignment vertical="center"/>
    </xf>
    <xf numFmtId="0" fontId="1091" fillId="0" borderId="7" xfId="0" applyFont="1" applyBorder="1" applyAlignment="1">
      <alignment vertical="center"/>
    </xf>
    <xf numFmtId="0" fontId="1092" fillId="0" borderId="7" xfId="0" applyFont="1" applyBorder="1" applyAlignment="1">
      <alignment vertical="center"/>
    </xf>
    <xf numFmtId="0" fontId="1093" fillId="0" borderId="7" xfId="0" applyFont="1" applyBorder="1" applyAlignment="1">
      <alignment vertical="center"/>
    </xf>
    <xf numFmtId="0" fontId="1094" fillId="0" borderId="7" xfId="0" applyFont="1" applyBorder="1" applyAlignment="1">
      <alignment horizontal="center" vertical="center"/>
    </xf>
    <xf numFmtId="49" fontId="1095" fillId="0" borderId="7" xfId="0" applyNumberFormat="1" applyFont="1" applyBorder="1" applyAlignment="1">
      <alignment vertical="center"/>
    </xf>
    <xf numFmtId="0" fontId="1096" fillId="0" borderId="7" xfId="0" applyFont="1" applyBorder="1" applyAlignment="1">
      <alignment vertical="center" wrapText="1"/>
    </xf>
    <xf numFmtId="0" fontId="1097" fillId="0" borderId="7" xfId="0" applyFont="1" applyBorder="1" applyAlignment="1">
      <alignment horizontal="center" vertical="center"/>
    </xf>
    <xf numFmtId="0" fontId="1098" fillId="0" borderId="7" xfId="0" applyFont="1" applyBorder="1" applyAlignment="1">
      <alignment vertical="center"/>
    </xf>
    <xf numFmtId="0" fontId="1099" fillId="0" borderId="7" xfId="0" applyFont="1" applyBorder="1" applyAlignment="1">
      <alignment vertical="center"/>
    </xf>
    <xf numFmtId="0" fontId="1100" fillId="0" borderId="7" xfId="0" applyFont="1" applyBorder="1" applyAlignment="1">
      <alignment vertical="center"/>
    </xf>
    <xf numFmtId="0" fontId="1101" fillId="0" borderId="7" xfId="0" applyFont="1" applyBorder="1" applyAlignment="1">
      <alignment vertical="center"/>
    </xf>
    <xf numFmtId="0" fontId="1102" fillId="0" borderId="7" xfId="0" applyFont="1" applyBorder="1" applyAlignment="1">
      <alignment horizontal="center" vertical="center"/>
    </xf>
    <xf numFmtId="49" fontId="1103" fillId="0" borderId="7" xfId="0" applyNumberFormat="1" applyFont="1" applyBorder="1" applyAlignment="1">
      <alignment vertical="center"/>
    </xf>
    <xf numFmtId="0" fontId="1104" fillId="0" borderId="7" xfId="0" applyFont="1" applyBorder="1" applyAlignment="1">
      <alignment vertical="center" wrapText="1"/>
    </xf>
    <xf numFmtId="0" fontId="1105" fillId="0" borderId="7" xfId="0" applyFont="1" applyBorder="1" applyAlignment="1">
      <alignment horizontal="center" vertical="center"/>
    </xf>
    <xf numFmtId="0" fontId="1106" fillId="0" borderId="7" xfId="0" applyFont="1" applyBorder="1" applyAlignment="1">
      <alignment vertical="center"/>
    </xf>
    <xf numFmtId="0" fontId="1107" fillId="0" borderId="7" xfId="0" applyFont="1" applyBorder="1" applyAlignment="1">
      <alignment vertical="center"/>
    </xf>
    <xf numFmtId="0" fontId="1108" fillId="0" borderId="7" xfId="0" applyFont="1" applyBorder="1" applyAlignment="1">
      <alignment vertical="center"/>
    </xf>
    <xf numFmtId="0" fontId="1109" fillId="0" borderId="7" xfId="0" applyFont="1" applyBorder="1" applyAlignment="1">
      <alignment vertical="center"/>
    </xf>
    <xf numFmtId="0" fontId="1110" fillId="0" borderId="7" xfId="0" applyFont="1" applyBorder="1" applyAlignment="1">
      <alignment horizontal="center" vertical="center"/>
    </xf>
    <xf numFmtId="49" fontId="1111" fillId="0" borderId="7" xfId="0" applyNumberFormat="1" applyFont="1" applyBorder="1" applyAlignment="1">
      <alignment vertical="center"/>
    </xf>
    <xf numFmtId="0" fontId="1112" fillId="0" borderId="7" xfId="0" applyFont="1" applyBorder="1" applyAlignment="1">
      <alignment vertical="center" wrapText="1"/>
    </xf>
    <xf numFmtId="0" fontId="1113" fillId="0" borderId="7" xfId="0" applyFont="1" applyBorder="1" applyAlignment="1">
      <alignment horizontal="center" vertical="center"/>
    </xf>
    <xf numFmtId="0" fontId="1114" fillId="0" borderId="7" xfId="0" applyFont="1" applyBorder="1" applyAlignment="1">
      <alignment vertical="center"/>
    </xf>
    <xf numFmtId="0" fontId="1115" fillId="0" borderId="7" xfId="0" applyFont="1" applyBorder="1" applyAlignment="1">
      <alignment vertical="center"/>
    </xf>
    <xf numFmtId="0" fontId="1116" fillId="0" borderId="7" xfId="0" applyFont="1" applyBorder="1" applyAlignment="1">
      <alignment vertical="center"/>
    </xf>
    <xf numFmtId="0" fontId="1117" fillId="0" borderId="7" xfId="0" applyFont="1" applyBorder="1" applyAlignment="1">
      <alignment vertical="center"/>
    </xf>
    <xf numFmtId="0" fontId="1118" fillId="0" borderId="7" xfId="0" applyFont="1" applyBorder="1" applyAlignment="1">
      <alignment horizontal="center" vertical="center"/>
    </xf>
    <xf numFmtId="49" fontId="1119" fillId="0" borderId="7" xfId="0" applyNumberFormat="1" applyFont="1" applyBorder="1" applyAlignment="1">
      <alignment vertical="center"/>
    </xf>
    <xf numFmtId="0" fontId="1120" fillId="0" borderId="7" xfId="0" applyFont="1" applyBorder="1" applyAlignment="1">
      <alignment vertical="center" wrapText="1"/>
    </xf>
    <xf numFmtId="0" fontId="1121" fillId="0" borderId="7" xfId="0" applyFont="1" applyBorder="1" applyAlignment="1">
      <alignment horizontal="center" vertical="center"/>
    </xf>
    <xf numFmtId="0" fontId="1122" fillId="0" borderId="7" xfId="0" applyFont="1" applyBorder="1" applyAlignment="1">
      <alignment vertical="center"/>
    </xf>
    <xf numFmtId="0" fontId="1123" fillId="0" borderId="7" xfId="0" applyFont="1" applyBorder="1" applyAlignment="1">
      <alignment vertical="center"/>
    </xf>
    <xf numFmtId="0" fontId="1124" fillId="0" borderId="7" xfId="0" applyFont="1" applyBorder="1" applyAlignment="1">
      <alignment vertical="center"/>
    </xf>
    <xf numFmtId="0" fontId="1125" fillId="0" borderId="7" xfId="0" applyFont="1" applyBorder="1" applyAlignment="1">
      <alignment vertical="center"/>
    </xf>
    <xf numFmtId="0" fontId="1126" fillId="0" borderId="7" xfId="0" applyFont="1" applyBorder="1" applyAlignment="1">
      <alignment horizontal="center" vertical="center"/>
    </xf>
    <xf numFmtId="49" fontId="1127" fillId="0" borderId="7" xfId="0" applyNumberFormat="1" applyFont="1" applyBorder="1" applyAlignment="1">
      <alignment vertical="center"/>
    </xf>
    <xf numFmtId="0" fontId="1128" fillId="0" borderId="7" xfId="0" applyFont="1" applyBorder="1" applyAlignment="1">
      <alignment vertical="center" wrapText="1"/>
    </xf>
    <xf numFmtId="0" fontId="1129" fillId="0" borderId="7" xfId="0" applyFont="1" applyBorder="1" applyAlignment="1">
      <alignment horizontal="center" vertical="center"/>
    </xf>
    <xf numFmtId="0" fontId="1130" fillId="0" borderId="7" xfId="0" applyFont="1" applyBorder="1" applyAlignment="1">
      <alignment vertical="center"/>
    </xf>
    <xf numFmtId="0" fontId="1131" fillId="0" borderId="7" xfId="0" applyFont="1" applyBorder="1" applyAlignment="1">
      <alignment vertical="center"/>
    </xf>
    <xf numFmtId="0" fontId="1132" fillId="0" borderId="7" xfId="0" applyFont="1" applyBorder="1" applyAlignment="1">
      <alignment vertical="center"/>
    </xf>
    <xf numFmtId="0" fontId="1133" fillId="0" borderId="7" xfId="0" applyFont="1" applyBorder="1" applyAlignment="1">
      <alignment vertical="center"/>
    </xf>
    <xf numFmtId="0" fontId="1134" fillId="0" borderId="7" xfId="0" applyFont="1" applyBorder="1" applyAlignment="1">
      <alignment horizontal="center" vertical="center"/>
    </xf>
    <xf numFmtId="49" fontId="1135" fillId="0" borderId="7" xfId="0" applyNumberFormat="1" applyFont="1" applyBorder="1" applyAlignment="1">
      <alignment vertical="center"/>
    </xf>
    <xf numFmtId="0" fontId="1136" fillId="0" borderId="7" xfId="0" applyFont="1" applyBorder="1" applyAlignment="1">
      <alignment vertical="center" wrapText="1"/>
    </xf>
    <xf numFmtId="0" fontId="1137" fillId="0" borderId="7" xfId="0" applyFont="1" applyBorder="1" applyAlignment="1">
      <alignment horizontal="center" vertical="center"/>
    </xf>
    <xf numFmtId="0" fontId="1138" fillId="0" borderId="7" xfId="0" applyFont="1" applyBorder="1" applyAlignment="1">
      <alignment vertical="center"/>
    </xf>
    <xf numFmtId="0" fontId="1139" fillId="0" borderId="7" xfId="0" applyFont="1" applyBorder="1" applyAlignment="1">
      <alignment vertical="center"/>
    </xf>
    <xf numFmtId="0" fontId="1140" fillId="0" borderId="7" xfId="0" applyFont="1" applyBorder="1" applyAlignment="1">
      <alignment vertical="center"/>
    </xf>
    <xf numFmtId="0" fontId="1141" fillId="0" borderId="7" xfId="0" applyFont="1" applyBorder="1" applyAlignment="1">
      <alignment vertical="center"/>
    </xf>
    <xf numFmtId="0" fontId="1142" fillId="0" borderId="7" xfId="0" applyFont="1" applyBorder="1" applyAlignment="1">
      <alignment horizontal="center" vertical="center"/>
    </xf>
    <xf numFmtId="49" fontId="1143" fillId="0" borderId="7" xfId="0" applyNumberFormat="1" applyFont="1" applyBorder="1" applyAlignment="1">
      <alignment vertical="center"/>
    </xf>
    <xf numFmtId="0" fontId="1144" fillId="0" borderId="7" xfId="0" applyFont="1" applyBorder="1" applyAlignment="1">
      <alignment vertical="center" wrapText="1"/>
    </xf>
    <xf numFmtId="0" fontId="1145" fillId="0" borderId="7" xfId="0" applyFont="1" applyBorder="1" applyAlignment="1">
      <alignment horizontal="center" vertical="center"/>
    </xf>
    <xf numFmtId="0" fontId="1146" fillId="0" borderId="7" xfId="0" applyFont="1" applyBorder="1" applyAlignment="1">
      <alignment vertical="center"/>
    </xf>
    <xf numFmtId="0" fontId="1147" fillId="0" borderId="7" xfId="0" applyFont="1" applyBorder="1" applyAlignment="1">
      <alignment vertical="center"/>
    </xf>
    <xf numFmtId="0" fontId="1148" fillId="0" borderId="7" xfId="0" applyFont="1" applyBorder="1" applyAlignment="1">
      <alignment vertical="center"/>
    </xf>
    <xf numFmtId="0" fontId="1149" fillId="0" borderId="7" xfId="0" applyFont="1" applyBorder="1" applyAlignment="1">
      <alignment vertical="center"/>
    </xf>
    <xf numFmtId="0" fontId="1150" fillId="0" borderId="7" xfId="0" applyFont="1" applyBorder="1" applyAlignment="1">
      <alignment horizontal="center" vertical="center"/>
    </xf>
    <xf numFmtId="49" fontId="1151" fillId="0" borderId="7" xfId="0" applyNumberFormat="1" applyFont="1" applyBorder="1" applyAlignment="1">
      <alignment vertical="center"/>
    </xf>
    <xf numFmtId="0" fontId="1152" fillId="0" borderId="7" xfId="0" applyFont="1" applyBorder="1" applyAlignment="1">
      <alignment vertical="center" wrapText="1"/>
    </xf>
    <xf numFmtId="0" fontId="1153" fillId="0" borderId="7" xfId="0" applyFont="1" applyBorder="1" applyAlignment="1">
      <alignment horizontal="center" vertical="center"/>
    </xf>
    <xf numFmtId="0" fontId="1154" fillId="0" borderId="7" xfId="0" applyFont="1" applyBorder="1" applyAlignment="1">
      <alignment vertical="center"/>
    </xf>
    <xf numFmtId="0" fontId="1155" fillId="0" borderId="7" xfId="0" applyFont="1" applyBorder="1" applyAlignment="1">
      <alignment vertical="center"/>
    </xf>
    <xf numFmtId="0" fontId="1156" fillId="0" borderId="7" xfId="0" applyFont="1" applyBorder="1" applyAlignment="1">
      <alignment vertical="center"/>
    </xf>
    <xf numFmtId="0" fontId="1157" fillId="0" borderId="7" xfId="0" applyFont="1" applyBorder="1" applyAlignment="1">
      <alignment vertical="center"/>
    </xf>
    <xf numFmtId="0" fontId="1158" fillId="0" borderId="7" xfId="0" applyFont="1" applyBorder="1" applyAlignment="1">
      <alignment horizontal="center" vertical="center"/>
    </xf>
    <xf numFmtId="49" fontId="1159" fillId="0" borderId="7" xfId="0" applyNumberFormat="1" applyFont="1" applyBorder="1" applyAlignment="1">
      <alignment vertical="center"/>
    </xf>
    <xf numFmtId="0" fontId="1160" fillId="0" borderId="7" xfId="0" applyFont="1" applyBorder="1" applyAlignment="1">
      <alignment vertical="center" wrapText="1"/>
    </xf>
    <xf numFmtId="0" fontId="1161" fillId="0" borderId="7" xfId="0" applyFont="1" applyBorder="1" applyAlignment="1">
      <alignment horizontal="center" vertical="center"/>
    </xf>
    <xf numFmtId="0" fontId="1162" fillId="0" borderId="7" xfId="0" applyFont="1" applyBorder="1" applyAlignment="1">
      <alignment vertical="center"/>
    </xf>
    <xf numFmtId="0" fontId="1163" fillId="0" borderId="7" xfId="0" applyFont="1" applyBorder="1" applyAlignment="1">
      <alignment vertical="center"/>
    </xf>
    <xf numFmtId="0" fontId="1164" fillId="0" borderId="7" xfId="0" applyFont="1" applyBorder="1" applyAlignment="1">
      <alignment vertical="center"/>
    </xf>
    <xf numFmtId="0" fontId="1165" fillId="0" borderId="7" xfId="0" applyFont="1" applyBorder="1" applyAlignment="1">
      <alignment vertical="center"/>
    </xf>
    <xf numFmtId="0" fontId="1166" fillId="0" borderId="7" xfId="0" applyFont="1" applyBorder="1" applyAlignment="1">
      <alignment horizontal="center" vertical="center"/>
    </xf>
    <xf numFmtId="49" fontId="1167" fillId="0" borderId="7" xfId="0" applyNumberFormat="1" applyFont="1" applyBorder="1" applyAlignment="1">
      <alignment vertical="center"/>
    </xf>
    <xf numFmtId="0" fontId="1168" fillId="0" borderId="7" xfId="0" applyFont="1" applyBorder="1" applyAlignment="1">
      <alignment vertical="center" wrapText="1"/>
    </xf>
    <xf numFmtId="0" fontId="1169" fillId="0" borderId="7" xfId="0" applyFont="1" applyBorder="1" applyAlignment="1">
      <alignment horizontal="center" vertical="center"/>
    </xf>
    <xf numFmtId="0" fontId="1170" fillId="0" borderId="7" xfId="0" applyFont="1" applyBorder="1" applyAlignment="1">
      <alignment vertical="center"/>
    </xf>
    <xf numFmtId="0" fontId="1171" fillId="0" borderId="7" xfId="0" applyFont="1" applyBorder="1" applyAlignment="1">
      <alignment vertical="center"/>
    </xf>
    <xf numFmtId="0" fontId="1172" fillId="0" borderId="7" xfId="0" applyFont="1" applyBorder="1" applyAlignment="1">
      <alignment vertical="center"/>
    </xf>
    <xf numFmtId="0" fontId="1173" fillId="0" borderId="7" xfId="0" applyFont="1" applyBorder="1" applyAlignment="1">
      <alignment vertical="center"/>
    </xf>
    <xf numFmtId="0" fontId="1174" fillId="0" borderId="7" xfId="0" applyFont="1" applyBorder="1" applyAlignment="1">
      <alignment horizontal="center" vertical="center"/>
    </xf>
    <xf numFmtId="49" fontId="1175" fillId="0" borderId="7" xfId="0" applyNumberFormat="1" applyFont="1" applyBorder="1" applyAlignment="1">
      <alignment vertical="center"/>
    </xf>
    <xf numFmtId="0" fontId="1176" fillId="0" borderId="7" xfId="0" applyFont="1" applyBorder="1" applyAlignment="1">
      <alignment vertical="center" wrapText="1"/>
    </xf>
    <xf numFmtId="0" fontId="1177" fillId="0" borderId="7" xfId="0" applyFont="1" applyBorder="1" applyAlignment="1">
      <alignment horizontal="center" vertical="center"/>
    </xf>
    <xf numFmtId="0" fontId="1178" fillId="0" borderId="7" xfId="0" applyFont="1" applyBorder="1" applyAlignment="1">
      <alignment vertical="center"/>
    </xf>
    <xf numFmtId="0" fontId="1179" fillId="0" borderId="7" xfId="0" applyFont="1" applyBorder="1" applyAlignment="1">
      <alignment vertical="center"/>
    </xf>
    <xf numFmtId="0" fontId="1180" fillId="0" borderId="7" xfId="0" applyFont="1" applyBorder="1" applyAlignment="1">
      <alignment vertical="center"/>
    </xf>
    <xf numFmtId="0" fontId="1181" fillId="0" borderId="7" xfId="0" applyFont="1" applyBorder="1" applyAlignment="1">
      <alignment vertical="center"/>
    </xf>
    <xf numFmtId="0" fontId="1182" fillId="0" borderId="7" xfId="0" applyFont="1" applyBorder="1" applyAlignment="1">
      <alignment horizontal="center" vertical="center"/>
    </xf>
    <xf numFmtId="49" fontId="1183" fillId="0" borderId="7" xfId="0" applyNumberFormat="1" applyFont="1" applyBorder="1" applyAlignment="1">
      <alignment vertical="center"/>
    </xf>
    <xf numFmtId="0" fontId="1184" fillId="0" borderId="7" xfId="0" applyFont="1" applyBorder="1" applyAlignment="1">
      <alignment vertical="center" wrapText="1"/>
    </xf>
    <xf numFmtId="0" fontId="1185" fillId="0" borderId="7" xfId="0" applyFont="1" applyBorder="1" applyAlignment="1">
      <alignment horizontal="center" vertical="center"/>
    </xf>
    <xf numFmtId="0" fontId="1186" fillId="0" borderId="7" xfId="0" applyFont="1" applyBorder="1" applyAlignment="1">
      <alignment vertical="center"/>
    </xf>
    <xf numFmtId="0" fontId="1187" fillId="0" borderId="7" xfId="0" applyFont="1" applyBorder="1" applyAlignment="1">
      <alignment vertical="center"/>
    </xf>
    <xf numFmtId="0" fontId="1188" fillId="0" borderId="7" xfId="0" applyFont="1" applyBorder="1" applyAlignment="1">
      <alignment vertical="center"/>
    </xf>
    <xf numFmtId="0" fontId="1189" fillId="0" borderId="7" xfId="0" applyFont="1" applyBorder="1" applyAlignment="1">
      <alignment vertical="center"/>
    </xf>
    <xf numFmtId="0" fontId="1190" fillId="0" borderId="7" xfId="0" applyFont="1" applyBorder="1" applyAlignment="1">
      <alignment horizontal="center" vertical="center"/>
    </xf>
    <xf numFmtId="49" fontId="1191" fillId="0" borderId="7" xfId="0" applyNumberFormat="1" applyFont="1" applyBorder="1" applyAlignment="1">
      <alignment vertical="center"/>
    </xf>
    <xf numFmtId="0" fontId="1192" fillId="0" borderId="7" xfId="0" applyFont="1" applyBorder="1" applyAlignment="1">
      <alignment vertical="center" wrapText="1"/>
    </xf>
    <xf numFmtId="0" fontId="1193" fillId="0" borderId="7" xfId="0" applyFont="1" applyBorder="1" applyAlignment="1">
      <alignment horizontal="center" vertical="center"/>
    </xf>
    <xf numFmtId="0" fontId="1194" fillId="0" borderId="7" xfId="0" applyFont="1" applyBorder="1" applyAlignment="1">
      <alignment vertical="center"/>
    </xf>
    <xf numFmtId="0" fontId="1195" fillId="0" borderId="7" xfId="0" applyFont="1" applyBorder="1" applyAlignment="1">
      <alignment vertical="center"/>
    </xf>
    <xf numFmtId="0" fontId="1196" fillId="0" borderId="7" xfId="0" applyFont="1" applyBorder="1" applyAlignment="1">
      <alignment vertical="center"/>
    </xf>
    <xf numFmtId="0" fontId="1197" fillId="0" borderId="7" xfId="0" applyFont="1" applyBorder="1" applyAlignment="1">
      <alignment vertical="center"/>
    </xf>
    <xf numFmtId="0" fontId="1198" fillId="0" borderId="7" xfId="0" applyFont="1" applyBorder="1" applyAlignment="1">
      <alignment horizontal="center" vertical="center"/>
    </xf>
    <xf numFmtId="49" fontId="1199" fillId="0" borderId="7" xfId="0" applyNumberFormat="1" applyFont="1" applyBorder="1" applyAlignment="1">
      <alignment vertical="center"/>
    </xf>
    <xf numFmtId="0" fontId="1200" fillId="0" borderId="7" xfId="0" applyFont="1" applyBorder="1" applyAlignment="1">
      <alignment vertical="center" wrapText="1"/>
    </xf>
    <xf numFmtId="0" fontId="1201" fillId="0" borderId="7" xfId="0" applyFont="1" applyBorder="1" applyAlignment="1">
      <alignment horizontal="center" vertical="center"/>
    </xf>
    <xf numFmtId="0" fontId="1202" fillId="0" borderId="7" xfId="0" applyFont="1" applyBorder="1" applyAlignment="1">
      <alignment vertical="center"/>
    </xf>
    <xf numFmtId="0" fontId="1203" fillId="0" borderId="7" xfId="0" applyFont="1" applyBorder="1" applyAlignment="1">
      <alignment vertical="center"/>
    </xf>
    <xf numFmtId="0" fontId="1204" fillId="0" borderId="7" xfId="0" applyFont="1" applyBorder="1" applyAlignment="1">
      <alignment vertical="center"/>
    </xf>
    <xf numFmtId="0" fontId="1205" fillId="0" borderId="7" xfId="0" applyFont="1" applyBorder="1" applyAlignment="1">
      <alignment vertical="center"/>
    </xf>
    <xf numFmtId="0" fontId="1206" fillId="0" borderId="7" xfId="0" applyFont="1" applyBorder="1" applyAlignment="1">
      <alignment horizontal="center" vertical="center"/>
    </xf>
    <xf numFmtId="49" fontId="1207" fillId="0" borderId="7" xfId="0" applyNumberFormat="1" applyFont="1" applyBorder="1" applyAlignment="1">
      <alignment vertical="center"/>
    </xf>
    <xf numFmtId="0" fontId="1208" fillId="0" borderId="7" xfId="0" applyFont="1" applyBorder="1" applyAlignment="1">
      <alignment vertical="center" wrapText="1"/>
    </xf>
    <xf numFmtId="0" fontId="1209" fillId="0" borderId="7" xfId="0" applyFont="1" applyBorder="1" applyAlignment="1">
      <alignment horizontal="center" vertical="center"/>
    </xf>
    <xf numFmtId="0" fontId="1210" fillId="0" borderId="7" xfId="0" applyFont="1" applyBorder="1" applyAlignment="1">
      <alignment vertical="center"/>
    </xf>
    <xf numFmtId="0" fontId="1211" fillId="0" borderId="7" xfId="0" applyFont="1" applyBorder="1" applyAlignment="1">
      <alignment vertical="center"/>
    </xf>
    <xf numFmtId="0" fontId="1212" fillId="0" borderId="7" xfId="0" applyFont="1" applyBorder="1" applyAlignment="1">
      <alignment vertical="center"/>
    </xf>
    <xf numFmtId="0" fontId="1213" fillId="0" borderId="7" xfId="0" applyFont="1" applyBorder="1" applyAlignment="1">
      <alignment vertical="center"/>
    </xf>
    <xf numFmtId="0" fontId="1214" fillId="0" borderId="7" xfId="0" applyFont="1" applyBorder="1" applyAlignment="1">
      <alignment horizontal="center" vertical="center"/>
    </xf>
    <xf numFmtId="49" fontId="1215" fillId="0" borderId="7" xfId="0" applyNumberFormat="1" applyFont="1" applyBorder="1" applyAlignment="1">
      <alignment vertical="center"/>
    </xf>
    <xf numFmtId="0" fontId="1216" fillId="0" borderId="7" xfId="0" applyFont="1" applyBorder="1" applyAlignment="1">
      <alignment vertical="center" wrapText="1"/>
    </xf>
    <xf numFmtId="0" fontId="1217" fillId="0" borderId="7" xfId="0" applyFont="1" applyBorder="1" applyAlignment="1">
      <alignment horizontal="center" vertical="center"/>
    </xf>
    <xf numFmtId="0" fontId="1218" fillId="0" borderId="7" xfId="0" applyFont="1" applyBorder="1" applyAlignment="1">
      <alignment vertical="center"/>
    </xf>
    <xf numFmtId="0" fontId="1219" fillId="0" borderId="7" xfId="0" applyFont="1" applyBorder="1" applyAlignment="1">
      <alignment vertical="center"/>
    </xf>
    <xf numFmtId="0" fontId="1220" fillId="0" borderId="7" xfId="0" applyFont="1" applyBorder="1" applyAlignment="1">
      <alignment vertical="center"/>
    </xf>
    <xf numFmtId="0" fontId="1221" fillId="0" borderId="7" xfId="0" applyFont="1" applyBorder="1" applyAlignment="1">
      <alignment vertical="center"/>
    </xf>
    <xf numFmtId="0" fontId="1222" fillId="0" borderId="7" xfId="0" applyFont="1" applyBorder="1" applyAlignment="1">
      <alignment horizontal="center" vertical="center"/>
    </xf>
    <xf numFmtId="49" fontId="1223" fillId="0" borderId="7" xfId="0" applyNumberFormat="1" applyFont="1" applyBorder="1" applyAlignment="1">
      <alignment vertical="center"/>
    </xf>
    <xf numFmtId="0" fontId="1224" fillId="0" borderId="7" xfId="0" applyFont="1" applyBorder="1" applyAlignment="1">
      <alignment vertical="center" wrapText="1"/>
    </xf>
    <xf numFmtId="0" fontId="1225" fillId="0" borderId="7" xfId="0" applyFont="1" applyBorder="1" applyAlignment="1">
      <alignment horizontal="center" vertical="center"/>
    </xf>
    <xf numFmtId="0" fontId="1226" fillId="0" borderId="7" xfId="0" applyFont="1" applyBorder="1" applyAlignment="1">
      <alignment vertical="center"/>
    </xf>
    <xf numFmtId="0" fontId="1227" fillId="0" borderId="7" xfId="0" applyFont="1" applyBorder="1" applyAlignment="1">
      <alignment vertical="center"/>
    </xf>
    <xf numFmtId="0" fontId="1228" fillId="0" borderId="7" xfId="0" applyFont="1" applyBorder="1" applyAlignment="1">
      <alignment vertical="center"/>
    </xf>
    <xf numFmtId="0" fontId="1229" fillId="0" borderId="7" xfId="0" applyFont="1" applyBorder="1" applyAlignment="1">
      <alignment vertical="center"/>
    </xf>
    <xf numFmtId="0" fontId="1230" fillId="0" borderId="7" xfId="0" applyFont="1" applyBorder="1" applyAlignment="1">
      <alignment horizontal="center" vertical="center"/>
    </xf>
    <xf numFmtId="49" fontId="1231" fillId="0" borderId="7" xfId="0" applyNumberFormat="1" applyFont="1" applyBorder="1" applyAlignment="1">
      <alignment vertical="center"/>
    </xf>
    <xf numFmtId="0" fontId="1232" fillId="0" borderId="7" xfId="0" applyFont="1" applyBorder="1" applyAlignment="1">
      <alignment vertical="center" wrapText="1"/>
    </xf>
    <xf numFmtId="0" fontId="1233" fillId="0" borderId="7" xfId="0" applyFont="1" applyBorder="1" applyAlignment="1">
      <alignment horizontal="center" vertical="center"/>
    </xf>
    <xf numFmtId="0" fontId="1234" fillId="0" borderId="7" xfId="0" applyFont="1" applyBorder="1" applyAlignment="1">
      <alignment vertical="center"/>
    </xf>
    <xf numFmtId="0" fontId="1235" fillId="0" borderId="7" xfId="0" applyFont="1" applyBorder="1" applyAlignment="1">
      <alignment vertical="center"/>
    </xf>
    <xf numFmtId="0" fontId="1236" fillId="0" borderId="7" xfId="0" applyFont="1" applyBorder="1" applyAlignment="1">
      <alignment vertical="center"/>
    </xf>
    <xf numFmtId="0" fontId="1237" fillId="0" borderId="7" xfId="0" applyFont="1" applyBorder="1" applyAlignment="1">
      <alignment vertical="center"/>
    </xf>
    <xf numFmtId="0" fontId="1238" fillId="0" borderId="7" xfId="0" applyFont="1" applyBorder="1" applyAlignment="1">
      <alignment horizontal="center" vertical="center"/>
    </xf>
    <xf numFmtId="49" fontId="1239" fillId="0" borderId="7" xfId="0" applyNumberFormat="1" applyFont="1" applyBorder="1" applyAlignment="1">
      <alignment vertical="center"/>
    </xf>
    <xf numFmtId="0" fontId="1240" fillId="0" borderId="7" xfId="0" applyFont="1" applyBorder="1" applyAlignment="1">
      <alignment vertical="center" wrapText="1"/>
    </xf>
    <xf numFmtId="0" fontId="1241" fillId="0" borderId="7" xfId="0" applyFont="1" applyBorder="1" applyAlignment="1">
      <alignment horizontal="center" vertical="center"/>
    </xf>
    <xf numFmtId="0" fontId="1242" fillId="0" borderId="7" xfId="0" applyFont="1" applyBorder="1" applyAlignment="1">
      <alignment vertical="center"/>
    </xf>
    <xf numFmtId="0" fontId="1243" fillId="0" borderId="7" xfId="0" applyFont="1" applyBorder="1" applyAlignment="1">
      <alignment vertical="center"/>
    </xf>
    <xf numFmtId="0" fontId="1244" fillId="0" borderId="7" xfId="0" applyFont="1" applyBorder="1" applyAlignment="1">
      <alignment vertical="center"/>
    </xf>
    <xf numFmtId="0" fontId="1245" fillId="0" borderId="7" xfId="0" applyFont="1" applyBorder="1" applyAlignment="1">
      <alignment vertical="center"/>
    </xf>
    <xf numFmtId="0" fontId="1246" fillId="0" borderId="7" xfId="0" applyFont="1" applyBorder="1" applyAlignment="1">
      <alignment horizontal="center" vertical="center"/>
    </xf>
    <xf numFmtId="49" fontId="1247" fillId="0" borderId="7" xfId="0" applyNumberFormat="1" applyFont="1" applyBorder="1" applyAlignment="1">
      <alignment vertical="center"/>
    </xf>
    <xf numFmtId="0" fontId="1248" fillId="0" borderId="7" xfId="0" applyFont="1" applyBorder="1" applyAlignment="1">
      <alignment vertical="center" wrapText="1"/>
    </xf>
    <xf numFmtId="0" fontId="1249" fillId="0" borderId="7" xfId="0" applyFont="1" applyBorder="1" applyAlignment="1">
      <alignment horizontal="center" vertical="center"/>
    </xf>
    <xf numFmtId="0" fontId="1250" fillId="0" borderId="7" xfId="0" applyFont="1" applyBorder="1" applyAlignment="1">
      <alignment vertical="center"/>
    </xf>
    <xf numFmtId="0" fontId="1251" fillId="0" borderId="7" xfId="0" applyFont="1" applyBorder="1" applyAlignment="1">
      <alignment vertical="center"/>
    </xf>
    <xf numFmtId="0" fontId="1252" fillId="0" borderId="7" xfId="0" applyFont="1" applyBorder="1" applyAlignment="1">
      <alignment vertical="center"/>
    </xf>
    <xf numFmtId="0" fontId="1253" fillId="0" borderId="7" xfId="0" applyFont="1" applyBorder="1" applyAlignment="1">
      <alignment vertical="center"/>
    </xf>
    <xf numFmtId="0" fontId="1254" fillId="0" borderId="7" xfId="0" applyFont="1" applyBorder="1" applyAlignment="1">
      <alignment horizontal="center" vertical="center"/>
    </xf>
    <xf numFmtId="49" fontId="1255" fillId="0" borderId="7" xfId="0" applyNumberFormat="1" applyFont="1" applyBorder="1" applyAlignment="1">
      <alignment vertical="center"/>
    </xf>
    <xf numFmtId="0" fontId="1256" fillId="0" borderId="7" xfId="0" applyFont="1" applyBorder="1" applyAlignment="1">
      <alignment vertical="center" wrapText="1"/>
    </xf>
    <xf numFmtId="0" fontId="1257" fillId="0" borderId="7" xfId="0" applyFont="1" applyBorder="1" applyAlignment="1">
      <alignment horizontal="center" vertical="center"/>
    </xf>
    <xf numFmtId="0" fontId="1258" fillId="0" borderId="7" xfId="0" applyFont="1" applyBorder="1" applyAlignment="1">
      <alignment vertical="center"/>
    </xf>
    <xf numFmtId="0" fontId="1259" fillId="0" borderId="7" xfId="0" applyFont="1" applyBorder="1" applyAlignment="1">
      <alignment vertical="center"/>
    </xf>
    <xf numFmtId="0" fontId="1260" fillId="0" borderId="7" xfId="0" applyFont="1" applyBorder="1" applyAlignment="1">
      <alignment vertical="center"/>
    </xf>
    <xf numFmtId="0" fontId="1261" fillId="0" borderId="7" xfId="0" applyFont="1" applyBorder="1" applyAlignment="1">
      <alignment vertical="center"/>
    </xf>
    <xf numFmtId="0" fontId="1262" fillId="0" borderId="7" xfId="0" applyFont="1" applyBorder="1" applyAlignment="1">
      <alignment horizontal="center" vertical="center"/>
    </xf>
    <xf numFmtId="49" fontId="1263" fillId="0" borderId="7" xfId="0" applyNumberFormat="1" applyFont="1" applyBorder="1" applyAlignment="1">
      <alignment vertical="center"/>
    </xf>
    <xf numFmtId="0" fontId="1264" fillId="0" borderId="7" xfId="0" applyFont="1" applyBorder="1" applyAlignment="1">
      <alignment vertical="center" wrapText="1"/>
    </xf>
    <xf numFmtId="0" fontId="1265" fillId="0" borderId="7" xfId="0" applyFont="1" applyBorder="1" applyAlignment="1">
      <alignment horizontal="center" vertical="center"/>
    </xf>
    <xf numFmtId="0" fontId="1266" fillId="0" borderId="7" xfId="0" applyFont="1" applyBorder="1" applyAlignment="1">
      <alignment vertical="center"/>
    </xf>
    <xf numFmtId="0" fontId="1267" fillId="0" borderId="7" xfId="0" applyFont="1" applyBorder="1" applyAlignment="1">
      <alignment vertical="center"/>
    </xf>
    <xf numFmtId="0" fontId="1268" fillId="0" borderId="7" xfId="0" applyFont="1" applyBorder="1" applyAlignment="1">
      <alignment vertical="center"/>
    </xf>
    <xf numFmtId="0" fontId="1269" fillId="0" borderId="7" xfId="0" applyFont="1" applyBorder="1" applyAlignment="1">
      <alignment vertical="center"/>
    </xf>
    <xf numFmtId="0" fontId="1270" fillId="0" borderId="7" xfId="0" applyFont="1" applyBorder="1" applyAlignment="1">
      <alignment horizontal="center" vertical="center"/>
    </xf>
    <xf numFmtId="49" fontId="1271" fillId="0" borderId="7" xfId="0" applyNumberFormat="1" applyFont="1" applyBorder="1" applyAlignment="1">
      <alignment vertical="center"/>
    </xf>
    <xf numFmtId="0" fontId="1272" fillId="0" borderId="7" xfId="0" applyFont="1" applyBorder="1" applyAlignment="1">
      <alignment vertical="center" wrapText="1"/>
    </xf>
    <xf numFmtId="0" fontId="1273" fillId="0" borderId="7" xfId="0" applyFont="1" applyBorder="1" applyAlignment="1">
      <alignment horizontal="center" vertical="center"/>
    </xf>
    <xf numFmtId="0" fontId="1274" fillId="0" borderId="7" xfId="0" applyFont="1" applyBorder="1" applyAlignment="1">
      <alignment vertical="center"/>
    </xf>
    <xf numFmtId="0" fontId="1275" fillId="0" borderId="7" xfId="0" applyFont="1" applyBorder="1" applyAlignment="1">
      <alignment vertical="center"/>
    </xf>
    <xf numFmtId="0" fontId="1276" fillId="0" borderId="7" xfId="0" applyFont="1" applyBorder="1" applyAlignment="1">
      <alignment vertical="center"/>
    </xf>
    <xf numFmtId="0" fontId="1277" fillId="0" borderId="7" xfId="0" applyFont="1" applyBorder="1" applyAlignment="1">
      <alignment vertical="center"/>
    </xf>
    <xf numFmtId="0" fontId="1278" fillId="0" borderId="7" xfId="0" applyFont="1" applyBorder="1" applyAlignment="1">
      <alignment horizontal="center" vertical="center"/>
    </xf>
    <xf numFmtId="49" fontId="1279" fillId="0" borderId="7" xfId="0" applyNumberFormat="1" applyFont="1" applyBorder="1" applyAlignment="1">
      <alignment vertical="center"/>
    </xf>
    <xf numFmtId="0" fontId="1280" fillId="0" borderId="7" xfId="0" applyFont="1" applyBorder="1" applyAlignment="1">
      <alignment vertical="center" wrapText="1"/>
    </xf>
    <xf numFmtId="0" fontId="1281" fillId="0" borderId="7" xfId="0" applyFont="1" applyBorder="1" applyAlignment="1">
      <alignment horizontal="center" vertical="center"/>
    </xf>
    <xf numFmtId="0" fontId="1282" fillId="0" borderId="7" xfId="0" applyFont="1" applyBorder="1" applyAlignment="1">
      <alignment vertical="center"/>
    </xf>
    <xf numFmtId="0" fontId="1283" fillId="0" borderId="7" xfId="0" applyFont="1" applyBorder="1" applyAlignment="1">
      <alignment vertical="center"/>
    </xf>
    <xf numFmtId="0" fontId="1284" fillId="0" borderId="7" xfId="0" applyFont="1" applyBorder="1" applyAlignment="1">
      <alignment vertical="center"/>
    </xf>
    <xf numFmtId="0" fontId="1285" fillId="0" borderId="7" xfId="0" applyFont="1" applyBorder="1" applyAlignment="1">
      <alignment vertical="center"/>
    </xf>
    <xf numFmtId="0" fontId="1286" fillId="0" borderId="7" xfId="0" applyFont="1" applyBorder="1" applyAlignment="1">
      <alignment horizontal="center" vertical="center"/>
    </xf>
    <xf numFmtId="49" fontId="1287" fillId="0" borderId="7" xfId="0" applyNumberFormat="1" applyFont="1" applyBorder="1" applyAlignment="1">
      <alignment vertical="center"/>
    </xf>
    <xf numFmtId="0" fontId="1288" fillId="0" borderId="7" xfId="0" applyFont="1" applyBorder="1" applyAlignment="1">
      <alignment vertical="center" wrapText="1"/>
    </xf>
    <xf numFmtId="0" fontId="1289" fillId="0" borderId="7" xfId="0" applyFont="1" applyBorder="1" applyAlignment="1">
      <alignment horizontal="center" vertical="center"/>
    </xf>
    <xf numFmtId="0" fontId="1290" fillId="0" borderId="7" xfId="0" applyFont="1" applyBorder="1" applyAlignment="1">
      <alignment vertical="center"/>
    </xf>
    <xf numFmtId="0" fontId="1291" fillId="0" borderId="7" xfId="0" applyFont="1" applyBorder="1" applyAlignment="1">
      <alignment vertical="center"/>
    </xf>
    <xf numFmtId="0" fontId="1292" fillId="0" borderId="7" xfId="0" applyFont="1" applyBorder="1" applyAlignment="1">
      <alignment vertical="center"/>
    </xf>
    <xf numFmtId="0" fontId="1293" fillId="0" borderId="7" xfId="0" applyFont="1" applyBorder="1" applyAlignment="1">
      <alignment vertical="center"/>
    </xf>
    <xf numFmtId="0" fontId="1294" fillId="0" borderId="7" xfId="0" applyFont="1" applyBorder="1" applyAlignment="1">
      <alignment horizontal="center" vertical="center"/>
    </xf>
    <xf numFmtId="49" fontId="1295" fillId="0" borderId="7" xfId="0" applyNumberFormat="1" applyFont="1" applyBorder="1" applyAlignment="1">
      <alignment vertical="center"/>
    </xf>
    <xf numFmtId="0" fontId="1296" fillId="0" borderId="7" xfId="0" applyFont="1" applyBorder="1" applyAlignment="1">
      <alignment vertical="center" wrapText="1"/>
    </xf>
    <xf numFmtId="0" fontId="1297" fillId="0" borderId="7" xfId="0" applyFont="1" applyBorder="1" applyAlignment="1">
      <alignment horizontal="center" vertical="center"/>
    </xf>
    <xf numFmtId="0" fontId="1298" fillId="0" borderId="7" xfId="0" applyFont="1" applyBorder="1" applyAlignment="1">
      <alignment vertical="center"/>
    </xf>
    <xf numFmtId="0" fontId="1299" fillId="0" borderId="7" xfId="0" applyFont="1" applyBorder="1" applyAlignment="1">
      <alignment vertical="center"/>
    </xf>
    <xf numFmtId="0" fontId="1300" fillId="0" borderId="7" xfId="0" applyFont="1" applyBorder="1" applyAlignment="1">
      <alignment vertical="center"/>
    </xf>
    <xf numFmtId="0" fontId="1301" fillId="0" borderId="7" xfId="0" applyFont="1" applyBorder="1" applyAlignment="1">
      <alignment vertical="center"/>
    </xf>
    <xf numFmtId="0" fontId="1302" fillId="0" borderId="7" xfId="0" applyFont="1" applyBorder="1" applyAlignment="1">
      <alignment horizontal="center" vertical="center"/>
    </xf>
    <xf numFmtId="49" fontId="1303" fillId="0" borderId="7" xfId="0" applyNumberFormat="1" applyFont="1" applyBorder="1" applyAlignment="1">
      <alignment vertical="center"/>
    </xf>
    <xf numFmtId="0" fontId="1304" fillId="0" borderId="7" xfId="0" applyFont="1" applyBorder="1" applyAlignment="1">
      <alignment vertical="center" wrapText="1"/>
    </xf>
    <xf numFmtId="0" fontId="1305" fillId="0" borderId="7" xfId="0" applyFont="1" applyBorder="1" applyAlignment="1">
      <alignment horizontal="center" vertical="center"/>
    </xf>
    <xf numFmtId="0" fontId="1306" fillId="0" borderId="7" xfId="0" applyFont="1" applyBorder="1" applyAlignment="1">
      <alignment vertical="center"/>
    </xf>
    <xf numFmtId="0" fontId="1307" fillId="0" borderId="7" xfId="0" applyFont="1" applyBorder="1" applyAlignment="1">
      <alignment vertical="center"/>
    </xf>
    <xf numFmtId="0" fontId="1308" fillId="0" borderId="7" xfId="0" applyFont="1" applyBorder="1" applyAlignment="1">
      <alignment vertical="center"/>
    </xf>
    <xf numFmtId="0" fontId="1309" fillId="0" borderId="7" xfId="0" applyFont="1" applyBorder="1" applyAlignment="1">
      <alignment vertical="center"/>
    </xf>
    <xf numFmtId="0" fontId="1310" fillId="0" borderId="7" xfId="0" applyFont="1" applyBorder="1" applyAlignment="1">
      <alignment horizontal="center" vertical="center"/>
    </xf>
    <xf numFmtId="49" fontId="1311" fillId="0" borderId="7" xfId="0" applyNumberFormat="1" applyFont="1" applyBorder="1" applyAlignment="1">
      <alignment vertical="center"/>
    </xf>
    <xf numFmtId="0" fontId="1312" fillId="0" borderId="7" xfId="0" applyFont="1" applyBorder="1" applyAlignment="1">
      <alignment vertical="center" wrapText="1"/>
    </xf>
    <xf numFmtId="0" fontId="1313" fillId="0" borderId="7" xfId="0" applyFont="1" applyBorder="1" applyAlignment="1">
      <alignment horizontal="center" vertical="center"/>
    </xf>
    <xf numFmtId="0" fontId="1314" fillId="0" borderId="7" xfId="0" applyFont="1" applyBorder="1" applyAlignment="1">
      <alignment vertical="center"/>
    </xf>
    <xf numFmtId="0" fontId="1315" fillId="0" borderId="7" xfId="0" applyFont="1" applyBorder="1" applyAlignment="1">
      <alignment vertical="center"/>
    </xf>
    <xf numFmtId="0" fontId="1316" fillId="0" borderId="7" xfId="0" applyFont="1" applyBorder="1" applyAlignment="1">
      <alignment vertical="center"/>
    </xf>
    <xf numFmtId="0" fontId="1317" fillId="0" borderId="7" xfId="0" applyFont="1" applyBorder="1" applyAlignment="1">
      <alignment vertical="center"/>
    </xf>
    <xf numFmtId="0" fontId="1318" fillId="0" borderId="7" xfId="0" applyFont="1" applyBorder="1" applyAlignment="1">
      <alignment horizontal="center" vertical="center"/>
    </xf>
    <xf numFmtId="49" fontId="1319" fillId="0" borderId="7" xfId="0" applyNumberFormat="1" applyFont="1" applyBorder="1" applyAlignment="1">
      <alignment vertical="center"/>
    </xf>
    <xf numFmtId="0" fontId="1320" fillId="0" borderId="7" xfId="0" applyFont="1" applyBorder="1" applyAlignment="1">
      <alignment vertical="center" wrapText="1"/>
    </xf>
    <xf numFmtId="0" fontId="1321" fillId="0" borderId="7" xfId="0" applyFont="1" applyBorder="1" applyAlignment="1">
      <alignment horizontal="center" vertical="center"/>
    </xf>
    <xf numFmtId="0" fontId="1322" fillId="0" borderId="7" xfId="0" applyFont="1" applyBorder="1" applyAlignment="1">
      <alignment vertical="center"/>
    </xf>
    <xf numFmtId="0" fontId="1323" fillId="0" borderId="7" xfId="0" applyFont="1" applyBorder="1" applyAlignment="1">
      <alignment vertical="center"/>
    </xf>
    <xf numFmtId="0" fontId="1324" fillId="0" borderId="7" xfId="0" applyFont="1" applyBorder="1" applyAlignment="1">
      <alignment vertical="center"/>
    </xf>
    <xf numFmtId="0" fontId="1325" fillId="0" borderId="7" xfId="0" applyFont="1" applyBorder="1" applyAlignment="1">
      <alignment vertical="center"/>
    </xf>
    <xf numFmtId="0" fontId="1326" fillId="0" borderId="7" xfId="0" applyFont="1" applyBorder="1" applyAlignment="1">
      <alignment horizontal="center" vertical="center"/>
    </xf>
    <xf numFmtId="49" fontId="1327" fillId="0" borderId="7" xfId="0" applyNumberFormat="1" applyFont="1" applyBorder="1" applyAlignment="1">
      <alignment vertical="center"/>
    </xf>
    <xf numFmtId="0" fontId="1328" fillId="0" borderId="7" xfId="0" applyFont="1" applyBorder="1" applyAlignment="1">
      <alignment vertical="center" wrapText="1"/>
    </xf>
    <xf numFmtId="0" fontId="1329" fillId="0" borderId="7" xfId="0" applyFont="1" applyBorder="1" applyAlignment="1">
      <alignment horizontal="center" vertical="center"/>
    </xf>
    <xf numFmtId="0" fontId="1330" fillId="0" borderId="7" xfId="0" applyFont="1" applyBorder="1" applyAlignment="1">
      <alignment vertical="center"/>
    </xf>
    <xf numFmtId="0" fontId="1331" fillId="0" borderId="7" xfId="0" applyFont="1" applyBorder="1" applyAlignment="1">
      <alignment vertical="center"/>
    </xf>
    <xf numFmtId="0" fontId="1332" fillId="0" borderId="7" xfId="0" applyFont="1" applyBorder="1" applyAlignment="1">
      <alignment vertical="center"/>
    </xf>
    <xf numFmtId="0" fontId="1333" fillId="0" borderId="7" xfId="0" applyFont="1" applyBorder="1" applyAlignment="1">
      <alignment vertical="center"/>
    </xf>
    <xf numFmtId="0" fontId="1334" fillId="0" borderId="7" xfId="0" applyFont="1" applyBorder="1" applyAlignment="1">
      <alignment horizontal="center" vertical="center"/>
    </xf>
    <xf numFmtId="49" fontId="1335" fillId="0" borderId="7" xfId="0" applyNumberFormat="1" applyFont="1" applyBorder="1" applyAlignment="1">
      <alignment vertical="center"/>
    </xf>
    <xf numFmtId="0" fontId="1336" fillId="0" borderId="7" xfId="0" applyFont="1" applyBorder="1" applyAlignment="1">
      <alignment vertical="center" wrapText="1"/>
    </xf>
    <xf numFmtId="0" fontId="1337" fillId="0" borderId="7" xfId="0" applyFont="1" applyBorder="1" applyAlignment="1">
      <alignment horizontal="center" vertical="center"/>
    </xf>
    <xf numFmtId="0" fontId="1338" fillId="0" borderId="7" xfId="0" applyFont="1" applyBorder="1" applyAlignment="1">
      <alignment vertical="center"/>
    </xf>
    <xf numFmtId="0" fontId="1339" fillId="0" borderId="7" xfId="0" applyFont="1" applyBorder="1" applyAlignment="1">
      <alignment vertical="center"/>
    </xf>
    <xf numFmtId="0" fontId="1340" fillId="0" borderId="7" xfId="0" applyFont="1" applyBorder="1" applyAlignment="1">
      <alignment vertical="center"/>
    </xf>
    <xf numFmtId="0" fontId="1341" fillId="0" borderId="7" xfId="0" applyFont="1" applyBorder="1" applyAlignment="1">
      <alignment vertical="center"/>
    </xf>
    <xf numFmtId="0" fontId="1342" fillId="0" borderId="8" xfId="0" applyFont="1" applyBorder="1" applyAlignment="1">
      <alignment horizontal="center" vertical="center"/>
    </xf>
    <xf numFmtId="49" fontId="1343" fillId="0" borderId="8" xfId="0" applyNumberFormat="1" applyFont="1" applyBorder="1" applyAlignment="1">
      <alignment vertical="center"/>
    </xf>
    <xf numFmtId="0" fontId="1344" fillId="0" borderId="8" xfId="0" applyFont="1" applyBorder="1" applyAlignment="1">
      <alignment vertical="center" wrapText="1"/>
    </xf>
    <xf numFmtId="0" fontId="1345" fillId="0" borderId="8" xfId="0" applyFont="1" applyBorder="1" applyAlignment="1">
      <alignment horizontal="center" vertical="center"/>
    </xf>
    <xf numFmtId="0" fontId="1346" fillId="0" borderId="8" xfId="0" applyFont="1" applyBorder="1" applyAlignment="1">
      <alignment vertical="center"/>
    </xf>
    <xf numFmtId="0" fontId="1347" fillId="0" borderId="8" xfId="0" applyFont="1" applyBorder="1" applyAlignment="1">
      <alignment vertical="center"/>
    </xf>
    <xf numFmtId="0" fontId="1348" fillId="0" borderId="8" xfId="0" applyFont="1" applyBorder="1" applyAlignment="1">
      <alignment vertical="center"/>
    </xf>
    <xf numFmtId="0" fontId="1349" fillId="0" borderId="8" xfId="0" applyFont="1" applyBorder="1" applyAlignment="1">
      <alignment vertical="center"/>
    </xf>
    <xf numFmtId="0" fontId="364" fillId="0" borderId="0" xfId="0" applyFont="1" applyAlignment="1">
      <alignment horizontal="center" vertical="center"/>
    </xf>
    <xf numFmtId="49" fontId="364" fillId="2" borderId="10" xfId="0" applyNumberFormat="1" applyFont="1" applyFill="1" applyBorder="1" applyAlignment="1">
      <alignment horizontal="center"/>
    </xf>
    <xf numFmtId="49" fontId="364" fillId="2" borderId="10" xfId="0" applyNumberFormat="1" applyFont="1" applyFill="1" applyBorder="1" applyAlignment="1">
      <alignment vertical="center"/>
    </xf>
    <xf numFmtId="0" fontId="1350" fillId="0" borderId="6" xfId="0" applyFont="1" applyBorder="1" applyAlignment="1">
      <alignment horizontal="center" vertical="center"/>
    </xf>
    <xf numFmtId="49" fontId="1351" fillId="0" borderId="6" xfId="0" applyNumberFormat="1" applyFont="1" applyBorder="1" applyAlignment="1">
      <alignment vertical="center"/>
    </xf>
    <xf numFmtId="0" fontId="1352" fillId="0" borderId="6" xfId="0" applyFont="1" applyBorder="1" applyAlignment="1">
      <alignment vertical="center" wrapText="1"/>
    </xf>
    <xf numFmtId="0" fontId="1353" fillId="0" borderId="6" xfId="0" applyFont="1" applyBorder="1" applyAlignment="1">
      <alignment horizontal="center" vertical="center"/>
    </xf>
    <xf numFmtId="0" fontId="1354" fillId="0" borderId="6" xfId="0" applyFont="1" applyBorder="1" applyAlignment="1">
      <alignment vertical="center"/>
    </xf>
    <xf numFmtId="0" fontId="1355" fillId="0" borderId="6" xfId="0" applyFont="1" applyBorder="1" applyAlignment="1">
      <alignment vertical="center"/>
    </xf>
    <xf numFmtId="0" fontId="1356" fillId="0" borderId="6" xfId="0" applyFont="1" applyBorder="1" applyAlignment="1">
      <alignment vertical="center"/>
    </xf>
    <xf numFmtId="0" fontId="1357" fillId="0" borderId="6" xfId="0" applyFont="1" applyBorder="1" applyAlignment="1">
      <alignment vertical="center"/>
    </xf>
    <xf numFmtId="0" fontId="1358" fillId="0" borderId="6" xfId="0" applyFont="1" applyBorder="1" applyAlignment="1">
      <alignment vertical="center"/>
    </xf>
    <xf numFmtId="0" fontId="1359" fillId="0" borderId="6" xfId="0" applyFont="1" applyBorder="1" applyAlignment="1">
      <alignment vertical="center"/>
    </xf>
    <xf numFmtId="0" fontId="1360" fillId="0" borderId="6" xfId="0" applyFont="1" applyBorder="1" applyAlignment="1">
      <alignment vertical="center"/>
    </xf>
    <xf numFmtId="0" fontId="1361" fillId="0" borderId="6" xfId="0" applyFont="1" applyBorder="1" applyAlignment="1">
      <alignment vertical="center"/>
    </xf>
    <xf numFmtId="0" fontId="1362" fillId="0" borderId="6" xfId="0" applyFont="1" applyBorder="1" applyAlignment="1">
      <alignment vertical="center"/>
    </xf>
    <xf numFmtId="0" fontId="1363" fillId="0" borderId="6" xfId="0" applyFont="1" applyBorder="1" applyAlignment="1">
      <alignment vertical="center"/>
    </xf>
    <xf numFmtId="0" fontId="1364" fillId="0" borderId="6" xfId="0" applyFont="1" applyBorder="1" applyAlignment="1">
      <alignment vertical="center"/>
    </xf>
    <xf numFmtId="0" fontId="1365" fillId="0" borderId="6" xfId="0" applyFont="1" applyBorder="1" applyAlignment="1">
      <alignment vertical="center"/>
    </xf>
    <xf numFmtId="0" fontId="1366" fillId="0" borderId="6" xfId="0" applyFont="1" applyBorder="1" applyAlignment="1">
      <alignment vertical="center"/>
    </xf>
    <xf numFmtId="0" fontId="1367" fillId="0" borderId="6" xfId="0" applyFont="1" applyBorder="1" applyAlignment="1">
      <alignment vertical="center"/>
    </xf>
    <xf numFmtId="0" fontId="1368" fillId="0" borderId="6" xfId="0" applyFont="1" applyBorder="1" applyAlignment="1">
      <alignment vertical="center"/>
    </xf>
    <xf numFmtId="0" fontId="1369" fillId="0" borderId="7" xfId="0" applyFont="1" applyBorder="1" applyAlignment="1">
      <alignment horizontal="center" vertical="center"/>
    </xf>
    <xf numFmtId="49" fontId="1370" fillId="0" borderId="7" xfId="0" applyNumberFormat="1" applyFont="1" applyBorder="1" applyAlignment="1">
      <alignment vertical="center"/>
    </xf>
    <xf numFmtId="0" fontId="1371" fillId="0" borderId="7" xfId="0" applyFont="1" applyBorder="1" applyAlignment="1">
      <alignment vertical="center" wrapText="1"/>
    </xf>
    <xf numFmtId="0" fontId="1372" fillId="0" borderId="7" xfId="0" applyFont="1" applyBorder="1" applyAlignment="1">
      <alignment horizontal="center" vertical="center"/>
    </xf>
    <xf numFmtId="0" fontId="1373" fillId="0" borderId="7" xfId="0" applyFont="1" applyBorder="1" applyAlignment="1">
      <alignment vertical="center"/>
    </xf>
    <xf numFmtId="0" fontId="1374" fillId="0" borderId="7" xfId="0" applyFont="1" applyBorder="1" applyAlignment="1">
      <alignment vertical="center"/>
    </xf>
    <xf numFmtId="0" fontId="1375" fillId="0" borderId="7" xfId="0" applyFont="1" applyBorder="1" applyAlignment="1">
      <alignment vertical="center"/>
    </xf>
    <xf numFmtId="0" fontId="1376" fillId="0" borderId="7" xfId="0" applyFont="1" applyBorder="1" applyAlignment="1">
      <alignment vertical="center"/>
    </xf>
    <xf numFmtId="0" fontId="1377" fillId="0" borderId="7" xfId="0" applyFont="1" applyBorder="1" applyAlignment="1">
      <alignment vertical="center"/>
    </xf>
    <xf numFmtId="0" fontId="1378" fillId="0" borderId="7" xfId="0" applyFont="1" applyBorder="1" applyAlignment="1">
      <alignment vertical="center"/>
    </xf>
    <xf numFmtId="0" fontId="1379" fillId="0" borderId="7" xfId="0" applyFont="1" applyBorder="1" applyAlignment="1">
      <alignment vertical="center"/>
    </xf>
    <xf numFmtId="0" fontId="1380" fillId="0" borderId="7" xfId="0" applyFont="1" applyBorder="1" applyAlignment="1">
      <alignment vertical="center"/>
    </xf>
    <xf numFmtId="0" fontId="1381" fillId="0" borderId="7" xfId="0" applyFont="1" applyBorder="1" applyAlignment="1">
      <alignment vertical="center"/>
    </xf>
    <xf numFmtId="0" fontId="1382" fillId="0" borderId="7" xfId="0" applyFont="1" applyBorder="1" applyAlignment="1">
      <alignment vertical="center"/>
    </xf>
    <xf numFmtId="0" fontId="1383" fillId="0" borderId="7" xfId="0" applyFont="1" applyBorder="1" applyAlignment="1">
      <alignment vertical="center"/>
    </xf>
    <xf numFmtId="0" fontId="1384" fillId="0" borderId="7" xfId="0" applyFont="1" applyBorder="1" applyAlignment="1">
      <alignment vertical="center"/>
    </xf>
    <xf numFmtId="0" fontId="1385" fillId="0" borderId="7" xfId="0" applyFont="1" applyBorder="1" applyAlignment="1">
      <alignment vertical="center"/>
    </xf>
    <xf numFmtId="0" fontId="1386" fillId="0" borderId="7" xfId="0" applyFont="1" applyBorder="1" applyAlignment="1">
      <alignment vertical="center"/>
    </xf>
    <xf numFmtId="0" fontId="1387" fillId="0" borderId="7" xfId="0" applyFont="1" applyBorder="1" applyAlignment="1">
      <alignment vertical="center"/>
    </xf>
    <xf numFmtId="0" fontId="1388" fillId="0" borderId="7" xfId="0" applyFont="1" applyBorder="1" applyAlignment="1">
      <alignment horizontal="center" vertical="center"/>
    </xf>
    <xf numFmtId="49" fontId="1389" fillId="0" borderId="7" xfId="0" applyNumberFormat="1" applyFont="1" applyBorder="1" applyAlignment="1">
      <alignment vertical="center"/>
    </xf>
    <xf numFmtId="0" fontId="1390" fillId="0" borderId="7" xfId="0" applyFont="1" applyBorder="1" applyAlignment="1">
      <alignment vertical="center" wrapText="1"/>
    </xf>
    <xf numFmtId="0" fontId="1391" fillId="0" borderId="7" xfId="0" applyFont="1" applyBorder="1" applyAlignment="1">
      <alignment horizontal="center" vertical="center"/>
    </xf>
    <xf numFmtId="0" fontId="1392" fillId="0" borderId="7" xfId="0" applyFont="1" applyBorder="1" applyAlignment="1">
      <alignment vertical="center"/>
    </xf>
    <xf numFmtId="0" fontId="1393" fillId="0" borderId="7" xfId="0" applyFont="1" applyBorder="1" applyAlignment="1">
      <alignment vertical="center"/>
    </xf>
    <xf numFmtId="0" fontId="1394" fillId="0" borderId="7" xfId="0" applyFont="1" applyBorder="1" applyAlignment="1">
      <alignment vertical="center"/>
    </xf>
    <xf numFmtId="0" fontId="1395" fillId="0" borderId="7" xfId="0" applyFont="1" applyBorder="1" applyAlignment="1">
      <alignment vertical="center"/>
    </xf>
    <xf numFmtId="0" fontId="1396" fillId="0" borderId="7" xfId="0" applyFont="1" applyBorder="1" applyAlignment="1">
      <alignment vertical="center"/>
    </xf>
    <xf numFmtId="0" fontId="1397" fillId="0" borderId="7" xfId="0" applyFont="1" applyBorder="1" applyAlignment="1">
      <alignment vertical="center"/>
    </xf>
    <xf numFmtId="0" fontId="1398" fillId="0" borderId="7" xfId="0" applyFont="1" applyBorder="1" applyAlignment="1">
      <alignment vertical="center"/>
    </xf>
    <xf numFmtId="0" fontId="1399" fillId="0" borderId="7" xfId="0" applyFont="1" applyBorder="1" applyAlignment="1">
      <alignment vertical="center"/>
    </xf>
    <xf numFmtId="0" fontId="1400" fillId="0" borderId="7" xfId="0" applyFont="1" applyBorder="1" applyAlignment="1">
      <alignment vertical="center"/>
    </xf>
    <xf numFmtId="0" fontId="1401" fillId="0" borderId="7" xfId="0" applyFont="1" applyBorder="1" applyAlignment="1">
      <alignment vertical="center"/>
    </xf>
    <xf numFmtId="0" fontId="1402" fillId="0" borderId="7" xfId="0" applyFont="1" applyBorder="1" applyAlignment="1">
      <alignment vertical="center"/>
    </xf>
    <xf numFmtId="0" fontId="1403" fillId="0" borderId="7" xfId="0" applyFont="1" applyBorder="1" applyAlignment="1">
      <alignment vertical="center"/>
    </xf>
    <xf numFmtId="0" fontId="1404" fillId="0" borderId="7" xfId="0" applyFont="1" applyBorder="1" applyAlignment="1">
      <alignment vertical="center"/>
    </xf>
    <xf numFmtId="0" fontId="1405" fillId="0" borderId="7" xfId="0" applyFont="1" applyBorder="1" applyAlignment="1">
      <alignment vertical="center"/>
    </xf>
    <xf numFmtId="0" fontId="1406" fillId="0" borderId="7" xfId="0" applyFont="1" applyBorder="1" applyAlignment="1">
      <alignment vertical="center"/>
    </xf>
    <xf numFmtId="0" fontId="1407" fillId="0" borderId="7" xfId="0" applyFont="1" applyBorder="1" applyAlignment="1">
      <alignment horizontal="center" vertical="center"/>
    </xf>
    <xf numFmtId="49" fontId="1408" fillId="0" borderId="7" xfId="0" applyNumberFormat="1" applyFont="1" applyBorder="1" applyAlignment="1">
      <alignment vertical="center"/>
    </xf>
    <xf numFmtId="0" fontId="1409" fillId="0" borderId="7" xfId="0" applyFont="1" applyBorder="1" applyAlignment="1">
      <alignment vertical="center" wrapText="1"/>
    </xf>
    <xf numFmtId="0" fontId="1410" fillId="0" borderId="7" xfId="0" applyFont="1" applyBorder="1" applyAlignment="1">
      <alignment horizontal="center" vertical="center"/>
    </xf>
    <xf numFmtId="0" fontId="1411" fillId="0" borderId="7" xfId="0" applyFont="1" applyBorder="1" applyAlignment="1">
      <alignment vertical="center"/>
    </xf>
    <xf numFmtId="0" fontId="1412" fillId="0" borderId="7" xfId="0" applyFont="1" applyBorder="1" applyAlignment="1">
      <alignment vertical="center"/>
    </xf>
    <xf numFmtId="0" fontId="1413" fillId="0" borderId="7" xfId="0" applyFont="1" applyBorder="1" applyAlignment="1">
      <alignment vertical="center"/>
    </xf>
    <xf numFmtId="0" fontId="1414" fillId="0" borderId="7" xfId="0" applyFont="1" applyBorder="1" applyAlignment="1">
      <alignment vertical="center"/>
    </xf>
    <xf numFmtId="0" fontId="1415" fillId="0" borderId="7" xfId="0" applyFont="1" applyBorder="1" applyAlignment="1">
      <alignment vertical="center"/>
    </xf>
    <xf numFmtId="0" fontId="1416" fillId="0" borderId="7" xfId="0" applyFont="1" applyBorder="1" applyAlignment="1">
      <alignment vertical="center"/>
    </xf>
    <xf numFmtId="0" fontId="1417" fillId="0" borderId="7" xfId="0" applyFont="1" applyBorder="1" applyAlignment="1">
      <alignment vertical="center"/>
    </xf>
    <xf numFmtId="0" fontId="1418" fillId="0" borderId="7" xfId="0" applyFont="1" applyBorder="1" applyAlignment="1">
      <alignment vertical="center"/>
    </xf>
    <xf numFmtId="0" fontId="1419" fillId="0" borderId="7" xfId="0" applyFont="1" applyBorder="1" applyAlignment="1">
      <alignment vertical="center"/>
    </xf>
    <xf numFmtId="0" fontId="1420" fillId="0" borderId="7" xfId="0" applyFont="1" applyBorder="1" applyAlignment="1">
      <alignment vertical="center"/>
    </xf>
    <xf numFmtId="0" fontId="1421" fillId="0" borderId="7" xfId="0" applyFont="1" applyBorder="1" applyAlignment="1">
      <alignment vertical="center"/>
    </xf>
    <xf numFmtId="0" fontId="1422" fillId="0" borderId="7" xfId="0" applyFont="1" applyBorder="1" applyAlignment="1">
      <alignment vertical="center"/>
    </xf>
    <xf numFmtId="0" fontId="1423" fillId="0" borderId="7" xfId="0" applyFont="1" applyBorder="1" applyAlignment="1">
      <alignment vertical="center"/>
    </xf>
    <xf numFmtId="0" fontId="1424" fillId="0" borderId="7" xfId="0" applyFont="1" applyBorder="1" applyAlignment="1">
      <alignment vertical="center"/>
    </xf>
    <xf numFmtId="0" fontId="1425" fillId="0" borderId="7" xfId="0" applyFont="1" applyBorder="1" applyAlignment="1">
      <alignment vertical="center"/>
    </xf>
    <xf numFmtId="0" fontId="1426" fillId="0" borderId="7" xfId="0" applyFont="1" applyBorder="1" applyAlignment="1">
      <alignment horizontal="center" vertical="center"/>
    </xf>
    <xf numFmtId="49" fontId="1427" fillId="0" borderId="7" xfId="0" applyNumberFormat="1" applyFont="1" applyBorder="1" applyAlignment="1">
      <alignment vertical="center"/>
    </xf>
    <xf numFmtId="0" fontId="1428" fillId="0" borderId="7" xfId="0" applyFont="1" applyBorder="1" applyAlignment="1">
      <alignment vertical="center" wrapText="1"/>
    </xf>
    <xf numFmtId="0" fontId="1429" fillId="0" borderId="7" xfId="0" applyFont="1" applyBorder="1" applyAlignment="1">
      <alignment horizontal="center" vertical="center"/>
    </xf>
    <xf numFmtId="0" fontId="1430" fillId="0" borderId="7" xfId="0" applyFont="1" applyBorder="1" applyAlignment="1">
      <alignment vertical="center"/>
    </xf>
    <xf numFmtId="0" fontId="1431" fillId="0" borderId="7" xfId="0" applyFont="1" applyBorder="1" applyAlignment="1">
      <alignment vertical="center"/>
    </xf>
    <xf numFmtId="0" fontId="1432" fillId="0" borderId="7" xfId="0" applyFont="1" applyBorder="1" applyAlignment="1">
      <alignment vertical="center"/>
    </xf>
    <xf numFmtId="0" fontId="1433" fillId="0" borderId="7" xfId="0" applyFont="1" applyBorder="1" applyAlignment="1">
      <alignment vertical="center"/>
    </xf>
    <xf numFmtId="0" fontId="1434" fillId="0" borderId="7" xfId="0" applyFont="1" applyBorder="1" applyAlignment="1">
      <alignment vertical="center"/>
    </xf>
    <xf numFmtId="0" fontId="1435" fillId="0" borderId="7" xfId="0" applyFont="1" applyBorder="1" applyAlignment="1">
      <alignment vertical="center"/>
    </xf>
    <xf numFmtId="0" fontId="1436" fillId="0" borderId="7" xfId="0" applyFont="1" applyBorder="1" applyAlignment="1">
      <alignment vertical="center"/>
    </xf>
    <xf numFmtId="0" fontId="1437" fillId="0" borderId="7" xfId="0" applyFont="1" applyBorder="1" applyAlignment="1">
      <alignment vertical="center"/>
    </xf>
    <xf numFmtId="0" fontId="1438" fillId="0" borderId="7" xfId="0" applyFont="1" applyBorder="1" applyAlignment="1">
      <alignment vertical="center"/>
    </xf>
    <xf numFmtId="0" fontId="1439" fillId="0" borderId="7" xfId="0" applyFont="1" applyBorder="1" applyAlignment="1">
      <alignment vertical="center"/>
    </xf>
    <xf numFmtId="0" fontId="1440" fillId="0" borderId="7" xfId="0" applyFont="1" applyBorder="1" applyAlignment="1">
      <alignment vertical="center"/>
    </xf>
    <xf numFmtId="0" fontId="1441" fillId="0" borderId="7" xfId="0" applyFont="1" applyBorder="1" applyAlignment="1">
      <alignment vertical="center"/>
    </xf>
    <xf numFmtId="0" fontId="1442" fillId="0" borderId="7" xfId="0" applyFont="1" applyBorder="1" applyAlignment="1">
      <alignment vertical="center"/>
    </xf>
    <xf numFmtId="0" fontId="1443" fillId="0" borderId="7" xfId="0" applyFont="1" applyBorder="1" applyAlignment="1">
      <alignment vertical="center"/>
    </xf>
    <xf numFmtId="0" fontId="1444" fillId="0" borderId="7" xfId="0" applyFont="1" applyBorder="1" applyAlignment="1">
      <alignment vertical="center"/>
    </xf>
    <xf numFmtId="0" fontId="1445" fillId="0" borderId="7" xfId="0" applyFont="1" applyBorder="1" applyAlignment="1">
      <alignment horizontal="center" vertical="center"/>
    </xf>
    <xf numFmtId="49" fontId="1446" fillId="0" borderId="7" xfId="0" applyNumberFormat="1" applyFont="1" applyBorder="1" applyAlignment="1">
      <alignment vertical="center"/>
    </xf>
    <xf numFmtId="0" fontId="1447" fillId="0" borderId="7" xfId="0" applyFont="1" applyBorder="1" applyAlignment="1">
      <alignment vertical="center" wrapText="1"/>
    </xf>
    <xf numFmtId="0" fontId="1448" fillId="0" borderId="7" xfId="0" applyFont="1" applyBorder="1" applyAlignment="1">
      <alignment horizontal="center" vertical="center"/>
    </xf>
    <xf numFmtId="0" fontId="1449" fillId="0" borderId="7" xfId="0" applyFont="1" applyBorder="1" applyAlignment="1">
      <alignment vertical="center"/>
    </xf>
    <xf numFmtId="0" fontId="1450" fillId="0" borderId="7" xfId="0" applyFont="1" applyBorder="1" applyAlignment="1">
      <alignment vertical="center"/>
    </xf>
    <xf numFmtId="0" fontId="1451" fillId="0" borderId="7" xfId="0" applyFont="1" applyBorder="1" applyAlignment="1">
      <alignment vertical="center"/>
    </xf>
    <xf numFmtId="0" fontId="1452" fillId="0" borderId="7" xfId="0" applyFont="1" applyBorder="1" applyAlignment="1">
      <alignment vertical="center"/>
    </xf>
    <xf numFmtId="0" fontId="1453" fillId="0" borderId="7" xfId="0" applyFont="1" applyBorder="1" applyAlignment="1">
      <alignment vertical="center"/>
    </xf>
    <xf numFmtId="0" fontId="1454" fillId="0" borderId="7" xfId="0" applyFont="1" applyBorder="1" applyAlignment="1">
      <alignment vertical="center"/>
    </xf>
    <xf numFmtId="0" fontId="1455" fillId="0" borderId="7" xfId="0" applyFont="1" applyBorder="1" applyAlignment="1">
      <alignment vertical="center"/>
    </xf>
    <xf numFmtId="0" fontId="1456" fillId="0" borderId="7" xfId="0" applyFont="1" applyBorder="1" applyAlignment="1">
      <alignment vertical="center"/>
    </xf>
    <xf numFmtId="0" fontId="1457" fillId="0" borderId="7" xfId="0" applyFont="1" applyBorder="1" applyAlignment="1">
      <alignment vertical="center"/>
    </xf>
    <xf numFmtId="0" fontId="1458" fillId="0" borderId="7" xfId="0" applyFont="1" applyBorder="1" applyAlignment="1">
      <alignment vertical="center"/>
    </xf>
    <xf numFmtId="0" fontId="1459" fillId="0" borderId="7" xfId="0" applyFont="1" applyBorder="1" applyAlignment="1">
      <alignment vertical="center"/>
    </xf>
    <xf numFmtId="0" fontId="1460" fillId="0" borderId="7" xfId="0" applyFont="1" applyBorder="1" applyAlignment="1">
      <alignment vertical="center"/>
    </xf>
    <xf numFmtId="0" fontId="1461" fillId="0" borderId="7" xfId="0" applyFont="1" applyBorder="1" applyAlignment="1">
      <alignment vertical="center"/>
    </xf>
    <xf numFmtId="0" fontId="1462" fillId="0" borderId="7" xfId="0" applyFont="1" applyBorder="1" applyAlignment="1">
      <alignment vertical="center"/>
    </xf>
    <xf numFmtId="0" fontId="1463" fillId="0" borderId="7" xfId="0" applyFont="1" applyBorder="1" applyAlignment="1">
      <alignment vertical="center"/>
    </xf>
    <xf numFmtId="0" fontId="1464" fillId="0" borderId="7" xfId="0" applyFont="1" applyBorder="1" applyAlignment="1">
      <alignment horizontal="center" vertical="center"/>
    </xf>
    <xf numFmtId="49" fontId="1465" fillId="0" borderId="7" xfId="0" applyNumberFormat="1" applyFont="1" applyBorder="1" applyAlignment="1">
      <alignment vertical="center"/>
    </xf>
    <xf numFmtId="0" fontId="1466" fillId="0" borderId="7" xfId="0" applyFont="1" applyBorder="1" applyAlignment="1">
      <alignment vertical="center" wrapText="1"/>
    </xf>
    <xf numFmtId="0" fontId="1467" fillId="0" borderId="7" xfId="0" applyFont="1" applyBorder="1" applyAlignment="1">
      <alignment horizontal="center" vertical="center"/>
    </xf>
    <xf numFmtId="0" fontId="1468" fillId="0" borderId="7" xfId="0" applyFont="1" applyBorder="1" applyAlignment="1">
      <alignment vertical="center"/>
    </xf>
    <xf numFmtId="0" fontId="1469" fillId="0" borderId="7" xfId="0" applyFont="1" applyBorder="1" applyAlignment="1">
      <alignment vertical="center"/>
    </xf>
    <xf numFmtId="0" fontId="1470" fillId="0" borderId="7" xfId="0" applyFont="1" applyBorder="1" applyAlignment="1">
      <alignment vertical="center"/>
    </xf>
    <xf numFmtId="0" fontId="1471" fillId="0" borderId="7" xfId="0" applyFont="1" applyBorder="1" applyAlignment="1">
      <alignment vertical="center"/>
    </xf>
    <xf numFmtId="0" fontId="1472" fillId="0" borderId="7" xfId="0" applyFont="1" applyBorder="1" applyAlignment="1">
      <alignment vertical="center"/>
    </xf>
    <xf numFmtId="0" fontId="1473" fillId="0" borderId="7" xfId="0" applyFont="1" applyBorder="1" applyAlignment="1">
      <alignment vertical="center"/>
    </xf>
    <xf numFmtId="0" fontId="1474" fillId="0" borderId="7" xfId="0" applyFont="1" applyBorder="1" applyAlignment="1">
      <alignment vertical="center"/>
    </xf>
    <xf numFmtId="0" fontId="1475" fillId="0" borderId="7" xfId="0" applyFont="1" applyBorder="1" applyAlignment="1">
      <alignment vertical="center"/>
    </xf>
    <xf numFmtId="0" fontId="1476" fillId="0" borderId="7" xfId="0" applyFont="1" applyBorder="1" applyAlignment="1">
      <alignment vertical="center"/>
    </xf>
    <xf numFmtId="0" fontId="1477" fillId="0" borderId="7" xfId="0" applyFont="1" applyBorder="1" applyAlignment="1">
      <alignment vertical="center"/>
    </xf>
    <xf numFmtId="0" fontId="1478" fillId="0" borderId="7" xfId="0" applyFont="1" applyBorder="1" applyAlignment="1">
      <alignment vertical="center"/>
    </xf>
    <xf numFmtId="0" fontId="1479" fillId="0" borderId="7" xfId="0" applyFont="1" applyBorder="1" applyAlignment="1">
      <alignment vertical="center"/>
    </xf>
    <xf numFmtId="0" fontId="1480" fillId="0" borderId="7" xfId="0" applyFont="1" applyBorder="1" applyAlignment="1">
      <alignment vertical="center"/>
    </xf>
    <xf numFmtId="0" fontId="1481" fillId="0" borderId="7" xfId="0" applyFont="1" applyBorder="1" applyAlignment="1">
      <alignment vertical="center"/>
    </xf>
    <xf numFmtId="0" fontId="1482" fillId="0" borderId="7" xfId="0" applyFont="1" applyBorder="1" applyAlignment="1">
      <alignment vertical="center"/>
    </xf>
    <xf numFmtId="0" fontId="1483" fillId="0" borderId="7" xfId="0" applyFont="1" applyBorder="1" applyAlignment="1">
      <alignment horizontal="center" vertical="center"/>
    </xf>
    <xf numFmtId="49" fontId="1484" fillId="0" borderId="7" xfId="0" applyNumberFormat="1" applyFont="1" applyBorder="1" applyAlignment="1">
      <alignment vertical="center"/>
    </xf>
    <xf numFmtId="0" fontId="1485" fillId="0" borderId="7" xfId="0" applyFont="1" applyBorder="1" applyAlignment="1">
      <alignment vertical="center" wrapText="1"/>
    </xf>
    <xf numFmtId="0" fontId="1486" fillId="0" borderId="7" xfId="0" applyFont="1" applyBorder="1" applyAlignment="1">
      <alignment horizontal="center" vertical="center"/>
    </xf>
    <xf numFmtId="0" fontId="1487" fillId="0" borderId="7" xfId="0" applyFont="1" applyBorder="1" applyAlignment="1">
      <alignment vertical="center"/>
    </xf>
    <xf numFmtId="0" fontId="1488" fillId="0" borderId="7" xfId="0" applyFont="1" applyBorder="1" applyAlignment="1">
      <alignment vertical="center"/>
    </xf>
    <xf numFmtId="0" fontId="1489" fillId="0" borderId="7" xfId="0" applyFont="1" applyBorder="1" applyAlignment="1">
      <alignment vertical="center"/>
    </xf>
    <xf numFmtId="0" fontId="1490" fillId="0" borderId="7" xfId="0" applyFont="1" applyBorder="1" applyAlignment="1">
      <alignment vertical="center"/>
    </xf>
    <xf numFmtId="0" fontId="1491" fillId="0" borderId="7" xfId="0" applyFont="1" applyBorder="1" applyAlignment="1">
      <alignment vertical="center"/>
    </xf>
    <xf numFmtId="0" fontId="1492" fillId="0" borderId="7" xfId="0" applyFont="1" applyBorder="1" applyAlignment="1">
      <alignment vertical="center"/>
    </xf>
    <xf numFmtId="0" fontId="1493" fillId="0" borderId="7" xfId="0" applyFont="1" applyBorder="1" applyAlignment="1">
      <alignment vertical="center"/>
    </xf>
    <xf numFmtId="0" fontId="1494" fillId="0" borderId="7" xfId="0" applyFont="1" applyBorder="1" applyAlignment="1">
      <alignment vertical="center"/>
    </xf>
    <xf numFmtId="0" fontId="1495" fillId="0" borderId="7" xfId="0" applyFont="1" applyBorder="1" applyAlignment="1">
      <alignment vertical="center"/>
    </xf>
    <xf numFmtId="0" fontId="1496" fillId="0" borderId="7" xfId="0" applyFont="1" applyBorder="1" applyAlignment="1">
      <alignment vertical="center"/>
    </xf>
    <xf numFmtId="0" fontId="1497" fillId="0" borderId="7" xfId="0" applyFont="1" applyBorder="1" applyAlignment="1">
      <alignment vertical="center"/>
    </xf>
    <xf numFmtId="0" fontId="1498" fillId="0" borderId="7" xfId="0" applyFont="1" applyBorder="1" applyAlignment="1">
      <alignment vertical="center"/>
    </xf>
    <xf numFmtId="0" fontId="1499" fillId="0" borderId="7" xfId="0" applyFont="1" applyBorder="1" applyAlignment="1">
      <alignment vertical="center"/>
    </xf>
    <xf numFmtId="0" fontId="1500" fillId="0" borderId="7" xfId="0" applyFont="1" applyBorder="1" applyAlignment="1">
      <alignment vertical="center"/>
    </xf>
    <xf numFmtId="0" fontId="1501" fillId="0" borderId="7" xfId="0" applyFont="1" applyBorder="1" applyAlignment="1">
      <alignment vertical="center"/>
    </xf>
    <xf numFmtId="0" fontId="1502" fillId="0" borderId="7" xfId="0" applyFont="1" applyBorder="1" applyAlignment="1">
      <alignment horizontal="center" vertical="center"/>
    </xf>
    <xf numFmtId="49" fontId="1503" fillId="0" borderId="7" xfId="0" applyNumberFormat="1" applyFont="1" applyBorder="1" applyAlignment="1">
      <alignment vertical="center"/>
    </xf>
    <xf numFmtId="0" fontId="1504" fillId="0" borderId="7" xfId="0" applyFont="1" applyBorder="1" applyAlignment="1">
      <alignment vertical="center" wrapText="1"/>
    </xf>
    <xf numFmtId="0" fontId="1505" fillId="0" borderId="7" xfId="0" applyFont="1" applyBorder="1" applyAlignment="1">
      <alignment horizontal="center" vertical="center"/>
    </xf>
    <xf numFmtId="0" fontId="1506" fillId="0" borderId="7" xfId="0" applyFont="1" applyBorder="1" applyAlignment="1">
      <alignment vertical="center"/>
    </xf>
    <xf numFmtId="0" fontId="1507" fillId="0" borderId="7" xfId="0" applyFont="1" applyBorder="1" applyAlignment="1">
      <alignment vertical="center"/>
    </xf>
    <xf numFmtId="0" fontId="1508" fillId="0" borderId="7" xfId="0" applyFont="1" applyBorder="1" applyAlignment="1">
      <alignment vertical="center"/>
    </xf>
    <xf numFmtId="0" fontId="1509" fillId="0" borderId="7" xfId="0" applyFont="1" applyBorder="1" applyAlignment="1">
      <alignment vertical="center"/>
    </xf>
    <xf numFmtId="0" fontId="1510" fillId="0" borderId="7" xfId="0" applyFont="1" applyBorder="1" applyAlignment="1">
      <alignment vertical="center"/>
    </xf>
    <xf numFmtId="0" fontId="1511" fillId="0" borderId="7" xfId="0" applyFont="1" applyBorder="1" applyAlignment="1">
      <alignment vertical="center"/>
    </xf>
    <xf numFmtId="0" fontId="1512" fillId="0" borderId="7" xfId="0" applyFont="1" applyBorder="1" applyAlignment="1">
      <alignment vertical="center"/>
    </xf>
    <xf numFmtId="0" fontId="1513" fillId="0" borderId="7" xfId="0" applyFont="1" applyBorder="1" applyAlignment="1">
      <alignment vertical="center"/>
    </xf>
    <xf numFmtId="0" fontId="1514" fillId="0" borderId="7" xfId="0" applyFont="1" applyBorder="1" applyAlignment="1">
      <alignment vertical="center"/>
    </xf>
    <xf numFmtId="0" fontId="1515" fillId="0" borderId="7" xfId="0" applyFont="1" applyBorder="1" applyAlignment="1">
      <alignment vertical="center"/>
    </xf>
    <xf numFmtId="0" fontId="1516" fillId="0" borderId="7" xfId="0" applyFont="1" applyBorder="1" applyAlignment="1">
      <alignment vertical="center"/>
    </xf>
    <xf numFmtId="0" fontId="1517" fillId="0" borderId="7" xfId="0" applyFont="1" applyBorder="1" applyAlignment="1">
      <alignment vertical="center"/>
    </xf>
    <xf numFmtId="0" fontId="1518" fillId="0" borderId="7" xfId="0" applyFont="1" applyBorder="1" applyAlignment="1">
      <alignment vertical="center"/>
    </xf>
    <xf numFmtId="0" fontId="1519" fillId="0" borderId="7" xfId="0" applyFont="1" applyBorder="1" applyAlignment="1">
      <alignment vertical="center"/>
    </xf>
    <xf numFmtId="0" fontId="1520" fillId="0" borderId="7" xfId="0" applyFont="1" applyBorder="1" applyAlignment="1">
      <alignment vertical="center"/>
    </xf>
    <xf numFmtId="0" fontId="1521" fillId="0" borderId="7" xfId="0" applyFont="1" applyBorder="1" applyAlignment="1">
      <alignment horizontal="center" vertical="center"/>
    </xf>
    <xf numFmtId="49" fontId="1522" fillId="0" borderId="7" xfId="0" applyNumberFormat="1" applyFont="1" applyBorder="1" applyAlignment="1">
      <alignment vertical="center"/>
    </xf>
    <xf numFmtId="0" fontId="1523" fillId="0" borderId="7" xfId="0" applyFont="1" applyBorder="1" applyAlignment="1">
      <alignment vertical="center" wrapText="1"/>
    </xf>
    <xf numFmtId="0" fontId="1524" fillId="0" borderId="7" xfId="0" applyFont="1" applyBorder="1" applyAlignment="1">
      <alignment horizontal="center" vertical="center"/>
    </xf>
    <xf numFmtId="0" fontId="1525" fillId="0" borderId="7" xfId="0" applyFont="1" applyBorder="1" applyAlignment="1">
      <alignment vertical="center"/>
    </xf>
    <xf numFmtId="0" fontId="1526" fillId="0" borderId="7" xfId="0" applyFont="1" applyBorder="1" applyAlignment="1">
      <alignment vertical="center"/>
    </xf>
    <xf numFmtId="0" fontId="1527" fillId="0" borderId="7" xfId="0" applyFont="1" applyBorder="1" applyAlignment="1">
      <alignment vertical="center"/>
    </xf>
    <xf numFmtId="0" fontId="1528" fillId="0" borderId="7" xfId="0" applyFont="1" applyBorder="1" applyAlignment="1">
      <alignment vertical="center"/>
    </xf>
    <xf numFmtId="0" fontId="1529" fillId="0" borderId="7" xfId="0" applyFont="1" applyBorder="1" applyAlignment="1">
      <alignment vertical="center"/>
    </xf>
    <xf numFmtId="0" fontId="1530" fillId="0" borderId="7" xfId="0" applyFont="1" applyBorder="1" applyAlignment="1">
      <alignment vertical="center"/>
    </xf>
    <xf numFmtId="0" fontId="1531" fillId="0" borderId="7" xfId="0" applyFont="1" applyBorder="1" applyAlignment="1">
      <alignment vertical="center"/>
    </xf>
    <xf numFmtId="0" fontId="1532" fillId="0" borderId="7" xfId="0" applyFont="1" applyBorder="1" applyAlignment="1">
      <alignment vertical="center"/>
    </xf>
    <xf numFmtId="0" fontId="1533" fillId="0" borderId="7" xfId="0" applyFont="1" applyBorder="1" applyAlignment="1">
      <alignment vertical="center"/>
    </xf>
    <xf numFmtId="0" fontId="1534" fillId="0" borderId="7" xfId="0" applyFont="1" applyBorder="1" applyAlignment="1">
      <alignment vertical="center"/>
    </xf>
    <xf numFmtId="0" fontId="1535" fillId="0" borderId="7" xfId="0" applyFont="1" applyBorder="1" applyAlignment="1">
      <alignment vertical="center"/>
    </xf>
    <xf numFmtId="0" fontId="1536" fillId="0" borderId="7" xfId="0" applyFont="1" applyBorder="1" applyAlignment="1">
      <alignment vertical="center"/>
    </xf>
    <xf numFmtId="0" fontId="1537" fillId="0" borderId="7" xfId="0" applyFont="1" applyBorder="1" applyAlignment="1">
      <alignment vertical="center"/>
    </xf>
    <xf numFmtId="0" fontId="1538" fillId="0" borderId="7" xfId="0" applyFont="1" applyBorder="1" applyAlignment="1">
      <alignment vertical="center"/>
    </xf>
    <xf numFmtId="0" fontId="1539" fillId="0" borderId="7" xfId="0" applyFont="1" applyBorder="1" applyAlignment="1">
      <alignment vertical="center"/>
    </xf>
    <xf numFmtId="0" fontId="1540" fillId="0" borderId="7" xfId="0" applyFont="1" applyBorder="1" applyAlignment="1">
      <alignment horizontal="center" vertical="center"/>
    </xf>
    <xf numFmtId="49" fontId="1541" fillId="0" borderId="7" xfId="0" applyNumberFormat="1" applyFont="1" applyBorder="1" applyAlignment="1">
      <alignment vertical="center"/>
    </xf>
    <xf numFmtId="0" fontId="1542" fillId="0" borderId="7" xfId="0" applyFont="1" applyBorder="1" applyAlignment="1">
      <alignment vertical="center" wrapText="1"/>
    </xf>
    <xf numFmtId="0" fontId="1543" fillId="0" borderId="7" xfId="0" applyFont="1" applyBorder="1" applyAlignment="1">
      <alignment horizontal="center" vertical="center"/>
    </xf>
    <xf numFmtId="0" fontId="1544" fillId="0" borderId="7" xfId="0" applyFont="1" applyBorder="1" applyAlignment="1">
      <alignment vertical="center"/>
    </xf>
    <xf numFmtId="0" fontId="1545" fillId="0" borderId="7" xfId="0" applyFont="1" applyBorder="1" applyAlignment="1">
      <alignment vertical="center"/>
    </xf>
    <xf numFmtId="0" fontId="1546" fillId="0" borderId="7" xfId="0" applyFont="1" applyBorder="1" applyAlignment="1">
      <alignment vertical="center"/>
    </xf>
    <xf numFmtId="0" fontId="1547" fillId="0" borderId="7" xfId="0" applyFont="1" applyBorder="1" applyAlignment="1">
      <alignment vertical="center"/>
    </xf>
    <xf numFmtId="0" fontId="1548" fillId="0" borderId="7" xfId="0" applyFont="1" applyBorder="1" applyAlignment="1">
      <alignment vertical="center"/>
    </xf>
    <xf numFmtId="0" fontId="1549" fillId="0" borderId="7" xfId="0" applyFont="1" applyBorder="1" applyAlignment="1">
      <alignment vertical="center"/>
    </xf>
    <xf numFmtId="0" fontId="1550" fillId="0" borderId="7" xfId="0" applyFont="1" applyBorder="1" applyAlignment="1">
      <alignment vertical="center"/>
    </xf>
    <xf numFmtId="0" fontId="1551" fillId="0" borderId="7" xfId="0" applyFont="1" applyBorder="1" applyAlignment="1">
      <alignment vertical="center"/>
    </xf>
    <xf numFmtId="0" fontId="1552" fillId="0" borderId="7" xfId="0" applyFont="1" applyBorder="1" applyAlignment="1">
      <alignment vertical="center"/>
    </xf>
    <xf numFmtId="0" fontId="1553" fillId="0" borderId="7" xfId="0" applyFont="1" applyBorder="1" applyAlignment="1">
      <alignment vertical="center"/>
    </xf>
    <xf numFmtId="0" fontId="1554" fillId="0" borderId="7" xfId="0" applyFont="1" applyBorder="1" applyAlignment="1">
      <alignment vertical="center"/>
    </xf>
    <xf numFmtId="0" fontId="1555" fillId="0" borderId="7" xfId="0" applyFont="1" applyBorder="1" applyAlignment="1">
      <alignment vertical="center"/>
    </xf>
    <xf numFmtId="0" fontId="1556" fillId="0" borderId="7" xfId="0" applyFont="1" applyBorder="1" applyAlignment="1">
      <alignment vertical="center"/>
    </xf>
    <xf numFmtId="0" fontId="1557" fillId="0" borderId="7" xfId="0" applyFont="1" applyBorder="1" applyAlignment="1">
      <alignment vertical="center"/>
    </xf>
    <xf numFmtId="0" fontId="1558" fillId="0" borderId="7" xfId="0" applyFont="1" applyBorder="1" applyAlignment="1">
      <alignment vertical="center"/>
    </xf>
    <xf numFmtId="0" fontId="1559" fillId="0" borderId="7" xfId="0" applyFont="1" applyBorder="1" applyAlignment="1">
      <alignment horizontal="center" vertical="center"/>
    </xf>
    <xf numFmtId="49" fontId="1560" fillId="0" borderId="7" xfId="0" applyNumberFormat="1" applyFont="1" applyBorder="1" applyAlignment="1">
      <alignment vertical="center"/>
    </xf>
    <xf numFmtId="0" fontId="1561" fillId="0" borderId="7" xfId="0" applyFont="1" applyBorder="1" applyAlignment="1">
      <alignment vertical="center" wrapText="1"/>
    </xf>
    <xf numFmtId="0" fontId="1562" fillId="0" borderId="7" xfId="0" applyFont="1" applyBorder="1" applyAlignment="1">
      <alignment horizontal="center" vertical="center"/>
    </xf>
    <xf numFmtId="0" fontId="1563" fillId="0" borderId="7" xfId="0" applyFont="1" applyBorder="1" applyAlignment="1">
      <alignment vertical="center"/>
    </xf>
    <xf numFmtId="0" fontId="1564" fillId="0" borderId="7" xfId="0" applyFont="1" applyBorder="1" applyAlignment="1">
      <alignment vertical="center"/>
    </xf>
    <xf numFmtId="0" fontId="1565" fillId="0" borderId="7" xfId="0" applyFont="1" applyBorder="1" applyAlignment="1">
      <alignment vertical="center"/>
    </xf>
    <xf numFmtId="0" fontId="1566" fillId="0" borderId="7" xfId="0" applyFont="1" applyBorder="1" applyAlignment="1">
      <alignment vertical="center"/>
    </xf>
    <xf numFmtId="0" fontId="1567" fillId="0" borderId="7" xfId="0" applyFont="1" applyBorder="1" applyAlignment="1">
      <alignment vertical="center"/>
    </xf>
    <xf numFmtId="0" fontId="1568" fillId="0" borderId="7" xfId="0" applyFont="1" applyBorder="1" applyAlignment="1">
      <alignment vertical="center"/>
    </xf>
    <xf numFmtId="0" fontId="1569" fillId="0" borderId="7" xfId="0" applyFont="1" applyBorder="1" applyAlignment="1">
      <alignment vertical="center"/>
    </xf>
    <xf numFmtId="0" fontId="1570" fillId="0" borderId="7" xfId="0" applyFont="1" applyBorder="1" applyAlignment="1">
      <alignment vertical="center"/>
    </xf>
    <xf numFmtId="0" fontId="1571" fillId="0" borderId="7" xfId="0" applyFont="1" applyBorder="1" applyAlignment="1">
      <alignment vertical="center"/>
    </xf>
    <xf numFmtId="0" fontId="1572" fillId="0" borderId="7" xfId="0" applyFont="1" applyBorder="1" applyAlignment="1">
      <alignment vertical="center"/>
    </xf>
    <xf numFmtId="0" fontId="1573" fillId="0" borderId="7" xfId="0" applyFont="1" applyBorder="1" applyAlignment="1">
      <alignment vertical="center"/>
    </xf>
    <xf numFmtId="0" fontId="1574" fillId="0" borderId="7" xfId="0" applyFont="1" applyBorder="1" applyAlignment="1">
      <alignment vertical="center"/>
    </xf>
    <xf numFmtId="0" fontId="1575" fillId="0" borderId="7" xfId="0" applyFont="1" applyBorder="1" applyAlignment="1">
      <alignment vertical="center"/>
    </xf>
    <xf numFmtId="0" fontId="1576" fillId="0" borderId="7" xfId="0" applyFont="1" applyBorder="1" applyAlignment="1">
      <alignment vertical="center"/>
    </xf>
    <xf numFmtId="0" fontId="1577" fillId="0" borderId="7" xfId="0" applyFont="1" applyBorder="1" applyAlignment="1">
      <alignment vertical="center"/>
    </xf>
    <xf numFmtId="0" fontId="1578" fillId="0" borderId="7" xfId="0" applyFont="1" applyBorder="1" applyAlignment="1">
      <alignment horizontal="center" vertical="center"/>
    </xf>
    <xf numFmtId="49" fontId="1579" fillId="0" borderId="7" xfId="0" applyNumberFormat="1" applyFont="1" applyBorder="1" applyAlignment="1">
      <alignment vertical="center"/>
    </xf>
    <xf numFmtId="0" fontId="1580" fillId="0" borderId="7" xfId="0" applyFont="1" applyBorder="1" applyAlignment="1">
      <alignment vertical="center" wrapText="1"/>
    </xf>
    <xf numFmtId="0" fontId="1581" fillId="0" borderId="7" xfId="0" applyFont="1" applyBorder="1" applyAlignment="1">
      <alignment horizontal="center" vertical="center"/>
    </xf>
    <xf numFmtId="0" fontId="1582" fillId="0" borderId="7" xfId="0" applyFont="1" applyBorder="1" applyAlignment="1">
      <alignment vertical="center"/>
    </xf>
    <xf numFmtId="0" fontId="1583" fillId="0" borderId="7" xfId="0" applyFont="1" applyBorder="1" applyAlignment="1">
      <alignment vertical="center"/>
    </xf>
    <xf numFmtId="0" fontId="1584" fillId="0" borderId="7" xfId="0" applyFont="1" applyBorder="1" applyAlignment="1">
      <alignment vertical="center"/>
    </xf>
    <xf numFmtId="0" fontId="1585" fillId="0" borderId="7" xfId="0" applyFont="1" applyBorder="1" applyAlignment="1">
      <alignment vertical="center"/>
    </xf>
    <xf numFmtId="0" fontId="1586" fillId="0" borderId="7" xfId="0" applyFont="1" applyBorder="1" applyAlignment="1">
      <alignment vertical="center"/>
    </xf>
    <xf numFmtId="0" fontId="1587" fillId="0" borderId="7" xfId="0" applyFont="1" applyBorder="1" applyAlignment="1">
      <alignment vertical="center"/>
    </xf>
    <xf numFmtId="0" fontId="1588" fillId="0" borderId="7" xfId="0" applyFont="1" applyBorder="1" applyAlignment="1">
      <alignment vertical="center"/>
    </xf>
    <xf numFmtId="0" fontId="1589" fillId="0" borderId="7" xfId="0" applyFont="1" applyBorder="1" applyAlignment="1">
      <alignment vertical="center"/>
    </xf>
    <xf numFmtId="0" fontId="1590" fillId="0" borderId="7" xfId="0" applyFont="1" applyBorder="1" applyAlignment="1">
      <alignment vertical="center"/>
    </xf>
    <xf numFmtId="0" fontId="1591" fillId="0" borderId="7" xfId="0" applyFont="1" applyBorder="1" applyAlignment="1">
      <alignment vertical="center"/>
    </xf>
    <xf numFmtId="0" fontId="1592" fillId="0" borderId="7" xfId="0" applyFont="1" applyBorder="1" applyAlignment="1">
      <alignment vertical="center"/>
    </xf>
    <xf numFmtId="0" fontId="1593" fillId="0" borderId="7" xfId="0" applyFont="1" applyBorder="1" applyAlignment="1">
      <alignment vertical="center"/>
    </xf>
    <xf numFmtId="0" fontId="1594" fillId="0" borderId="7" xfId="0" applyFont="1" applyBorder="1" applyAlignment="1">
      <alignment vertical="center"/>
    </xf>
    <xf numFmtId="0" fontId="1595" fillId="0" borderId="7" xfId="0" applyFont="1" applyBorder="1" applyAlignment="1">
      <alignment vertical="center"/>
    </xf>
    <xf numFmtId="0" fontId="1596" fillId="0" borderId="7" xfId="0" applyFont="1" applyBorder="1" applyAlignment="1">
      <alignment vertical="center"/>
    </xf>
    <xf numFmtId="0" fontId="1597" fillId="0" borderId="7" xfId="0" applyFont="1" applyBorder="1" applyAlignment="1">
      <alignment horizontal="center" vertical="center"/>
    </xf>
    <xf numFmtId="49" fontId="1598" fillId="0" borderId="7" xfId="0" applyNumberFormat="1" applyFont="1" applyBorder="1" applyAlignment="1">
      <alignment vertical="center"/>
    </xf>
    <xf numFmtId="0" fontId="1599" fillId="0" borderId="7" xfId="0" applyFont="1" applyBorder="1" applyAlignment="1">
      <alignment vertical="center" wrapText="1"/>
    </xf>
    <xf numFmtId="0" fontId="1600" fillId="0" borderId="7" xfId="0" applyFont="1" applyBorder="1" applyAlignment="1">
      <alignment horizontal="center" vertical="center"/>
    </xf>
    <xf numFmtId="0" fontId="1601" fillId="0" borderId="7" xfId="0" applyFont="1" applyBorder="1" applyAlignment="1">
      <alignment vertical="center"/>
    </xf>
    <xf numFmtId="0" fontId="1602" fillId="0" borderId="7" xfId="0" applyFont="1" applyBorder="1" applyAlignment="1">
      <alignment vertical="center"/>
    </xf>
    <xf numFmtId="0" fontId="1603" fillId="0" borderId="7" xfId="0" applyFont="1" applyBorder="1" applyAlignment="1">
      <alignment vertical="center"/>
    </xf>
    <xf numFmtId="0" fontId="1604" fillId="0" borderId="7" xfId="0" applyFont="1" applyBorder="1" applyAlignment="1">
      <alignment vertical="center"/>
    </xf>
    <xf numFmtId="0" fontId="1605" fillId="0" borderId="7" xfId="0" applyFont="1" applyBorder="1" applyAlignment="1">
      <alignment vertical="center"/>
    </xf>
    <xf numFmtId="0" fontId="1606" fillId="0" borderId="7" xfId="0" applyFont="1" applyBorder="1" applyAlignment="1">
      <alignment vertical="center"/>
    </xf>
    <xf numFmtId="0" fontId="1607" fillId="0" borderId="7" xfId="0" applyFont="1" applyBorder="1" applyAlignment="1">
      <alignment vertical="center"/>
    </xf>
    <xf numFmtId="0" fontId="1608" fillId="0" borderId="7" xfId="0" applyFont="1" applyBorder="1" applyAlignment="1">
      <alignment vertical="center"/>
    </xf>
    <xf numFmtId="0" fontId="1609" fillId="0" borderId="7" xfId="0" applyFont="1" applyBorder="1" applyAlignment="1">
      <alignment vertical="center"/>
    </xf>
    <xf numFmtId="0" fontId="1610" fillId="0" borderId="7" xfId="0" applyFont="1" applyBorder="1" applyAlignment="1">
      <alignment vertical="center"/>
    </xf>
    <xf numFmtId="0" fontId="1611" fillId="0" borderId="7" xfId="0" applyFont="1" applyBorder="1" applyAlignment="1">
      <alignment vertical="center"/>
    </xf>
    <xf numFmtId="0" fontId="1612" fillId="0" borderId="7" xfId="0" applyFont="1" applyBorder="1" applyAlignment="1">
      <alignment vertical="center"/>
    </xf>
    <xf numFmtId="0" fontId="1613" fillId="0" borderId="7" xfId="0" applyFont="1" applyBorder="1" applyAlignment="1">
      <alignment vertical="center"/>
    </xf>
    <xf numFmtId="0" fontId="1614" fillId="0" borderId="7" xfId="0" applyFont="1" applyBorder="1" applyAlignment="1">
      <alignment vertical="center"/>
    </xf>
    <xf numFmtId="0" fontId="1615" fillId="0" borderId="7" xfId="0" applyFont="1" applyBorder="1" applyAlignment="1">
      <alignment vertical="center"/>
    </xf>
    <xf numFmtId="0" fontId="1616" fillId="0" borderId="7" xfId="0" applyFont="1" applyBorder="1" applyAlignment="1">
      <alignment horizontal="center" vertical="center"/>
    </xf>
    <xf numFmtId="49" fontId="1617" fillId="0" borderId="7" xfId="0" applyNumberFormat="1" applyFont="1" applyBorder="1" applyAlignment="1">
      <alignment vertical="center"/>
    </xf>
    <xf numFmtId="0" fontId="1618" fillId="0" borderId="7" xfId="0" applyFont="1" applyBorder="1" applyAlignment="1">
      <alignment vertical="center" wrapText="1"/>
    </xf>
    <xf numFmtId="0" fontId="1619" fillId="0" borderId="7" xfId="0" applyFont="1" applyBorder="1" applyAlignment="1">
      <alignment horizontal="center" vertical="center"/>
    </xf>
    <xf numFmtId="0" fontId="1620" fillId="0" borderId="7" xfId="0" applyFont="1" applyBorder="1" applyAlignment="1">
      <alignment vertical="center"/>
    </xf>
    <xf numFmtId="0" fontId="1621" fillId="0" borderId="7" xfId="0" applyFont="1" applyBorder="1" applyAlignment="1">
      <alignment vertical="center"/>
    </xf>
    <xf numFmtId="0" fontId="1622" fillId="0" borderId="7" xfId="0" applyFont="1" applyBorder="1" applyAlignment="1">
      <alignment vertical="center"/>
    </xf>
    <xf numFmtId="0" fontId="1623" fillId="0" borderId="7" xfId="0" applyFont="1" applyBorder="1" applyAlignment="1">
      <alignment vertical="center"/>
    </xf>
    <xf numFmtId="0" fontId="1624" fillId="0" borderId="7" xfId="0" applyFont="1" applyBorder="1" applyAlignment="1">
      <alignment vertical="center"/>
    </xf>
    <xf numFmtId="0" fontId="1625" fillId="0" borderId="7" xfId="0" applyFont="1" applyBorder="1" applyAlignment="1">
      <alignment vertical="center"/>
    </xf>
    <xf numFmtId="0" fontId="1626" fillId="0" borderId="7" xfId="0" applyFont="1" applyBorder="1" applyAlignment="1">
      <alignment vertical="center"/>
    </xf>
    <xf numFmtId="0" fontId="1627" fillId="0" borderId="7" xfId="0" applyFont="1" applyBorder="1" applyAlignment="1">
      <alignment vertical="center"/>
    </xf>
    <xf numFmtId="0" fontId="1628" fillId="0" borderId="7" xfId="0" applyFont="1" applyBorder="1" applyAlignment="1">
      <alignment vertical="center"/>
    </xf>
    <xf numFmtId="0" fontId="1629" fillId="0" borderId="7" xfId="0" applyFont="1" applyBorder="1" applyAlignment="1">
      <alignment vertical="center"/>
    </xf>
    <xf numFmtId="0" fontId="1630" fillId="0" borderId="7" xfId="0" applyFont="1" applyBorder="1" applyAlignment="1">
      <alignment vertical="center"/>
    </xf>
    <xf numFmtId="0" fontId="1631" fillId="0" borderId="7" xfId="0" applyFont="1" applyBorder="1" applyAlignment="1">
      <alignment vertical="center"/>
    </xf>
    <xf numFmtId="0" fontId="1632" fillId="0" borderId="7" xfId="0" applyFont="1" applyBorder="1" applyAlignment="1">
      <alignment vertical="center"/>
    </xf>
    <xf numFmtId="0" fontId="1633" fillId="0" borderId="7" xfId="0" applyFont="1" applyBorder="1" applyAlignment="1">
      <alignment vertical="center"/>
    </xf>
    <xf numFmtId="0" fontId="1634" fillId="0" borderId="7" xfId="0" applyFont="1" applyBorder="1" applyAlignment="1">
      <alignment vertical="center"/>
    </xf>
    <xf numFmtId="0" fontId="1635" fillId="0" borderId="7" xfId="0" applyFont="1" applyBorder="1" applyAlignment="1">
      <alignment horizontal="center" vertical="center"/>
    </xf>
    <xf numFmtId="49" fontId="1636" fillId="0" borderId="7" xfId="0" applyNumberFormat="1" applyFont="1" applyBorder="1" applyAlignment="1">
      <alignment vertical="center"/>
    </xf>
    <xf numFmtId="0" fontId="1637" fillId="0" borderId="7" xfId="0" applyFont="1" applyBorder="1" applyAlignment="1">
      <alignment vertical="center" wrapText="1"/>
    </xf>
    <xf numFmtId="0" fontId="1638" fillId="0" borderId="7" xfId="0" applyFont="1" applyBorder="1" applyAlignment="1">
      <alignment horizontal="center" vertical="center"/>
    </xf>
    <xf numFmtId="0" fontId="1639" fillId="0" borderId="7" xfId="0" applyFont="1" applyBorder="1" applyAlignment="1">
      <alignment vertical="center"/>
    </xf>
    <xf numFmtId="0" fontId="1640" fillId="0" borderId="7" xfId="0" applyFont="1" applyBorder="1" applyAlignment="1">
      <alignment vertical="center"/>
    </xf>
    <xf numFmtId="0" fontId="1641" fillId="0" borderId="7" xfId="0" applyFont="1" applyBorder="1" applyAlignment="1">
      <alignment vertical="center"/>
    </xf>
    <xf numFmtId="0" fontId="1642" fillId="0" borderId="7" xfId="0" applyFont="1" applyBorder="1" applyAlignment="1">
      <alignment vertical="center"/>
    </xf>
    <xf numFmtId="0" fontId="1643" fillId="0" borderId="7" xfId="0" applyFont="1" applyBorder="1" applyAlignment="1">
      <alignment vertical="center"/>
    </xf>
    <xf numFmtId="0" fontId="1644" fillId="0" borderId="7" xfId="0" applyFont="1" applyBorder="1" applyAlignment="1">
      <alignment vertical="center"/>
    </xf>
    <xf numFmtId="0" fontId="1645" fillId="0" borderId="7" xfId="0" applyFont="1" applyBorder="1" applyAlignment="1">
      <alignment vertical="center"/>
    </xf>
    <xf numFmtId="0" fontId="1646" fillId="0" borderId="7" xfId="0" applyFont="1" applyBorder="1" applyAlignment="1">
      <alignment vertical="center"/>
    </xf>
    <xf numFmtId="0" fontId="1647" fillId="0" borderId="7" xfId="0" applyFont="1" applyBorder="1" applyAlignment="1">
      <alignment vertical="center"/>
    </xf>
    <xf numFmtId="0" fontId="1648" fillId="0" borderId="7" xfId="0" applyFont="1" applyBorder="1" applyAlignment="1">
      <alignment vertical="center"/>
    </xf>
    <xf numFmtId="0" fontId="1649" fillId="0" borderId="7" xfId="0" applyFont="1" applyBorder="1" applyAlignment="1">
      <alignment vertical="center"/>
    </xf>
    <xf numFmtId="0" fontId="1650" fillId="0" borderId="7" xfId="0" applyFont="1" applyBorder="1" applyAlignment="1">
      <alignment vertical="center"/>
    </xf>
    <xf numFmtId="0" fontId="1651" fillId="0" borderId="7" xfId="0" applyFont="1" applyBorder="1" applyAlignment="1">
      <alignment vertical="center"/>
    </xf>
    <xf numFmtId="0" fontId="1652" fillId="0" borderId="7" xfId="0" applyFont="1" applyBorder="1" applyAlignment="1">
      <alignment vertical="center"/>
    </xf>
    <xf numFmtId="0" fontId="1653" fillId="0" borderId="7" xfId="0" applyFont="1" applyBorder="1" applyAlignment="1">
      <alignment vertical="center"/>
    </xf>
    <xf numFmtId="0" fontId="1654" fillId="0" borderId="7" xfId="0" applyFont="1" applyBorder="1" applyAlignment="1">
      <alignment horizontal="center" vertical="center"/>
    </xf>
    <xf numFmtId="49" fontId="1655" fillId="0" borderId="7" xfId="0" applyNumberFormat="1" applyFont="1" applyBorder="1" applyAlignment="1">
      <alignment vertical="center"/>
    </xf>
    <xf numFmtId="0" fontId="1656" fillId="0" borderId="7" xfId="0" applyFont="1" applyBorder="1" applyAlignment="1">
      <alignment vertical="center" wrapText="1"/>
    </xf>
    <xf numFmtId="0" fontId="1657" fillId="0" borderId="7" xfId="0" applyFont="1" applyBorder="1" applyAlignment="1">
      <alignment horizontal="center" vertical="center"/>
    </xf>
    <xf numFmtId="0" fontId="1658" fillId="0" borderId="7" xfId="0" applyFont="1" applyBorder="1" applyAlignment="1">
      <alignment vertical="center"/>
    </xf>
    <xf numFmtId="0" fontId="1659" fillId="0" borderId="7" xfId="0" applyFont="1" applyBorder="1" applyAlignment="1">
      <alignment vertical="center"/>
    </xf>
    <xf numFmtId="0" fontId="1660" fillId="0" borderId="7" xfId="0" applyFont="1" applyBorder="1" applyAlignment="1">
      <alignment vertical="center"/>
    </xf>
    <xf numFmtId="0" fontId="1661" fillId="0" borderId="7" xfId="0" applyFont="1" applyBorder="1" applyAlignment="1">
      <alignment vertical="center"/>
    </xf>
    <xf numFmtId="0" fontId="1662" fillId="0" borderId="7" xfId="0" applyFont="1" applyBorder="1" applyAlignment="1">
      <alignment vertical="center"/>
    </xf>
    <xf numFmtId="0" fontId="1663" fillId="0" borderId="7" xfId="0" applyFont="1" applyBorder="1" applyAlignment="1">
      <alignment vertical="center"/>
    </xf>
    <xf numFmtId="0" fontId="1664" fillId="0" borderId="7" xfId="0" applyFont="1" applyBorder="1" applyAlignment="1">
      <alignment vertical="center"/>
    </xf>
    <xf numFmtId="0" fontId="1665" fillId="0" borderId="7" xfId="0" applyFont="1" applyBorder="1" applyAlignment="1">
      <alignment vertical="center"/>
    </xf>
    <xf numFmtId="0" fontId="1666" fillId="0" borderId="7" xfId="0" applyFont="1" applyBorder="1" applyAlignment="1">
      <alignment vertical="center"/>
    </xf>
    <xf numFmtId="0" fontId="1667" fillId="0" borderId="7" xfId="0" applyFont="1" applyBorder="1" applyAlignment="1">
      <alignment vertical="center"/>
    </xf>
    <xf numFmtId="0" fontId="1668" fillId="0" borderId="7" xfId="0" applyFont="1" applyBorder="1" applyAlignment="1">
      <alignment vertical="center"/>
    </xf>
    <xf numFmtId="0" fontId="1669" fillId="0" borderId="7" xfId="0" applyFont="1" applyBorder="1" applyAlignment="1">
      <alignment vertical="center"/>
    </xf>
    <xf numFmtId="0" fontId="1670" fillId="0" borderId="7" xfId="0" applyFont="1" applyBorder="1" applyAlignment="1">
      <alignment vertical="center"/>
    </xf>
    <xf numFmtId="0" fontId="1671" fillId="0" borderId="7" xfId="0" applyFont="1" applyBorder="1" applyAlignment="1">
      <alignment vertical="center"/>
    </xf>
    <xf numFmtId="0" fontId="1672" fillId="0" borderId="7" xfId="0" applyFont="1" applyBorder="1" applyAlignment="1">
      <alignment vertical="center"/>
    </xf>
    <xf numFmtId="0" fontId="1673" fillId="0" borderId="7" xfId="0" applyFont="1" applyBorder="1" applyAlignment="1">
      <alignment horizontal="center" vertical="center"/>
    </xf>
    <xf numFmtId="49" fontId="1674" fillId="0" borderId="7" xfId="0" applyNumberFormat="1" applyFont="1" applyBorder="1" applyAlignment="1">
      <alignment vertical="center"/>
    </xf>
    <xf numFmtId="0" fontId="1675" fillId="0" borderId="7" xfId="0" applyFont="1" applyBorder="1" applyAlignment="1">
      <alignment vertical="center" wrapText="1"/>
    </xf>
    <xf numFmtId="0" fontId="1676" fillId="0" borderId="7" xfId="0" applyFont="1" applyBorder="1" applyAlignment="1">
      <alignment horizontal="center" vertical="center"/>
    </xf>
    <xf numFmtId="0" fontId="1677" fillId="0" borderId="7" xfId="0" applyFont="1" applyBorder="1" applyAlignment="1">
      <alignment vertical="center"/>
    </xf>
    <xf numFmtId="0" fontId="1678" fillId="0" borderId="7" xfId="0" applyFont="1" applyBorder="1" applyAlignment="1">
      <alignment vertical="center"/>
    </xf>
    <xf numFmtId="0" fontId="1679" fillId="0" borderId="7" xfId="0" applyFont="1" applyBorder="1" applyAlignment="1">
      <alignment vertical="center"/>
    </xf>
    <xf numFmtId="0" fontId="1680" fillId="0" borderId="7" xfId="0" applyFont="1" applyBorder="1" applyAlignment="1">
      <alignment vertical="center"/>
    </xf>
    <xf numFmtId="0" fontId="1681" fillId="0" borderId="7" xfId="0" applyFont="1" applyBorder="1" applyAlignment="1">
      <alignment vertical="center"/>
    </xf>
    <xf numFmtId="0" fontId="1682" fillId="0" borderId="7" xfId="0" applyFont="1" applyBorder="1" applyAlignment="1">
      <alignment vertical="center"/>
    </xf>
    <xf numFmtId="0" fontId="1683" fillId="0" borderId="7" xfId="0" applyFont="1" applyBorder="1" applyAlignment="1">
      <alignment vertical="center"/>
    </xf>
    <xf numFmtId="0" fontId="1684" fillId="0" borderId="7" xfId="0" applyFont="1" applyBorder="1" applyAlignment="1">
      <alignment vertical="center"/>
    </xf>
    <xf numFmtId="0" fontId="1685" fillId="0" borderId="7" xfId="0" applyFont="1" applyBorder="1" applyAlignment="1">
      <alignment vertical="center"/>
    </xf>
    <xf numFmtId="0" fontId="1686" fillId="0" borderId="7" xfId="0" applyFont="1" applyBorder="1" applyAlignment="1">
      <alignment vertical="center"/>
    </xf>
    <xf numFmtId="0" fontId="1687" fillId="0" borderId="7" xfId="0" applyFont="1" applyBorder="1" applyAlignment="1">
      <alignment vertical="center"/>
    </xf>
    <xf numFmtId="0" fontId="1688" fillId="0" borderId="7" xfId="0" applyFont="1" applyBorder="1" applyAlignment="1">
      <alignment vertical="center"/>
    </xf>
    <xf numFmtId="0" fontId="1689" fillId="0" borderId="7" xfId="0" applyFont="1" applyBorder="1" applyAlignment="1">
      <alignment vertical="center"/>
    </xf>
    <xf numFmtId="0" fontId="1690" fillId="0" borderId="7" xfId="0" applyFont="1" applyBorder="1" applyAlignment="1">
      <alignment vertical="center"/>
    </xf>
    <xf numFmtId="0" fontId="1691" fillId="0" borderId="7" xfId="0" applyFont="1" applyBorder="1" applyAlignment="1">
      <alignment vertical="center"/>
    </xf>
    <xf numFmtId="0" fontId="1692" fillId="0" borderId="7" xfId="0" applyFont="1" applyBorder="1" applyAlignment="1">
      <alignment horizontal="center" vertical="center"/>
    </xf>
    <xf numFmtId="49" fontId="1693" fillId="0" borderId="7" xfId="0" applyNumberFormat="1" applyFont="1" applyBorder="1" applyAlignment="1">
      <alignment vertical="center"/>
    </xf>
    <xf numFmtId="0" fontId="1694" fillId="0" borderId="7" xfId="0" applyFont="1" applyBorder="1" applyAlignment="1">
      <alignment vertical="center" wrapText="1"/>
    </xf>
    <xf numFmtId="0" fontId="1695" fillId="0" borderId="7" xfId="0" applyFont="1" applyBorder="1" applyAlignment="1">
      <alignment horizontal="center" vertical="center"/>
    </xf>
    <xf numFmtId="0" fontId="1696" fillId="0" borderId="7" xfId="0" applyFont="1" applyBorder="1" applyAlignment="1">
      <alignment vertical="center"/>
    </xf>
    <xf numFmtId="0" fontId="1697" fillId="0" borderId="7" xfId="0" applyFont="1" applyBorder="1" applyAlignment="1">
      <alignment vertical="center"/>
    </xf>
    <xf numFmtId="0" fontId="1698" fillId="0" borderId="7" xfId="0" applyFont="1" applyBorder="1" applyAlignment="1">
      <alignment vertical="center"/>
    </xf>
    <xf numFmtId="0" fontId="1699" fillId="0" borderId="7" xfId="0" applyFont="1" applyBorder="1" applyAlignment="1">
      <alignment vertical="center"/>
    </xf>
    <xf numFmtId="0" fontId="1700" fillId="0" borderId="7" xfId="0" applyFont="1" applyBorder="1" applyAlignment="1">
      <alignment vertical="center"/>
    </xf>
    <xf numFmtId="0" fontId="1701" fillId="0" borderId="7" xfId="0" applyFont="1" applyBorder="1" applyAlignment="1">
      <alignment vertical="center"/>
    </xf>
    <xf numFmtId="0" fontId="1702" fillId="0" borderId="7" xfId="0" applyFont="1" applyBorder="1" applyAlignment="1">
      <alignment vertical="center"/>
    </xf>
    <xf numFmtId="0" fontId="1703" fillId="0" borderId="7" xfId="0" applyFont="1" applyBorder="1" applyAlignment="1">
      <alignment vertical="center"/>
    </xf>
    <xf numFmtId="0" fontId="1704" fillId="0" borderId="7" xfId="0" applyFont="1" applyBorder="1" applyAlignment="1">
      <alignment vertical="center"/>
    </xf>
    <xf numFmtId="0" fontId="1705" fillId="0" borderId="7" xfId="0" applyFont="1" applyBorder="1" applyAlignment="1">
      <alignment vertical="center"/>
    </xf>
    <xf numFmtId="0" fontId="1706" fillId="0" borderId="7" xfId="0" applyFont="1" applyBorder="1" applyAlignment="1">
      <alignment vertical="center"/>
    </xf>
    <xf numFmtId="0" fontId="1707" fillId="0" borderId="7" xfId="0" applyFont="1" applyBorder="1" applyAlignment="1">
      <alignment vertical="center"/>
    </xf>
    <xf numFmtId="0" fontId="1708" fillId="0" borderId="7" xfId="0" applyFont="1" applyBorder="1" applyAlignment="1">
      <alignment vertical="center"/>
    </xf>
    <xf numFmtId="0" fontId="1709" fillId="0" borderId="7" xfId="0" applyFont="1" applyBorder="1" applyAlignment="1">
      <alignment vertical="center"/>
    </xf>
    <xf numFmtId="0" fontId="1710" fillId="0" borderId="7" xfId="0" applyFont="1" applyBorder="1" applyAlignment="1">
      <alignment vertical="center"/>
    </xf>
    <xf numFmtId="0" fontId="1711" fillId="0" borderId="7" xfId="0" applyFont="1" applyBorder="1" applyAlignment="1">
      <alignment horizontal="center" vertical="center"/>
    </xf>
    <xf numFmtId="49" fontId="1712" fillId="0" borderId="7" xfId="0" applyNumberFormat="1" applyFont="1" applyBorder="1" applyAlignment="1">
      <alignment vertical="center"/>
    </xf>
    <xf numFmtId="0" fontId="1713" fillId="0" borderId="7" xfId="0" applyFont="1" applyBorder="1" applyAlignment="1">
      <alignment vertical="center" wrapText="1"/>
    </xf>
    <xf numFmtId="0" fontId="1714" fillId="0" borderId="7" xfId="0" applyFont="1" applyBorder="1" applyAlignment="1">
      <alignment horizontal="center" vertical="center"/>
    </xf>
    <xf numFmtId="0" fontId="1715" fillId="0" borderId="7" xfId="0" applyFont="1" applyBorder="1" applyAlignment="1">
      <alignment vertical="center"/>
    </xf>
    <xf numFmtId="0" fontId="1716" fillId="0" borderId="7" xfId="0" applyFont="1" applyBorder="1" applyAlignment="1">
      <alignment vertical="center"/>
    </xf>
    <xf numFmtId="0" fontId="1717" fillId="0" borderId="7" xfId="0" applyFont="1" applyBorder="1" applyAlignment="1">
      <alignment vertical="center"/>
    </xf>
    <xf numFmtId="0" fontId="1718" fillId="0" borderId="7" xfId="0" applyFont="1" applyBorder="1" applyAlignment="1">
      <alignment vertical="center"/>
    </xf>
    <xf numFmtId="0" fontId="1719" fillId="0" borderId="7" xfId="0" applyFont="1" applyBorder="1" applyAlignment="1">
      <alignment vertical="center"/>
    </xf>
    <xf numFmtId="0" fontId="1720" fillId="0" borderId="7" xfId="0" applyFont="1" applyBorder="1" applyAlignment="1">
      <alignment vertical="center"/>
    </xf>
    <xf numFmtId="0" fontId="1721" fillId="0" borderId="7" xfId="0" applyFont="1" applyBorder="1" applyAlignment="1">
      <alignment vertical="center"/>
    </xf>
    <xf numFmtId="0" fontId="1722" fillId="0" borderId="7" xfId="0" applyFont="1" applyBorder="1" applyAlignment="1">
      <alignment vertical="center"/>
    </xf>
    <xf numFmtId="0" fontId="1723" fillId="0" borderId="7" xfId="0" applyFont="1" applyBorder="1" applyAlignment="1">
      <alignment vertical="center"/>
    </xf>
    <xf numFmtId="0" fontId="1724" fillId="0" borderId="7" xfId="0" applyFont="1" applyBorder="1" applyAlignment="1">
      <alignment vertical="center"/>
    </xf>
    <xf numFmtId="0" fontId="1725" fillId="0" borderId="7" xfId="0" applyFont="1" applyBorder="1" applyAlignment="1">
      <alignment vertical="center"/>
    </xf>
    <xf numFmtId="0" fontId="1726" fillId="0" borderId="7" xfId="0" applyFont="1" applyBorder="1" applyAlignment="1">
      <alignment vertical="center"/>
    </xf>
    <xf numFmtId="0" fontId="1727" fillId="0" borderId="7" xfId="0" applyFont="1" applyBorder="1" applyAlignment="1">
      <alignment vertical="center"/>
    </xf>
    <xf numFmtId="0" fontId="1728" fillId="0" borderId="7" xfId="0" applyFont="1" applyBorder="1" applyAlignment="1">
      <alignment vertical="center"/>
    </xf>
    <xf numFmtId="0" fontId="1729" fillId="0" borderId="7" xfId="0" applyFont="1" applyBorder="1" applyAlignment="1">
      <alignment vertical="center"/>
    </xf>
    <xf numFmtId="0" fontId="1730" fillId="0" borderId="7" xfId="0" applyFont="1" applyBorder="1" applyAlignment="1">
      <alignment horizontal="center" vertical="center"/>
    </xf>
    <xf numFmtId="49" fontId="1731" fillId="0" borderId="7" xfId="0" applyNumberFormat="1" applyFont="1" applyBorder="1" applyAlignment="1">
      <alignment vertical="center"/>
    </xf>
    <xf numFmtId="0" fontId="1732" fillId="0" borderId="7" xfId="0" applyFont="1" applyBorder="1" applyAlignment="1">
      <alignment vertical="center" wrapText="1"/>
    </xf>
    <xf numFmtId="0" fontId="1733" fillId="0" borderId="7" xfId="0" applyFont="1" applyBorder="1" applyAlignment="1">
      <alignment horizontal="center" vertical="center"/>
    </xf>
    <xf numFmtId="0" fontId="1734" fillId="0" borderId="7" xfId="0" applyFont="1" applyBorder="1" applyAlignment="1">
      <alignment vertical="center"/>
    </xf>
    <xf numFmtId="0" fontId="1735" fillId="0" borderId="7" xfId="0" applyFont="1" applyBorder="1" applyAlignment="1">
      <alignment vertical="center"/>
    </xf>
    <xf numFmtId="0" fontId="1736" fillId="0" borderId="7" xfId="0" applyFont="1" applyBorder="1" applyAlignment="1">
      <alignment vertical="center"/>
    </xf>
    <xf numFmtId="0" fontId="1737" fillId="0" borderId="7" xfId="0" applyFont="1" applyBorder="1" applyAlignment="1">
      <alignment vertical="center"/>
    </xf>
    <xf numFmtId="0" fontId="1738" fillId="0" borderId="7" xfId="0" applyFont="1" applyBorder="1" applyAlignment="1">
      <alignment vertical="center"/>
    </xf>
    <xf numFmtId="0" fontId="1739" fillId="0" borderId="7" xfId="0" applyFont="1" applyBorder="1" applyAlignment="1">
      <alignment vertical="center"/>
    </xf>
    <xf numFmtId="0" fontId="1740" fillId="0" borderId="7" xfId="0" applyFont="1" applyBorder="1" applyAlignment="1">
      <alignment vertical="center"/>
    </xf>
    <xf numFmtId="0" fontId="1741" fillId="0" borderId="7" xfId="0" applyFont="1" applyBorder="1" applyAlignment="1">
      <alignment vertical="center"/>
    </xf>
    <xf numFmtId="0" fontId="1742" fillId="0" borderId="7" xfId="0" applyFont="1" applyBorder="1" applyAlignment="1">
      <alignment vertical="center"/>
    </xf>
    <xf numFmtId="0" fontId="1743" fillId="0" borderId="7" xfId="0" applyFont="1" applyBorder="1" applyAlignment="1">
      <alignment vertical="center"/>
    </xf>
    <xf numFmtId="0" fontId="1744" fillId="0" borderId="7" xfId="0" applyFont="1" applyBorder="1" applyAlignment="1">
      <alignment vertical="center"/>
    </xf>
    <xf numFmtId="0" fontId="1745" fillId="0" borderId="7" xfId="0" applyFont="1" applyBorder="1" applyAlignment="1">
      <alignment vertical="center"/>
    </xf>
    <xf numFmtId="0" fontId="1746" fillId="0" borderId="7" xfId="0" applyFont="1" applyBorder="1" applyAlignment="1">
      <alignment vertical="center"/>
    </xf>
    <xf numFmtId="0" fontId="1747" fillId="0" borderId="7" xfId="0" applyFont="1" applyBorder="1" applyAlignment="1">
      <alignment vertical="center"/>
    </xf>
    <xf numFmtId="0" fontId="1748" fillId="0" borderId="7" xfId="0" applyFont="1" applyBorder="1" applyAlignment="1">
      <alignment vertical="center"/>
    </xf>
    <xf numFmtId="0" fontId="1749" fillId="0" borderId="7" xfId="0" applyFont="1" applyBorder="1" applyAlignment="1">
      <alignment horizontal="center" vertical="center"/>
    </xf>
    <xf numFmtId="49" fontId="1750" fillId="0" borderId="7" xfId="0" applyNumberFormat="1" applyFont="1" applyBorder="1" applyAlignment="1">
      <alignment vertical="center"/>
    </xf>
    <xf numFmtId="0" fontId="1751" fillId="0" borderId="7" xfId="0" applyFont="1" applyBorder="1" applyAlignment="1">
      <alignment vertical="center" wrapText="1"/>
    </xf>
    <xf numFmtId="0" fontId="1752" fillId="0" borderId="7" xfId="0" applyFont="1" applyBorder="1" applyAlignment="1">
      <alignment horizontal="center" vertical="center"/>
    </xf>
    <xf numFmtId="0" fontId="1753" fillId="0" borderId="7" xfId="0" applyFont="1" applyBorder="1" applyAlignment="1">
      <alignment vertical="center"/>
    </xf>
    <xf numFmtId="0" fontId="1754" fillId="0" borderId="7" xfId="0" applyFont="1" applyBorder="1" applyAlignment="1">
      <alignment vertical="center"/>
    </xf>
    <xf numFmtId="0" fontId="1755" fillId="0" borderId="7" xfId="0" applyFont="1" applyBorder="1" applyAlignment="1">
      <alignment vertical="center"/>
    </xf>
    <xf numFmtId="0" fontId="1756" fillId="0" borderId="7" xfId="0" applyFont="1" applyBorder="1" applyAlignment="1">
      <alignment vertical="center"/>
    </xf>
    <xf numFmtId="0" fontId="1757" fillId="0" borderId="7" xfId="0" applyFont="1" applyBorder="1" applyAlignment="1">
      <alignment vertical="center"/>
    </xf>
    <xf numFmtId="0" fontId="1758" fillId="0" borderId="7" xfId="0" applyFont="1" applyBorder="1" applyAlignment="1">
      <alignment vertical="center"/>
    </xf>
    <xf numFmtId="0" fontId="1759" fillId="0" borderId="7" xfId="0" applyFont="1" applyBorder="1" applyAlignment="1">
      <alignment vertical="center"/>
    </xf>
    <xf numFmtId="0" fontId="1760" fillId="0" borderId="7" xfId="0" applyFont="1" applyBorder="1" applyAlignment="1">
      <alignment vertical="center"/>
    </xf>
    <xf numFmtId="0" fontId="1761" fillId="0" borderId="7" xfId="0" applyFont="1" applyBorder="1" applyAlignment="1">
      <alignment vertical="center"/>
    </xf>
    <xf numFmtId="0" fontId="1762" fillId="0" borderId="7" xfId="0" applyFont="1" applyBorder="1" applyAlignment="1">
      <alignment vertical="center"/>
    </xf>
    <xf numFmtId="0" fontId="1763" fillId="0" borderId="7" xfId="0" applyFont="1" applyBorder="1" applyAlignment="1">
      <alignment vertical="center"/>
    </xf>
    <xf numFmtId="0" fontId="1764" fillId="0" borderId="7" xfId="0" applyFont="1" applyBorder="1" applyAlignment="1">
      <alignment vertical="center"/>
    </xf>
    <xf numFmtId="0" fontId="1765" fillId="0" borderId="7" xfId="0" applyFont="1" applyBorder="1" applyAlignment="1">
      <alignment vertical="center"/>
    </xf>
    <xf numFmtId="0" fontId="1766" fillId="0" borderId="7" xfId="0" applyFont="1" applyBorder="1" applyAlignment="1">
      <alignment vertical="center"/>
    </xf>
    <xf numFmtId="0" fontId="1767" fillId="0" borderId="7" xfId="0" applyFont="1" applyBorder="1" applyAlignment="1">
      <alignment vertical="center"/>
    </xf>
    <xf numFmtId="0" fontId="1768" fillId="0" borderId="7" xfId="0" applyFont="1" applyBorder="1" applyAlignment="1">
      <alignment horizontal="center" vertical="center"/>
    </xf>
    <xf numFmtId="49" fontId="1769" fillId="0" borderId="7" xfId="0" applyNumberFormat="1" applyFont="1" applyBorder="1" applyAlignment="1">
      <alignment vertical="center"/>
    </xf>
    <xf numFmtId="0" fontId="1770" fillId="0" borderId="7" xfId="0" applyFont="1" applyBorder="1" applyAlignment="1">
      <alignment vertical="center" wrapText="1"/>
    </xf>
    <xf numFmtId="0" fontId="1771" fillId="0" borderId="7" xfId="0" applyFont="1" applyBorder="1" applyAlignment="1">
      <alignment horizontal="center" vertical="center"/>
    </xf>
    <xf numFmtId="0" fontId="1772" fillId="0" borderId="7" xfId="0" applyFont="1" applyBorder="1" applyAlignment="1">
      <alignment vertical="center"/>
    </xf>
    <xf numFmtId="0" fontId="1773" fillId="0" borderId="7" xfId="0" applyFont="1" applyBorder="1" applyAlignment="1">
      <alignment vertical="center"/>
    </xf>
    <xf numFmtId="0" fontId="1774" fillId="0" borderId="7" xfId="0" applyFont="1" applyBorder="1" applyAlignment="1">
      <alignment vertical="center"/>
    </xf>
    <xf numFmtId="0" fontId="1775" fillId="0" borderId="7" xfId="0" applyFont="1" applyBorder="1" applyAlignment="1">
      <alignment vertical="center"/>
    </xf>
    <xf numFmtId="0" fontId="1776" fillId="0" borderId="7" xfId="0" applyFont="1" applyBorder="1" applyAlignment="1">
      <alignment vertical="center"/>
    </xf>
    <xf numFmtId="0" fontId="1777" fillId="0" borderId="7" xfId="0" applyFont="1" applyBorder="1" applyAlignment="1">
      <alignment vertical="center"/>
    </xf>
    <xf numFmtId="0" fontId="1778" fillId="0" borderId="7" xfId="0" applyFont="1" applyBorder="1" applyAlignment="1">
      <alignment vertical="center"/>
    </xf>
    <xf numFmtId="0" fontId="1779" fillId="0" borderId="7" xfId="0" applyFont="1" applyBorder="1" applyAlignment="1">
      <alignment vertical="center"/>
    </xf>
    <xf numFmtId="0" fontId="1780" fillId="0" borderId="7" xfId="0" applyFont="1" applyBorder="1" applyAlignment="1">
      <alignment vertical="center"/>
    </xf>
    <xf numFmtId="0" fontId="1781" fillId="0" borderId="7" xfId="0" applyFont="1" applyBorder="1" applyAlignment="1">
      <alignment vertical="center"/>
    </xf>
    <xf numFmtId="0" fontId="1782" fillId="0" borderId="7" xfId="0" applyFont="1" applyBorder="1" applyAlignment="1">
      <alignment vertical="center"/>
    </xf>
    <xf numFmtId="0" fontId="1783" fillId="0" borderId="7" xfId="0" applyFont="1" applyBorder="1" applyAlignment="1">
      <alignment vertical="center"/>
    </xf>
    <xf numFmtId="0" fontId="1784" fillId="0" borderId="7" xfId="0" applyFont="1" applyBorder="1" applyAlignment="1">
      <alignment vertical="center"/>
    </xf>
    <xf numFmtId="0" fontId="1785" fillId="0" borderId="7" xfId="0" applyFont="1" applyBorder="1" applyAlignment="1">
      <alignment vertical="center"/>
    </xf>
    <xf numFmtId="0" fontId="1786" fillId="0" borderId="7" xfId="0" applyFont="1" applyBorder="1" applyAlignment="1">
      <alignment vertical="center"/>
    </xf>
    <xf numFmtId="0" fontId="1787" fillId="0" borderId="7" xfId="0" applyFont="1" applyBorder="1" applyAlignment="1">
      <alignment horizontal="center" vertical="center"/>
    </xf>
    <xf numFmtId="49" fontId="1788" fillId="0" borderId="7" xfId="0" applyNumberFormat="1" applyFont="1" applyBorder="1" applyAlignment="1">
      <alignment vertical="center"/>
    </xf>
    <xf numFmtId="0" fontId="1789" fillId="0" borderId="7" xfId="0" applyFont="1" applyBorder="1" applyAlignment="1">
      <alignment vertical="center" wrapText="1"/>
    </xf>
    <xf numFmtId="0" fontId="1790" fillId="0" borderId="7" xfId="0" applyFont="1" applyBorder="1" applyAlignment="1">
      <alignment horizontal="center" vertical="center"/>
    </xf>
    <xf numFmtId="0" fontId="1791" fillId="0" borderId="7" xfId="0" applyFont="1" applyBorder="1" applyAlignment="1">
      <alignment vertical="center"/>
    </xf>
    <xf numFmtId="0" fontId="1792" fillId="0" borderId="7" xfId="0" applyFont="1" applyBorder="1" applyAlignment="1">
      <alignment vertical="center"/>
    </xf>
    <xf numFmtId="0" fontId="1793" fillId="0" borderId="7" xfId="0" applyFont="1" applyBorder="1" applyAlignment="1">
      <alignment vertical="center"/>
    </xf>
    <xf numFmtId="0" fontId="1794" fillId="0" borderId="7" xfId="0" applyFont="1" applyBorder="1" applyAlignment="1">
      <alignment vertical="center"/>
    </xf>
    <xf numFmtId="0" fontId="1795" fillId="0" borderId="7" xfId="0" applyFont="1" applyBorder="1" applyAlignment="1">
      <alignment vertical="center"/>
    </xf>
    <xf numFmtId="0" fontId="1796" fillId="0" borderId="7" xfId="0" applyFont="1" applyBorder="1" applyAlignment="1">
      <alignment vertical="center"/>
    </xf>
    <xf numFmtId="0" fontId="1797" fillId="0" borderId="7" xfId="0" applyFont="1" applyBorder="1" applyAlignment="1">
      <alignment vertical="center"/>
    </xf>
    <xf numFmtId="0" fontId="1798" fillId="0" borderId="7" xfId="0" applyFont="1" applyBorder="1" applyAlignment="1">
      <alignment vertical="center"/>
    </xf>
    <xf numFmtId="0" fontId="1799" fillId="0" borderId="7" xfId="0" applyFont="1" applyBorder="1" applyAlignment="1">
      <alignment vertical="center"/>
    </xf>
    <xf numFmtId="0" fontId="1800" fillId="0" borderId="7" xfId="0" applyFont="1" applyBorder="1" applyAlignment="1">
      <alignment vertical="center"/>
    </xf>
    <xf numFmtId="0" fontId="1801" fillId="0" borderId="7" xfId="0" applyFont="1" applyBorder="1" applyAlignment="1">
      <alignment vertical="center"/>
    </xf>
    <xf numFmtId="0" fontId="1802" fillId="0" borderId="7" xfId="0" applyFont="1" applyBorder="1" applyAlignment="1">
      <alignment vertical="center"/>
    </xf>
    <xf numFmtId="0" fontId="1803" fillId="0" borderId="7" xfId="0" applyFont="1" applyBorder="1" applyAlignment="1">
      <alignment vertical="center"/>
    </xf>
    <xf numFmtId="0" fontId="1804" fillId="0" borderId="7" xfId="0" applyFont="1" applyBorder="1" applyAlignment="1">
      <alignment vertical="center"/>
    </xf>
    <xf numFmtId="0" fontId="1805" fillId="0" borderId="7" xfId="0" applyFont="1" applyBorder="1" applyAlignment="1">
      <alignment vertical="center"/>
    </xf>
    <xf numFmtId="0" fontId="1806" fillId="0" borderId="7" xfId="0" applyFont="1" applyBorder="1" applyAlignment="1">
      <alignment horizontal="center" vertical="center"/>
    </xf>
    <xf numFmtId="49" fontId="1807" fillId="0" borderId="7" xfId="0" applyNumberFormat="1" applyFont="1" applyBorder="1" applyAlignment="1">
      <alignment vertical="center"/>
    </xf>
    <xf numFmtId="0" fontId="1808" fillId="0" borderId="7" xfId="0" applyFont="1" applyBorder="1" applyAlignment="1">
      <alignment vertical="center" wrapText="1"/>
    </xf>
    <xf numFmtId="0" fontId="1809" fillId="0" borderId="7" xfId="0" applyFont="1" applyBorder="1" applyAlignment="1">
      <alignment horizontal="center" vertical="center"/>
    </xf>
    <xf numFmtId="0" fontId="1810" fillId="0" borderId="7" xfId="0" applyFont="1" applyBorder="1" applyAlignment="1">
      <alignment vertical="center"/>
    </xf>
    <xf numFmtId="0" fontId="1811" fillId="0" borderId="7" xfId="0" applyFont="1" applyBorder="1" applyAlignment="1">
      <alignment vertical="center"/>
    </xf>
    <xf numFmtId="0" fontId="1812" fillId="0" borderId="7" xfId="0" applyFont="1" applyBorder="1" applyAlignment="1">
      <alignment vertical="center"/>
    </xf>
    <xf numFmtId="0" fontId="1813" fillId="0" borderId="7" xfId="0" applyFont="1" applyBorder="1" applyAlignment="1">
      <alignment vertical="center"/>
    </xf>
    <xf numFmtId="0" fontId="1814" fillId="0" borderId="7" xfId="0" applyFont="1" applyBorder="1" applyAlignment="1">
      <alignment vertical="center"/>
    </xf>
    <xf numFmtId="0" fontId="1815" fillId="0" borderId="7" xfId="0" applyFont="1" applyBorder="1" applyAlignment="1">
      <alignment vertical="center"/>
    </xf>
    <xf numFmtId="0" fontId="1816" fillId="0" borderId="7" xfId="0" applyFont="1" applyBorder="1" applyAlignment="1">
      <alignment vertical="center"/>
    </xf>
    <xf numFmtId="0" fontId="1817" fillId="0" borderId="7" xfId="0" applyFont="1" applyBorder="1" applyAlignment="1">
      <alignment vertical="center"/>
    </xf>
    <xf numFmtId="0" fontId="1818" fillId="0" borderId="7" xfId="0" applyFont="1" applyBorder="1" applyAlignment="1">
      <alignment vertical="center"/>
    </xf>
    <xf numFmtId="0" fontId="1819" fillId="0" borderId="7" xfId="0" applyFont="1" applyBorder="1" applyAlignment="1">
      <alignment vertical="center"/>
    </xf>
    <xf numFmtId="0" fontId="1820" fillId="0" borderId="7" xfId="0" applyFont="1" applyBorder="1" applyAlignment="1">
      <alignment vertical="center"/>
    </xf>
    <xf numFmtId="0" fontId="1821" fillId="0" borderId="7" xfId="0" applyFont="1" applyBorder="1" applyAlignment="1">
      <alignment vertical="center"/>
    </xf>
    <xf numFmtId="0" fontId="1822" fillId="0" borderId="7" xfId="0" applyFont="1" applyBorder="1" applyAlignment="1">
      <alignment vertical="center"/>
    </xf>
    <xf numFmtId="0" fontId="1823" fillId="0" borderId="7" xfId="0" applyFont="1" applyBorder="1" applyAlignment="1">
      <alignment vertical="center"/>
    </xf>
    <xf numFmtId="0" fontId="1824" fillId="0" borderId="7" xfId="0" applyFont="1" applyBorder="1" applyAlignment="1">
      <alignment vertical="center"/>
    </xf>
    <xf numFmtId="0" fontId="1825" fillId="0" borderId="7" xfId="0" applyFont="1" applyBorder="1" applyAlignment="1">
      <alignment horizontal="center" vertical="center"/>
    </xf>
    <xf numFmtId="49" fontId="1826" fillId="0" borderId="7" xfId="0" applyNumberFormat="1" applyFont="1" applyBorder="1" applyAlignment="1">
      <alignment vertical="center"/>
    </xf>
    <xf numFmtId="0" fontId="1827" fillId="0" borderId="7" xfId="0" applyFont="1" applyBorder="1" applyAlignment="1">
      <alignment vertical="center" wrapText="1"/>
    </xf>
    <xf numFmtId="0" fontId="1828" fillId="0" borderId="7" xfId="0" applyFont="1" applyBorder="1" applyAlignment="1">
      <alignment horizontal="center" vertical="center"/>
    </xf>
    <xf numFmtId="0" fontId="1829" fillId="0" borderId="7" xfId="0" applyFont="1" applyBorder="1" applyAlignment="1">
      <alignment vertical="center"/>
    </xf>
    <xf numFmtId="0" fontId="1830" fillId="0" borderId="7" xfId="0" applyFont="1" applyBorder="1" applyAlignment="1">
      <alignment vertical="center"/>
    </xf>
    <xf numFmtId="0" fontId="1831" fillId="0" borderId="7" xfId="0" applyFont="1" applyBorder="1" applyAlignment="1">
      <alignment vertical="center"/>
    </xf>
    <xf numFmtId="0" fontId="1832" fillId="0" borderId="7" xfId="0" applyFont="1" applyBorder="1" applyAlignment="1">
      <alignment vertical="center"/>
    </xf>
    <xf numFmtId="0" fontId="1833" fillId="0" borderId="7" xfId="0" applyFont="1" applyBorder="1" applyAlignment="1">
      <alignment vertical="center"/>
    </xf>
    <xf numFmtId="0" fontId="1834" fillId="0" borderId="7" xfId="0" applyFont="1" applyBorder="1" applyAlignment="1">
      <alignment vertical="center"/>
    </xf>
    <xf numFmtId="0" fontId="1835" fillId="0" borderId="7" xfId="0" applyFont="1" applyBorder="1" applyAlignment="1">
      <alignment vertical="center"/>
    </xf>
    <xf numFmtId="0" fontId="1836" fillId="0" borderId="7" xfId="0" applyFont="1" applyBorder="1" applyAlignment="1">
      <alignment vertical="center"/>
    </xf>
    <xf numFmtId="0" fontId="1837" fillId="0" borderId="7" xfId="0" applyFont="1" applyBorder="1" applyAlignment="1">
      <alignment vertical="center"/>
    </xf>
    <xf numFmtId="0" fontId="1838" fillId="0" borderId="7" xfId="0" applyFont="1" applyBorder="1" applyAlignment="1">
      <alignment vertical="center"/>
    </xf>
    <xf numFmtId="0" fontId="1839" fillId="0" borderId="7" xfId="0" applyFont="1" applyBorder="1" applyAlignment="1">
      <alignment vertical="center"/>
    </xf>
    <xf numFmtId="0" fontId="1840" fillId="0" borderId="7" xfId="0" applyFont="1" applyBorder="1" applyAlignment="1">
      <alignment vertical="center"/>
    </xf>
    <xf numFmtId="0" fontId="1841" fillId="0" borderId="7" xfId="0" applyFont="1" applyBorder="1" applyAlignment="1">
      <alignment vertical="center"/>
    </xf>
    <xf numFmtId="0" fontId="1842" fillId="0" borderId="7" xfId="0" applyFont="1" applyBorder="1" applyAlignment="1">
      <alignment vertical="center"/>
    </xf>
    <xf numFmtId="0" fontId="1843" fillId="0" borderId="7" xfId="0" applyFont="1" applyBorder="1" applyAlignment="1">
      <alignment vertical="center"/>
    </xf>
    <xf numFmtId="0" fontId="1844" fillId="0" borderId="7" xfId="0" applyFont="1" applyBorder="1" applyAlignment="1">
      <alignment horizontal="center" vertical="center"/>
    </xf>
    <xf numFmtId="49" fontId="1845" fillId="0" borderId="7" xfId="0" applyNumberFormat="1" applyFont="1" applyBorder="1" applyAlignment="1">
      <alignment vertical="center"/>
    </xf>
    <xf numFmtId="0" fontId="1846" fillId="0" borderId="7" xfId="0" applyFont="1" applyBorder="1" applyAlignment="1">
      <alignment vertical="center" wrapText="1"/>
    </xf>
    <xf numFmtId="0" fontId="1847" fillId="0" borderId="7" xfId="0" applyFont="1" applyBorder="1" applyAlignment="1">
      <alignment horizontal="center" vertical="center"/>
    </xf>
    <xf numFmtId="0" fontId="1848" fillId="0" borderId="7" xfId="0" applyFont="1" applyBorder="1" applyAlignment="1">
      <alignment vertical="center"/>
    </xf>
    <xf numFmtId="0" fontId="1849" fillId="0" borderId="7" xfId="0" applyFont="1" applyBorder="1" applyAlignment="1">
      <alignment vertical="center"/>
    </xf>
    <xf numFmtId="0" fontId="1850" fillId="0" borderId="7" xfId="0" applyFont="1" applyBorder="1" applyAlignment="1">
      <alignment vertical="center"/>
    </xf>
    <xf numFmtId="0" fontId="1851" fillId="0" borderId="7" xfId="0" applyFont="1" applyBorder="1" applyAlignment="1">
      <alignment vertical="center"/>
    </xf>
    <xf numFmtId="0" fontId="1852" fillId="0" borderId="7" xfId="0" applyFont="1" applyBorder="1" applyAlignment="1">
      <alignment vertical="center"/>
    </xf>
    <xf numFmtId="0" fontId="1853" fillId="0" borderId="7" xfId="0" applyFont="1" applyBorder="1" applyAlignment="1">
      <alignment vertical="center"/>
    </xf>
    <xf numFmtId="0" fontId="1854" fillId="0" borderId="7" xfId="0" applyFont="1" applyBorder="1" applyAlignment="1">
      <alignment vertical="center"/>
    </xf>
    <xf numFmtId="0" fontId="1855" fillId="0" borderId="7" xfId="0" applyFont="1" applyBorder="1" applyAlignment="1">
      <alignment vertical="center"/>
    </xf>
    <xf numFmtId="0" fontId="1856" fillId="0" borderId="7" xfId="0" applyFont="1" applyBorder="1" applyAlignment="1">
      <alignment vertical="center"/>
    </xf>
    <xf numFmtId="0" fontId="1857" fillId="0" borderId="7" xfId="0" applyFont="1" applyBorder="1" applyAlignment="1">
      <alignment vertical="center"/>
    </xf>
    <xf numFmtId="0" fontId="1858" fillId="0" borderId="7" xfId="0" applyFont="1" applyBorder="1" applyAlignment="1">
      <alignment vertical="center"/>
    </xf>
    <xf numFmtId="0" fontId="1859" fillId="0" borderId="7" xfId="0" applyFont="1" applyBorder="1" applyAlignment="1">
      <alignment vertical="center"/>
    </xf>
    <xf numFmtId="0" fontId="1860" fillId="0" borderId="7" xfId="0" applyFont="1" applyBorder="1" applyAlignment="1">
      <alignment vertical="center"/>
    </xf>
    <xf numFmtId="0" fontId="1861" fillId="0" borderId="7" xfId="0" applyFont="1" applyBorder="1" applyAlignment="1">
      <alignment vertical="center"/>
    </xf>
    <xf numFmtId="0" fontId="1862" fillId="0" borderId="7" xfId="0" applyFont="1" applyBorder="1" applyAlignment="1">
      <alignment vertical="center"/>
    </xf>
    <xf numFmtId="0" fontId="1863" fillId="0" borderId="7" xfId="0" applyFont="1" applyBorder="1" applyAlignment="1">
      <alignment horizontal="center" vertical="center"/>
    </xf>
    <xf numFmtId="49" fontId="1864" fillId="0" borderId="7" xfId="0" applyNumberFormat="1" applyFont="1" applyBorder="1" applyAlignment="1">
      <alignment vertical="center"/>
    </xf>
    <xf numFmtId="0" fontId="1865" fillId="0" borderId="7" xfId="0" applyFont="1" applyBorder="1" applyAlignment="1">
      <alignment vertical="center" wrapText="1"/>
    </xf>
    <xf numFmtId="0" fontId="1866" fillId="0" borderId="7" xfId="0" applyFont="1" applyBorder="1" applyAlignment="1">
      <alignment horizontal="center" vertical="center"/>
    </xf>
    <xf numFmtId="0" fontId="1867" fillId="0" borderId="7" xfId="0" applyFont="1" applyBorder="1" applyAlignment="1">
      <alignment vertical="center"/>
    </xf>
    <xf numFmtId="0" fontId="1868" fillId="0" borderId="7" xfId="0" applyFont="1" applyBorder="1" applyAlignment="1">
      <alignment vertical="center"/>
    </xf>
    <xf numFmtId="0" fontId="1869" fillId="0" borderId="7" xfId="0" applyFont="1" applyBorder="1" applyAlignment="1">
      <alignment vertical="center"/>
    </xf>
    <xf numFmtId="0" fontId="1870" fillId="0" borderId="7" xfId="0" applyFont="1" applyBorder="1" applyAlignment="1">
      <alignment vertical="center"/>
    </xf>
    <xf numFmtId="0" fontId="1871" fillId="0" borderId="7" xfId="0" applyFont="1" applyBorder="1" applyAlignment="1">
      <alignment vertical="center"/>
    </xf>
    <xf numFmtId="0" fontId="1872" fillId="0" borderId="7" xfId="0" applyFont="1" applyBorder="1" applyAlignment="1">
      <alignment vertical="center"/>
    </xf>
    <xf numFmtId="0" fontId="1873" fillId="0" borderId="7" xfId="0" applyFont="1" applyBorder="1" applyAlignment="1">
      <alignment vertical="center"/>
    </xf>
    <xf numFmtId="0" fontId="1874" fillId="0" borderId="7" xfId="0" applyFont="1" applyBorder="1" applyAlignment="1">
      <alignment vertical="center"/>
    </xf>
    <xf numFmtId="0" fontId="1875" fillId="0" borderId="7" xfId="0" applyFont="1" applyBorder="1" applyAlignment="1">
      <alignment vertical="center"/>
    </xf>
    <xf numFmtId="0" fontId="1876" fillId="0" borderId="7" xfId="0" applyFont="1" applyBorder="1" applyAlignment="1">
      <alignment vertical="center"/>
    </xf>
    <xf numFmtId="0" fontId="1877" fillId="0" borderId="7" xfId="0" applyFont="1" applyBorder="1" applyAlignment="1">
      <alignment vertical="center"/>
    </xf>
    <xf numFmtId="0" fontId="1878" fillId="0" borderId="7" xfId="0" applyFont="1" applyBorder="1" applyAlignment="1">
      <alignment vertical="center"/>
    </xf>
    <xf numFmtId="0" fontId="1879" fillId="0" borderId="7" xfId="0" applyFont="1" applyBorder="1" applyAlignment="1">
      <alignment vertical="center"/>
    </xf>
    <xf numFmtId="0" fontId="1880" fillId="0" borderId="7" xfId="0" applyFont="1" applyBorder="1" applyAlignment="1">
      <alignment vertical="center"/>
    </xf>
    <xf numFmtId="0" fontId="1881" fillId="0" borderId="7" xfId="0" applyFont="1" applyBorder="1" applyAlignment="1">
      <alignment vertical="center"/>
    </xf>
    <xf numFmtId="0" fontId="1882" fillId="0" borderId="7" xfId="0" applyFont="1" applyBorder="1" applyAlignment="1">
      <alignment horizontal="center" vertical="center"/>
    </xf>
    <xf numFmtId="49" fontId="1883" fillId="0" borderId="7" xfId="0" applyNumberFormat="1" applyFont="1" applyBorder="1" applyAlignment="1">
      <alignment vertical="center"/>
    </xf>
    <xf numFmtId="0" fontId="1884" fillId="0" borderId="7" xfId="0" applyFont="1" applyBorder="1" applyAlignment="1">
      <alignment vertical="center" wrapText="1"/>
    </xf>
    <xf numFmtId="0" fontId="1885" fillId="0" borderId="7" xfId="0" applyFont="1" applyBorder="1" applyAlignment="1">
      <alignment horizontal="center" vertical="center"/>
    </xf>
    <xf numFmtId="0" fontId="1886" fillId="0" borderId="7" xfId="0" applyFont="1" applyBorder="1" applyAlignment="1">
      <alignment vertical="center"/>
    </xf>
    <xf numFmtId="0" fontId="1887" fillId="0" borderId="7" xfId="0" applyFont="1" applyBorder="1" applyAlignment="1">
      <alignment vertical="center"/>
    </xf>
    <xf numFmtId="0" fontId="1888" fillId="0" borderId="7" xfId="0" applyFont="1" applyBorder="1" applyAlignment="1">
      <alignment vertical="center"/>
    </xf>
    <xf numFmtId="0" fontId="1889" fillId="0" borderId="7" xfId="0" applyFont="1" applyBorder="1" applyAlignment="1">
      <alignment vertical="center"/>
    </xf>
    <xf numFmtId="0" fontId="1890" fillId="0" borderId="7" xfId="0" applyFont="1" applyBorder="1" applyAlignment="1">
      <alignment vertical="center"/>
    </xf>
    <xf numFmtId="0" fontId="1891" fillId="0" borderId="7" xfId="0" applyFont="1" applyBorder="1" applyAlignment="1">
      <alignment vertical="center"/>
    </xf>
    <xf numFmtId="0" fontId="1892" fillId="0" borderId="7" xfId="0" applyFont="1" applyBorder="1" applyAlignment="1">
      <alignment vertical="center"/>
    </xf>
    <xf numFmtId="0" fontId="1893" fillId="0" borderId="7" xfId="0" applyFont="1" applyBorder="1" applyAlignment="1">
      <alignment vertical="center"/>
    </xf>
    <xf numFmtId="0" fontId="1894" fillId="0" borderId="7" xfId="0" applyFont="1" applyBorder="1" applyAlignment="1">
      <alignment vertical="center"/>
    </xf>
    <xf numFmtId="0" fontId="1895" fillId="0" borderId="7" xfId="0" applyFont="1" applyBorder="1" applyAlignment="1">
      <alignment vertical="center"/>
    </xf>
    <xf numFmtId="0" fontId="1896" fillId="0" borderId="7" xfId="0" applyFont="1" applyBorder="1" applyAlignment="1">
      <alignment vertical="center"/>
    </xf>
    <xf numFmtId="0" fontId="1897" fillId="0" borderId="7" xfId="0" applyFont="1" applyBorder="1" applyAlignment="1">
      <alignment vertical="center"/>
    </xf>
    <xf numFmtId="0" fontId="1898" fillId="0" borderId="7" xfId="0" applyFont="1" applyBorder="1" applyAlignment="1">
      <alignment vertical="center"/>
    </xf>
    <xf numFmtId="0" fontId="1899" fillId="0" borderId="7" xfId="0" applyFont="1" applyBorder="1" applyAlignment="1">
      <alignment vertical="center"/>
    </xf>
    <xf numFmtId="0" fontId="1900" fillId="0" borderId="7" xfId="0" applyFont="1" applyBorder="1" applyAlignment="1">
      <alignment vertical="center"/>
    </xf>
    <xf numFmtId="0" fontId="1901" fillId="0" borderId="7" xfId="0" applyFont="1" applyBorder="1" applyAlignment="1">
      <alignment horizontal="center" vertical="center"/>
    </xf>
    <xf numFmtId="49" fontId="1902" fillId="0" borderId="7" xfId="0" applyNumberFormat="1" applyFont="1" applyBorder="1" applyAlignment="1">
      <alignment vertical="center"/>
    </xf>
    <xf numFmtId="0" fontId="1903" fillId="0" borderId="7" xfId="0" applyFont="1" applyBorder="1" applyAlignment="1">
      <alignment vertical="center" wrapText="1"/>
    </xf>
    <xf numFmtId="0" fontId="1904" fillId="0" borderId="7" xfId="0" applyFont="1" applyBorder="1" applyAlignment="1">
      <alignment horizontal="center" vertical="center"/>
    </xf>
    <xf numFmtId="0" fontId="1905" fillId="0" borderId="7" xfId="0" applyFont="1" applyBorder="1" applyAlignment="1">
      <alignment vertical="center"/>
    </xf>
    <xf numFmtId="0" fontId="1906" fillId="0" borderId="7" xfId="0" applyFont="1" applyBorder="1" applyAlignment="1">
      <alignment vertical="center"/>
    </xf>
    <xf numFmtId="0" fontId="1907" fillId="0" borderId="7" xfId="0" applyFont="1" applyBorder="1" applyAlignment="1">
      <alignment vertical="center"/>
    </xf>
    <xf numFmtId="0" fontId="1908" fillId="0" borderId="7" xfId="0" applyFont="1" applyBorder="1" applyAlignment="1">
      <alignment vertical="center"/>
    </xf>
    <xf numFmtId="0" fontId="1909" fillId="0" borderId="7" xfId="0" applyFont="1" applyBorder="1" applyAlignment="1">
      <alignment vertical="center"/>
    </xf>
    <xf numFmtId="0" fontId="1910" fillId="0" borderId="7" xfId="0" applyFont="1" applyBorder="1" applyAlignment="1">
      <alignment vertical="center"/>
    </xf>
    <xf numFmtId="0" fontId="1911" fillId="0" borderId="7" xfId="0" applyFont="1" applyBorder="1" applyAlignment="1">
      <alignment vertical="center"/>
    </xf>
    <xf numFmtId="0" fontId="1912" fillId="0" borderId="7" xfId="0" applyFont="1" applyBorder="1" applyAlignment="1">
      <alignment vertical="center"/>
    </xf>
    <xf numFmtId="0" fontId="1913" fillId="0" borderId="7" xfId="0" applyFont="1" applyBorder="1" applyAlignment="1">
      <alignment vertical="center"/>
    </xf>
    <xf numFmtId="0" fontId="1914" fillId="0" borderId="7" xfId="0" applyFont="1" applyBorder="1" applyAlignment="1">
      <alignment vertical="center"/>
    </xf>
    <xf numFmtId="0" fontId="1915" fillId="0" borderId="7" xfId="0" applyFont="1" applyBorder="1" applyAlignment="1">
      <alignment vertical="center"/>
    </xf>
    <xf numFmtId="0" fontId="1916" fillId="0" borderId="7" xfId="0" applyFont="1" applyBorder="1" applyAlignment="1">
      <alignment vertical="center"/>
    </xf>
    <xf numFmtId="0" fontId="1917" fillId="0" borderId="7" xfId="0" applyFont="1" applyBorder="1" applyAlignment="1">
      <alignment vertical="center"/>
    </xf>
    <xf numFmtId="0" fontId="1918" fillId="0" borderId="7" xfId="0" applyFont="1" applyBorder="1" applyAlignment="1">
      <alignment vertical="center"/>
    </xf>
    <xf numFmtId="0" fontId="1919" fillId="0" borderId="7" xfId="0" applyFont="1" applyBorder="1" applyAlignment="1">
      <alignment vertical="center"/>
    </xf>
    <xf numFmtId="0" fontId="1920" fillId="0" borderId="7" xfId="0" applyFont="1" applyBorder="1" applyAlignment="1">
      <alignment horizontal="center" vertical="center"/>
    </xf>
    <xf numFmtId="49" fontId="1921" fillId="0" borderId="7" xfId="0" applyNumberFormat="1" applyFont="1" applyBorder="1" applyAlignment="1">
      <alignment vertical="center"/>
    </xf>
    <xf numFmtId="0" fontId="1922" fillId="0" borderId="7" xfId="0" applyFont="1" applyBorder="1" applyAlignment="1">
      <alignment vertical="center" wrapText="1"/>
    </xf>
    <xf numFmtId="0" fontId="1923" fillId="0" borderId="7" xfId="0" applyFont="1" applyBorder="1" applyAlignment="1">
      <alignment horizontal="center" vertical="center"/>
    </xf>
    <xf numFmtId="0" fontId="1924" fillId="0" borderId="7" xfId="0" applyFont="1" applyBorder="1" applyAlignment="1">
      <alignment vertical="center"/>
    </xf>
    <xf numFmtId="0" fontId="1925" fillId="0" borderId="7" xfId="0" applyFont="1" applyBorder="1" applyAlignment="1">
      <alignment vertical="center"/>
    </xf>
    <xf numFmtId="0" fontId="1926" fillId="0" borderId="7" xfId="0" applyFont="1" applyBorder="1" applyAlignment="1">
      <alignment vertical="center"/>
    </xf>
    <xf numFmtId="0" fontId="1927" fillId="0" borderId="7" xfId="0" applyFont="1" applyBorder="1" applyAlignment="1">
      <alignment vertical="center"/>
    </xf>
    <xf numFmtId="0" fontId="1928" fillId="0" borderId="7" xfId="0" applyFont="1" applyBorder="1" applyAlignment="1">
      <alignment vertical="center"/>
    </xf>
    <xf numFmtId="0" fontId="1929" fillId="0" borderId="7" xfId="0" applyFont="1" applyBorder="1" applyAlignment="1">
      <alignment vertical="center"/>
    </xf>
    <xf numFmtId="0" fontId="1930" fillId="0" borderId="7" xfId="0" applyFont="1" applyBorder="1" applyAlignment="1">
      <alignment vertical="center"/>
    </xf>
    <xf numFmtId="0" fontId="1931" fillId="0" borderId="7" xfId="0" applyFont="1" applyBorder="1" applyAlignment="1">
      <alignment vertical="center"/>
    </xf>
    <xf numFmtId="0" fontId="1932" fillId="0" borderId="7" xfId="0" applyFont="1" applyBorder="1" applyAlignment="1">
      <alignment vertical="center"/>
    </xf>
    <xf numFmtId="0" fontId="1933" fillId="0" borderId="7" xfId="0" applyFont="1" applyBorder="1" applyAlignment="1">
      <alignment vertical="center"/>
    </xf>
    <xf numFmtId="0" fontId="1934" fillId="0" borderId="7" xfId="0" applyFont="1" applyBorder="1" applyAlignment="1">
      <alignment vertical="center"/>
    </xf>
    <xf numFmtId="0" fontId="1935" fillId="0" borderId="7" xfId="0" applyFont="1" applyBorder="1" applyAlignment="1">
      <alignment vertical="center"/>
    </xf>
    <xf numFmtId="0" fontId="1936" fillId="0" borderId="7" xfId="0" applyFont="1" applyBorder="1" applyAlignment="1">
      <alignment vertical="center"/>
    </xf>
    <xf numFmtId="0" fontId="1937" fillId="0" borderId="7" xfId="0" applyFont="1" applyBorder="1" applyAlignment="1">
      <alignment vertical="center"/>
    </xf>
    <xf numFmtId="0" fontId="1938" fillId="0" borderId="7" xfId="0" applyFont="1" applyBorder="1" applyAlignment="1">
      <alignment vertical="center"/>
    </xf>
    <xf numFmtId="0" fontId="1939" fillId="0" borderId="7" xfId="0" applyFont="1" applyBorder="1" applyAlignment="1">
      <alignment horizontal="center" vertical="center"/>
    </xf>
    <xf numFmtId="49" fontId="1940" fillId="0" borderId="7" xfId="0" applyNumberFormat="1" applyFont="1" applyBorder="1" applyAlignment="1">
      <alignment vertical="center"/>
    </xf>
    <xf numFmtId="0" fontId="1941" fillId="0" borderId="7" xfId="0" applyFont="1" applyBorder="1" applyAlignment="1">
      <alignment vertical="center" wrapText="1"/>
    </xf>
    <xf numFmtId="0" fontId="1942" fillId="0" borderId="7" xfId="0" applyFont="1" applyBorder="1" applyAlignment="1">
      <alignment horizontal="center" vertical="center"/>
    </xf>
    <xf numFmtId="0" fontId="1943" fillId="0" borderId="7" xfId="0" applyFont="1" applyBorder="1" applyAlignment="1">
      <alignment vertical="center"/>
    </xf>
    <xf numFmtId="0" fontId="1944" fillId="0" borderId="7" xfId="0" applyFont="1" applyBorder="1" applyAlignment="1">
      <alignment vertical="center"/>
    </xf>
    <xf numFmtId="0" fontId="1945" fillId="0" borderId="7" xfId="0" applyFont="1" applyBorder="1" applyAlignment="1">
      <alignment vertical="center"/>
    </xf>
    <xf numFmtId="0" fontId="1946" fillId="0" borderId="7" xfId="0" applyFont="1" applyBorder="1" applyAlignment="1">
      <alignment vertical="center"/>
    </xf>
    <xf numFmtId="0" fontId="1947" fillId="0" borderId="7" xfId="0" applyFont="1" applyBorder="1" applyAlignment="1">
      <alignment vertical="center"/>
    </xf>
    <xf numFmtId="0" fontId="1948" fillId="0" borderId="7" xfId="0" applyFont="1" applyBorder="1" applyAlignment="1">
      <alignment vertical="center"/>
    </xf>
    <xf numFmtId="0" fontId="1949" fillId="0" borderId="7" xfId="0" applyFont="1" applyBorder="1" applyAlignment="1">
      <alignment vertical="center"/>
    </xf>
    <xf numFmtId="0" fontId="1950" fillId="0" borderId="7" xfId="0" applyFont="1" applyBorder="1" applyAlignment="1">
      <alignment vertical="center"/>
    </xf>
    <xf numFmtId="0" fontId="1951" fillId="0" borderId="7" xfId="0" applyFont="1" applyBorder="1" applyAlignment="1">
      <alignment vertical="center"/>
    </xf>
    <xf numFmtId="0" fontId="1952" fillId="0" borderId="7" xfId="0" applyFont="1" applyBorder="1" applyAlignment="1">
      <alignment vertical="center"/>
    </xf>
    <xf numFmtId="0" fontId="1953" fillId="0" borderId="7" xfId="0" applyFont="1" applyBorder="1" applyAlignment="1">
      <alignment vertical="center"/>
    </xf>
    <xf numFmtId="0" fontId="1954" fillId="0" borderId="7" xfId="0" applyFont="1" applyBorder="1" applyAlignment="1">
      <alignment vertical="center"/>
    </xf>
    <xf numFmtId="0" fontId="1955" fillId="0" borderId="7" xfId="0" applyFont="1" applyBorder="1" applyAlignment="1">
      <alignment vertical="center"/>
    </xf>
    <xf numFmtId="0" fontId="1956" fillId="0" borderId="7" xfId="0" applyFont="1" applyBorder="1" applyAlignment="1">
      <alignment vertical="center"/>
    </xf>
    <xf numFmtId="0" fontId="1957" fillId="0" borderId="7" xfId="0" applyFont="1" applyBorder="1" applyAlignment="1">
      <alignment vertical="center"/>
    </xf>
    <xf numFmtId="0" fontId="1958" fillId="0" borderId="7" xfId="0" applyFont="1" applyBorder="1" applyAlignment="1">
      <alignment horizontal="center" vertical="center"/>
    </xf>
    <xf numFmtId="49" fontId="1959" fillId="0" borderId="7" xfId="0" applyNumberFormat="1" applyFont="1" applyBorder="1" applyAlignment="1">
      <alignment vertical="center"/>
    </xf>
    <xf numFmtId="0" fontId="1960" fillId="0" borderId="7" xfId="0" applyFont="1" applyBorder="1" applyAlignment="1">
      <alignment vertical="center" wrapText="1"/>
    </xf>
    <xf numFmtId="0" fontId="1961" fillId="0" borderId="7" xfId="0" applyFont="1" applyBorder="1" applyAlignment="1">
      <alignment horizontal="center" vertical="center"/>
    </xf>
    <xf numFmtId="0" fontId="1962" fillId="0" borderId="7" xfId="0" applyFont="1" applyBorder="1" applyAlignment="1">
      <alignment vertical="center"/>
    </xf>
    <xf numFmtId="0" fontId="1963" fillId="0" borderId="7" xfId="0" applyFont="1" applyBorder="1" applyAlignment="1">
      <alignment vertical="center"/>
    </xf>
    <xf numFmtId="0" fontId="1964" fillId="0" borderId="7" xfId="0" applyFont="1" applyBorder="1" applyAlignment="1">
      <alignment vertical="center"/>
    </xf>
    <xf numFmtId="0" fontId="1965" fillId="0" borderId="7" xfId="0" applyFont="1" applyBorder="1" applyAlignment="1">
      <alignment vertical="center"/>
    </xf>
    <xf numFmtId="0" fontId="1966" fillId="0" borderId="7" xfId="0" applyFont="1" applyBorder="1" applyAlignment="1">
      <alignment vertical="center"/>
    </xf>
    <xf numFmtId="0" fontId="1967" fillId="0" borderId="7" xfId="0" applyFont="1" applyBorder="1" applyAlignment="1">
      <alignment vertical="center"/>
    </xf>
    <xf numFmtId="0" fontId="1968" fillId="0" borderId="7" xfId="0" applyFont="1" applyBorder="1" applyAlignment="1">
      <alignment vertical="center"/>
    </xf>
    <xf numFmtId="0" fontId="1969" fillId="0" borderId="7" xfId="0" applyFont="1" applyBorder="1" applyAlignment="1">
      <alignment vertical="center"/>
    </xf>
    <xf numFmtId="0" fontId="1970" fillId="0" borderId="7" xfId="0" applyFont="1" applyBorder="1" applyAlignment="1">
      <alignment vertical="center"/>
    </xf>
    <xf numFmtId="0" fontId="1971" fillId="0" borderId="7" xfId="0" applyFont="1" applyBorder="1" applyAlignment="1">
      <alignment vertical="center"/>
    </xf>
    <xf numFmtId="0" fontId="1972" fillId="0" borderId="7" xfId="0" applyFont="1" applyBorder="1" applyAlignment="1">
      <alignment vertical="center"/>
    </xf>
    <xf numFmtId="0" fontId="1973" fillId="0" borderId="7" xfId="0" applyFont="1" applyBorder="1" applyAlignment="1">
      <alignment vertical="center"/>
    </xf>
    <xf numFmtId="0" fontId="1974" fillId="0" borderId="7" xfId="0" applyFont="1" applyBorder="1" applyAlignment="1">
      <alignment vertical="center"/>
    </xf>
    <xf numFmtId="0" fontId="1975" fillId="0" borderId="7" xfId="0" applyFont="1" applyBorder="1" applyAlignment="1">
      <alignment vertical="center"/>
    </xf>
    <xf numFmtId="0" fontId="1976" fillId="0" borderId="7" xfId="0" applyFont="1" applyBorder="1" applyAlignment="1">
      <alignment vertical="center"/>
    </xf>
    <xf numFmtId="0" fontId="1977" fillId="0" borderId="7" xfId="0" applyFont="1" applyBorder="1" applyAlignment="1">
      <alignment horizontal="center" vertical="center"/>
    </xf>
    <xf numFmtId="49" fontId="1978" fillId="0" borderId="7" xfId="0" applyNumberFormat="1" applyFont="1" applyBorder="1" applyAlignment="1">
      <alignment vertical="center"/>
    </xf>
    <xf numFmtId="0" fontId="1979" fillId="0" borderId="7" xfId="0" applyFont="1" applyBorder="1" applyAlignment="1">
      <alignment vertical="center" wrapText="1"/>
    </xf>
    <xf numFmtId="0" fontId="1980" fillId="0" borderId="7" xfId="0" applyFont="1" applyBorder="1" applyAlignment="1">
      <alignment horizontal="center" vertical="center"/>
    </xf>
    <xf numFmtId="0" fontId="1981" fillId="0" borderId="7" xfId="0" applyFont="1" applyBorder="1" applyAlignment="1">
      <alignment vertical="center"/>
    </xf>
    <xf numFmtId="0" fontId="1982" fillId="0" borderId="7" xfId="0" applyFont="1" applyBorder="1" applyAlignment="1">
      <alignment vertical="center"/>
    </xf>
    <xf numFmtId="0" fontId="1983" fillId="0" borderId="7" xfId="0" applyFont="1" applyBorder="1" applyAlignment="1">
      <alignment vertical="center"/>
    </xf>
    <xf numFmtId="0" fontId="1984" fillId="0" borderId="7" xfId="0" applyFont="1" applyBorder="1" applyAlignment="1">
      <alignment vertical="center"/>
    </xf>
    <xf numFmtId="0" fontId="1985" fillId="0" borderId="7" xfId="0" applyFont="1" applyBorder="1" applyAlignment="1">
      <alignment vertical="center"/>
    </xf>
    <xf numFmtId="0" fontId="1986" fillId="0" borderId="7" xfId="0" applyFont="1" applyBorder="1" applyAlignment="1">
      <alignment vertical="center"/>
    </xf>
    <xf numFmtId="0" fontId="1987" fillId="0" borderId="7" xfId="0" applyFont="1" applyBorder="1" applyAlignment="1">
      <alignment vertical="center"/>
    </xf>
    <xf numFmtId="0" fontId="1988" fillId="0" borderId="7" xfId="0" applyFont="1" applyBorder="1" applyAlignment="1">
      <alignment vertical="center"/>
    </xf>
    <xf numFmtId="0" fontId="1989" fillId="0" borderId="7" xfId="0" applyFont="1" applyBorder="1" applyAlignment="1">
      <alignment vertical="center"/>
    </xf>
    <xf numFmtId="0" fontId="1990" fillId="0" borderId="7" xfId="0" applyFont="1" applyBorder="1" applyAlignment="1">
      <alignment vertical="center"/>
    </xf>
    <xf numFmtId="0" fontId="1991" fillId="0" borderId="7" xfId="0" applyFont="1" applyBorder="1" applyAlignment="1">
      <alignment vertical="center"/>
    </xf>
    <xf numFmtId="0" fontId="1992" fillId="0" borderId="7" xfId="0" applyFont="1" applyBorder="1" applyAlignment="1">
      <alignment vertical="center"/>
    </xf>
    <xf numFmtId="0" fontId="1993" fillId="0" borderId="7" xfId="0" applyFont="1" applyBorder="1" applyAlignment="1">
      <alignment vertical="center"/>
    </xf>
    <xf numFmtId="0" fontId="1994" fillId="0" borderId="7" xfId="0" applyFont="1" applyBorder="1" applyAlignment="1">
      <alignment vertical="center"/>
    </xf>
    <xf numFmtId="0" fontId="1995" fillId="0" borderId="7" xfId="0" applyFont="1" applyBorder="1" applyAlignment="1">
      <alignment vertical="center"/>
    </xf>
    <xf numFmtId="0" fontId="1996" fillId="0" borderId="7" xfId="0" applyFont="1" applyBorder="1" applyAlignment="1">
      <alignment horizontal="center" vertical="center"/>
    </xf>
    <xf numFmtId="49" fontId="1997" fillId="0" borderId="7" xfId="0" applyNumberFormat="1" applyFont="1" applyBorder="1" applyAlignment="1">
      <alignment vertical="center"/>
    </xf>
    <xf numFmtId="0" fontId="1998" fillId="0" borderId="7" xfId="0" applyFont="1" applyBorder="1" applyAlignment="1">
      <alignment vertical="center" wrapText="1"/>
    </xf>
    <xf numFmtId="0" fontId="1999" fillId="0" borderId="7" xfId="0" applyFont="1" applyBorder="1" applyAlignment="1">
      <alignment horizontal="center" vertical="center"/>
    </xf>
    <xf numFmtId="0" fontId="2000" fillId="0" borderId="7" xfId="0" applyFont="1" applyBorder="1" applyAlignment="1">
      <alignment vertical="center"/>
    </xf>
    <xf numFmtId="0" fontId="2001" fillId="0" borderId="7" xfId="0" applyFont="1" applyBorder="1" applyAlignment="1">
      <alignment vertical="center"/>
    </xf>
    <xf numFmtId="0" fontId="2002" fillId="0" borderId="7" xfId="0" applyFont="1" applyBorder="1" applyAlignment="1">
      <alignment vertical="center"/>
    </xf>
    <xf numFmtId="0" fontId="2003" fillId="0" borderId="7" xfId="0" applyFont="1" applyBorder="1" applyAlignment="1">
      <alignment vertical="center"/>
    </xf>
    <xf numFmtId="0" fontId="2004" fillId="0" borderId="7" xfId="0" applyFont="1" applyBorder="1" applyAlignment="1">
      <alignment vertical="center"/>
    </xf>
    <xf numFmtId="0" fontId="2005" fillId="0" borderId="7" xfId="0" applyFont="1" applyBorder="1" applyAlignment="1">
      <alignment vertical="center"/>
    </xf>
    <xf numFmtId="0" fontId="2006" fillId="0" borderId="7" xfId="0" applyFont="1" applyBorder="1" applyAlignment="1">
      <alignment vertical="center"/>
    </xf>
    <xf numFmtId="0" fontId="2007" fillId="0" borderId="7" xfId="0" applyFont="1" applyBorder="1" applyAlignment="1">
      <alignment vertical="center"/>
    </xf>
    <xf numFmtId="0" fontId="2008" fillId="0" borderId="7" xfId="0" applyFont="1" applyBorder="1" applyAlignment="1">
      <alignment vertical="center"/>
    </xf>
    <xf numFmtId="0" fontId="2009" fillId="0" borderId="7" xfId="0" applyFont="1" applyBorder="1" applyAlignment="1">
      <alignment vertical="center"/>
    </xf>
    <xf numFmtId="0" fontId="2010" fillId="0" borderId="7" xfId="0" applyFont="1" applyBorder="1" applyAlignment="1">
      <alignment vertical="center"/>
    </xf>
    <xf numFmtId="0" fontId="2011" fillId="0" borderId="7" xfId="0" applyFont="1" applyBorder="1" applyAlignment="1">
      <alignment vertical="center"/>
    </xf>
    <xf numFmtId="0" fontId="2012" fillId="0" borderId="7" xfId="0" applyFont="1" applyBorder="1" applyAlignment="1">
      <alignment vertical="center"/>
    </xf>
    <xf numFmtId="0" fontId="2013" fillId="0" borderId="7" xfId="0" applyFont="1" applyBorder="1" applyAlignment="1">
      <alignment vertical="center"/>
    </xf>
    <xf numFmtId="0" fontId="2014" fillId="0" borderId="7" xfId="0" applyFont="1" applyBorder="1" applyAlignment="1">
      <alignment vertical="center"/>
    </xf>
    <xf numFmtId="0" fontId="2015" fillId="0" borderId="7" xfId="0" applyFont="1" applyBorder="1" applyAlignment="1">
      <alignment horizontal="center" vertical="center"/>
    </xf>
    <xf numFmtId="49" fontId="2016" fillId="0" borderId="7" xfId="0" applyNumberFormat="1" applyFont="1" applyBorder="1" applyAlignment="1">
      <alignment vertical="center"/>
    </xf>
    <xf numFmtId="0" fontId="2017" fillId="0" borderId="7" xfId="0" applyFont="1" applyBorder="1" applyAlignment="1">
      <alignment vertical="center" wrapText="1"/>
    </xf>
    <xf numFmtId="0" fontId="2018" fillId="0" borderId="7" xfId="0" applyFont="1" applyBorder="1" applyAlignment="1">
      <alignment horizontal="center" vertical="center"/>
    </xf>
    <xf numFmtId="0" fontId="2019" fillId="0" borderId="7" xfId="0" applyFont="1" applyBorder="1" applyAlignment="1">
      <alignment vertical="center"/>
    </xf>
    <xf numFmtId="0" fontId="2020" fillId="0" borderId="7" xfId="0" applyFont="1" applyBorder="1" applyAlignment="1">
      <alignment vertical="center"/>
    </xf>
    <xf numFmtId="0" fontId="2021" fillId="0" borderId="7" xfId="0" applyFont="1" applyBorder="1" applyAlignment="1">
      <alignment vertical="center"/>
    </xf>
    <xf numFmtId="0" fontId="2022" fillId="0" borderId="7" xfId="0" applyFont="1" applyBorder="1" applyAlignment="1">
      <alignment vertical="center"/>
    </xf>
    <xf numFmtId="0" fontId="2023" fillId="0" borderId="7" xfId="0" applyFont="1" applyBorder="1" applyAlignment="1">
      <alignment vertical="center"/>
    </xf>
    <xf numFmtId="0" fontId="2024" fillId="0" borderId="7" xfId="0" applyFont="1" applyBorder="1" applyAlignment="1">
      <alignment vertical="center"/>
    </xf>
    <xf numFmtId="0" fontId="2025" fillId="0" borderId="7" xfId="0" applyFont="1" applyBorder="1" applyAlignment="1">
      <alignment vertical="center"/>
    </xf>
    <xf numFmtId="0" fontId="2026" fillId="0" borderId="7" xfId="0" applyFont="1" applyBorder="1" applyAlignment="1">
      <alignment vertical="center"/>
    </xf>
    <xf numFmtId="0" fontId="2027" fillId="0" borderId="7" xfId="0" applyFont="1" applyBorder="1" applyAlignment="1">
      <alignment vertical="center"/>
    </xf>
    <xf numFmtId="0" fontId="2028" fillId="0" borderId="7" xfId="0" applyFont="1" applyBorder="1" applyAlignment="1">
      <alignment vertical="center"/>
    </xf>
    <xf numFmtId="0" fontId="2029" fillId="0" borderId="7" xfId="0" applyFont="1" applyBorder="1" applyAlignment="1">
      <alignment vertical="center"/>
    </xf>
    <xf numFmtId="0" fontId="2030" fillId="0" borderId="7" xfId="0" applyFont="1" applyBorder="1" applyAlignment="1">
      <alignment vertical="center"/>
    </xf>
    <xf numFmtId="0" fontId="2031" fillId="0" borderId="7" xfId="0" applyFont="1" applyBorder="1" applyAlignment="1">
      <alignment vertical="center"/>
    </xf>
    <xf numFmtId="0" fontId="2032" fillId="0" borderId="7" xfId="0" applyFont="1" applyBorder="1" applyAlignment="1">
      <alignment vertical="center"/>
    </xf>
    <xf numFmtId="0" fontId="2033" fillId="0" borderId="7" xfId="0" applyFont="1" applyBorder="1" applyAlignment="1">
      <alignment vertical="center"/>
    </xf>
    <xf numFmtId="0" fontId="2034" fillId="0" borderId="7" xfId="0" applyFont="1" applyBorder="1" applyAlignment="1">
      <alignment horizontal="center" vertical="center"/>
    </xf>
    <xf numFmtId="49" fontId="2035" fillId="0" borderId="7" xfId="0" applyNumberFormat="1" applyFont="1" applyBorder="1" applyAlignment="1">
      <alignment vertical="center"/>
    </xf>
    <xf numFmtId="0" fontId="2036" fillId="0" borderId="7" xfId="0" applyFont="1" applyBorder="1" applyAlignment="1">
      <alignment vertical="center" wrapText="1"/>
    </xf>
    <xf numFmtId="0" fontId="2037" fillId="0" borderId="7" xfId="0" applyFont="1" applyBorder="1" applyAlignment="1">
      <alignment horizontal="center" vertical="center"/>
    </xf>
    <xf numFmtId="0" fontId="2038" fillId="0" borderId="7" xfId="0" applyFont="1" applyBorder="1" applyAlignment="1">
      <alignment vertical="center"/>
    </xf>
    <xf numFmtId="0" fontId="2039" fillId="0" borderId="7" xfId="0" applyFont="1" applyBorder="1" applyAlignment="1">
      <alignment vertical="center"/>
    </xf>
    <xf numFmtId="0" fontId="2040" fillId="0" borderId="7" xfId="0" applyFont="1" applyBorder="1" applyAlignment="1">
      <alignment vertical="center"/>
    </xf>
    <xf numFmtId="0" fontId="2041" fillId="0" borderId="7" xfId="0" applyFont="1" applyBorder="1" applyAlignment="1">
      <alignment vertical="center"/>
    </xf>
    <xf numFmtId="0" fontId="2042" fillId="0" borderId="7" xfId="0" applyFont="1" applyBorder="1" applyAlignment="1">
      <alignment vertical="center"/>
    </xf>
    <xf numFmtId="0" fontId="2043" fillId="0" borderId="7" xfId="0" applyFont="1" applyBorder="1" applyAlignment="1">
      <alignment vertical="center"/>
    </xf>
    <xf numFmtId="0" fontId="2044" fillId="0" borderId="7" xfId="0" applyFont="1" applyBorder="1" applyAlignment="1">
      <alignment vertical="center"/>
    </xf>
    <xf numFmtId="0" fontId="2045" fillId="0" borderId="7" xfId="0" applyFont="1" applyBorder="1" applyAlignment="1">
      <alignment vertical="center"/>
    </xf>
    <xf numFmtId="0" fontId="2046" fillId="0" borderId="7" xfId="0" applyFont="1" applyBorder="1" applyAlignment="1">
      <alignment vertical="center"/>
    </xf>
    <xf numFmtId="0" fontId="2047" fillId="0" borderId="7" xfId="0" applyFont="1" applyBorder="1" applyAlignment="1">
      <alignment vertical="center"/>
    </xf>
    <xf numFmtId="0" fontId="2048" fillId="0" borderId="7" xfId="0" applyFont="1" applyBorder="1" applyAlignment="1">
      <alignment vertical="center"/>
    </xf>
    <xf numFmtId="0" fontId="2049" fillId="0" borderId="7" xfId="0" applyFont="1" applyBorder="1" applyAlignment="1">
      <alignment vertical="center"/>
    </xf>
    <xf numFmtId="0" fontId="2050" fillId="0" borderId="7" xfId="0" applyFont="1" applyBorder="1" applyAlignment="1">
      <alignment vertical="center"/>
    </xf>
    <xf numFmtId="0" fontId="2051" fillId="0" borderId="7" xfId="0" applyFont="1" applyBorder="1" applyAlignment="1">
      <alignment vertical="center"/>
    </xf>
    <xf numFmtId="0" fontId="2052" fillId="0" borderId="7" xfId="0" applyFont="1" applyBorder="1" applyAlignment="1">
      <alignment vertical="center"/>
    </xf>
    <xf numFmtId="0" fontId="2053" fillId="0" borderId="7" xfId="0" applyFont="1" applyBorder="1" applyAlignment="1">
      <alignment horizontal="center" vertical="center"/>
    </xf>
    <xf numFmtId="49" fontId="2054" fillId="0" borderId="7" xfId="0" applyNumberFormat="1" applyFont="1" applyBorder="1" applyAlignment="1">
      <alignment vertical="center"/>
    </xf>
    <xf numFmtId="0" fontId="2055" fillId="0" borderId="7" xfId="0" applyFont="1" applyBorder="1" applyAlignment="1">
      <alignment vertical="center" wrapText="1"/>
    </xf>
    <xf numFmtId="0" fontId="2056" fillId="0" borderId="7" xfId="0" applyFont="1" applyBorder="1" applyAlignment="1">
      <alignment horizontal="center" vertical="center"/>
    </xf>
    <xf numFmtId="0" fontId="2057" fillId="0" borderId="7" xfId="0" applyFont="1" applyBorder="1" applyAlignment="1">
      <alignment vertical="center"/>
    </xf>
    <xf numFmtId="0" fontId="2058" fillId="0" borderId="7" xfId="0" applyFont="1" applyBorder="1" applyAlignment="1">
      <alignment vertical="center"/>
    </xf>
    <xf numFmtId="0" fontId="2059" fillId="0" borderId="7" xfId="0" applyFont="1" applyBorder="1" applyAlignment="1">
      <alignment vertical="center"/>
    </xf>
    <xf numFmtId="0" fontId="2060" fillId="0" borderId="7" xfId="0" applyFont="1" applyBorder="1" applyAlignment="1">
      <alignment vertical="center"/>
    </xf>
    <xf numFmtId="0" fontId="2061" fillId="0" borderId="7" xfId="0" applyFont="1" applyBorder="1" applyAlignment="1">
      <alignment vertical="center"/>
    </xf>
    <xf numFmtId="0" fontId="2062" fillId="0" borderId="7" xfId="0" applyFont="1" applyBorder="1" applyAlignment="1">
      <alignment vertical="center"/>
    </xf>
    <xf numFmtId="0" fontId="2063" fillId="0" borderId="7" xfId="0" applyFont="1" applyBorder="1" applyAlignment="1">
      <alignment vertical="center"/>
    </xf>
    <xf numFmtId="0" fontId="2064" fillId="0" borderId="7" xfId="0" applyFont="1" applyBorder="1" applyAlignment="1">
      <alignment vertical="center"/>
    </xf>
    <xf numFmtId="0" fontId="2065" fillId="0" borderId="7" xfId="0" applyFont="1" applyBorder="1" applyAlignment="1">
      <alignment vertical="center"/>
    </xf>
    <xf numFmtId="0" fontId="2066" fillId="0" borderId="7" xfId="0" applyFont="1" applyBorder="1" applyAlignment="1">
      <alignment vertical="center"/>
    </xf>
    <xf numFmtId="0" fontId="2067" fillId="0" borderId="7" xfId="0" applyFont="1" applyBorder="1" applyAlignment="1">
      <alignment vertical="center"/>
    </xf>
    <xf numFmtId="0" fontId="2068" fillId="0" borderId="7" xfId="0" applyFont="1" applyBorder="1" applyAlignment="1">
      <alignment vertical="center"/>
    </xf>
    <xf numFmtId="0" fontId="2069" fillId="0" borderId="7" xfId="0" applyFont="1" applyBorder="1" applyAlignment="1">
      <alignment vertical="center"/>
    </xf>
    <xf numFmtId="0" fontId="2070" fillId="0" borderId="7" xfId="0" applyFont="1" applyBorder="1" applyAlignment="1">
      <alignment vertical="center"/>
    </xf>
    <xf numFmtId="0" fontId="2071" fillId="0" borderId="7" xfId="0" applyFont="1" applyBorder="1" applyAlignment="1">
      <alignment vertical="center"/>
    </xf>
    <xf numFmtId="0" fontId="2072" fillId="0" borderId="7" xfId="0" applyFont="1" applyBorder="1" applyAlignment="1">
      <alignment horizontal="center" vertical="center"/>
    </xf>
    <xf numFmtId="49" fontId="2073" fillId="0" borderId="7" xfId="0" applyNumberFormat="1" applyFont="1" applyBorder="1" applyAlignment="1">
      <alignment vertical="center"/>
    </xf>
    <xf numFmtId="0" fontId="2074" fillId="0" borderId="7" xfId="0" applyFont="1" applyBorder="1" applyAlignment="1">
      <alignment vertical="center" wrapText="1"/>
    </xf>
    <xf numFmtId="0" fontId="2075" fillId="0" borderId="7" xfId="0" applyFont="1" applyBorder="1" applyAlignment="1">
      <alignment horizontal="center" vertical="center"/>
    </xf>
    <xf numFmtId="0" fontId="2076" fillId="0" borderId="7" xfId="0" applyFont="1" applyBorder="1" applyAlignment="1">
      <alignment vertical="center"/>
    </xf>
    <xf numFmtId="0" fontId="2077" fillId="0" borderId="7" xfId="0" applyFont="1" applyBorder="1" applyAlignment="1">
      <alignment vertical="center"/>
    </xf>
    <xf numFmtId="0" fontId="2078" fillId="0" borderId="7" xfId="0" applyFont="1" applyBorder="1" applyAlignment="1">
      <alignment vertical="center"/>
    </xf>
    <xf numFmtId="0" fontId="2079" fillId="0" borderId="7" xfId="0" applyFont="1" applyBorder="1" applyAlignment="1">
      <alignment vertical="center"/>
    </xf>
    <xf numFmtId="0" fontId="2080" fillId="0" borderId="7" xfId="0" applyFont="1" applyBorder="1" applyAlignment="1">
      <alignment vertical="center"/>
    </xf>
    <xf numFmtId="0" fontId="2081" fillId="0" borderId="7" xfId="0" applyFont="1" applyBorder="1" applyAlignment="1">
      <alignment vertical="center"/>
    </xf>
    <xf numFmtId="0" fontId="2082" fillId="0" borderId="7" xfId="0" applyFont="1" applyBorder="1" applyAlignment="1">
      <alignment vertical="center"/>
    </xf>
    <xf numFmtId="0" fontId="2083" fillId="0" borderId="7" xfId="0" applyFont="1" applyBorder="1" applyAlignment="1">
      <alignment vertical="center"/>
    </xf>
    <xf numFmtId="0" fontId="2084" fillId="0" borderId="7" xfId="0" applyFont="1" applyBorder="1" applyAlignment="1">
      <alignment vertical="center"/>
    </xf>
    <xf numFmtId="0" fontId="2085" fillId="0" borderId="7" xfId="0" applyFont="1" applyBorder="1" applyAlignment="1">
      <alignment vertical="center"/>
    </xf>
    <xf numFmtId="0" fontId="2086" fillId="0" borderId="7" xfId="0" applyFont="1" applyBorder="1" applyAlignment="1">
      <alignment vertical="center"/>
    </xf>
    <xf numFmtId="0" fontId="2087" fillId="0" borderId="7" xfId="0" applyFont="1" applyBorder="1" applyAlignment="1">
      <alignment vertical="center"/>
    </xf>
    <xf numFmtId="0" fontId="2088" fillId="0" borderId="7" xfId="0" applyFont="1" applyBorder="1" applyAlignment="1">
      <alignment vertical="center"/>
    </xf>
    <xf numFmtId="0" fontId="2089" fillId="0" borderId="7" xfId="0" applyFont="1" applyBorder="1" applyAlignment="1">
      <alignment vertical="center"/>
    </xf>
    <xf numFmtId="0" fontId="2090" fillId="0" borderId="7" xfId="0" applyFont="1" applyBorder="1" applyAlignment="1">
      <alignment vertical="center"/>
    </xf>
    <xf numFmtId="0" fontId="2091" fillId="0" borderId="7" xfId="0" applyFont="1" applyBorder="1" applyAlignment="1">
      <alignment horizontal="center" vertical="center"/>
    </xf>
    <xf numFmtId="49" fontId="2092" fillId="0" borderId="7" xfId="0" applyNumberFormat="1" applyFont="1" applyBorder="1" applyAlignment="1">
      <alignment vertical="center"/>
    </xf>
    <xf numFmtId="0" fontId="2093" fillId="0" borderId="7" xfId="0" applyFont="1" applyBorder="1" applyAlignment="1">
      <alignment vertical="center" wrapText="1"/>
    </xf>
    <xf numFmtId="0" fontId="2094" fillId="0" borderId="7" xfId="0" applyFont="1" applyBorder="1" applyAlignment="1">
      <alignment horizontal="center" vertical="center"/>
    </xf>
    <xf numFmtId="0" fontId="2095" fillId="0" borderId="7" xfId="0" applyFont="1" applyBorder="1" applyAlignment="1">
      <alignment vertical="center"/>
    </xf>
    <xf numFmtId="0" fontId="2096" fillId="0" borderId="7" xfId="0" applyFont="1" applyBorder="1" applyAlignment="1">
      <alignment vertical="center"/>
    </xf>
    <xf numFmtId="0" fontId="2097" fillId="0" borderId="7" xfId="0" applyFont="1" applyBorder="1" applyAlignment="1">
      <alignment vertical="center"/>
    </xf>
    <xf numFmtId="0" fontId="2098" fillId="0" borderId="7" xfId="0" applyFont="1" applyBorder="1" applyAlignment="1">
      <alignment vertical="center"/>
    </xf>
    <xf numFmtId="0" fontId="2099" fillId="0" borderId="7" xfId="0" applyFont="1" applyBorder="1" applyAlignment="1">
      <alignment vertical="center"/>
    </xf>
    <xf numFmtId="0" fontId="2100" fillId="0" borderId="7" xfId="0" applyFont="1" applyBorder="1" applyAlignment="1">
      <alignment vertical="center"/>
    </xf>
    <xf numFmtId="0" fontId="2101" fillId="0" borderId="7" xfId="0" applyFont="1" applyBorder="1" applyAlignment="1">
      <alignment vertical="center"/>
    </xf>
    <xf numFmtId="0" fontId="2102" fillId="0" borderId="7" xfId="0" applyFont="1" applyBorder="1" applyAlignment="1">
      <alignment vertical="center"/>
    </xf>
    <xf numFmtId="0" fontId="2103" fillId="0" borderId="7" xfId="0" applyFont="1" applyBorder="1" applyAlignment="1">
      <alignment vertical="center"/>
    </xf>
    <xf numFmtId="0" fontId="2104" fillId="0" borderId="7" xfId="0" applyFont="1" applyBorder="1" applyAlignment="1">
      <alignment vertical="center"/>
    </xf>
    <xf numFmtId="0" fontId="2105" fillId="0" borderId="7" xfId="0" applyFont="1" applyBorder="1" applyAlignment="1">
      <alignment vertical="center"/>
    </xf>
    <xf numFmtId="0" fontId="2106" fillId="0" borderId="7" xfId="0" applyFont="1" applyBorder="1" applyAlignment="1">
      <alignment vertical="center"/>
    </xf>
    <xf numFmtId="0" fontId="2107" fillId="0" borderId="7" xfId="0" applyFont="1" applyBorder="1" applyAlignment="1">
      <alignment vertical="center"/>
    </xf>
    <xf numFmtId="0" fontId="2108" fillId="0" borderId="7" xfId="0" applyFont="1" applyBorder="1" applyAlignment="1">
      <alignment vertical="center"/>
    </xf>
    <xf numFmtId="0" fontId="2109" fillId="0" borderId="7" xfId="0" applyFont="1" applyBorder="1" applyAlignment="1">
      <alignment vertical="center"/>
    </xf>
    <xf numFmtId="0" fontId="2110" fillId="0" borderId="7" xfId="0" applyFont="1" applyBorder="1" applyAlignment="1">
      <alignment horizontal="center" vertical="center"/>
    </xf>
    <xf numFmtId="49" fontId="2111" fillId="0" borderId="7" xfId="0" applyNumberFormat="1" applyFont="1" applyBorder="1" applyAlignment="1">
      <alignment vertical="center"/>
    </xf>
    <xf numFmtId="0" fontId="2112" fillId="0" borderId="7" xfId="0" applyFont="1" applyBorder="1" applyAlignment="1">
      <alignment vertical="center" wrapText="1"/>
    </xf>
    <xf numFmtId="0" fontId="2113" fillId="0" borderId="7" xfId="0" applyFont="1" applyBorder="1" applyAlignment="1">
      <alignment horizontal="center" vertical="center"/>
    </xf>
    <xf numFmtId="0" fontId="2114" fillId="0" borderId="7" xfId="0" applyFont="1" applyBorder="1" applyAlignment="1">
      <alignment vertical="center"/>
    </xf>
    <xf numFmtId="0" fontId="2115" fillId="0" borderId="7" xfId="0" applyFont="1" applyBorder="1" applyAlignment="1">
      <alignment vertical="center"/>
    </xf>
    <xf numFmtId="0" fontId="2116" fillId="0" borderId="7" xfId="0" applyFont="1" applyBorder="1" applyAlignment="1">
      <alignment vertical="center"/>
    </xf>
    <xf numFmtId="0" fontId="2117" fillId="0" borderId="7" xfId="0" applyFont="1" applyBorder="1" applyAlignment="1">
      <alignment vertical="center"/>
    </xf>
    <xf numFmtId="0" fontId="2118" fillId="0" borderId="7" xfId="0" applyFont="1" applyBorder="1" applyAlignment="1">
      <alignment vertical="center"/>
    </xf>
    <xf numFmtId="0" fontId="2119" fillId="0" borderId="7" xfId="0" applyFont="1" applyBorder="1" applyAlignment="1">
      <alignment vertical="center"/>
    </xf>
    <xf numFmtId="0" fontId="2120" fillId="0" borderId="7" xfId="0" applyFont="1" applyBorder="1" applyAlignment="1">
      <alignment vertical="center"/>
    </xf>
    <xf numFmtId="0" fontId="2121" fillId="0" borderId="7" xfId="0" applyFont="1" applyBorder="1" applyAlignment="1">
      <alignment vertical="center"/>
    </xf>
    <xf numFmtId="0" fontId="2122" fillId="0" borderId="7" xfId="0" applyFont="1" applyBorder="1" applyAlignment="1">
      <alignment vertical="center"/>
    </xf>
    <xf numFmtId="0" fontId="2123" fillId="0" borderId="7" xfId="0" applyFont="1" applyBorder="1" applyAlignment="1">
      <alignment vertical="center"/>
    </xf>
    <xf numFmtId="0" fontId="2124" fillId="0" borderId="7" xfId="0" applyFont="1" applyBorder="1" applyAlignment="1">
      <alignment vertical="center"/>
    </xf>
    <xf numFmtId="0" fontId="2125" fillId="0" borderId="7" xfId="0" applyFont="1" applyBorder="1" applyAlignment="1">
      <alignment vertical="center"/>
    </xf>
    <xf numFmtId="0" fontId="2126" fillId="0" borderId="7" xfId="0" applyFont="1" applyBorder="1" applyAlignment="1">
      <alignment vertical="center"/>
    </xf>
    <xf numFmtId="0" fontId="2127" fillId="0" borderId="7" xfId="0" applyFont="1" applyBorder="1" applyAlignment="1">
      <alignment vertical="center"/>
    </xf>
    <xf numFmtId="0" fontId="2128" fillId="0" borderId="7" xfId="0" applyFont="1" applyBorder="1" applyAlignment="1">
      <alignment vertical="center"/>
    </xf>
    <xf numFmtId="0" fontId="2129" fillId="0" borderId="7" xfId="0" applyFont="1" applyBorder="1" applyAlignment="1">
      <alignment horizontal="center" vertical="center"/>
    </xf>
    <xf numFmtId="49" fontId="2130" fillId="0" borderId="7" xfId="0" applyNumberFormat="1" applyFont="1" applyBorder="1" applyAlignment="1">
      <alignment vertical="center"/>
    </xf>
    <xf numFmtId="0" fontId="2131" fillId="0" borderId="7" xfId="0" applyFont="1" applyBorder="1" applyAlignment="1">
      <alignment vertical="center" wrapText="1"/>
    </xf>
    <xf numFmtId="0" fontId="2132" fillId="0" borderId="7" xfId="0" applyFont="1" applyBorder="1" applyAlignment="1">
      <alignment horizontal="center" vertical="center"/>
    </xf>
    <xf numFmtId="0" fontId="2133" fillId="0" borderId="7" xfId="0" applyFont="1" applyBorder="1" applyAlignment="1">
      <alignment vertical="center"/>
    </xf>
    <xf numFmtId="0" fontId="2134" fillId="0" borderId="7" xfId="0" applyFont="1" applyBorder="1" applyAlignment="1">
      <alignment vertical="center"/>
    </xf>
    <xf numFmtId="0" fontId="2135" fillId="0" borderId="7" xfId="0" applyFont="1" applyBorder="1" applyAlignment="1">
      <alignment vertical="center"/>
    </xf>
    <xf numFmtId="0" fontId="2136" fillId="0" borderId="7" xfId="0" applyFont="1" applyBorder="1" applyAlignment="1">
      <alignment vertical="center"/>
    </xf>
    <xf numFmtId="0" fontId="2137" fillId="0" borderId="7" xfId="0" applyFont="1" applyBorder="1" applyAlignment="1">
      <alignment vertical="center"/>
    </xf>
    <xf numFmtId="0" fontId="2138" fillId="0" borderId="7" xfId="0" applyFont="1" applyBorder="1" applyAlignment="1">
      <alignment vertical="center"/>
    </xf>
    <xf numFmtId="0" fontId="2139" fillId="0" borderId="7" xfId="0" applyFont="1" applyBorder="1" applyAlignment="1">
      <alignment vertical="center"/>
    </xf>
    <xf numFmtId="0" fontId="2140" fillId="0" borderId="7" xfId="0" applyFont="1" applyBorder="1" applyAlignment="1">
      <alignment vertical="center"/>
    </xf>
    <xf numFmtId="0" fontId="2141" fillId="0" borderId="7" xfId="0" applyFont="1" applyBorder="1" applyAlignment="1">
      <alignment vertical="center"/>
    </xf>
    <xf numFmtId="0" fontId="2142" fillId="0" borderId="7" xfId="0" applyFont="1" applyBorder="1" applyAlignment="1">
      <alignment vertical="center"/>
    </xf>
    <xf numFmtId="0" fontId="2143" fillId="0" borderId="7" xfId="0" applyFont="1" applyBorder="1" applyAlignment="1">
      <alignment vertical="center"/>
    </xf>
    <xf numFmtId="0" fontId="2144" fillId="0" borderId="7" xfId="0" applyFont="1" applyBorder="1" applyAlignment="1">
      <alignment vertical="center"/>
    </xf>
    <xf numFmtId="0" fontId="2145" fillId="0" borderId="7" xfId="0" applyFont="1" applyBorder="1" applyAlignment="1">
      <alignment vertical="center"/>
    </xf>
    <xf numFmtId="0" fontId="2146" fillId="0" borderId="7" xfId="0" applyFont="1" applyBorder="1" applyAlignment="1">
      <alignment vertical="center"/>
    </xf>
    <xf numFmtId="0" fontId="2147" fillId="0" borderId="7" xfId="0" applyFont="1" applyBorder="1" applyAlignment="1">
      <alignment vertical="center"/>
    </xf>
    <xf numFmtId="0" fontId="2148" fillId="0" borderId="7" xfId="0" applyFont="1" applyBorder="1" applyAlignment="1">
      <alignment horizontal="center" vertical="center"/>
    </xf>
    <xf numFmtId="49" fontId="2149" fillId="0" borderId="7" xfId="0" applyNumberFormat="1" applyFont="1" applyBorder="1" applyAlignment="1">
      <alignment vertical="center"/>
    </xf>
    <xf numFmtId="0" fontId="2150" fillId="0" borderId="7" xfId="0" applyFont="1" applyBorder="1" applyAlignment="1">
      <alignment vertical="center" wrapText="1"/>
    </xf>
    <xf numFmtId="0" fontId="2151" fillId="0" borderId="7" xfId="0" applyFont="1" applyBorder="1" applyAlignment="1">
      <alignment horizontal="center" vertical="center"/>
    </xf>
    <xf numFmtId="0" fontId="2152" fillId="0" borderId="7" xfId="0" applyFont="1" applyBorder="1" applyAlignment="1">
      <alignment vertical="center"/>
    </xf>
    <xf numFmtId="0" fontId="2153" fillId="0" borderId="7" xfId="0" applyFont="1" applyBorder="1" applyAlignment="1">
      <alignment vertical="center"/>
    </xf>
    <xf numFmtId="0" fontId="2154" fillId="0" borderId="7" xfId="0" applyFont="1" applyBorder="1" applyAlignment="1">
      <alignment vertical="center"/>
    </xf>
    <xf numFmtId="0" fontId="2155" fillId="0" borderId="7" xfId="0" applyFont="1" applyBorder="1" applyAlignment="1">
      <alignment vertical="center"/>
    </xf>
    <xf numFmtId="0" fontId="2156" fillId="0" borderId="7" xfId="0" applyFont="1" applyBorder="1" applyAlignment="1">
      <alignment vertical="center"/>
    </xf>
    <xf numFmtId="0" fontId="2157" fillId="0" borderId="7" xfId="0" applyFont="1" applyBorder="1" applyAlignment="1">
      <alignment vertical="center"/>
    </xf>
    <xf numFmtId="0" fontId="2158" fillId="0" borderId="7" xfId="0" applyFont="1" applyBorder="1" applyAlignment="1">
      <alignment vertical="center"/>
    </xf>
    <xf numFmtId="0" fontId="2159" fillId="0" borderId="7" xfId="0" applyFont="1" applyBorder="1" applyAlignment="1">
      <alignment vertical="center"/>
    </xf>
    <xf numFmtId="0" fontId="2160" fillId="0" borderId="7" xfId="0" applyFont="1" applyBorder="1" applyAlignment="1">
      <alignment vertical="center"/>
    </xf>
    <xf numFmtId="0" fontId="2161" fillId="0" borderId="7" xfId="0" applyFont="1" applyBorder="1" applyAlignment="1">
      <alignment vertical="center"/>
    </xf>
    <xf numFmtId="0" fontId="2162" fillId="0" borderId="7" xfId="0" applyFont="1" applyBorder="1" applyAlignment="1">
      <alignment vertical="center"/>
    </xf>
    <xf numFmtId="0" fontId="2163" fillId="0" borderId="7" xfId="0" applyFont="1" applyBorder="1" applyAlignment="1">
      <alignment vertical="center"/>
    </xf>
    <xf numFmtId="0" fontId="2164" fillId="0" borderId="7" xfId="0" applyFont="1" applyBorder="1" applyAlignment="1">
      <alignment vertical="center"/>
    </xf>
    <xf numFmtId="0" fontId="2165" fillId="0" borderId="7" xfId="0" applyFont="1" applyBorder="1" applyAlignment="1">
      <alignment vertical="center"/>
    </xf>
    <xf numFmtId="0" fontId="2166" fillId="0" borderId="7" xfId="0" applyFont="1" applyBorder="1" applyAlignment="1">
      <alignment vertical="center"/>
    </xf>
    <xf numFmtId="0" fontId="2167" fillId="0" borderId="7" xfId="0" applyFont="1" applyBorder="1" applyAlignment="1">
      <alignment horizontal="center" vertical="center"/>
    </xf>
    <xf numFmtId="49" fontId="2168" fillId="0" borderId="7" xfId="0" applyNumberFormat="1" applyFont="1" applyBorder="1" applyAlignment="1">
      <alignment vertical="center"/>
    </xf>
    <xf numFmtId="0" fontId="2169" fillId="0" borderId="7" xfId="0" applyFont="1" applyBorder="1" applyAlignment="1">
      <alignment vertical="center" wrapText="1"/>
    </xf>
    <xf numFmtId="0" fontId="2170" fillId="0" borderId="7" xfId="0" applyFont="1" applyBorder="1" applyAlignment="1">
      <alignment horizontal="center" vertical="center"/>
    </xf>
    <xf numFmtId="0" fontId="2171" fillId="0" borderId="7" xfId="0" applyFont="1" applyBorder="1" applyAlignment="1">
      <alignment vertical="center"/>
    </xf>
    <xf numFmtId="0" fontId="2172" fillId="0" borderId="7" xfId="0" applyFont="1" applyBorder="1" applyAlignment="1">
      <alignment vertical="center"/>
    </xf>
    <xf numFmtId="0" fontId="2173" fillId="0" borderId="7" xfId="0" applyFont="1" applyBorder="1" applyAlignment="1">
      <alignment vertical="center"/>
    </xf>
    <xf numFmtId="0" fontId="2174" fillId="0" borderId="7" xfId="0" applyFont="1" applyBorder="1" applyAlignment="1">
      <alignment vertical="center"/>
    </xf>
    <xf numFmtId="0" fontId="2175" fillId="0" borderId="7" xfId="0" applyFont="1" applyBorder="1" applyAlignment="1">
      <alignment vertical="center"/>
    </xf>
    <xf numFmtId="0" fontId="2176" fillId="0" borderId="7" xfId="0" applyFont="1" applyBorder="1" applyAlignment="1">
      <alignment vertical="center"/>
    </xf>
    <xf numFmtId="0" fontId="2177" fillId="0" borderId="7" xfId="0" applyFont="1" applyBorder="1" applyAlignment="1">
      <alignment vertical="center"/>
    </xf>
    <xf numFmtId="0" fontId="2178" fillId="0" borderId="7" xfId="0" applyFont="1" applyBorder="1" applyAlignment="1">
      <alignment vertical="center"/>
    </xf>
    <xf numFmtId="0" fontId="2179" fillId="0" borderId="7" xfId="0" applyFont="1" applyBorder="1" applyAlignment="1">
      <alignment vertical="center"/>
    </xf>
    <xf numFmtId="0" fontId="2180" fillId="0" borderId="7" xfId="0" applyFont="1" applyBorder="1" applyAlignment="1">
      <alignment vertical="center"/>
    </xf>
    <xf numFmtId="0" fontId="2181" fillId="0" borderId="7" xfId="0" applyFont="1" applyBorder="1" applyAlignment="1">
      <alignment vertical="center"/>
    </xf>
    <xf numFmtId="0" fontId="2182" fillId="0" borderId="7" xfId="0" applyFont="1" applyBorder="1" applyAlignment="1">
      <alignment vertical="center"/>
    </xf>
    <xf numFmtId="0" fontId="2183" fillId="0" borderId="7" xfId="0" applyFont="1" applyBorder="1" applyAlignment="1">
      <alignment vertical="center"/>
    </xf>
    <xf numFmtId="0" fontId="2184" fillId="0" borderId="7" xfId="0" applyFont="1" applyBorder="1" applyAlignment="1">
      <alignment vertical="center"/>
    </xf>
    <xf numFmtId="0" fontId="2185" fillId="0" borderId="7" xfId="0" applyFont="1" applyBorder="1" applyAlignment="1">
      <alignment vertical="center"/>
    </xf>
    <xf numFmtId="0" fontId="2186" fillId="0" borderId="7" xfId="0" applyFont="1" applyBorder="1" applyAlignment="1">
      <alignment horizontal="center" vertical="center"/>
    </xf>
    <xf numFmtId="49" fontId="2187" fillId="0" borderId="7" xfId="0" applyNumberFormat="1" applyFont="1" applyBorder="1" applyAlignment="1">
      <alignment vertical="center"/>
    </xf>
    <xf numFmtId="0" fontId="2188" fillId="0" borderId="7" xfId="0" applyFont="1" applyBorder="1" applyAlignment="1">
      <alignment vertical="center" wrapText="1"/>
    </xf>
    <xf numFmtId="0" fontId="2189" fillId="0" borderId="7" xfId="0" applyFont="1" applyBorder="1" applyAlignment="1">
      <alignment horizontal="center" vertical="center"/>
    </xf>
    <xf numFmtId="0" fontId="2190" fillId="0" borderId="7" xfId="0" applyFont="1" applyBorder="1" applyAlignment="1">
      <alignment vertical="center"/>
    </xf>
    <xf numFmtId="0" fontId="2191" fillId="0" borderId="7" xfId="0" applyFont="1" applyBorder="1" applyAlignment="1">
      <alignment vertical="center"/>
    </xf>
    <xf numFmtId="0" fontId="2192" fillId="0" borderId="7" xfId="0" applyFont="1" applyBorder="1" applyAlignment="1">
      <alignment vertical="center"/>
    </xf>
    <xf numFmtId="0" fontId="2193" fillId="0" borderId="7" xfId="0" applyFont="1" applyBorder="1" applyAlignment="1">
      <alignment vertical="center"/>
    </xf>
    <xf numFmtId="0" fontId="2194" fillId="0" borderId="7" xfId="0" applyFont="1" applyBorder="1" applyAlignment="1">
      <alignment vertical="center"/>
    </xf>
    <xf numFmtId="0" fontId="2195" fillId="0" borderId="7" xfId="0" applyFont="1" applyBorder="1" applyAlignment="1">
      <alignment vertical="center"/>
    </xf>
    <xf numFmtId="0" fontId="2196" fillId="0" borderId="7" xfId="0" applyFont="1" applyBorder="1" applyAlignment="1">
      <alignment vertical="center"/>
    </xf>
    <xf numFmtId="0" fontId="2197" fillId="0" borderId="7" xfId="0" applyFont="1" applyBorder="1" applyAlignment="1">
      <alignment vertical="center"/>
    </xf>
    <xf numFmtId="0" fontId="2198" fillId="0" borderId="7" xfId="0" applyFont="1" applyBorder="1" applyAlignment="1">
      <alignment vertical="center"/>
    </xf>
    <xf numFmtId="0" fontId="2199" fillId="0" borderId="7" xfId="0" applyFont="1" applyBorder="1" applyAlignment="1">
      <alignment vertical="center"/>
    </xf>
    <xf numFmtId="0" fontId="2200" fillId="0" borderId="7" xfId="0" applyFont="1" applyBorder="1" applyAlignment="1">
      <alignment vertical="center"/>
    </xf>
    <xf numFmtId="0" fontId="2201" fillId="0" borderId="7" xfId="0" applyFont="1" applyBorder="1" applyAlignment="1">
      <alignment vertical="center"/>
    </xf>
    <xf numFmtId="0" fontId="2202" fillId="0" borderId="7" xfId="0" applyFont="1" applyBorder="1" applyAlignment="1">
      <alignment vertical="center"/>
    </xf>
    <xf numFmtId="0" fontId="2203" fillId="0" borderId="7" xfId="0" applyFont="1" applyBorder="1" applyAlignment="1">
      <alignment vertical="center"/>
    </xf>
    <xf numFmtId="0" fontId="2204" fillId="0" borderId="7" xfId="0" applyFont="1" applyBorder="1" applyAlignment="1">
      <alignment vertical="center"/>
    </xf>
    <xf numFmtId="0" fontId="2205" fillId="0" borderId="7" xfId="0" applyFont="1" applyBorder="1" applyAlignment="1">
      <alignment horizontal="center" vertical="center"/>
    </xf>
    <xf numFmtId="49" fontId="2206" fillId="0" borderId="7" xfId="0" applyNumberFormat="1" applyFont="1" applyBorder="1" applyAlignment="1">
      <alignment vertical="center"/>
    </xf>
    <xf numFmtId="0" fontId="2207" fillId="0" borderId="7" xfId="0" applyFont="1" applyBorder="1" applyAlignment="1">
      <alignment vertical="center" wrapText="1"/>
    </xf>
    <xf numFmtId="0" fontId="2208" fillId="0" borderId="7" xfId="0" applyFont="1" applyBorder="1" applyAlignment="1">
      <alignment horizontal="center" vertical="center"/>
    </xf>
    <xf numFmtId="0" fontId="2209" fillId="0" borderId="7" xfId="0" applyFont="1" applyBorder="1" applyAlignment="1">
      <alignment vertical="center"/>
    </xf>
    <xf numFmtId="0" fontId="2210" fillId="0" borderId="7" xfId="0" applyFont="1" applyBorder="1" applyAlignment="1">
      <alignment vertical="center"/>
    </xf>
    <xf numFmtId="0" fontId="2211" fillId="0" borderId="7" xfId="0" applyFont="1" applyBorder="1" applyAlignment="1">
      <alignment vertical="center"/>
    </xf>
    <xf numFmtId="0" fontId="2212" fillId="0" borderId="7" xfId="0" applyFont="1" applyBorder="1" applyAlignment="1">
      <alignment vertical="center"/>
    </xf>
    <xf numFmtId="0" fontId="2213" fillId="0" borderId="7" xfId="0" applyFont="1" applyBorder="1" applyAlignment="1">
      <alignment vertical="center"/>
    </xf>
    <xf numFmtId="0" fontId="2214" fillId="0" borderId="7" xfId="0" applyFont="1" applyBorder="1" applyAlignment="1">
      <alignment vertical="center"/>
    </xf>
    <xf numFmtId="0" fontId="2215" fillId="0" borderId="7" xfId="0" applyFont="1" applyBorder="1" applyAlignment="1">
      <alignment vertical="center"/>
    </xf>
    <xf numFmtId="0" fontId="2216" fillId="0" borderId="7" xfId="0" applyFont="1" applyBorder="1" applyAlignment="1">
      <alignment vertical="center"/>
    </xf>
    <xf numFmtId="0" fontId="2217" fillId="0" borderId="7" xfId="0" applyFont="1" applyBorder="1" applyAlignment="1">
      <alignment vertical="center"/>
    </xf>
    <xf numFmtId="0" fontId="2218" fillId="0" borderId="7" xfId="0" applyFont="1" applyBorder="1" applyAlignment="1">
      <alignment vertical="center"/>
    </xf>
    <xf numFmtId="0" fontId="2219" fillId="0" borderId="7" xfId="0" applyFont="1" applyBorder="1" applyAlignment="1">
      <alignment vertical="center"/>
    </xf>
    <xf numFmtId="0" fontId="2220" fillId="0" borderId="7" xfId="0" applyFont="1" applyBorder="1" applyAlignment="1">
      <alignment vertical="center"/>
    </xf>
    <xf numFmtId="0" fontId="2221" fillId="0" borderId="7" xfId="0" applyFont="1" applyBorder="1" applyAlignment="1">
      <alignment vertical="center"/>
    </xf>
    <xf numFmtId="0" fontId="2222" fillId="0" borderId="7" xfId="0" applyFont="1" applyBorder="1" applyAlignment="1">
      <alignment vertical="center"/>
    </xf>
    <xf numFmtId="0" fontId="2223" fillId="0" borderId="7" xfId="0" applyFont="1" applyBorder="1" applyAlignment="1">
      <alignment vertical="center"/>
    </xf>
    <xf numFmtId="0" fontId="2224" fillId="0" borderId="7" xfId="0" applyFont="1" applyBorder="1" applyAlignment="1">
      <alignment horizontal="center" vertical="center"/>
    </xf>
    <xf numFmtId="49" fontId="2225" fillId="0" borderId="7" xfId="0" applyNumberFormat="1" applyFont="1" applyBorder="1" applyAlignment="1">
      <alignment vertical="center"/>
    </xf>
    <xf numFmtId="0" fontId="2226" fillId="0" borderId="7" xfId="0" applyFont="1" applyBorder="1" applyAlignment="1">
      <alignment vertical="center" wrapText="1"/>
    </xf>
    <xf numFmtId="0" fontId="2227" fillId="0" borderId="7" xfId="0" applyFont="1" applyBorder="1" applyAlignment="1">
      <alignment horizontal="center" vertical="center"/>
    </xf>
    <xf numFmtId="0" fontId="2228" fillId="0" borderId="7" xfId="0" applyFont="1" applyBorder="1" applyAlignment="1">
      <alignment vertical="center"/>
    </xf>
    <xf numFmtId="0" fontId="2229" fillId="0" borderId="7" xfId="0" applyFont="1" applyBorder="1" applyAlignment="1">
      <alignment vertical="center"/>
    </xf>
    <xf numFmtId="0" fontId="2230" fillId="0" borderId="7" xfId="0" applyFont="1" applyBorder="1" applyAlignment="1">
      <alignment vertical="center"/>
    </xf>
    <xf numFmtId="0" fontId="2231" fillId="0" borderId="7" xfId="0" applyFont="1" applyBorder="1" applyAlignment="1">
      <alignment vertical="center"/>
    </xf>
    <xf numFmtId="0" fontId="2232" fillId="0" borderId="7" xfId="0" applyFont="1" applyBorder="1" applyAlignment="1">
      <alignment vertical="center"/>
    </xf>
    <xf numFmtId="0" fontId="2233" fillId="0" borderId="7" xfId="0" applyFont="1" applyBorder="1" applyAlignment="1">
      <alignment vertical="center"/>
    </xf>
    <xf numFmtId="0" fontId="2234" fillId="0" borderId="7" xfId="0" applyFont="1" applyBorder="1" applyAlignment="1">
      <alignment vertical="center"/>
    </xf>
    <xf numFmtId="0" fontId="2235" fillId="0" borderId="7" xfId="0" applyFont="1" applyBorder="1" applyAlignment="1">
      <alignment vertical="center"/>
    </xf>
    <xf numFmtId="0" fontId="2236" fillId="0" borderId="7" xfId="0" applyFont="1" applyBorder="1" applyAlignment="1">
      <alignment vertical="center"/>
    </xf>
    <xf numFmtId="0" fontId="2237" fillId="0" borderId="7" xfId="0" applyFont="1" applyBorder="1" applyAlignment="1">
      <alignment vertical="center"/>
    </xf>
    <xf numFmtId="0" fontId="2238" fillId="0" borderId="7" xfId="0" applyFont="1" applyBorder="1" applyAlignment="1">
      <alignment vertical="center"/>
    </xf>
    <xf numFmtId="0" fontId="2239" fillId="0" borderId="7" xfId="0" applyFont="1" applyBorder="1" applyAlignment="1">
      <alignment vertical="center"/>
    </xf>
    <xf numFmtId="0" fontId="2240" fillId="0" borderId="7" xfId="0" applyFont="1" applyBorder="1" applyAlignment="1">
      <alignment vertical="center"/>
    </xf>
    <xf numFmtId="0" fontId="2241" fillId="0" borderId="7" xfId="0" applyFont="1" applyBorder="1" applyAlignment="1">
      <alignment vertical="center"/>
    </xf>
    <xf numFmtId="0" fontId="2242" fillId="0" borderId="7" xfId="0" applyFont="1" applyBorder="1" applyAlignment="1">
      <alignment vertical="center"/>
    </xf>
    <xf numFmtId="0" fontId="2243" fillId="0" borderId="7" xfId="0" applyFont="1" applyBorder="1" applyAlignment="1">
      <alignment horizontal="center" vertical="center"/>
    </xf>
    <xf numFmtId="49" fontId="2244" fillId="0" borderId="7" xfId="0" applyNumberFormat="1" applyFont="1" applyBorder="1" applyAlignment="1">
      <alignment vertical="center"/>
    </xf>
    <xf numFmtId="0" fontId="2245" fillId="0" borderId="7" xfId="0" applyFont="1" applyBorder="1" applyAlignment="1">
      <alignment vertical="center" wrapText="1"/>
    </xf>
    <xf numFmtId="0" fontId="2246" fillId="0" borderId="7" xfId="0" applyFont="1" applyBorder="1" applyAlignment="1">
      <alignment horizontal="center" vertical="center"/>
    </xf>
    <xf numFmtId="0" fontId="2247" fillId="0" borderId="7" xfId="0" applyFont="1" applyBorder="1" applyAlignment="1">
      <alignment vertical="center"/>
    </xf>
    <xf numFmtId="0" fontId="2248" fillId="0" borderId="7" xfId="0" applyFont="1" applyBorder="1" applyAlignment="1">
      <alignment vertical="center"/>
    </xf>
    <xf numFmtId="0" fontId="2249" fillId="0" borderId="7" xfId="0" applyFont="1" applyBorder="1" applyAlignment="1">
      <alignment vertical="center"/>
    </xf>
    <xf numFmtId="0" fontId="2250" fillId="0" borderId="7" xfId="0" applyFont="1" applyBorder="1" applyAlignment="1">
      <alignment vertical="center"/>
    </xf>
    <xf numFmtId="0" fontId="2251" fillId="0" borderId="7" xfId="0" applyFont="1" applyBorder="1" applyAlignment="1">
      <alignment vertical="center"/>
    </xf>
    <xf numFmtId="0" fontId="2252" fillId="0" borderId="7" xfId="0" applyFont="1" applyBorder="1" applyAlignment="1">
      <alignment vertical="center"/>
    </xf>
    <xf numFmtId="0" fontId="2253" fillId="0" borderId="7" xfId="0" applyFont="1" applyBorder="1" applyAlignment="1">
      <alignment vertical="center"/>
    </xf>
    <xf numFmtId="0" fontId="2254" fillId="0" borderId="7" xfId="0" applyFont="1" applyBorder="1" applyAlignment="1">
      <alignment vertical="center"/>
    </xf>
    <xf numFmtId="0" fontId="2255" fillId="0" borderId="7" xfId="0" applyFont="1" applyBorder="1" applyAlignment="1">
      <alignment vertical="center"/>
    </xf>
    <xf numFmtId="0" fontId="2256" fillId="0" borderId="7" xfId="0" applyFont="1" applyBorder="1" applyAlignment="1">
      <alignment vertical="center"/>
    </xf>
    <xf numFmtId="0" fontId="2257" fillId="0" borderId="7" xfId="0" applyFont="1" applyBorder="1" applyAlignment="1">
      <alignment vertical="center"/>
    </xf>
    <xf numFmtId="0" fontId="2258" fillId="0" borderId="7" xfId="0" applyFont="1" applyBorder="1" applyAlignment="1">
      <alignment vertical="center"/>
    </xf>
    <xf numFmtId="0" fontId="2259" fillId="0" borderId="7" xfId="0" applyFont="1" applyBorder="1" applyAlignment="1">
      <alignment vertical="center"/>
    </xf>
    <xf numFmtId="0" fontId="2260" fillId="0" borderId="7" xfId="0" applyFont="1" applyBorder="1" applyAlignment="1">
      <alignment vertical="center"/>
    </xf>
    <xf numFmtId="0" fontId="2261" fillId="0" borderId="7" xfId="0" applyFont="1" applyBorder="1" applyAlignment="1">
      <alignment vertical="center"/>
    </xf>
    <xf numFmtId="0" fontId="2262" fillId="0" borderId="7" xfId="0" applyFont="1" applyBorder="1" applyAlignment="1">
      <alignment horizontal="center" vertical="center"/>
    </xf>
    <xf numFmtId="49" fontId="2263" fillId="0" borderId="7" xfId="0" applyNumberFormat="1" applyFont="1" applyBorder="1" applyAlignment="1">
      <alignment vertical="center"/>
    </xf>
    <xf numFmtId="0" fontId="2264" fillId="0" borderId="7" xfId="0" applyFont="1" applyBorder="1" applyAlignment="1">
      <alignment vertical="center" wrapText="1"/>
    </xf>
    <xf numFmtId="0" fontId="2265" fillId="0" borderId="7" xfId="0" applyFont="1" applyBorder="1" applyAlignment="1">
      <alignment horizontal="center" vertical="center"/>
    </xf>
    <xf numFmtId="0" fontId="2266" fillId="0" borderId="7" xfId="0" applyFont="1" applyBorder="1" applyAlignment="1">
      <alignment vertical="center"/>
    </xf>
    <xf numFmtId="0" fontId="2267" fillId="0" borderId="7" xfId="0" applyFont="1" applyBorder="1" applyAlignment="1">
      <alignment vertical="center"/>
    </xf>
    <xf numFmtId="0" fontId="2268" fillId="0" borderId="7" xfId="0" applyFont="1" applyBorder="1" applyAlignment="1">
      <alignment vertical="center"/>
    </xf>
    <xf numFmtId="0" fontId="2269" fillId="0" borderId="7" xfId="0" applyFont="1" applyBorder="1" applyAlignment="1">
      <alignment vertical="center"/>
    </xf>
    <xf numFmtId="0" fontId="2270" fillId="0" borderId="7" xfId="0" applyFont="1" applyBorder="1" applyAlignment="1">
      <alignment vertical="center"/>
    </xf>
    <xf numFmtId="0" fontId="2271" fillId="0" borderId="7" xfId="0" applyFont="1" applyBorder="1" applyAlignment="1">
      <alignment vertical="center"/>
    </xf>
    <xf numFmtId="0" fontId="2272" fillId="0" borderId="7" xfId="0" applyFont="1" applyBorder="1" applyAlignment="1">
      <alignment vertical="center"/>
    </xf>
    <xf numFmtId="0" fontId="2273" fillId="0" borderId="7" xfId="0" applyFont="1" applyBorder="1" applyAlignment="1">
      <alignment vertical="center"/>
    </xf>
    <xf numFmtId="0" fontId="2274" fillId="0" borderId="7" xfId="0" applyFont="1" applyBorder="1" applyAlignment="1">
      <alignment vertical="center"/>
    </xf>
    <xf numFmtId="0" fontId="2275" fillId="0" borderId="7" xfId="0" applyFont="1" applyBorder="1" applyAlignment="1">
      <alignment vertical="center"/>
    </xf>
    <xf numFmtId="0" fontId="2276" fillId="0" borderId="7" xfId="0" applyFont="1" applyBorder="1" applyAlignment="1">
      <alignment vertical="center"/>
    </xf>
    <xf numFmtId="0" fontId="2277" fillId="0" borderId="7" xfId="0" applyFont="1" applyBorder="1" applyAlignment="1">
      <alignment vertical="center"/>
    </xf>
    <xf numFmtId="0" fontId="2278" fillId="0" borderId="7" xfId="0" applyFont="1" applyBorder="1" applyAlignment="1">
      <alignment vertical="center"/>
    </xf>
    <xf numFmtId="0" fontId="2279" fillId="0" borderId="7" xfId="0" applyFont="1" applyBorder="1" applyAlignment="1">
      <alignment vertical="center"/>
    </xf>
    <xf numFmtId="0" fontId="2280" fillId="0" borderId="7" xfId="0" applyFont="1" applyBorder="1" applyAlignment="1">
      <alignment vertical="center"/>
    </xf>
    <xf numFmtId="0" fontId="2281" fillId="0" borderId="7" xfId="0" applyFont="1" applyBorder="1" applyAlignment="1">
      <alignment horizontal="center" vertical="center"/>
    </xf>
    <xf numFmtId="49" fontId="2282" fillId="0" borderId="7" xfId="0" applyNumberFormat="1" applyFont="1" applyBorder="1" applyAlignment="1">
      <alignment vertical="center"/>
    </xf>
    <xf numFmtId="0" fontId="2283" fillId="0" borderId="7" xfId="0" applyFont="1" applyBorder="1" applyAlignment="1">
      <alignment vertical="center" wrapText="1"/>
    </xf>
    <xf numFmtId="0" fontId="2284" fillId="0" borderId="7" xfId="0" applyFont="1" applyBorder="1" applyAlignment="1">
      <alignment horizontal="center" vertical="center"/>
    </xf>
    <xf numFmtId="0" fontId="2285" fillId="0" borderId="7" xfId="0" applyFont="1" applyBorder="1" applyAlignment="1">
      <alignment vertical="center"/>
    </xf>
    <xf numFmtId="0" fontId="2286" fillId="0" borderId="7" xfId="0" applyFont="1" applyBorder="1" applyAlignment="1">
      <alignment vertical="center"/>
    </xf>
    <xf numFmtId="0" fontId="2287" fillId="0" borderId="7" xfId="0" applyFont="1" applyBorder="1" applyAlignment="1">
      <alignment vertical="center"/>
    </xf>
    <xf numFmtId="0" fontId="2288" fillId="0" borderId="7" xfId="0" applyFont="1" applyBorder="1" applyAlignment="1">
      <alignment vertical="center"/>
    </xf>
    <xf numFmtId="0" fontId="2289" fillId="0" borderId="7" xfId="0" applyFont="1" applyBorder="1" applyAlignment="1">
      <alignment vertical="center"/>
    </xf>
    <xf numFmtId="0" fontId="2290" fillId="0" borderId="7" xfId="0" applyFont="1" applyBorder="1" applyAlignment="1">
      <alignment vertical="center"/>
    </xf>
    <xf numFmtId="0" fontId="2291" fillId="0" borderId="7" xfId="0" applyFont="1" applyBorder="1" applyAlignment="1">
      <alignment vertical="center"/>
    </xf>
    <xf numFmtId="0" fontId="2292" fillId="0" borderId="7" xfId="0" applyFont="1" applyBorder="1" applyAlignment="1">
      <alignment vertical="center"/>
    </xf>
    <xf numFmtId="0" fontId="2293" fillId="0" borderId="7" xfId="0" applyFont="1" applyBorder="1" applyAlignment="1">
      <alignment vertical="center"/>
    </xf>
    <xf numFmtId="0" fontId="2294" fillId="0" borderId="7" xfId="0" applyFont="1" applyBorder="1" applyAlignment="1">
      <alignment vertical="center"/>
    </xf>
    <xf numFmtId="0" fontId="2295" fillId="0" borderId="7" xfId="0" applyFont="1" applyBorder="1" applyAlignment="1">
      <alignment vertical="center"/>
    </xf>
    <xf numFmtId="0" fontId="2296" fillId="0" borderId="7" xfId="0" applyFont="1" applyBorder="1" applyAlignment="1">
      <alignment vertical="center"/>
    </xf>
    <xf numFmtId="0" fontId="2297" fillId="0" borderId="7" xfId="0" applyFont="1" applyBorder="1" applyAlignment="1">
      <alignment vertical="center"/>
    </xf>
    <xf numFmtId="0" fontId="2298" fillId="0" borderId="7" xfId="0" applyFont="1" applyBorder="1" applyAlignment="1">
      <alignment vertical="center"/>
    </xf>
    <xf numFmtId="0" fontId="2299" fillId="0" borderId="7" xfId="0" applyFont="1" applyBorder="1" applyAlignment="1">
      <alignment vertical="center"/>
    </xf>
    <xf numFmtId="0" fontId="2300" fillId="0" borderId="7" xfId="0" applyFont="1" applyBorder="1" applyAlignment="1">
      <alignment horizontal="center" vertical="center"/>
    </xf>
    <xf numFmtId="49" fontId="2301" fillId="0" borderId="7" xfId="0" applyNumberFormat="1" applyFont="1" applyBorder="1" applyAlignment="1">
      <alignment vertical="center"/>
    </xf>
    <xf numFmtId="0" fontId="2302" fillId="0" borderId="7" xfId="0" applyFont="1" applyBorder="1" applyAlignment="1">
      <alignment vertical="center" wrapText="1"/>
    </xf>
    <xf numFmtId="0" fontId="2303" fillId="0" borderId="7" xfId="0" applyFont="1" applyBorder="1" applyAlignment="1">
      <alignment horizontal="center" vertical="center"/>
    </xf>
    <xf numFmtId="0" fontId="2304" fillId="0" borderId="7" xfId="0" applyFont="1" applyBorder="1" applyAlignment="1">
      <alignment vertical="center"/>
    </xf>
    <xf numFmtId="0" fontId="2305" fillId="0" borderId="7" xfId="0" applyFont="1" applyBorder="1" applyAlignment="1">
      <alignment vertical="center"/>
    </xf>
    <xf numFmtId="0" fontId="2306" fillId="0" borderId="7" xfId="0" applyFont="1" applyBorder="1" applyAlignment="1">
      <alignment vertical="center"/>
    </xf>
    <xf numFmtId="0" fontId="2307" fillId="0" borderId="7" xfId="0" applyFont="1" applyBorder="1" applyAlignment="1">
      <alignment vertical="center"/>
    </xf>
    <xf numFmtId="0" fontId="2308" fillId="0" borderId="7" xfId="0" applyFont="1" applyBorder="1" applyAlignment="1">
      <alignment vertical="center"/>
    </xf>
    <xf numFmtId="0" fontId="2309" fillId="0" borderId="7" xfId="0" applyFont="1" applyBorder="1" applyAlignment="1">
      <alignment vertical="center"/>
    </xf>
    <xf numFmtId="0" fontId="2310" fillId="0" borderId="7" xfId="0" applyFont="1" applyBorder="1" applyAlignment="1">
      <alignment vertical="center"/>
    </xf>
    <xf numFmtId="0" fontId="2311" fillId="0" borderId="7" xfId="0" applyFont="1" applyBorder="1" applyAlignment="1">
      <alignment vertical="center"/>
    </xf>
    <xf numFmtId="0" fontId="2312" fillId="0" borderId="7" xfId="0" applyFont="1" applyBorder="1" applyAlignment="1">
      <alignment vertical="center"/>
    </xf>
    <xf numFmtId="0" fontId="2313" fillId="0" borderId="7" xfId="0" applyFont="1" applyBorder="1" applyAlignment="1">
      <alignment vertical="center"/>
    </xf>
    <xf numFmtId="0" fontId="2314" fillId="0" borderId="7" xfId="0" applyFont="1" applyBorder="1" applyAlignment="1">
      <alignment vertical="center"/>
    </xf>
    <xf numFmtId="0" fontId="2315" fillId="0" borderId="7" xfId="0" applyFont="1" applyBorder="1" applyAlignment="1">
      <alignment vertical="center"/>
    </xf>
    <xf numFmtId="0" fontId="2316" fillId="0" borderId="7" xfId="0" applyFont="1" applyBorder="1" applyAlignment="1">
      <alignment vertical="center"/>
    </xf>
    <xf numFmtId="0" fontId="2317" fillId="0" borderId="7" xfId="0" applyFont="1" applyBorder="1" applyAlignment="1">
      <alignment vertical="center"/>
    </xf>
    <xf numFmtId="0" fontId="2318" fillId="0" borderId="7" xfId="0" applyFont="1" applyBorder="1" applyAlignment="1">
      <alignment vertical="center"/>
    </xf>
    <xf numFmtId="0" fontId="2319" fillId="0" borderId="7" xfId="0" applyFont="1" applyBorder="1" applyAlignment="1">
      <alignment horizontal="center" vertical="center"/>
    </xf>
    <xf numFmtId="49" fontId="2320" fillId="0" borderId="7" xfId="0" applyNumberFormat="1" applyFont="1" applyBorder="1" applyAlignment="1">
      <alignment vertical="center"/>
    </xf>
    <xf numFmtId="0" fontId="2321" fillId="0" borderId="7" xfId="0" applyFont="1" applyBorder="1" applyAlignment="1">
      <alignment vertical="center" wrapText="1"/>
    </xf>
    <xf numFmtId="0" fontId="2322" fillId="0" borderId="7" xfId="0" applyFont="1" applyBorder="1" applyAlignment="1">
      <alignment horizontal="center" vertical="center"/>
    </xf>
    <xf numFmtId="0" fontId="2323" fillId="0" borderId="7" xfId="0" applyFont="1" applyBorder="1" applyAlignment="1">
      <alignment vertical="center"/>
    </xf>
    <xf numFmtId="0" fontId="2324" fillId="0" borderId="7" xfId="0" applyFont="1" applyBorder="1" applyAlignment="1">
      <alignment vertical="center"/>
    </xf>
    <xf numFmtId="0" fontId="2325" fillId="0" borderId="7" xfId="0" applyFont="1" applyBorder="1" applyAlignment="1">
      <alignment vertical="center"/>
    </xf>
    <xf numFmtId="0" fontId="2326" fillId="0" borderId="7" xfId="0" applyFont="1" applyBorder="1" applyAlignment="1">
      <alignment vertical="center"/>
    </xf>
    <xf numFmtId="0" fontId="2327" fillId="0" borderId="7" xfId="0" applyFont="1" applyBorder="1" applyAlignment="1">
      <alignment vertical="center"/>
    </xf>
    <xf numFmtId="0" fontId="2328" fillId="0" borderId="7" xfId="0" applyFont="1" applyBorder="1" applyAlignment="1">
      <alignment vertical="center"/>
    </xf>
    <xf numFmtId="0" fontId="2329" fillId="0" borderId="7" xfId="0" applyFont="1" applyBorder="1" applyAlignment="1">
      <alignment vertical="center"/>
    </xf>
    <xf numFmtId="0" fontId="2330" fillId="0" borderId="7" xfId="0" applyFont="1" applyBorder="1" applyAlignment="1">
      <alignment vertical="center"/>
    </xf>
    <xf numFmtId="0" fontId="2331" fillId="0" borderId="7" xfId="0" applyFont="1" applyBorder="1" applyAlignment="1">
      <alignment vertical="center"/>
    </xf>
    <xf numFmtId="0" fontId="2332" fillId="0" borderId="7" xfId="0" applyFont="1" applyBorder="1" applyAlignment="1">
      <alignment vertical="center"/>
    </xf>
    <xf numFmtId="0" fontId="2333" fillId="0" borderId="7" xfId="0" applyFont="1" applyBorder="1" applyAlignment="1">
      <alignment vertical="center"/>
    </xf>
    <xf numFmtId="0" fontId="2334" fillId="0" borderId="7" xfId="0" applyFont="1" applyBorder="1" applyAlignment="1">
      <alignment vertical="center"/>
    </xf>
    <xf numFmtId="0" fontId="2335" fillId="0" borderId="7" xfId="0" applyFont="1" applyBorder="1" applyAlignment="1">
      <alignment vertical="center"/>
    </xf>
    <xf numFmtId="0" fontId="2336" fillId="0" borderId="7" xfId="0" applyFont="1" applyBorder="1" applyAlignment="1">
      <alignment vertical="center"/>
    </xf>
    <xf numFmtId="0" fontId="2337" fillId="0" borderId="7" xfId="0" applyFont="1" applyBorder="1" applyAlignment="1">
      <alignment vertical="center"/>
    </xf>
    <xf numFmtId="0" fontId="2338" fillId="0" borderId="7" xfId="0" applyFont="1" applyBorder="1" applyAlignment="1">
      <alignment horizontal="center" vertical="center"/>
    </xf>
    <xf numFmtId="49" fontId="2339" fillId="0" borderId="7" xfId="0" applyNumberFormat="1" applyFont="1" applyBorder="1" applyAlignment="1">
      <alignment vertical="center"/>
    </xf>
    <xf numFmtId="0" fontId="2340" fillId="0" borderId="7" xfId="0" applyFont="1" applyBorder="1" applyAlignment="1">
      <alignment vertical="center" wrapText="1"/>
    </xf>
    <xf numFmtId="0" fontId="2341" fillId="0" borderId="7" xfId="0" applyFont="1" applyBorder="1" applyAlignment="1">
      <alignment horizontal="center" vertical="center"/>
    </xf>
    <xf numFmtId="0" fontId="2342" fillId="0" borderId="7" xfId="0" applyFont="1" applyBorder="1" applyAlignment="1">
      <alignment vertical="center"/>
    </xf>
    <xf numFmtId="0" fontId="2343" fillId="0" borderId="7" xfId="0" applyFont="1" applyBorder="1" applyAlignment="1">
      <alignment vertical="center"/>
    </xf>
    <xf numFmtId="0" fontId="2344" fillId="0" borderId="7" xfId="0" applyFont="1" applyBorder="1" applyAlignment="1">
      <alignment vertical="center"/>
    </xf>
    <xf numFmtId="0" fontId="2345" fillId="0" borderId="7" xfId="0" applyFont="1" applyBorder="1" applyAlignment="1">
      <alignment vertical="center"/>
    </xf>
    <xf numFmtId="0" fontId="2346" fillId="0" borderId="7" xfId="0" applyFont="1" applyBorder="1" applyAlignment="1">
      <alignment vertical="center"/>
    </xf>
    <xf numFmtId="0" fontId="2347" fillId="0" borderId="7" xfId="0" applyFont="1" applyBorder="1" applyAlignment="1">
      <alignment vertical="center"/>
    </xf>
    <xf numFmtId="0" fontId="2348" fillId="0" borderId="7" xfId="0" applyFont="1" applyBorder="1" applyAlignment="1">
      <alignment vertical="center"/>
    </xf>
    <xf numFmtId="0" fontId="2349" fillId="0" borderId="7" xfId="0" applyFont="1" applyBorder="1" applyAlignment="1">
      <alignment vertical="center"/>
    </xf>
    <xf numFmtId="0" fontId="2350" fillId="0" borderId="7" xfId="0" applyFont="1" applyBorder="1" applyAlignment="1">
      <alignment vertical="center"/>
    </xf>
    <xf numFmtId="0" fontId="2351" fillId="0" borderId="7" xfId="0" applyFont="1" applyBorder="1" applyAlignment="1">
      <alignment vertical="center"/>
    </xf>
    <xf numFmtId="0" fontId="2352" fillId="0" borderId="7" xfId="0" applyFont="1" applyBorder="1" applyAlignment="1">
      <alignment vertical="center"/>
    </xf>
    <xf numFmtId="0" fontId="2353" fillId="0" borderId="7" xfId="0" applyFont="1" applyBorder="1" applyAlignment="1">
      <alignment vertical="center"/>
    </xf>
    <xf numFmtId="0" fontId="2354" fillId="0" borderId="7" xfId="0" applyFont="1" applyBorder="1" applyAlignment="1">
      <alignment vertical="center"/>
    </xf>
    <xf numFmtId="0" fontId="2355" fillId="0" borderId="7" xfId="0" applyFont="1" applyBorder="1" applyAlignment="1">
      <alignment vertical="center"/>
    </xf>
    <xf numFmtId="0" fontId="2356" fillId="0" borderId="7" xfId="0" applyFont="1" applyBorder="1" applyAlignment="1">
      <alignment vertical="center"/>
    </xf>
    <xf numFmtId="0" fontId="2357" fillId="0" borderId="7" xfId="0" applyFont="1" applyBorder="1" applyAlignment="1">
      <alignment horizontal="center" vertical="center"/>
    </xf>
    <xf numFmtId="49" fontId="2358" fillId="0" borderId="7" xfId="0" applyNumberFormat="1" applyFont="1" applyBorder="1" applyAlignment="1">
      <alignment vertical="center"/>
    </xf>
    <xf numFmtId="0" fontId="2359" fillId="0" borderId="7" xfId="0" applyFont="1" applyBorder="1" applyAlignment="1">
      <alignment vertical="center" wrapText="1"/>
    </xf>
    <xf numFmtId="0" fontId="2360" fillId="0" borderId="7" xfId="0" applyFont="1" applyBorder="1" applyAlignment="1">
      <alignment horizontal="center" vertical="center"/>
    </xf>
    <xf numFmtId="0" fontId="2361" fillId="0" borderId="7" xfId="0" applyFont="1" applyBorder="1" applyAlignment="1">
      <alignment vertical="center"/>
    </xf>
    <xf numFmtId="0" fontId="2362" fillId="0" borderId="7" xfId="0" applyFont="1" applyBorder="1" applyAlignment="1">
      <alignment vertical="center"/>
    </xf>
    <xf numFmtId="0" fontId="2363" fillId="0" borderId="7" xfId="0" applyFont="1" applyBorder="1" applyAlignment="1">
      <alignment vertical="center"/>
    </xf>
    <xf numFmtId="0" fontId="2364" fillId="0" borderId="7" xfId="0" applyFont="1" applyBorder="1" applyAlignment="1">
      <alignment vertical="center"/>
    </xf>
    <xf numFmtId="0" fontId="2365" fillId="0" borderId="7" xfId="0" applyFont="1" applyBorder="1" applyAlignment="1">
      <alignment vertical="center"/>
    </xf>
    <xf numFmtId="0" fontId="2366" fillId="0" borderId="7" xfId="0" applyFont="1" applyBorder="1" applyAlignment="1">
      <alignment vertical="center"/>
    </xf>
    <xf numFmtId="0" fontId="2367" fillId="0" borderId="7" xfId="0" applyFont="1" applyBorder="1" applyAlignment="1">
      <alignment vertical="center"/>
    </xf>
    <xf numFmtId="0" fontId="2368" fillId="0" borderId="7" xfId="0" applyFont="1" applyBorder="1" applyAlignment="1">
      <alignment vertical="center"/>
    </xf>
    <xf numFmtId="0" fontId="2369" fillId="0" borderId="7" xfId="0" applyFont="1" applyBorder="1" applyAlignment="1">
      <alignment vertical="center"/>
    </xf>
    <xf numFmtId="0" fontId="2370" fillId="0" borderId="7" xfId="0" applyFont="1" applyBorder="1" applyAlignment="1">
      <alignment vertical="center"/>
    </xf>
    <xf numFmtId="0" fontId="2371" fillId="0" borderId="7" xfId="0" applyFont="1" applyBorder="1" applyAlignment="1">
      <alignment vertical="center"/>
    </xf>
    <xf numFmtId="0" fontId="2372" fillId="0" borderId="7" xfId="0" applyFont="1" applyBorder="1" applyAlignment="1">
      <alignment vertical="center"/>
    </xf>
    <xf numFmtId="0" fontId="2373" fillId="0" borderId="7" xfId="0" applyFont="1" applyBorder="1" applyAlignment="1">
      <alignment vertical="center"/>
    </xf>
    <xf numFmtId="0" fontId="2374" fillId="0" borderId="7" xfId="0" applyFont="1" applyBorder="1" applyAlignment="1">
      <alignment vertical="center"/>
    </xf>
    <xf numFmtId="0" fontId="2375" fillId="0" borderId="7" xfId="0" applyFont="1" applyBorder="1" applyAlignment="1">
      <alignment vertical="center"/>
    </xf>
    <xf numFmtId="0" fontId="2376" fillId="0" borderId="7" xfId="0" applyFont="1" applyBorder="1" applyAlignment="1">
      <alignment horizontal="center" vertical="center"/>
    </xf>
    <xf numFmtId="49" fontId="2377" fillId="0" borderId="7" xfId="0" applyNumberFormat="1" applyFont="1" applyBorder="1" applyAlignment="1">
      <alignment vertical="center"/>
    </xf>
    <xf numFmtId="0" fontId="2378" fillId="0" borderId="7" xfId="0" applyFont="1" applyBorder="1" applyAlignment="1">
      <alignment vertical="center" wrapText="1"/>
    </xf>
    <xf numFmtId="0" fontId="2379" fillId="0" borderId="7" xfId="0" applyFont="1" applyBorder="1" applyAlignment="1">
      <alignment horizontal="center" vertical="center"/>
    </xf>
    <xf numFmtId="0" fontId="2380" fillId="0" borderId="7" xfId="0" applyFont="1" applyBorder="1" applyAlignment="1">
      <alignment vertical="center"/>
    </xf>
    <xf numFmtId="0" fontId="2381" fillId="0" borderId="7" xfId="0" applyFont="1" applyBorder="1" applyAlignment="1">
      <alignment vertical="center"/>
    </xf>
    <xf numFmtId="0" fontId="2382" fillId="0" borderId="7" xfId="0" applyFont="1" applyBorder="1" applyAlignment="1">
      <alignment vertical="center"/>
    </xf>
    <xf numFmtId="0" fontId="2383" fillId="0" borderId="7" xfId="0" applyFont="1" applyBorder="1" applyAlignment="1">
      <alignment vertical="center"/>
    </xf>
    <xf numFmtId="0" fontId="2384" fillId="0" borderId="7" xfId="0" applyFont="1" applyBorder="1" applyAlignment="1">
      <alignment vertical="center"/>
    </xf>
    <xf numFmtId="0" fontId="2385" fillId="0" borderId="7" xfId="0" applyFont="1" applyBorder="1" applyAlignment="1">
      <alignment vertical="center"/>
    </xf>
    <xf numFmtId="0" fontId="2386" fillId="0" borderId="7" xfId="0" applyFont="1" applyBorder="1" applyAlignment="1">
      <alignment vertical="center"/>
    </xf>
    <xf numFmtId="0" fontId="2387" fillId="0" borderId="7" xfId="0" applyFont="1" applyBorder="1" applyAlignment="1">
      <alignment vertical="center"/>
    </xf>
    <xf numFmtId="0" fontId="2388" fillId="0" borderId="7" xfId="0" applyFont="1" applyBorder="1" applyAlignment="1">
      <alignment vertical="center"/>
    </xf>
    <xf numFmtId="0" fontId="2389" fillId="0" borderId="7" xfId="0" applyFont="1" applyBorder="1" applyAlignment="1">
      <alignment vertical="center"/>
    </xf>
    <xf numFmtId="0" fontId="2390" fillId="0" borderId="7" xfId="0" applyFont="1" applyBorder="1" applyAlignment="1">
      <alignment vertical="center"/>
    </xf>
    <xf numFmtId="0" fontId="2391" fillId="0" borderId="7" xfId="0" applyFont="1" applyBorder="1" applyAlignment="1">
      <alignment vertical="center"/>
    </xf>
    <xf numFmtId="0" fontId="2392" fillId="0" borderId="7" xfId="0" applyFont="1" applyBorder="1" applyAlignment="1">
      <alignment vertical="center"/>
    </xf>
    <xf numFmtId="0" fontId="2393" fillId="0" borderId="7" xfId="0" applyFont="1" applyBorder="1" applyAlignment="1">
      <alignment vertical="center"/>
    </xf>
    <xf numFmtId="0" fontId="2394" fillId="0" borderId="7" xfId="0" applyFont="1" applyBorder="1" applyAlignment="1">
      <alignment vertical="center"/>
    </xf>
    <xf numFmtId="0" fontId="2395" fillId="0" borderId="7" xfId="0" applyFont="1" applyBorder="1" applyAlignment="1">
      <alignment horizontal="center" vertical="center"/>
    </xf>
    <xf numFmtId="49" fontId="2396" fillId="0" borderId="7" xfId="0" applyNumberFormat="1" applyFont="1" applyBorder="1" applyAlignment="1">
      <alignment vertical="center"/>
    </xf>
    <xf numFmtId="0" fontId="2397" fillId="0" borderId="7" xfId="0" applyFont="1" applyBorder="1" applyAlignment="1">
      <alignment vertical="center" wrapText="1"/>
    </xf>
    <xf numFmtId="0" fontId="2398" fillId="0" borderId="7" xfId="0" applyFont="1" applyBorder="1" applyAlignment="1">
      <alignment horizontal="center" vertical="center"/>
    </xf>
    <xf numFmtId="0" fontId="2399" fillId="0" borderId="7" xfId="0" applyFont="1" applyBorder="1" applyAlignment="1">
      <alignment vertical="center"/>
    </xf>
    <xf numFmtId="0" fontId="2400" fillId="0" borderId="7" xfId="0" applyFont="1" applyBorder="1" applyAlignment="1">
      <alignment vertical="center"/>
    </xf>
    <xf numFmtId="0" fontId="2401" fillId="0" borderId="7" xfId="0" applyFont="1" applyBorder="1" applyAlignment="1">
      <alignment vertical="center"/>
    </xf>
    <xf numFmtId="0" fontId="2402" fillId="0" borderId="7" xfId="0" applyFont="1" applyBorder="1" applyAlignment="1">
      <alignment vertical="center"/>
    </xf>
    <xf numFmtId="0" fontId="2403" fillId="0" borderId="7" xfId="0" applyFont="1" applyBorder="1" applyAlignment="1">
      <alignment vertical="center"/>
    </xf>
    <xf numFmtId="0" fontId="2404" fillId="0" borderId="7" xfId="0" applyFont="1" applyBorder="1" applyAlignment="1">
      <alignment vertical="center"/>
    </xf>
    <xf numFmtId="0" fontId="2405" fillId="0" borderId="7" xfId="0" applyFont="1" applyBorder="1" applyAlignment="1">
      <alignment vertical="center"/>
    </xf>
    <xf numFmtId="0" fontId="2406" fillId="0" borderId="7" xfId="0" applyFont="1" applyBorder="1" applyAlignment="1">
      <alignment vertical="center"/>
    </xf>
    <xf numFmtId="0" fontId="2407" fillId="0" borderId="7" xfId="0" applyFont="1" applyBorder="1" applyAlignment="1">
      <alignment vertical="center"/>
    </xf>
    <xf numFmtId="0" fontId="2408" fillId="0" borderId="7" xfId="0" applyFont="1" applyBorder="1" applyAlignment="1">
      <alignment vertical="center"/>
    </xf>
    <xf numFmtId="0" fontId="2409" fillId="0" borderId="7" xfId="0" applyFont="1" applyBorder="1" applyAlignment="1">
      <alignment vertical="center"/>
    </xf>
    <xf numFmtId="0" fontId="2410" fillId="0" borderId="7" xfId="0" applyFont="1" applyBorder="1" applyAlignment="1">
      <alignment vertical="center"/>
    </xf>
    <xf numFmtId="0" fontId="2411" fillId="0" borderId="7" xfId="0" applyFont="1" applyBorder="1" applyAlignment="1">
      <alignment vertical="center"/>
    </xf>
    <xf numFmtId="0" fontId="2412" fillId="0" borderId="7" xfId="0" applyFont="1" applyBorder="1" applyAlignment="1">
      <alignment vertical="center"/>
    </xf>
    <xf numFmtId="0" fontId="2413" fillId="0" borderId="7" xfId="0" applyFont="1" applyBorder="1" applyAlignment="1">
      <alignment vertical="center"/>
    </xf>
    <xf numFmtId="0" fontId="2414" fillId="0" borderId="7" xfId="0" applyFont="1" applyBorder="1" applyAlignment="1">
      <alignment horizontal="center" vertical="center"/>
    </xf>
    <xf numFmtId="49" fontId="2415" fillId="0" borderId="7" xfId="0" applyNumberFormat="1" applyFont="1" applyBorder="1" applyAlignment="1">
      <alignment vertical="center"/>
    </xf>
    <xf numFmtId="0" fontId="2416" fillId="0" borderId="7" xfId="0" applyFont="1" applyBorder="1" applyAlignment="1">
      <alignment vertical="center" wrapText="1"/>
    </xf>
    <xf numFmtId="0" fontId="2417" fillId="0" borderId="7" xfId="0" applyFont="1" applyBorder="1" applyAlignment="1">
      <alignment horizontal="center" vertical="center"/>
    </xf>
    <xf numFmtId="0" fontId="2418" fillId="0" borderId="7" xfId="0" applyFont="1" applyBorder="1" applyAlignment="1">
      <alignment vertical="center"/>
    </xf>
    <xf numFmtId="0" fontId="2419" fillId="0" borderId="7" xfId="0" applyFont="1" applyBorder="1" applyAlignment="1">
      <alignment vertical="center"/>
    </xf>
    <xf numFmtId="0" fontId="2420" fillId="0" borderId="7" xfId="0" applyFont="1" applyBorder="1" applyAlignment="1">
      <alignment vertical="center"/>
    </xf>
    <xf numFmtId="0" fontId="2421" fillId="0" borderId="7" xfId="0" applyFont="1" applyBorder="1" applyAlignment="1">
      <alignment vertical="center"/>
    </xf>
    <xf numFmtId="0" fontId="2422" fillId="0" borderId="7" xfId="0" applyFont="1" applyBorder="1" applyAlignment="1">
      <alignment vertical="center"/>
    </xf>
    <xf numFmtId="0" fontId="2423" fillId="0" borderId="7" xfId="0" applyFont="1" applyBorder="1" applyAlignment="1">
      <alignment vertical="center"/>
    </xf>
    <xf numFmtId="0" fontId="2424" fillId="0" borderId="7" xfId="0" applyFont="1" applyBorder="1" applyAlignment="1">
      <alignment vertical="center"/>
    </xf>
    <xf numFmtId="0" fontId="2425" fillId="0" borderId="7" xfId="0" applyFont="1" applyBorder="1" applyAlignment="1">
      <alignment vertical="center"/>
    </xf>
    <xf numFmtId="0" fontId="2426" fillId="0" borderId="7" xfId="0" applyFont="1" applyBorder="1" applyAlignment="1">
      <alignment vertical="center"/>
    </xf>
    <xf numFmtId="0" fontId="2427" fillId="0" borderId="7" xfId="0" applyFont="1" applyBorder="1" applyAlignment="1">
      <alignment vertical="center"/>
    </xf>
    <xf numFmtId="0" fontId="2428" fillId="0" borderId="7" xfId="0" applyFont="1" applyBorder="1" applyAlignment="1">
      <alignment vertical="center"/>
    </xf>
    <xf numFmtId="0" fontId="2429" fillId="0" borderId="7" xfId="0" applyFont="1" applyBorder="1" applyAlignment="1">
      <alignment vertical="center"/>
    </xf>
    <xf numFmtId="0" fontId="2430" fillId="0" borderId="7" xfId="0" applyFont="1" applyBorder="1" applyAlignment="1">
      <alignment vertical="center"/>
    </xf>
    <xf numFmtId="0" fontId="2431" fillId="0" borderId="7" xfId="0" applyFont="1" applyBorder="1" applyAlignment="1">
      <alignment vertical="center"/>
    </xf>
    <xf numFmtId="0" fontId="2432" fillId="0" borderId="7" xfId="0" applyFont="1" applyBorder="1" applyAlignment="1">
      <alignment vertical="center"/>
    </xf>
    <xf numFmtId="0" fontId="2433" fillId="0" borderId="7" xfId="0" applyFont="1" applyBorder="1" applyAlignment="1">
      <alignment horizontal="center" vertical="center"/>
    </xf>
    <xf numFmtId="49" fontId="2434" fillId="0" borderId="7" xfId="0" applyNumberFormat="1" applyFont="1" applyBorder="1" applyAlignment="1">
      <alignment vertical="center"/>
    </xf>
    <xf numFmtId="0" fontId="2435" fillId="0" borderId="7" xfId="0" applyFont="1" applyBorder="1" applyAlignment="1">
      <alignment vertical="center" wrapText="1"/>
    </xf>
    <xf numFmtId="0" fontId="2436" fillId="0" borderId="7" xfId="0" applyFont="1" applyBorder="1" applyAlignment="1">
      <alignment horizontal="center" vertical="center"/>
    </xf>
    <xf numFmtId="0" fontId="2437" fillId="0" borderId="7" xfId="0" applyFont="1" applyBorder="1" applyAlignment="1">
      <alignment vertical="center"/>
    </xf>
    <xf numFmtId="0" fontId="2438" fillId="0" borderId="7" xfId="0" applyFont="1" applyBorder="1" applyAlignment="1">
      <alignment vertical="center"/>
    </xf>
    <xf numFmtId="0" fontId="2439" fillId="0" borderId="7" xfId="0" applyFont="1" applyBorder="1" applyAlignment="1">
      <alignment vertical="center"/>
    </xf>
    <xf numFmtId="0" fontId="2440" fillId="0" borderId="7" xfId="0" applyFont="1" applyBorder="1" applyAlignment="1">
      <alignment vertical="center"/>
    </xf>
    <xf numFmtId="0" fontId="2441" fillId="0" borderId="7" xfId="0" applyFont="1" applyBorder="1" applyAlignment="1">
      <alignment vertical="center"/>
    </xf>
    <xf numFmtId="0" fontId="2442" fillId="0" borderId="7" xfId="0" applyFont="1" applyBorder="1" applyAlignment="1">
      <alignment vertical="center"/>
    </xf>
    <xf numFmtId="0" fontId="2443" fillId="0" borderId="7" xfId="0" applyFont="1" applyBorder="1" applyAlignment="1">
      <alignment vertical="center"/>
    </xf>
    <xf numFmtId="0" fontId="2444" fillId="0" borderId="7" xfId="0" applyFont="1" applyBorder="1" applyAlignment="1">
      <alignment vertical="center"/>
    </xf>
    <xf numFmtId="0" fontId="2445" fillId="0" borderId="7" xfId="0" applyFont="1" applyBorder="1" applyAlignment="1">
      <alignment vertical="center"/>
    </xf>
    <xf numFmtId="0" fontId="2446" fillId="0" borderId="7" xfId="0" applyFont="1" applyBorder="1" applyAlignment="1">
      <alignment vertical="center"/>
    </xf>
    <xf numFmtId="0" fontId="2447" fillId="0" borderId="7" xfId="0" applyFont="1" applyBorder="1" applyAlignment="1">
      <alignment vertical="center"/>
    </xf>
    <xf numFmtId="0" fontId="2448" fillId="0" borderId="7" xfId="0" applyFont="1" applyBorder="1" applyAlignment="1">
      <alignment vertical="center"/>
    </xf>
    <xf numFmtId="0" fontId="2449" fillId="0" borderId="7" xfId="0" applyFont="1" applyBorder="1" applyAlignment="1">
      <alignment vertical="center"/>
    </xf>
    <xf numFmtId="0" fontId="2450" fillId="0" borderId="7" xfId="0" applyFont="1" applyBorder="1" applyAlignment="1">
      <alignment vertical="center"/>
    </xf>
    <xf numFmtId="0" fontId="2451" fillId="0" borderId="7" xfId="0" applyFont="1" applyBorder="1" applyAlignment="1">
      <alignment vertical="center"/>
    </xf>
    <xf numFmtId="0" fontId="2452" fillId="0" borderId="7" xfId="0" applyFont="1" applyBorder="1" applyAlignment="1">
      <alignment horizontal="center" vertical="center"/>
    </xf>
    <xf numFmtId="49" fontId="2453" fillId="0" borderId="7" xfId="0" applyNumberFormat="1" applyFont="1" applyBorder="1" applyAlignment="1">
      <alignment vertical="center"/>
    </xf>
    <xf numFmtId="0" fontId="2454" fillId="0" borderId="7" xfId="0" applyFont="1" applyBorder="1" applyAlignment="1">
      <alignment vertical="center" wrapText="1"/>
    </xf>
    <xf numFmtId="0" fontId="2455" fillId="0" borderId="7" xfId="0" applyFont="1" applyBorder="1" applyAlignment="1">
      <alignment horizontal="center" vertical="center"/>
    </xf>
    <xf numFmtId="0" fontId="2456" fillId="0" borderId="7" xfId="0" applyFont="1" applyBorder="1" applyAlignment="1">
      <alignment vertical="center"/>
    </xf>
    <xf numFmtId="0" fontId="2457" fillId="0" borderId="7" xfId="0" applyFont="1" applyBorder="1" applyAlignment="1">
      <alignment vertical="center"/>
    </xf>
    <xf numFmtId="0" fontId="2458" fillId="0" borderId="7" xfId="0" applyFont="1" applyBorder="1" applyAlignment="1">
      <alignment vertical="center"/>
    </xf>
    <xf numFmtId="0" fontId="2459" fillId="0" borderId="7" xfId="0" applyFont="1" applyBorder="1" applyAlignment="1">
      <alignment vertical="center"/>
    </xf>
    <xf numFmtId="0" fontId="2460" fillId="0" borderId="7" xfId="0" applyFont="1" applyBorder="1" applyAlignment="1">
      <alignment vertical="center"/>
    </xf>
    <xf numFmtId="0" fontId="2461" fillId="0" borderId="7" xfId="0" applyFont="1" applyBorder="1" applyAlignment="1">
      <alignment vertical="center"/>
    </xf>
    <xf numFmtId="0" fontId="2462" fillId="0" borderId="7" xfId="0" applyFont="1" applyBorder="1" applyAlignment="1">
      <alignment vertical="center"/>
    </xf>
    <xf numFmtId="0" fontId="2463" fillId="0" borderId="7" xfId="0" applyFont="1" applyBorder="1" applyAlignment="1">
      <alignment vertical="center"/>
    </xf>
    <xf numFmtId="0" fontId="2464" fillId="0" borderId="7" xfId="0" applyFont="1" applyBorder="1" applyAlignment="1">
      <alignment vertical="center"/>
    </xf>
    <xf numFmtId="0" fontId="2465" fillId="0" borderId="7" xfId="0" applyFont="1" applyBorder="1" applyAlignment="1">
      <alignment vertical="center"/>
    </xf>
    <xf numFmtId="0" fontId="2466" fillId="0" borderId="7" xfId="0" applyFont="1" applyBorder="1" applyAlignment="1">
      <alignment vertical="center"/>
    </xf>
    <xf numFmtId="0" fontId="2467" fillId="0" borderId="7" xfId="0" applyFont="1" applyBorder="1" applyAlignment="1">
      <alignment vertical="center"/>
    </xf>
    <xf numFmtId="0" fontId="2468" fillId="0" borderId="7" xfId="0" applyFont="1" applyBorder="1" applyAlignment="1">
      <alignment vertical="center"/>
    </xf>
    <xf numFmtId="0" fontId="2469" fillId="0" borderId="7" xfId="0" applyFont="1" applyBorder="1" applyAlignment="1">
      <alignment vertical="center"/>
    </xf>
    <xf numFmtId="0" fontId="2470" fillId="0" borderId="7" xfId="0" applyFont="1" applyBorder="1" applyAlignment="1">
      <alignment vertical="center"/>
    </xf>
    <xf numFmtId="0" fontId="2471" fillId="0" borderId="7" xfId="0" applyFont="1" applyBorder="1" applyAlignment="1">
      <alignment horizontal="center" vertical="center"/>
    </xf>
    <xf numFmtId="49" fontId="2472" fillId="0" borderId="7" xfId="0" applyNumberFormat="1" applyFont="1" applyBorder="1" applyAlignment="1">
      <alignment vertical="center"/>
    </xf>
    <xf numFmtId="0" fontId="2473" fillId="0" borderId="7" xfId="0" applyFont="1" applyBorder="1" applyAlignment="1">
      <alignment vertical="center" wrapText="1"/>
    </xf>
    <xf numFmtId="0" fontId="2474" fillId="0" borderId="7" xfId="0" applyFont="1" applyBorder="1" applyAlignment="1">
      <alignment horizontal="center" vertical="center"/>
    </xf>
    <xf numFmtId="0" fontId="2475" fillId="0" borderId="7" xfId="0" applyFont="1" applyBorder="1" applyAlignment="1">
      <alignment vertical="center"/>
    </xf>
    <xf numFmtId="0" fontId="2476" fillId="0" borderId="7" xfId="0" applyFont="1" applyBorder="1" applyAlignment="1">
      <alignment vertical="center"/>
    </xf>
    <xf numFmtId="0" fontId="2477" fillId="0" borderId="7" xfId="0" applyFont="1" applyBorder="1" applyAlignment="1">
      <alignment vertical="center"/>
    </xf>
    <xf numFmtId="0" fontId="2478" fillId="0" borderId="7" xfId="0" applyFont="1" applyBorder="1" applyAlignment="1">
      <alignment vertical="center"/>
    </xf>
    <xf numFmtId="0" fontId="2479" fillId="0" borderId="7" xfId="0" applyFont="1" applyBorder="1" applyAlignment="1">
      <alignment vertical="center"/>
    </xf>
    <xf numFmtId="0" fontId="2480" fillId="0" borderId="7" xfId="0" applyFont="1" applyBorder="1" applyAlignment="1">
      <alignment vertical="center"/>
    </xf>
    <xf numFmtId="0" fontId="2481" fillId="0" borderId="7" xfId="0" applyFont="1" applyBorder="1" applyAlignment="1">
      <alignment vertical="center"/>
    </xf>
    <xf numFmtId="0" fontId="2482" fillId="0" borderId="7" xfId="0" applyFont="1" applyBorder="1" applyAlignment="1">
      <alignment vertical="center"/>
    </xf>
    <xf numFmtId="0" fontId="2483" fillId="0" borderId="7" xfId="0" applyFont="1" applyBorder="1" applyAlignment="1">
      <alignment vertical="center"/>
    </xf>
    <xf numFmtId="0" fontId="2484" fillId="0" borderId="7" xfId="0" applyFont="1" applyBorder="1" applyAlignment="1">
      <alignment vertical="center"/>
    </xf>
    <xf numFmtId="0" fontId="2485" fillId="0" borderId="7" xfId="0" applyFont="1" applyBorder="1" applyAlignment="1">
      <alignment vertical="center"/>
    </xf>
    <xf numFmtId="0" fontId="2486" fillId="0" borderId="7" xfId="0" applyFont="1" applyBorder="1" applyAlignment="1">
      <alignment vertical="center"/>
    </xf>
    <xf numFmtId="0" fontId="2487" fillId="0" borderId="7" xfId="0" applyFont="1" applyBorder="1" applyAlignment="1">
      <alignment vertical="center"/>
    </xf>
    <xf numFmtId="0" fontId="2488" fillId="0" borderId="7" xfId="0" applyFont="1" applyBorder="1" applyAlignment="1">
      <alignment vertical="center"/>
    </xf>
    <xf numFmtId="0" fontId="2489" fillId="0" borderId="7" xfId="0" applyFont="1" applyBorder="1" applyAlignment="1">
      <alignment vertical="center"/>
    </xf>
    <xf numFmtId="0" fontId="2490" fillId="0" borderId="7" xfId="0" applyFont="1" applyBorder="1" applyAlignment="1">
      <alignment horizontal="center" vertical="center"/>
    </xf>
    <xf numFmtId="49" fontId="2491" fillId="0" borderId="7" xfId="0" applyNumberFormat="1" applyFont="1" applyBorder="1" applyAlignment="1">
      <alignment vertical="center"/>
    </xf>
    <xf numFmtId="0" fontId="2492" fillId="0" borderId="7" xfId="0" applyFont="1" applyBorder="1" applyAlignment="1">
      <alignment vertical="center" wrapText="1"/>
    </xf>
    <xf numFmtId="0" fontId="2493" fillId="0" borderId="7" xfId="0" applyFont="1" applyBorder="1" applyAlignment="1">
      <alignment horizontal="center" vertical="center"/>
    </xf>
    <xf numFmtId="0" fontId="2494" fillId="0" borderId="7" xfId="0" applyFont="1" applyBorder="1" applyAlignment="1">
      <alignment vertical="center"/>
    </xf>
    <xf numFmtId="0" fontId="2495" fillId="0" borderId="7" xfId="0" applyFont="1" applyBorder="1" applyAlignment="1">
      <alignment vertical="center"/>
    </xf>
    <xf numFmtId="0" fontId="2496" fillId="0" borderId="7" xfId="0" applyFont="1" applyBorder="1" applyAlignment="1">
      <alignment vertical="center"/>
    </xf>
    <xf numFmtId="0" fontId="2497" fillId="0" borderId="7" xfId="0" applyFont="1" applyBorder="1" applyAlignment="1">
      <alignment vertical="center"/>
    </xf>
    <xf numFmtId="0" fontId="2498" fillId="0" borderId="7" xfId="0" applyFont="1" applyBorder="1" applyAlignment="1">
      <alignment vertical="center"/>
    </xf>
    <xf numFmtId="0" fontId="2499" fillId="0" borderId="7" xfId="0" applyFont="1" applyBorder="1" applyAlignment="1">
      <alignment vertical="center"/>
    </xf>
    <xf numFmtId="0" fontId="2500" fillId="0" borderId="7" xfId="0" applyFont="1" applyBorder="1" applyAlignment="1">
      <alignment vertical="center"/>
    </xf>
    <xf numFmtId="0" fontId="2501" fillId="0" borderId="7" xfId="0" applyFont="1" applyBorder="1" applyAlignment="1">
      <alignment vertical="center"/>
    </xf>
    <xf numFmtId="0" fontId="2502" fillId="0" borderId="7" xfId="0" applyFont="1" applyBorder="1" applyAlignment="1">
      <alignment vertical="center"/>
    </xf>
    <xf numFmtId="0" fontId="2503" fillId="0" borderId="7" xfId="0" applyFont="1" applyBorder="1" applyAlignment="1">
      <alignment vertical="center"/>
    </xf>
    <xf numFmtId="0" fontId="2504" fillId="0" borderId="7" xfId="0" applyFont="1" applyBorder="1" applyAlignment="1">
      <alignment vertical="center"/>
    </xf>
    <xf numFmtId="0" fontId="2505" fillId="0" borderId="7" xfId="0" applyFont="1" applyBorder="1" applyAlignment="1">
      <alignment vertical="center"/>
    </xf>
    <xf numFmtId="0" fontId="2506" fillId="0" borderId="7" xfId="0" applyFont="1" applyBorder="1" applyAlignment="1">
      <alignment vertical="center"/>
    </xf>
    <xf numFmtId="0" fontId="2507" fillId="0" borderId="7" xfId="0" applyFont="1" applyBorder="1" applyAlignment="1">
      <alignment vertical="center"/>
    </xf>
    <xf numFmtId="0" fontId="2508" fillId="0" borderId="7" xfId="0" applyFont="1" applyBorder="1" applyAlignment="1">
      <alignment vertical="center"/>
    </xf>
    <xf numFmtId="0" fontId="2509" fillId="0" borderId="7" xfId="0" applyFont="1" applyBorder="1" applyAlignment="1">
      <alignment horizontal="center" vertical="center"/>
    </xf>
    <xf numFmtId="49" fontId="2510" fillId="0" borderId="7" xfId="0" applyNumberFormat="1" applyFont="1" applyBorder="1" applyAlignment="1">
      <alignment vertical="center"/>
    </xf>
    <xf numFmtId="0" fontId="2511" fillId="0" borderId="7" xfId="0" applyFont="1" applyBorder="1" applyAlignment="1">
      <alignment vertical="center" wrapText="1"/>
    </xf>
    <xf numFmtId="0" fontId="2512" fillId="0" borderId="7" xfId="0" applyFont="1" applyBorder="1" applyAlignment="1">
      <alignment horizontal="center" vertical="center"/>
    </xf>
    <xf numFmtId="0" fontId="2513" fillId="0" borderId="7" xfId="0" applyFont="1" applyBorder="1" applyAlignment="1">
      <alignment vertical="center"/>
    </xf>
    <xf numFmtId="0" fontId="2514" fillId="0" borderId="7" xfId="0" applyFont="1" applyBorder="1" applyAlignment="1">
      <alignment vertical="center"/>
    </xf>
    <xf numFmtId="0" fontId="2515" fillId="0" borderId="7" xfId="0" applyFont="1" applyBorder="1" applyAlignment="1">
      <alignment vertical="center"/>
    </xf>
    <xf numFmtId="0" fontId="2516" fillId="0" borderId="7" xfId="0" applyFont="1" applyBorder="1" applyAlignment="1">
      <alignment vertical="center"/>
    </xf>
    <xf numFmtId="0" fontId="2517" fillId="0" borderId="7" xfId="0" applyFont="1" applyBorder="1" applyAlignment="1">
      <alignment vertical="center"/>
    </xf>
    <xf numFmtId="0" fontId="2518" fillId="0" borderId="7" xfId="0" applyFont="1" applyBorder="1" applyAlignment="1">
      <alignment vertical="center"/>
    </xf>
    <xf numFmtId="0" fontId="2519" fillId="0" borderId="7" xfId="0" applyFont="1" applyBorder="1" applyAlignment="1">
      <alignment vertical="center"/>
    </xf>
    <xf numFmtId="0" fontId="2520" fillId="0" borderId="7" xfId="0" applyFont="1" applyBorder="1" applyAlignment="1">
      <alignment vertical="center"/>
    </xf>
    <xf numFmtId="0" fontId="2521" fillId="0" borderId="7" xfId="0" applyFont="1" applyBorder="1" applyAlignment="1">
      <alignment vertical="center"/>
    </xf>
    <xf numFmtId="0" fontId="2522" fillId="0" borderId="7" xfId="0" applyFont="1" applyBorder="1" applyAlignment="1">
      <alignment vertical="center"/>
    </xf>
    <xf numFmtId="0" fontId="2523" fillId="0" borderId="7" xfId="0" applyFont="1" applyBorder="1" applyAlignment="1">
      <alignment vertical="center"/>
    </xf>
    <xf numFmtId="0" fontId="2524" fillId="0" borderId="7" xfId="0" applyFont="1" applyBorder="1" applyAlignment="1">
      <alignment vertical="center"/>
    </xf>
    <xf numFmtId="0" fontId="2525" fillId="0" borderId="7" xfId="0" applyFont="1" applyBorder="1" applyAlignment="1">
      <alignment vertical="center"/>
    </xf>
    <xf numFmtId="0" fontId="2526" fillId="0" borderId="7" xfId="0" applyFont="1" applyBorder="1" applyAlignment="1">
      <alignment vertical="center"/>
    </xf>
    <xf numFmtId="0" fontId="2527" fillId="0" borderId="7" xfId="0" applyFont="1" applyBorder="1" applyAlignment="1">
      <alignment vertical="center"/>
    </xf>
    <xf numFmtId="0" fontId="2528" fillId="0" borderId="7" xfId="0" applyFont="1" applyBorder="1" applyAlignment="1">
      <alignment horizontal="center" vertical="center"/>
    </xf>
    <xf numFmtId="49" fontId="2529" fillId="0" borderId="7" xfId="0" applyNumberFormat="1" applyFont="1" applyBorder="1" applyAlignment="1">
      <alignment vertical="center"/>
    </xf>
    <xf numFmtId="0" fontId="2530" fillId="0" borderId="7" xfId="0" applyFont="1" applyBorder="1" applyAlignment="1">
      <alignment vertical="center" wrapText="1"/>
    </xf>
    <xf numFmtId="0" fontId="2531" fillId="0" borderId="7" xfId="0" applyFont="1" applyBorder="1" applyAlignment="1">
      <alignment horizontal="center" vertical="center"/>
    </xf>
    <xf numFmtId="0" fontId="2532" fillId="0" borderId="7" xfId="0" applyFont="1" applyBorder="1" applyAlignment="1">
      <alignment vertical="center"/>
    </xf>
    <xf numFmtId="0" fontId="2533" fillId="0" borderId="7" xfId="0" applyFont="1" applyBorder="1" applyAlignment="1">
      <alignment vertical="center"/>
    </xf>
    <xf numFmtId="0" fontId="2534" fillId="0" borderId="7" xfId="0" applyFont="1" applyBorder="1" applyAlignment="1">
      <alignment vertical="center"/>
    </xf>
    <xf numFmtId="0" fontId="2535" fillId="0" borderId="7" xfId="0" applyFont="1" applyBorder="1" applyAlignment="1">
      <alignment vertical="center"/>
    </xf>
    <xf numFmtId="0" fontId="2536" fillId="0" borderId="7" xfId="0" applyFont="1" applyBorder="1" applyAlignment="1">
      <alignment vertical="center"/>
    </xf>
    <xf numFmtId="0" fontId="2537" fillId="0" borderId="7" xfId="0" applyFont="1" applyBorder="1" applyAlignment="1">
      <alignment vertical="center"/>
    </xf>
    <xf numFmtId="0" fontId="2538" fillId="0" borderId="7" xfId="0" applyFont="1" applyBorder="1" applyAlignment="1">
      <alignment vertical="center"/>
    </xf>
    <xf numFmtId="0" fontId="2539" fillId="0" borderId="7" xfId="0" applyFont="1" applyBorder="1" applyAlignment="1">
      <alignment vertical="center"/>
    </xf>
    <xf numFmtId="0" fontId="2540" fillId="0" borderId="7" xfId="0" applyFont="1" applyBorder="1" applyAlignment="1">
      <alignment vertical="center"/>
    </xf>
    <xf numFmtId="0" fontId="2541" fillId="0" borderId="7" xfId="0" applyFont="1" applyBorder="1" applyAlignment="1">
      <alignment vertical="center"/>
    </xf>
    <xf numFmtId="0" fontId="2542" fillId="0" borderId="7" xfId="0" applyFont="1" applyBorder="1" applyAlignment="1">
      <alignment vertical="center"/>
    </xf>
    <xf numFmtId="0" fontId="2543" fillId="0" borderId="7" xfId="0" applyFont="1" applyBorder="1" applyAlignment="1">
      <alignment vertical="center"/>
    </xf>
    <xf numFmtId="0" fontId="2544" fillId="0" borderId="7" xfId="0" applyFont="1" applyBorder="1" applyAlignment="1">
      <alignment vertical="center"/>
    </xf>
    <xf numFmtId="0" fontId="2545" fillId="0" borderId="7" xfId="0" applyFont="1" applyBorder="1" applyAlignment="1">
      <alignment vertical="center"/>
    </xf>
    <xf numFmtId="0" fontId="2546" fillId="0" borderId="7" xfId="0" applyFont="1" applyBorder="1" applyAlignment="1">
      <alignment vertical="center"/>
    </xf>
    <xf numFmtId="0" fontId="2547" fillId="0" borderId="7" xfId="0" applyFont="1" applyBorder="1" applyAlignment="1">
      <alignment horizontal="center" vertical="center"/>
    </xf>
    <xf numFmtId="49" fontId="2548" fillId="0" borderId="7" xfId="0" applyNumberFormat="1" applyFont="1" applyBorder="1" applyAlignment="1">
      <alignment vertical="center"/>
    </xf>
    <xf numFmtId="0" fontId="2549" fillId="0" borderId="7" xfId="0" applyFont="1" applyBorder="1" applyAlignment="1">
      <alignment vertical="center" wrapText="1"/>
    </xf>
    <xf numFmtId="0" fontId="2550" fillId="0" borderId="7" xfId="0" applyFont="1" applyBorder="1" applyAlignment="1">
      <alignment horizontal="center" vertical="center"/>
    </xf>
    <xf numFmtId="0" fontId="2551" fillId="0" borderId="7" xfId="0" applyFont="1" applyBorder="1" applyAlignment="1">
      <alignment vertical="center"/>
    </xf>
    <xf numFmtId="0" fontId="2552" fillId="0" borderId="7" xfId="0" applyFont="1" applyBorder="1" applyAlignment="1">
      <alignment vertical="center"/>
    </xf>
    <xf numFmtId="0" fontId="2553" fillId="0" borderId="7" xfId="0" applyFont="1" applyBorder="1" applyAlignment="1">
      <alignment vertical="center"/>
    </xf>
    <xf numFmtId="0" fontId="2554" fillId="0" borderId="7" xfId="0" applyFont="1" applyBorder="1" applyAlignment="1">
      <alignment vertical="center"/>
    </xf>
    <xf numFmtId="0" fontId="2555" fillId="0" borderId="7" xfId="0" applyFont="1" applyBorder="1" applyAlignment="1">
      <alignment vertical="center"/>
    </xf>
    <xf numFmtId="0" fontId="2556" fillId="0" borderId="7" xfId="0" applyFont="1" applyBorder="1" applyAlignment="1">
      <alignment vertical="center"/>
    </xf>
    <xf numFmtId="0" fontId="2557" fillId="0" borderId="7" xfId="0" applyFont="1" applyBorder="1" applyAlignment="1">
      <alignment vertical="center"/>
    </xf>
    <xf numFmtId="0" fontId="2558" fillId="0" borderId="7" xfId="0" applyFont="1" applyBorder="1" applyAlignment="1">
      <alignment vertical="center"/>
    </xf>
    <xf numFmtId="0" fontId="2559" fillId="0" borderId="7" xfId="0" applyFont="1" applyBorder="1" applyAlignment="1">
      <alignment vertical="center"/>
    </xf>
    <xf numFmtId="0" fontId="2560" fillId="0" borderId="7" xfId="0" applyFont="1" applyBorder="1" applyAlignment="1">
      <alignment vertical="center"/>
    </xf>
    <xf numFmtId="0" fontId="2561" fillId="0" borderId="7" xfId="0" applyFont="1" applyBorder="1" applyAlignment="1">
      <alignment vertical="center"/>
    </xf>
    <xf numFmtId="0" fontId="2562" fillId="0" borderId="7" xfId="0" applyFont="1" applyBorder="1" applyAlignment="1">
      <alignment vertical="center"/>
    </xf>
    <xf numFmtId="0" fontId="2563" fillId="0" borderId="7" xfId="0" applyFont="1" applyBorder="1" applyAlignment="1">
      <alignment vertical="center"/>
    </xf>
    <xf numFmtId="0" fontId="2564" fillId="0" borderId="7" xfId="0" applyFont="1" applyBorder="1" applyAlignment="1">
      <alignment vertical="center"/>
    </xf>
    <xf numFmtId="0" fontId="2565" fillId="0" borderId="7" xfId="0" applyFont="1" applyBorder="1" applyAlignment="1">
      <alignment vertical="center"/>
    </xf>
    <xf numFmtId="0" fontId="2566" fillId="0" borderId="7" xfId="0" applyFont="1" applyBorder="1" applyAlignment="1">
      <alignment horizontal="center" vertical="center"/>
    </xf>
    <xf numFmtId="49" fontId="2567" fillId="0" borderId="7" xfId="0" applyNumberFormat="1" applyFont="1" applyBorder="1" applyAlignment="1">
      <alignment vertical="center"/>
    </xf>
    <xf numFmtId="0" fontId="2568" fillId="0" borderId="7" xfId="0" applyFont="1" applyBorder="1" applyAlignment="1">
      <alignment vertical="center" wrapText="1"/>
    </xf>
    <xf numFmtId="0" fontId="2569" fillId="0" borderId="7" xfId="0" applyFont="1" applyBorder="1" applyAlignment="1">
      <alignment horizontal="center" vertical="center"/>
    </xf>
    <xf numFmtId="0" fontId="2570" fillId="0" borderId="7" xfId="0" applyFont="1" applyBorder="1" applyAlignment="1">
      <alignment vertical="center"/>
    </xf>
    <xf numFmtId="0" fontId="2571" fillId="0" borderId="7" xfId="0" applyFont="1" applyBorder="1" applyAlignment="1">
      <alignment vertical="center"/>
    </xf>
    <xf numFmtId="0" fontId="2572" fillId="0" borderId="7" xfId="0" applyFont="1" applyBorder="1" applyAlignment="1">
      <alignment vertical="center"/>
    </xf>
    <xf numFmtId="0" fontId="2573" fillId="0" borderId="7" xfId="0" applyFont="1" applyBorder="1" applyAlignment="1">
      <alignment vertical="center"/>
    </xf>
    <xf numFmtId="0" fontId="2574" fillId="0" borderId="7" xfId="0" applyFont="1" applyBorder="1" applyAlignment="1">
      <alignment vertical="center"/>
    </xf>
    <xf numFmtId="0" fontId="2575" fillId="0" borderId="7" xfId="0" applyFont="1" applyBorder="1" applyAlignment="1">
      <alignment vertical="center"/>
    </xf>
    <xf numFmtId="0" fontId="2576" fillId="0" borderId="7" xfId="0" applyFont="1" applyBorder="1" applyAlignment="1">
      <alignment vertical="center"/>
    </xf>
    <xf numFmtId="0" fontId="2577" fillId="0" borderId="7" xfId="0" applyFont="1" applyBorder="1" applyAlignment="1">
      <alignment vertical="center"/>
    </xf>
    <xf numFmtId="0" fontId="2578" fillId="0" borderId="7" xfId="0" applyFont="1" applyBorder="1" applyAlignment="1">
      <alignment vertical="center"/>
    </xf>
    <xf numFmtId="0" fontId="2579" fillId="0" borderId="7" xfId="0" applyFont="1" applyBorder="1" applyAlignment="1">
      <alignment vertical="center"/>
    </xf>
    <xf numFmtId="0" fontId="2580" fillId="0" borderId="7" xfId="0" applyFont="1" applyBorder="1" applyAlignment="1">
      <alignment vertical="center"/>
    </xf>
    <xf numFmtId="0" fontId="2581" fillId="0" borderId="7" xfId="0" applyFont="1" applyBorder="1" applyAlignment="1">
      <alignment vertical="center"/>
    </xf>
    <xf numFmtId="0" fontId="2582" fillId="0" borderId="7" xfId="0" applyFont="1" applyBorder="1" applyAlignment="1">
      <alignment vertical="center"/>
    </xf>
    <xf numFmtId="0" fontId="2583" fillId="0" borderId="7" xfId="0" applyFont="1" applyBorder="1" applyAlignment="1">
      <alignment vertical="center"/>
    </xf>
    <xf numFmtId="0" fontId="2584" fillId="0" borderId="7" xfId="0" applyFont="1" applyBorder="1" applyAlignment="1">
      <alignment vertical="center"/>
    </xf>
    <xf numFmtId="0" fontId="2585" fillId="0" borderId="7" xfId="0" applyFont="1" applyBorder="1" applyAlignment="1">
      <alignment horizontal="center" vertical="center"/>
    </xf>
    <xf numFmtId="49" fontId="2586" fillId="0" borderId="7" xfId="0" applyNumberFormat="1" applyFont="1" applyBorder="1" applyAlignment="1">
      <alignment vertical="center"/>
    </xf>
    <xf numFmtId="0" fontId="2587" fillId="0" borderId="7" xfId="0" applyFont="1" applyBorder="1" applyAlignment="1">
      <alignment vertical="center" wrapText="1"/>
    </xf>
    <xf numFmtId="0" fontId="2588" fillId="0" borderId="7" xfId="0" applyFont="1" applyBorder="1" applyAlignment="1">
      <alignment horizontal="center" vertical="center"/>
    </xf>
    <xf numFmtId="0" fontId="2589" fillId="0" borderId="7" xfId="0" applyFont="1" applyBorder="1" applyAlignment="1">
      <alignment vertical="center"/>
    </xf>
    <xf numFmtId="0" fontId="2590" fillId="0" borderId="7" xfId="0" applyFont="1" applyBorder="1" applyAlignment="1">
      <alignment vertical="center"/>
    </xf>
    <xf numFmtId="0" fontId="2591" fillId="0" borderId="7" xfId="0" applyFont="1" applyBorder="1" applyAlignment="1">
      <alignment vertical="center"/>
    </xf>
    <xf numFmtId="0" fontId="2592" fillId="0" borderId="7" xfId="0" applyFont="1" applyBorder="1" applyAlignment="1">
      <alignment vertical="center"/>
    </xf>
    <xf numFmtId="0" fontId="2593" fillId="0" borderId="7" xfId="0" applyFont="1" applyBorder="1" applyAlignment="1">
      <alignment vertical="center"/>
    </xf>
    <xf numFmtId="0" fontId="2594" fillId="0" borderId="7" xfId="0" applyFont="1" applyBorder="1" applyAlignment="1">
      <alignment vertical="center"/>
    </xf>
    <xf numFmtId="0" fontId="2595" fillId="0" borderId="7" xfId="0" applyFont="1" applyBorder="1" applyAlignment="1">
      <alignment vertical="center"/>
    </xf>
    <xf numFmtId="0" fontId="2596" fillId="0" borderId="7" xfId="0" applyFont="1" applyBorder="1" applyAlignment="1">
      <alignment vertical="center"/>
    </xf>
    <xf numFmtId="0" fontId="2597" fillId="0" borderId="7" xfId="0" applyFont="1" applyBorder="1" applyAlignment="1">
      <alignment vertical="center"/>
    </xf>
    <xf numFmtId="0" fontId="2598" fillId="0" borderId="7" xfId="0" applyFont="1" applyBorder="1" applyAlignment="1">
      <alignment vertical="center"/>
    </xf>
    <xf numFmtId="0" fontId="2599" fillId="0" borderId="7" xfId="0" applyFont="1" applyBorder="1" applyAlignment="1">
      <alignment vertical="center"/>
    </xf>
    <xf numFmtId="0" fontId="2600" fillId="0" borderId="7" xfId="0" applyFont="1" applyBorder="1" applyAlignment="1">
      <alignment vertical="center"/>
    </xf>
    <xf numFmtId="0" fontId="2601" fillId="0" borderId="7" xfId="0" applyFont="1" applyBorder="1" applyAlignment="1">
      <alignment vertical="center"/>
    </xf>
    <xf numFmtId="0" fontId="2602" fillId="0" borderId="7" xfId="0" applyFont="1" applyBorder="1" applyAlignment="1">
      <alignment vertical="center"/>
    </xf>
    <xf numFmtId="0" fontId="2603" fillId="0" borderId="7" xfId="0" applyFont="1" applyBorder="1" applyAlignment="1">
      <alignment vertical="center"/>
    </xf>
    <xf numFmtId="0" fontId="2604" fillId="0" borderId="7" xfId="0" applyFont="1" applyBorder="1" applyAlignment="1">
      <alignment horizontal="center" vertical="center"/>
    </xf>
    <xf numFmtId="49" fontId="2605" fillId="0" borderId="7" xfId="0" applyNumberFormat="1" applyFont="1" applyBorder="1" applyAlignment="1">
      <alignment vertical="center"/>
    </xf>
    <xf numFmtId="0" fontId="2606" fillId="0" borderId="7" xfId="0" applyFont="1" applyBorder="1" applyAlignment="1">
      <alignment vertical="center" wrapText="1"/>
    </xf>
    <xf numFmtId="0" fontId="2607" fillId="0" borderId="7" xfId="0" applyFont="1" applyBorder="1" applyAlignment="1">
      <alignment horizontal="center" vertical="center"/>
    </xf>
    <xf numFmtId="0" fontId="2608" fillId="0" borderId="7" xfId="0" applyFont="1" applyBorder="1" applyAlignment="1">
      <alignment vertical="center"/>
    </xf>
    <xf numFmtId="0" fontId="2609" fillId="0" borderId="7" xfId="0" applyFont="1" applyBorder="1" applyAlignment="1">
      <alignment vertical="center"/>
    </xf>
    <xf numFmtId="0" fontId="2610" fillId="0" borderId="7" xfId="0" applyFont="1" applyBorder="1" applyAlignment="1">
      <alignment vertical="center"/>
    </xf>
    <xf numFmtId="0" fontId="2611" fillId="0" borderId="7" xfId="0" applyFont="1" applyBorder="1" applyAlignment="1">
      <alignment vertical="center"/>
    </xf>
    <xf numFmtId="0" fontId="2612" fillId="0" borderId="7" xfId="0" applyFont="1" applyBorder="1" applyAlignment="1">
      <alignment vertical="center"/>
    </xf>
    <xf numFmtId="0" fontId="2613" fillId="0" borderId="7" xfId="0" applyFont="1" applyBorder="1" applyAlignment="1">
      <alignment vertical="center"/>
    </xf>
    <xf numFmtId="0" fontId="2614" fillId="0" borderId="7" xfId="0" applyFont="1" applyBorder="1" applyAlignment="1">
      <alignment vertical="center"/>
    </xf>
    <xf numFmtId="0" fontId="2615" fillId="0" borderId="7" xfId="0" applyFont="1" applyBorder="1" applyAlignment="1">
      <alignment vertical="center"/>
    </xf>
    <xf numFmtId="0" fontId="2616" fillId="0" borderId="7" xfId="0" applyFont="1" applyBorder="1" applyAlignment="1">
      <alignment vertical="center"/>
    </xf>
    <xf numFmtId="0" fontId="2617" fillId="0" borderId="7" xfId="0" applyFont="1" applyBorder="1" applyAlignment="1">
      <alignment vertical="center"/>
    </xf>
    <xf numFmtId="0" fontId="2618" fillId="0" borderId="7" xfId="0" applyFont="1" applyBorder="1" applyAlignment="1">
      <alignment vertical="center"/>
    </xf>
    <xf numFmtId="0" fontId="2619" fillId="0" borderId="7" xfId="0" applyFont="1" applyBorder="1" applyAlignment="1">
      <alignment vertical="center"/>
    </xf>
    <xf numFmtId="0" fontId="2620" fillId="0" borderId="7" xfId="0" applyFont="1" applyBorder="1" applyAlignment="1">
      <alignment vertical="center"/>
    </xf>
    <xf numFmtId="0" fontId="2621" fillId="0" borderId="7" xfId="0" applyFont="1" applyBorder="1" applyAlignment="1">
      <alignment vertical="center"/>
    </xf>
    <xf numFmtId="0" fontId="2622" fillId="0" borderId="7" xfId="0" applyFont="1" applyBorder="1" applyAlignment="1">
      <alignment vertical="center"/>
    </xf>
    <xf numFmtId="0" fontId="2623" fillId="0" borderId="7" xfId="0" applyFont="1" applyBorder="1" applyAlignment="1">
      <alignment horizontal="center" vertical="center"/>
    </xf>
    <xf numFmtId="49" fontId="2624" fillId="0" borderId="7" xfId="0" applyNumberFormat="1" applyFont="1" applyBorder="1" applyAlignment="1">
      <alignment vertical="center"/>
    </xf>
    <xf numFmtId="0" fontId="2625" fillId="0" borderId="7" xfId="0" applyFont="1" applyBorder="1" applyAlignment="1">
      <alignment vertical="center" wrapText="1"/>
    </xf>
    <xf numFmtId="0" fontId="2626" fillId="0" borderId="7" xfId="0" applyFont="1" applyBorder="1" applyAlignment="1">
      <alignment horizontal="center" vertical="center"/>
    </xf>
    <xf numFmtId="0" fontId="2627" fillId="0" borderId="7" xfId="0" applyFont="1" applyBorder="1" applyAlignment="1">
      <alignment vertical="center"/>
    </xf>
    <xf numFmtId="0" fontId="2628" fillId="0" borderId="7" xfId="0" applyFont="1" applyBorder="1" applyAlignment="1">
      <alignment vertical="center"/>
    </xf>
    <xf numFmtId="0" fontId="2629" fillId="0" borderId="7" xfId="0" applyFont="1" applyBorder="1" applyAlignment="1">
      <alignment vertical="center"/>
    </xf>
    <xf numFmtId="0" fontId="2630" fillId="0" borderId="7" xfId="0" applyFont="1" applyBorder="1" applyAlignment="1">
      <alignment vertical="center"/>
    </xf>
    <xf numFmtId="0" fontId="2631" fillId="0" borderId="7" xfId="0" applyFont="1" applyBorder="1" applyAlignment="1">
      <alignment vertical="center"/>
    </xf>
    <xf numFmtId="0" fontId="2632" fillId="0" borderId="7" xfId="0" applyFont="1" applyBorder="1" applyAlignment="1">
      <alignment vertical="center"/>
    </xf>
    <xf numFmtId="0" fontId="2633" fillId="0" borderId="7" xfId="0" applyFont="1" applyBorder="1" applyAlignment="1">
      <alignment vertical="center"/>
    </xf>
    <xf numFmtId="0" fontId="2634" fillId="0" borderId="7" xfId="0" applyFont="1" applyBorder="1" applyAlignment="1">
      <alignment vertical="center"/>
    </xf>
    <xf numFmtId="0" fontId="2635" fillId="0" borderId="7" xfId="0" applyFont="1" applyBorder="1" applyAlignment="1">
      <alignment vertical="center"/>
    </xf>
    <xf numFmtId="0" fontId="2636" fillId="0" borderId="7" xfId="0" applyFont="1" applyBorder="1" applyAlignment="1">
      <alignment vertical="center"/>
    </xf>
    <xf numFmtId="0" fontId="2637" fillId="0" borderId="7" xfId="0" applyFont="1" applyBorder="1" applyAlignment="1">
      <alignment vertical="center"/>
    </xf>
    <xf numFmtId="0" fontId="2638" fillId="0" borderId="7" xfId="0" applyFont="1" applyBorder="1" applyAlignment="1">
      <alignment vertical="center"/>
    </xf>
    <xf numFmtId="0" fontId="2639" fillId="0" borderId="7" xfId="0" applyFont="1" applyBorder="1" applyAlignment="1">
      <alignment vertical="center"/>
    </xf>
    <xf numFmtId="0" fontId="2640" fillId="0" borderId="7" xfId="0" applyFont="1" applyBorder="1" applyAlignment="1">
      <alignment vertical="center"/>
    </xf>
    <xf numFmtId="0" fontId="2641" fillId="0" borderId="7" xfId="0" applyFont="1" applyBorder="1" applyAlignment="1">
      <alignment vertical="center"/>
    </xf>
    <xf numFmtId="0" fontId="2642" fillId="0" borderId="7" xfId="0" applyFont="1" applyBorder="1" applyAlignment="1">
      <alignment horizontal="center" vertical="center"/>
    </xf>
    <xf numFmtId="49" fontId="2643" fillId="0" borderId="7" xfId="0" applyNumberFormat="1" applyFont="1" applyBorder="1" applyAlignment="1">
      <alignment vertical="center"/>
    </xf>
    <xf numFmtId="0" fontId="2644" fillId="0" borderId="7" xfId="0" applyFont="1" applyBorder="1" applyAlignment="1">
      <alignment vertical="center" wrapText="1"/>
    </xf>
    <xf numFmtId="0" fontId="2645" fillId="0" borderId="7" xfId="0" applyFont="1" applyBorder="1" applyAlignment="1">
      <alignment horizontal="center" vertical="center"/>
    </xf>
    <xf numFmtId="0" fontId="2646" fillId="0" borderId="7" xfId="0" applyFont="1" applyBorder="1" applyAlignment="1">
      <alignment vertical="center"/>
    </xf>
    <xf numFmtId="0" fontId="2647" fillId="0" borderId="7" xfId="0" applyFont="1" applyBorder="1" applyAlignment="1">
      <alignment vertical="center"/>
    </xf>
    <xf numFmtId="0" fontId="2648" fillId="0" borderId="7" xfId="0" applyFont="1" applyBorder="1" applyAlignment="1">
      <alignment vertical="center"/>
    </xf>
    <xf numFmtId="0" fontId="2649" fillId="0" borderId="7" xfId="0" applyFont="1" applyBorder="1" applyAlignment="1">
      <alignment vertical="center"/>
    </xf>
    <xf numFmtId="0" fontId="2650" fillId="0" borderId="7" xfId="0" applyFont="1" applyBorder="1" applyAlignment="1">
      <alignment vertical="center"/>
    </xf>
    <xf numFmtId="0" fontId="2651" fillId="0" borderId="7" xfId="0" applyFont="1" applyBorder="1" applyAlignment="1">
      <alignment vertical="center"/>
    </xf>
    <xf numFmtId="0" fontId="2652" fillId="0" borderId="7" xfId="0" applyFont="1" applyBorder="1" applyAlignment="1">
      <alignment vertical="center"/>
    </xf>
    <xf numFmtId="0" fontId="2653" fillId="0" borderId="7" xfId="0" applyFont="1" applyBorder="1" applyAlignment="1">
      <alignment vertical="center"/>
    </xf>
    <xf numFmtId="0" fontId="2654" fillId="0" borderId="7" xfId="0" applyFont="1" applyBorder="1" applyAlignment="1">
      <alignment vertical="center"/>
    </xf>
    <xf numFmtId="0" fontId="2655" fillId="0" borderId="7" xfId="0" applyFont="1" applyBorder="1" applyAlignment="1">
      <alignment vertical="center"/>
    </xf>
    <xf numFmtId="0" fontId="2656" fillId="0" borderId="7" xfId="0" applyFont="1" applyBorder="1" applyAlignment="1">
      <alignment vertical="center"/>
    </xf>
    <xf numFmtId="0" fontId="2657" fillId="0" borderId="7" xfId="0" applyFont="1" applyBorder="1" applyAlignment="1">
      <alignment vertical="center"/>
    </xf>
    <xf numFmtId="0" fontId="2658" fillId="0" borderId="7" xfId="0" applyFont="1" applyBorder="1" applyAlignment="1">
      <alignment vertical="center"/>
    </xf>
    <xf numFmtId="0" fontId="2659" fillId="0" borderId="7" xfId="0" applyFont="1" applyBorder="1" applyAlignment="1">
      <alignment vertical="center"/>
    </xf>
    <xf numFmtId="0" fontId="2660" fillId="0" borderId="7" xfId="0" applyFont="1" applyBorder="1" applyAlignment="1">
      <alignment vertical="center"/>
    </xf>
    <xf numFmtId="0" fontId="2661" fillId="0" borderId="8" xfId="0" applyFont="1" applyBorder="1" applyAlignment="1">
      <alignment horizontal="center" vertical="center"/>
    </xf>
    <xf numFmtId="49" fontId="2662" fillId="0" borderId="8" xfId="0" applyNumberFormat="1" applyFont="1" applyBorder="1" applyAlignment="1">
      <alignment vertical="center"/>
    </xf>
    <xf numFmtId="0" fontId="2663" fillId="0" borderId="8" xfId="0" applyFont="1" applyBorder="1" applyAlignment="1">
      <alignment vertical="center" wrapText="1"/>
    </xf>
    <xf numFmtId="0" fontId="2664" fillId="0" borderId="8" xfId="0" applyFont="1" applyBorder="1" applyAlignment="1">
      <alignment horizontal="center" vertical="center"/>
    </xf>
    <xf numFmtId="0" fontId="2665" fillId="0" borderId="8" xfId="0" applyFont="1" applyBorder="1" applyAlignment="1">
      <alignment vertical="center"/>
    </xf>
    <xf numFmtId="0" fontId="2666" fillId="0" borderId="8" xfId="0" applyFont="1" applyBorder="1" applyAlignment="1">
      <alignment vertical="center"/>
    </xf>
    <xf numFmtId="0" fontId="2667" fillId="0" borderId="8" xfId="0" applyFont="1" applyBorder="1" applyAlignment="1">
      <alignment vertical="center"/>
    </xf>
    <xf numFmtId="0" fontId="2668" fillId="0" borderId="8" xfId="0" applyFont="1" applyBorder="1" applyAlignment="1">
      <alignment vertical="center"/>
    </xf>
    <xf numFmtId="0" fontId="2669" fillId="0" borderId="8" xfId="0" applyFont="1" applyBorder="1" applyAlignment="1">
      <alignment vertical="center"/>
    </xf>
    <xf numFmtId="0" fontId="2670" fillId="0" borderId="8" xfId="0" applyFont="1" applyBorder="1" applyAlignment="1">
      <alignment vertical="center"/>
    </xf>
    <xf numFmtId="0" fontId="2671" fillId="0" borderId="8" xfId="0" applyFont="1" applyBorder="1" applyAlignment="1">
      <alignment vertical="center"/>
    </xf>
    <xf numFmtId="0" fontId="2672" fillId="0" borderId="8" xfId="0" applyFont="1" applyBorder="1" applyAlignment="1">
      <alignment vertical="center"/>
    </xf>
    <xf numFmtId="0" fontId="2673" fillId="0" borderId="8" xfId="0" applyFont="1" applyBorder="1" applyAlignment="1">
      <alignment vertical="center"/>
    </xf>
    <xf numFmtId="0" fontId="2674" fillId="0" borderId="8" xfId="0" applyFont="1" applyBorder="1" applyAlignment="1">
      <alignment vertical="center"/>
    </xf>
    <xf numFmtId="0" fontId="2675" fillId="0" borderId="8" xfId="0" applyFont="1" applyBorder="1" applyAlignment="1">
      <alignment vertical="center"/>
    </xf>
    <xf numFmtId="0" fontId="2676" fillId="0" borderId="8" xfId="0" applyFont="1" applyBorder="1" applyAlignment="1">
      <alignment vertical="center"/>
    </xf>
    <xf numFmtId="0" fontId="2677" fillId="0" borderId="8" xfId="0" applyFont="1" applyBorder="1" applyAlignment="1">
      <alignment vertical="center"/>
    </xf>
    <xf numFmtId="0" fontId="2678" fillId="0" borderId="8" xfId="0" applyFont="1" applyBorder="1" applyAlignment="1">
      <alignment vertical="center"/>
    </xf>
    <xf numFmtId="0" fontId="2679" fillId="0" borderId="8" xfId="0" applyFont="1" applyBorder="1" applyAlignment="1">
      <alignment vertical="center"/>
    </xf>
    <xf numFmtId="49" fontId="364" fillId="4" borderId="1" xfId="0" applyNumberFormat="1" applyFont="1" applyFill="1" applyBorder="1" applyAlignment="1">
      <alignment horizontal="center" vertical="center" wrapText="1"/>
    </xf>
    <xf numFmtId="49" fontId="364" fillId="4" borderId="1" xfId="0" applyNumberFormat="1" applyFont="1" applyFill="1" applyBorder="1" applyAlignment="1">
      <alignment horizontal="center" wrapText="1"/>
    </xf>
    <xf numFmtId="0" fontId="2680" fillId="0" borderId="6" xfId="0" applyFont="1" applyBorder="1" applyAlignment="1">
      <alignment horizontal="center" vertical="center"/>
    </xf>
    <xf numFmtId="49" fontId="2681" fillId="0" borderId="6" xfId="0" applyNumberFormat="1" applyFont="1" applyBorder="1" applyAlignment="1">
      <alignment vertical="center"/>
    </xf>
    <xf numFmtId="0" fontId="2682" fillId="0" borderId="6" xfId="0" applyFont="1" applyBorder="1" applyAlignment="1">
      <alignment vertical="center" wrapText="1"/>
    </xf>
    <xf numFmtId="0" fontId="2683" fillId="0" borderId="6" xfId="0" applyFont="1" applyBorder="1" applyAlignment="1">
      <alignment horizontal="center" vertical="center"/>
    </xf>
    <xf numFmtId="0" fontId="2684" fillId="0" borderId="6" xfId="0" applyFont="1" applyBorder="1" applyAlignment="1">
      <alignment vertical="center"/>
    </xf>
    <xf numFmtId="0" fontId="2685" fillId="0" borderId="6" xfId="0" applyFont="1" applyBorder="1" applyAlignment="1">
      <alignment vertical="center"/>
    </xf>
    <xf numFmtId="0" fontId="2686" fillId="0" borderId="6" xfId="0" applyFont="1" applyBorder="1" applyAlignment="1">
      <alignment vertical="center"/>
    </xf>
    <xf numFmtId="0" fontId="2687" fillId="0" borderId="6" xfId="0" applyFont="1" applyBorder="1" applyAlignment="1">
      <alignment vertical="center"/>
    </xf>
    <xf numFmtId="0" fontId="2688" fillId="0" borderId="6" xfId="0" applyFont="1" applyBorder="1" applyAlignment="1">
      <alignment vertical="center"/>
    </xf>
    <xf numFmtId="0" fontId="2689" fillId="0" borderId="6" xfId="0" applyFont="1" applyBorder="1" applyAlignment="1">
      <alignment vertical="center"/>
    </xf>
    <xf numFmtId="0" fontId="2690" fillId="0" borderId="6" xfId="0" applyFont="1" applyBorder="1" applyAlignment="1">
      <alignment vertical="center"/>
    </xf>
    <xf numFmtId="0" fontId="2691" fillId="0" borderId="6" xfId="0" applyFont="1" applyBorder="1" applyAlignment="1">
      <alignment vertical="center"/>
    </xf>
    <xf numFmtId="0" fontId="2692" fillId="0" borderId="6" xfId="0" applyFont="1" applyBorder="1" applyAlignment="1">
      <alignment vertical="center"/>
    </xf>
    <xf numFmtId="0" fontId="2693" fillId="0" borderId="7" xfId="0" applyFont="1" applyBorder="1" applyAlignment="1">
      <alignment horizontal="center" vertical="center"/>
    </xf>
    <xf numFmtId="49" fontId="2694" fillId="0" borderId="7" xfId="0" applyNumberFormat="1" applyFont="1" applyBorder="1" applyAlignment="1">
      <alignment vertical="center"/>
    </xf>
    <xf numFmtId="0" fontId="2695" fillId="0" borderId="7" xfId="0" applyFont="1" applyBorder="1" applyAlignment="1">
      <alignment vertical="center" wrapText="1"/>
    </xf>
    <xf numFmtId="0" fontId="2696" fillId="0" borderId="7" xfId="0" applyFont="1" applyBorder="1" applyAlignment="1">
      <alignment horizontal="center" vertical="center"/>
    </xf>
    <xf numFmtId="0" fontId="2697" fillId="0" borderId="7" xfId="0" applyFont="1" applyBorder="1" applyAlignment="1">
      <alignment vertical="center"/>
    </xf>
    <xf numFmtId="0" fontId="2698" fillId="0" borderId="7" xfId="0" applyFont="1" applyBorder="1" applyAlignment="1">
      <alignment vertical="center"/>
    </xf>
    <xf numFmtId="0" fontId="2699" fillId="0" borderId="7" xfId="0" applyFont="1" applyBorder="1" applyAlignment="1">
      <alignment vertical="center"/>
    </xf>
    <xf numFmtId="0" fontId="2700" fillId="0" borderId="7" xfId="0" applyFont="1" applyBorder="1" applyAlignment="1">
      <alignment vertical="center"/>
    </xf>
    <xf numFmtId="0" fontId="2701" fillId="0" borderId="7" xfId="0" applyFont="1" applyBorder="1" applyAlignment="1">
      <alignment vertical="center"/>
    </xf>
    <xf numFmtId="0" fontId="2702" fillId="0" borderId="7" xfId="0" applyFont="1" applyBorder="1" applyAlignment="1">
      <alignment vertical="center"/>
    </xf>
    <xf numFmtId="0" fontId="2703" fillId="0" borderId="7" xfId="0" applyFont="1" applyBorder="1" applyAlignment="1">
      <alignment vertical="center"/>
    </xf>
    <xf numFmtId="0" fontId="2704" fillId="0" borderId="7" xfId="0" applyFont="1" applyBorder="1" applyAlignment="1">
      <alignment vertical="center"/>
    </xf>
    <xf numFmtId="0" fontId="2705" fillId="0" borderId="7" xfId="0" applyFont="1" applyBorder="1" applyAlignment="1">
      <alignment vertical="center"/>
    </xf>
    <xf numFmtId="0" fontId="2706" fillId="0" borderId="7" xfId="0" applyFont="1" applyBorder="1" applyAlignment="1">
      <alignment horizontal="center" vertical="center"/>
    </xf>
    <xf numFmtId="49" fontId="2707" fillId="0" borderId="7" xfId="0" applyNumberFormat="1" applyFont="1" applyBorder="1" applyAlignment="1">
      <alignment vertical="center"/>
    </xf>
    <xf numFmtId="0" fontId="2708" fillId="0" borderId="7" xfId="0" applyFont="1" applyBorder="1" applyAlignment="1">
      <alignment vertical="center" wrapText="1"/>
    </xf>
    <xf numFmtId="0" fontId="2709" fillId="0" borderId="7" xfId="0" applyFont="1" applyBorder="1" applyAlignment="1">
      <alignment horizontal="center" vertical="center"/>
    </xf>
    <xf numFmtId="0" fontId="2710" fillId="0" borderId="7" xfId="0" applyFont="1" applyBorder="1" applyAlignment="1">
      <alignment vertical="center"/>
    </xf>
    <xf numFmtId="0" fontId="2711" fillId="0" borderId="7" xfId="0" applyFont="1" applyBorder="1" applyAlignment="1">
      <alignment vertical="center"/>
    </xf>
    <xf numFmtId="0" fontId="2712" fillId="0" borderId="7" xfId="0" applyFont="1" applyBorder="1" applyAlignment="1">
      <alignment vertical="center"/>
    </xf>
    <xf numFmtId="0" fontId="2713" fillId="0" borderId="7" xfId="0" applyFont="1" applyBorder="1" applyAlignment="1">
      <alignment vertical="center"/>
    </xf>
    <xf numFmtId="0" fontId="2714" fillId="0" borderId="7" xfId="0" applyFont="1" applyBorder="1" applyAlignment="1">
      <alignment vertical="center"/>
    </xf>
    <xf numFmtId="0" fontId="2715" fillId="0" borderId="7" xfId="0" applyFont="1" applyBorder="1" applyAlignment="1">
      <alignment vertical="center"/>
    </xf>
    <xf numFmtId="0" fontId="2716" fillId="0" borderId="7" xfId="0" applyFont="1" applyBorder="1" applyAlignment="1">
      <alignment vertical="center"/>
    </xf>
    <xf numFmtId="0" fontId="2717" fillId="0" borderId="7" xfId="0" applyFont="1" applyBorder="1" applyAlignment="1">
      <alignment vertical="center"/>
    </xf>
    <xf numFmtId="0" fontId="2718" fillId="0" borderId="7" xfId="0" applyFont="1" applyBorder="1" applyAlignment="1">
      <alignment vertical="center"/>
    </xf>
    <xf numFmtId="0" fontId="2719" fillId="0" borderId="7" xfId="0" applyFont="1" applyBorder="1" applyAlignment="1">
      <alignment horizontal="center" vertical="center"/>
    </xf>
    <xf numFmtId="49" fontId="2720" fillId="0" borderId="7" xfId="0" applyNumberFormat="1" applyFont="1" applyBorder="1" applyAlignment="1">
      <alignment vertical="center"/>
    </xf>
    <xf numFmtId="0" fontId="2721" fillId="0" borderId="7" xfId="0" applyFont="1" applyBorder="1" applyAlignment="1">
      <alignment vertical="center" wrapText="1"/>
    </xf>
    <xf numFmtId="0" fontId="2722" fillId="0" borderId="7" xfId="0" applyFont="1" applyBorder="1" applyAlignment="1">
      <alignment horizontal="center" vertical="center"/>
    </xf>
    <xf numFmtId="0" fontId="2723" fillId="0" borderId="7" xfId="0" applyFont="1" applyBorder="1" applyAlignment="1">
      <alignment vertical="center"/>
    </xf>
    <xf numFmtId="0" fontId="2724" fillId="0" borderId="7" xfId="0" applyFont="1" applyBorder="1" applyAlignment="1">
      <alignment vertical="center"/>
    </xf>
    <xf numFmtId="0" fontId="2725" fillId="0" borderId="7" xfId="0" applyFont="1" applyBorder="1" applyAlignment="1">
      <alignment vertical="center"/>
    </xf>
    <xf numFmtId="0" fontId="2726" fillId="0" borderId="7" xfId="0" applyFont="1" applyBorder="1" applyAlignment="1">
      <alignment vertical="center"/>
    </xf>
    <xf numFmtId="0" fontId="2727" fillId="0" borderId="7" xfId="0" applyFont="1" applyBorder="1" applyAlignment="1">
      <alignment vertical="center"/>
    </xf>
    <xf numFmtId="0" fontId="2728" fillId="0" borderId="7" xfId="0" applyFont="1" applyBorder="1" applyAlignment="1">
      <alignment vertical="center"/>
    </xf>
    <xf numFmtId="0" fontId="2729" fillId="0" borderId="7" xfId="0" applyFont="1" applyBorder="1" applyAlignment="1">
      <alignment vertical="center"/>
    </xf>
    <xf numFmtId="0" fontId="2730" fillId="0" borderId="7" xfId="0" applyFont="1" applyBorder="1" applyAlignment="1">
      <alignment vertical="center"/>
    </xf>
    <xf numFmtId="0" fontId="2731" fillId="0" borderId="7" xfId="0" applyFont="1" applyBorder="1" applyAlignment="1">
      <alignment vertical="center"/>
    </xf>
    <xf numFmtId="0" fontId="2732" fillId="0" borderId="7" xfId="0" applyFont="1" applyBorder="1" applyAlignment="1">
      <alignment horizontal="center" vertical="center"/>
    </xf>
    <xf numFmtId="49" fontId="2733" fillId="0" borderId="7" xfId="0" applyNumberFormat="1" applyFont="1" applyBorder="1" applyAlignment="1">
      <alignment vertical="center"/>
    </xf>
    <xf numFmtId="0" fontId="2734" fillId="0" borderId="7" xfId="0" applyFont="1" applyBorder="1" applyAlignment="1">
      <alignment vertical="center" wrapText="1"/>
    </xf>
    <xf numFmtId="0" fontId="2735" fillId="0" borderId="7" xfId="0" applyFont="1" applyBorder="1" applyAlignment="1">
      <alignment horizontal="center" vertical="center"/>
    </xf>
    <xf numFmtId="0" fontId="2736" fillId="0" borderId="7" xfId="0" applyFont="1" applyBorder="1" applyAlignment="1">
      <alignment vertical="center"/>
    </xf>
    <xf numFmtId="0" fontId="2737" fillId="0" borderId="7" xfId="0" applyFont="1" applyBorder="1" applyAlignment="1">
      <alignment vertical="center"/>
    </xf>
    <xf numFmtId="0" fontId="2738" fillId="0" borderId="7" xfId="0" applyFont="1" applyBorder="1" applyAlignment="1">
      <alignment vertical="center"/>
    </xf>
    <xf numFmtId="0" fontId="2739" fillId="0" borderId="7" xfId="0" applyFont="1" applyBorder="1" applyAlignment="1">
      <alignment vertical="center"/>
    </xf>
    <xf numFmtId="0" fontId="2740" fillId="0" borderId="7" xfId="0" applyFont="1" applyBorder="1" applyAlignment="1">
      <alignment vertical="center"/>
    </xf>
    <xf numFmtId="0" fontId="2741" fillId="0" borderId="7" xfId="0" applyFont="1" applyBorder="1" applyAlignment="1">
      <alignment vertical="center"/>
    </xf>
    <xf numFmtId="0" fontId="2742" fillId="0" borderId="7" xfId="0" applyFont="1" applyBorder="1" applyAlignment="1">
      <alignment vertical="center"/>
    </xf>
    <xf numFmtId="0" fontId="2743" fillId="0" borderId="7" xfId="0" applyFont="1" applyBorder="1" applyAlignment="1">
      <alignment vertical="center"/>
    </xf>
    <xf numFmtId="0" fontId="2744" fillId="0" borderId="7" xfId="0" applyFont="1" applyBorder="1" applyAlignment="1">
      <alignment vertical="center"/>
    </xf>
    <xf numFmtId="0" fontId="2745" fillId="0" borderId="7" xfId="0" applyFont="1" applyBorder="1" applyAlignment="1">
      <alignment horizontal="center" vertical="center"/>
    </xf>
    <xf numFmtId="49" fontId="2746" fillId="0" borderId="7" xfId="0" applyNumberFormat="1" applyFont="1" applyBorder="1" applyAlignment="1">
      <alignment vertical="center"/>
    </xf>
    <xf numFmtId="0" fontId="2747" fillId="0" borderId="7" xfId="0" applyFont="1" applyBorder="1" applyAlignment="1">
      <alignment vertical="center" wrapText="1"/>
    </xf>
    <xf numFmtId="0" fontId="2748" fillId="0" borderId="7" xfId="0" applyFont="1" applyBorder="1" applyAlignment="1">
      <alignment horizontal="center" vertical="center"/>
    </xf>
    <xf numFmtId="0" fontId="2749" fillId="0" borderId="7" xfId="0" applyFont="1" applyBorder="1" applyAlignment="1">
      <alignment vertical="center"/>
    </xf>
    <xf numFmtId="0" fontId="2750" fillId="0" borderId="7" xfId="0" applyFont="1" applyBorder="1" applyAlignment="1">
      <alignment vertical="center"/>
    </xf>
    <xf numFmtId="0" fontId="2751" fillId="0" borderId="7" xfId="0" applyFont="1" applyBorder="1" applyAlignment="1">
      <alignment vertical="center"/>
    </xf>
    <xf numFmtId="0" fontId="2752" fillId="0" borderId="7" xfId="0" applyFont="1" applyBorder="1" applyAlignment="1">
      <alignment vertical="center"/>
    </xf>
    <xf numFmtId="0" fontId="2753" fillId="0" borderId="7" xfId="0" applyFont="1" applyBorder="1" applyAlignment="1">
      <alignment vertical="center"/>
    </xf>
    <xf numFmtId="0" fontId="2754" fillId="0" borderId="7" xfId="0" applyFont="1" applyBorder="1" applyAlignment="1">
      <alignment vertical="center"/>
    </xf>
    <xf numFmtId="0" fontId="2755" fillId="0" borderId="7" xfId="0" applyFont="1" applyBorder="1" applyAlignment="1">
      <alignment vertical="center"/>
    </xf>
    <xf numFmtId="0" fontId="2756" fillId="0" borderId="7" xfId="0" applyFont="1" applyBorder="1" applyAlignment="1">
      <alignment vertical="center"/>
    </xf>
    <xf numFmtId="0" fontId="2757" fillId="0" borderId="7" xfId="0" applyFont="1" applyBorder="1" applyAlignment="1">
      <alignment vertical="center"/>
    </xf>
    <xf numFmtId="0" fontId="2758" fillId="0" borderId="7" xfId="0" applyFont="1" applyBorder="1" applyAlignment="1">
      <alignment horizontal="center" vertical="center"/>
    </xf>
    <xf numFmtId="49" fontId="2759" fillId="0" borderId="7" xfId="0" applyNumberFormat="1" applyFont="1" applyBorder="1" applyAlignment="1">
      <alignment vertical="center"/>
    </xf>
    <xf numFmtId="0" fontId="2760" fillId="0" borderId="7" xfId="0" applyFont="1" applyBorder="1" applyAlignment="1">
      <alignment vertical="center" wrapText="1"/>
    </xf>
    <xf numFmtId="0" fontId="2761" fillId="0" borderId="7" xfId="0" applyFont="1" applyBorder="1" applyAlignment="1">
      <alignment horizontal="center" vertical="center"/>
    </xf>
    <xf numFmtId="0" fontId="2762" fillId="0" borderId="7" xfId="0" applyFont="1" applyBorder="1" applyAlignment="1">
      <alignment vertical="center"/>
    </xf>
    <xf numFmtId="0" fontId="2763" fillId="0" borderId="7" xfId="0" applyFont="1" applyBorder="1" applyAlignment="1">
      <alignment vertical="center"/>
    </xf>
    <xf numFmtId="0" fontId="2764" fillId="0" borderId="7" xfId="0" applyFont="1" applyBorder="1" applyAlignment="1">
      <alignment vertical="center"/>
    </xf>
    <xf numFmtId="0" fontId="2765" fillId="0" borderId="7" xfId="0" applyFont="1" applyBorder="1" applyAlignment="1">
      <alignment vertical="center"/>
    </xf>
    <xf numFmtId="0" fontId="2766" fillId="0" borderId="7" xfId="0" applyFont="1" applyBorder="1" applyAlignment="1">
      <alignment vertical="center"/>
    </xf>
    <xf numFmtId="0" fontId="2767" fillId="0" borderId="7" xfId="0" applyFont="1" applyBorder="1" applyAlignment="1">
      <alignment vertical="center"/>
    </xf>
    <xf numFmtId="0" fontId="2768" fillId="0" borderId="7" xfId="0" applyFont="1" applyBorder="1" applyAlignment="1">
      <alignment vertical="center"/>
    </xf>
    <xf numFmtId="0" fontId="2769" fillId="0" borderId="7" xfId="0" applyFont="1" applyBorder="1" applyAlignment="1">
      <alignment vertical="center"/>
    </xf>
    <xf numFmtId="0" fontId="2770" fillId="0" borderId="7" xfId="0" applyFont="1" applyBorder="1" applyAlignment="1">
      <alignment vertical="center"/>
    </xf>
    <xf numFmtId="0" fontId="2771" fillId="0" borderId="7" xfId="0" applyFont="1" applyBorder="1" applyAlignment="1">
      <alignment horizontal="center" vertical="center"/>
    </xf>
    <xf numFmtId="49" fontId="2772" fillId="0" borderId="7" xfId="0" applyNumberFormat="1" applyFont="1" applyBorder="1" applyAlignment="1">
      <alignment vertical="center"/>
    </xf>
    <xf numFmtId="0" fontId="2773" fillId="0" borderId="7" xfId="0" applyFont="1" applyBorder="1" applyAlignment="1">
      <alignment vertical="center" wrapText="1"/>
    </xf>
    <xf numFmtId="0" fontId="2774" fillId="0" borderId="7" xfId="0" applyFont="1" applyBorder="1" applyAlignment="1">
      <alignment horizontal="center" vertical="center"/>
    </xf>
    <xf numFmtId="0" fontId="2775" fillId="0" borderId="7" xfId="0" applyFont="1" applyBorder="1" applyAlignment="1">
      <alignment vertical="center"/>
    </xf>
    <xf numFmtId="0" fontId="2776" fillId="0" borderId="7" xfId="0" applyFont="1" applyBorder="1" applyAlignment="1">
      <alignment vertical="center"/>
    </xf>
    <xf numFmtId="0" fontId="2777" fillId="0" borderId="7" xfId="0" applyFont="1" applyBorder="1" applyAlignment="1">
      <alignment vertical="center"/>
    </xf>
    <xf numFmtId="0" fontId="2778" fillId="0" borderId="7" xfId="0" applyFont="1" applyBorder="1" applyAlignment="1">
      <alignment vertical="center"/>
    </xf>
    <xf numFmtId="0" fontId="2779" fillId="0" borderId="7" xfId="0" applyFont="1" applyBorder="1" applyAlignment="1">
      <alignment vertical="center"/>
    </xf>
    <xf numFmtId="0" fontId="2780" fillId="0" borderId="7" xfId="0" applyFont="1" applyBorder="1" applyAlignment="1">
      <alignment vertical="center"/>
    </xf>
    <xf numFmtId="0" fontId="2781" fillId="0" borderId="7" xfId="0" applyFont="1" applyBorder="1" applyAlignment="1">
      <alignment vertical="center"/>
    </xf>
    <xf numFmtId="0" fontId="2782" fillId="0" borderId="7" xfId="0" applyFont="1" applyBorder="1" applyAlignment="1">
      <alignment vertical="center"/>
    </xf>
    <xf numFmtId="0" fontId="2783" fillId="0" borderId="7" xfId="0" applyFont="1" applyBorder="1" applyAlignment="1">
      <alignment vertical="center"/>
    </xf>
    <xf numFmtId="0" fontId="2784" fillId="0" borderId="7" xfId="0" applyFont="1" applyBorder="1" applyAlignment="1">
      <alignment horizontal="center" vertical="center"/>
    </xf>
    <xf numFmtId="49" fontId="2785" fillId="0" borderId="7" xfId="0" applyNumberFormat="1" applyFont="1" applyBorder="1" applyAlignment="1">
      <alignment vertical="center"/>
    </xf>
    <xf numFmtId="0" fontId="2786" fillId="0" borderId="7" xfId="0" applyFont="1" applyBorder="1" applyAlignment="1">
      <alignment vertical="center" wrapText="1"/>
    </xf>
    <xf numFmtId="0" fontId="2787" fillId="0" borderId="7" xfId="0" applyFont="1" applyBorder="1" applyAlignment="1">
      <alignment horizontal="center" vertical="center"/>
    </xf>
    <xf numFmtId="0" fontId="2788" fillId="0" borderId="7" xfId="0" applyFont="1" applyBorder="1" applyAlignment="1">
      <alignment vertical="center"/>
    </xf>
    <xf numFmtId="0" fontId="2789" fillId="0" borderId="7" xfId="0" applyFont="1" applyBorder="1" applyAlignment="1">
      <alignment vertical="center"/>
    </xf>
    <xf numFmtId="0" fontId="2790" fillId="0" borderId="7" xfId="0" applyFont="1" applyBorder="1" applyAlignment="1">
      <alignment vertical="center"/>
    </xf>
    <xf numFmtId="0" fontId="2791" fillId="0" borderId="7" xfId="0" applyFont="1" applyBorder="1" applyAlignment="1">
      <alignment vertical="center"/>
    </xf>
    <xf numFmtId="0" fontId="2792" fillId="0" borderId="7" xfId="0" applyFont="1" applyBorder="1" applyAlignment="1">
      <alignment vertical="center"/>
    </xf>
    <xf numFmtId="0" fontId="2793" fillId="0" borderId="7" xfId="0" applyFont="1" applyBorder="1" applyAlignment="1">
      <alignment vertical="center"/>
    </xf>
    <xf numFmtId="0" fontId="2794" fillId="0" borderId="7" xfId="0" applyFont="1" applyBorder="1" applyAlignment="1">
      <alignment vertical="center"/>
    </xf>
    <xf numFmtId="0" fontId="2795" fillId="0" borderId="7" xfId="0" applyFont="1" applyBorder="1" applyAlignment="1">
      <alignment vertical="center"/>
    </xf>
    <xf numFmtId="0" fontId="2796" fillId="0" borderId="7" xfId="0" applyFont="1" applyBorder="1" applyAlignment="1">
      <alignment vertical="center"/>
    </xf>
    <xf numFmtId="0" fontId="2797" fillId="0" borderId="7" xfId="0" applyFont="1" applyBorder="1" applyAlignment="1">
      <alignment horizontal="center" vertical="center"/>
    </xf>
    <xf numFmtId="49" fontId="2798" fillId="0" borderId="7" xfId="0" applyNumberFormat="1" applyFont="1" applyBorder="1" applyAlignment="1">
      <alignment vertical="center"/>
    </xf>
    <xf numFmtId="0" fontId="2799" fillId="0" borderId="7" xfId="0" applyFont="1" applyBorder="1" applyAlignment="1">
      <alignment vertical="center" wrapText="1"/>
    </xf>
    <xf numFmtId="0" fontId="2800" fillId="0" borderId="7" xfId="0" applyFont="1" applyBorder="1" applyAlignment="1">
      <alignment horizontal="center" vertical="center"/>
    </xf>
    <xf numFmtId="0" fontId="2801" fillId="0" borderId="7" xfId="0" applyFont="1" applyBorder="1" applyAlignment="1">
      <alignment vertical="center"/>
    </xf>
    <xf numFmtId="0" fontId="2802" fillId="0" borderId="7" xfId="0" applyFont="1" applyBorder="1" applyAlignment="1">
      <alignment vertical="center"/>
    </xf>
    <xf numFmtId="0" fontId="2803" fillId="0" borderId="7" xfId="0" applyFont="1" applyBorder="1" applyAlignment="1">
      <alignment vertical="center"/>
    </xf>
    <xf numFmtId="0" fontId="2804" fillId="0" borderId="7" xfId="0" applyFont="1" applyBorder="1" applyAlignment="1">
      <alignment vertical="center"/>
    </xf>
    <xf numFmtId="0" fontId="2805" fillId="0" borderId="7" xfId="0" applyFont="1" applyBorder="1" applyAlignment="1">
      <alignment vertical="center"/>
    </xf>
    <xf numFmtId="0" fontId="2806" fillId="0" borderId="7" xfId="0" applyFont="1" applyBorder="1" applyAlignment="1">
      <alignment vertical="center"/>
    </xf>
    <xf numFmtId="0" fontId="2807" fillId="0" borderId="7" xfId="0" applyFont="1" applyBorder="1" applyAlignment="1">
      <alignment vertical="center"/>
    </xf>
    <xf numFmtId="0" fontId="2808" fillId="0" borderId="7" xfId="0" applyFont="1" applyBorder="1" applyAlignment="1">
      <alignment vertical="center"/>
    </xf>
    <xf numFmtId="0" fontId="2809" fillId="0" borderId="7" xfId="0" applyFont="1" applyBorder="1" applyAlignment="1">
      <alignment vertical="center"/>
    </xf>
    <xf numFmtId="0" fontId="2810" fillId="0" borderId="7" xfId="0" applyFont="1" applyBorder="1" applyAlignment="1">
      <alignment horizontal="center" vertical="center"/>
    </xf>
    <xf numFmtId="49" fontId="2811" fillId="0" borderId="7" xfId="0" applyNumberFormat="1" applyFont="1" applyBorder="1" applyAlignment="1">
      <alignment vertical="center"/>
    </xf>
    <xf numFmtId="0" fontId="2812" fillId="0" borderId="7" xfId="0" applyFont="1" applyBorder="1" applyAlignment="1">
      <alignment vertical="center" wrapText="1"/>
    </xf>
    <xf numFmtId="0" fontId="2813" fillId="0" borderId="7" xfId="0" applyFont="1" applyBorder="1" applyAlignment="1">
      <alignment horizontal="center" vertical="center"/>
    </xf>
    <xf numFmtId="0" fontId="2814" fillId="0" borderId="7" xfId="0" applyFont="1" applyBorder="1" applyAlignment="1">
      <alignment vertical="center"/>
    </xf>
    <xf numFmtId="0" fontId="2815" fillId="0" borderId="7" xfId="0" applyFont="1" applyBorder="1" applyAlignment="1">
      <alignment vertical="center"/>
    </xf>
    <xf numFmtId="0" fontId="2816" fillId="0" borderId="7" xfId="0" applyFont="1" applyBorder="1" applyAlignment="1">
      <alignment vertical="center"/>
    </xf>
    <xf numFmtId="0" fontId="2817" fillId="0" borderId="7" xfId="0" applyFont="1" applyBorder="1" applyAlignment="1">
      <alignment vertical="center"/>
    </xf>
    <xf numFmtId="0" fontId="2818" fillId="0" borderId="7" xfId="0" applyFont="1" applyBorder="1" applyAlignment="1">
      <alignment vertical="center"/>
    </xf>
    <xf numFmtId="0" fontId="2819" fillId="0" borderId="7" xfId="0" applyFont="1" applyBorder="1" applyAlignment="1">
      <alignment vertical="center"/>
    </xf>
    <xf numFmtId="0" fontId="2820" fillId="0" borderId="7" xfId="0" applyFont="1" applyBorder="1" applyAlignment="1">
      <alignment vertical="center"/>
    </xf>
    <xf numFmtId="0" fontId="2821" fillId="0" borderId="7" xfId="0" applyFont="1" applyBorder="1" applyAlignment="1">
      <alignment vertical="center"/>
    </xf>
    <xf numFmtId="0" fontId="2822" fillId="0" borderId="7" xfId="0" applyFont="1" applyBorder="1" applyAlignment="1">
      <alignment vertical="center"/>
    </xf>
    <xf numFmtId="0" fontId="2823" fillId="0" borderId="7" xfId="0" applyFont="1" applyBorder="1" applyAlignment="1">
      <alignment horizontal="center" vertical="center"/>
    </xf>
    <xf numFmtId="49" fontId="2824" fillId="0" borderId="7" xfId="0" applyNumberFormat="1" applyFont="1" applyBorder="1" applyAlignment="1">
      <alignment vertical="center"/>
    </xf>
    <xf numFmtId="0" fontId="2825" fillId="0" borderId="7" xfId="0" applyFont="1" applyBorder="1" applyAlignment="1">
      <alignment vertical="center" wrapText="1"/>
    </xf>
    <xf numFmtId="0" fontId="2826" fillId="0" borderId="7" xfId="0" applyFont="1" applyBorder="1" applyAlignment="1">
      <alignment horizontal="center" vertical="center"/>
    </xf>
    <xf numFmtId="0" fontId="2827" fillId="0" borderId="7" xfId="0" applyFont="1" applyBorder="1" applyAlignment="1">
      <alignment vertical="center"/>
    </xf>
    <xf numFmtId="0" fontId="2828" fillId="0" borderId="7" xfId="0" applyFont="1" applyBorder="1" applyAlignment="1">
      <alignment vertical="center"/>
    </xf>
    <xf numFmtId="0" fontId="2829" fillId="0" borderId="7" xfId="0" applyFont="1" applyBorder="1" applyAlignment="1">
      <alignment vertical="center"/>
    </xf>
    <xf numFmtId="0" fontId="2830" fillId="0" borderId="7" xfId="0" applyFont="1" applyBorder="1" applyAlignment="1">
      <alignment vertical="center"/>
    </xf>
    <xf numFmtId="0" fontId="2831" fillId="0" borderId="7" xfId="0" applyFont="1" applyBorder="1" applyAlignment="1">
      <alignment vertical="center"/>
    </xf>
    <xf numFmtId="0" fontId="2832" fillId="0" borderId="7" xfId="0" applyFont="1" applyBorder="1" applyAlignment="1">
      <alignment vertical="center"/>
    </xf>
    <xf numFmtId="0" fontId="2833" fillId="0" borderId="7" xfId="0" applyFont="1" applyBorder="1" applyAlignment="1">
      <alignment vertical="center"/>
    </xf>
    <xf numFmtId="0" fontId="2834" fillId="0" borderId="7" xfId="0" applyFont="1" applyBorder="1" applyAlignment="1">
      <alignment vertical="center"/>
    </xf>
    <xf numFmtId="0" fontId="2835" fillId="0" borderId="7" xfId="0" applyFont="1" applyBorder="1" applyAlignment="1">
      <alignment vertical="center"/>
    </xf>
    <xf numFmtId="0" fontId="2836" fillId="0" borderId="7" xfId="0" applyFont="1" applyBorder="1" applyAlignment="1">
      <alignment horizontal="center" vertical="center"/>
    </xf>
    <xf numFmtId="49" fontId="2837" fillId="0" borderId="7" xfId="0" applyNumberFormat="1" applyFont="1" applyBorder="1" applyAlignment="1">
      <alignment vertical="center"/>
    </xf>
    <xf numFmtId="0" fontId="2838" fillId="0" borderId="7" xfId="0" applyFont="1" applyBorder="1" applyAlignment="1">
      <alignment vertical="center" wrapText="1"/>
    </xf>
    <xf numFmtId="0" fontId="2839" fillId="0" borderId="7" xfId="0" applyFont="1" applyBorder="1" applyAlignment="1">
      <alignment horizontal="center" vertical="center"/>
    </xf>
    <xf numFmtId="0" fontId="2840" fillId="0" borderId="7" xfId="0" applyFont="1" applyBorder="1" applyAlignment="1">
      <alignment vertical="center"/>
    </xf>
    <xf numFmtId="0" fontId="2841" fillId="0" borderId="7" xfId="0" applyFont="1" applyBorder="1" applyAlignment="1">
      <alignment vertical="center"/>
    </xf>
    <xf numFmtId="0" fontId="2842" fillId="0" borderId="7" xfId="0" applyFont="1" applyBorder="1" applyAlignment="1">
      <alignment vertical="center"/>
    </xf>
    <xf numFmtId="0" fontId="2843" fillId="0" borderId="7" xfId="0" applyFont="1" applyBorder="1" applyAlignment="1">
      <alignment vertical="center"/>
    </xf>
    <xf numFmtId="0" fontId="2844" fillId="0" borderId="7" xfId="0" applyFont="1" applyBorder="1" applyAlignment="1">
      <alignment vertical="center"/>
    </xf>
    <xf numFmtId="0" fontId="2845" fillId="0" borderId="7" xfId="0" applyFont="1" applyBorder="1" applyAlignment="1">
      <alignment vertical="center"/>
    </xf>
    <xf numFmtId="0" fontId="2846" fillId="0" borderId="7" xfId="0" applyFont="1" applyBorder="1" applyAlignment="1">
      <alignment vertical="center"/>
    </xf>
    <xf numFmtId="0" fontId="2847" fillId="0" borderId="7" xfId="0" applyFont="1" applyBorder="1" applyAlignment="1">
      <alignment vertical="center"/>
    </xf>
    <xf numFmtId="0" fontId="2848" fillId="0" borderId="7" xfId="0" applyFont="1" applyBorder="1" applyAlignment="1">
      <alignment vertical="center"/>
    </xf>
    <xf numFmtId="0" fontId="2849" fillId="0" borderId="7" xfId="0" applyFont="1" applyBorder="1" applyAlignment="1">
      <alignment horizontal="center" vertical="center"/>
    </xf>
    <xf numFmtId="49" fontId="2850" fillId="0" borderId="7" xfId="0" applyNumberFormat="1" applyFont="1" applyBorder="1" applyAlignment="1">
      <alignment vertical="center"/>
    </xf>
    <xf numFmtId="0" fontId="2851" fillId="0" borderId="7" xfId="0" applyFont="1" applyBorder="1" applyAlignment="1">
      <alignment vertical="center" wrapText="1"/>
    </xf>
    <xf numFmtId="0" fontId="2852" fillId="0" borderId="7" xfId="0" applyFont="1" applyBorder="1" applyAlignment="1">
      <alignment horizontal="center" vertical="center"/>
    </xf>
    <xf numFmtId="0" fontId="2853" fillId="0" borderId="7" xfId="0" applyFont="1" applyBorder="1" applyAlignment="1">
      <alignment vertical="center"/>
    </xf>
    <xf numFmtId="0" fontId="2854" fillId="0" borderId="7" xfId="0" applyFont="1" applyBorder="1" applyAlignment="1">
      <alignment vertical="center"/>
    </xf>
    <xf numFmtId="0" fontId="2855" fillId="0" borderId="7" xfId="0" applyFont="1" applyBorder="1" applyAlignment="1">
      <alignment vertical="center"/>
    </xf>
    <xf numFmtId="0" fontId="2856" fillId="0" borderId="7" xfId="0" applyFont="1" applyBorder="1" applyAlignment="1">
      <alignment vertical="center"/>
    </xf>
    <xf numFmtId="0" fontId="2857" fillId="0" borderId="7" xfId="0" applyFont="1" applyBorder="1" applyAlignment="1">
      <alignment vertical="center"/>
    </xf>
    <xf numFmtId="0" fontId="2858" fillId="0" borderId="7" xfId="0" applyFont="1" applyBorder="1" applyAlignment="1">
      <alignment vertical="center"/>
    </xf>
    <xf numFmtId="0" fontId="2859" fillId="0" borderId="7" xfId="0" applyFont="1" applyBorder="1" applyAlignment="1">
      <alignment vertical="center"/>
    </xf>
    <xf numFmtId="0" fontId="2860" fillId="0" borderId="7" xfId="0" applyFont="1" applyBorder="1" applyAlignment="1">
      <alignment vertical="center"/>
    </xf>
    <xf numFmtId="0" fontId="2861" fillId="0" borderId="7" xfId="0" applyFont="1" applyBorder="1" applyAlignment="1">
      <alignment vertical="center"/>
    </xf>
    <xf numFmtId="0" fontId="2862" fillId="0" borderId="7" xfId="0" applyFont="1" applyBorder="1" applyAlignment="1">
      <alignment horizontal="center" vertical="center"/>
    </xf>
    <xf numFmtId="49" fontId="2863" fillId="0" borderId="7" xfId="0" applyNumberFormat="1" applyFont="1" applyBorder="1" applyAlignment="1">
      <alignment vertical="center"/>
    </xf>
    <xf numFmtId="0" fontId="2864" fillId="0" borderId="7" xfId="0" applyFont="1" applyBorder="1" applyAlignment="1">
      <alignment vertical="center" wrapText="1"/>
    </xf>
    <xf numFmtId="0" fontId="2865" fillId="0" borderId="7" xfId="0" applyFont="1" applyBorder="1" applyAlignment="1">
      <alignment horizontal="center" vertical="center"/>
    </xf>
    <xf numFmtId="0" fontId="2866" fillId="0" borderId="7" xfId="0" applyFont="1" applyBorder="1" applyAlignment="1">
      <alignment vertical="center"/>
    </xf>
    <xf numFmtId="0" fontId="2867" fillId="0" borderId="7" xfId="0" applyFont="1" applyBorder="1" applyAlignment="1">
      <alignment vertical="center"/>
    </xf>
    <xf numFmtId="0" fontId="2868" fillId="0" borderId="7" xfId="0" applyFont="1" applyBorder="1" applyAlignment="1">
      <alignment vertical="center"/>
    </xf>
    <xf numFmtId="0" fontId="2869" fillId="0" borderId="7" xfId="0" applyFont="1" applyBorder="1" applyAlignment="1">
      <alignment vertical="center"/>
    </xf>
    <xf numFmtId="0" fontId="2870" fillId="0" borderId="7" xfId="0" applyFont="1" applyBorder="1" applyAlignment="1">
      <alignment vertical="center"/>
    </xf>
    <xf numFmtId="0" fontId="2871" fillId="0" borderId="7" xfId="0" applyFont="1" applyBorder="1" applyAlignment="1">
      <alignment vertical="center"/>
    </xf>
    <xf numFmtId="0" fontId="2872" fillId="0" borderId="7" xfId="0" applyFont="1" applyBorder="1" applyAlignment="1">
      <alignment vertical="center"/>
    </xf>
    <xf numFmtId="0" fontId="2873" fillId="0" borderId="7" xfId="0" applyFont="1" applyBorder="1" applyAlignment="1">
      <alignment vertical="center"/>
    </xf>
    <xf numFmtId="0" fontId="2874" fillId="0" borderId="7" xfId="0" applyFont="1" applyBorder="1" applyAlignment="1">
      <alignment vertical="center"/>
    </xf>
    <xf numFmtId="0" fontId="2875" fillId="0" borderId="7" xfId="0" applyFont="1" applyBorder="1" applyAlignment="1">
      <alignment horizontal="center" vertical="center"/>
    </xf>
    <xf numFmtId="49" fontId="2876" fillId="0" borderId="7" xfId="0" applyNumberFormat="1" applyFont="1" applyBorder="1" applyAlignment="1">
      <alignment vertical="center"/>
    </xf>
    <xf numFmtId="0" fontId="2877" fillId="0" borderId="7" xfId="0" applyFont="1" applyBorder="1" applyAlignment="1">
      <alignment vertical="center" wrapText="1"/>
    </xf>
    <xf numFmtId="0" fontId="2878" fillId="0" borderId="7" xfId="0" applyFont="1" applyBorder="1" applyAlignment="1">
      <alignment horizontal="center" vertical="center"/>
    </xf>
    <xf numFmtId="0" fontId="2879" fillId="0" borderId="7" xfId="0" applyFont="1" applyBorder="1" applyAlignment="1">
      <alignment vertical="center"/>
    </xf>
    <xf numFmtId="0" fontId="2880" fillId="0" borderId="7" xfId="0" applyFont="1" applyBorder="1" applyAlignment="1">
      <alignment vertical="center"/>
    </xf>
    <xf numFmtId="0" fontId="2881" fillId="0" borderId="7" xfId="0" applyFont="1" applyBorder="1" applyAlignment="1">
      <alignment vertical="center"/>
    </xf>
    <xf numFmtId="0" fontId="2882" fillId="0" borderId="7" xfId="0" applyFont="1" applyBorder="1" applyAlignment="1">
      <alignment vertical="center"/>
    </xf>
    <xf numFmtId="0" fontId="2883" fillId="0" borderId="7" xfId="0" applyFont="1" applyBorder="1" applyAlignment="1">
      <alignment vertical="center"/>
    </xf>
    <xf numFmtId="0" fontId="2884" fillId="0" borderId="7" xfId="0" applyFont="1" applyBorder="1" applyAlignment="1">
      <alignment vertical="center"/>
    </xf>
    <xf numFmtId="0" fontId="2885" fillId="0" borderId="7" xfId="0" applyFont="1" applyBorder="1" applyAlignment="1">
      <alignment vertical="center"/>
    </xf>
    <xf numFmtId="0" fontId="2886" fillId="0" borderId="7" xfId="0" applyFont="1" applyBorder="1" applyAlignment="1">
      <alignment vertical="center"/>
    </xf>
    <xf numFmtId="0" fontId="2887" fillId="0" borderId="7" xfId="0" applyFont="1" applyBorder="1" applyAlignment="1">
      <alignment vertical="center"/>
    </xf>
    <xf numFmtId="0" fontId="2888" fillId="0" borderId="7" xfId="0" applyFont="1" applyBorder="1" applyAlignment="1">
      <alignment horizontal="center" vertical="center"/>
    </xf>
    <xf numFmtId="49" fontId="2889" fillId="0" borderId="7" xfId="0" applyNumberFormat="1" applyFont="1" applyBorder="1" applyAlignment="1">
      <alignment vertical="center"/>
    </xf>
    <xf numFmtId="0" fontId="2890" fillId="0" borderId="7" xfId="0" applyFont="1" applyBorder="1" applyAlignment="1">
      <alignment vertical="center" wrapText="1"/>
    </xf>
    <xf numFmtId="0" fontId="2891" fillId="0" borderId="7" xfId="0" applyFont="1" applyBorder="1" applyAlignment="1">
      <alignment horizontal="center" vertical="center"/>
    </xf>
    <xf numFmtId="0" fontId="2892" fillId="0" borderId="7" xfId="0" applyFont="1" applyBorder="1" applyAlignment="1">
      <alignment vertical="center"/>
    </xf>
    <xf numFmtId="0" fontId="2893" fillId="0" borderId="7" xfId="0" applyFont="1" applyBorder="1" applyAlignment="1">
      <alignment vertical="center"/>
    </xf>
    <xf numFmtId="0" fontId="2894" fillId="0" borderId="7" xfId="0" applyFont="1" applyBorder="1" applyAlignment="1">
      <alignment vertical="center"/>
    </xf>
    <xf numFmtId="0" fontId="2895" fillId="0" borderId="7" xfId="0" applyFont="1" applyBorder="1" applyAlignment="1">
      <alignment vertical="center"/>
    </xf>
    <xf numFmtId="0" fontId="2896" fillId="0" borderId="7" xfId="0" applyFont="1" applyBorder="1" applyAlignment="1">
      <alignment vertical="center"/>
    </xf>
    <xf numFmtId="0" fontId="2897" fillId="0" borderId="7" xfId="0" applyFont="1" applyBorder="1" applyAlignment="1">
      <alignment vertical="center"/>
    </xf>
    <xf numFmtId="0" fontId="2898" fillId="0" borderId="7" xfId="0" applyFont="1" applyBorder="1" applyAlignment="1">
      <alignment vertical="center"/>
    </xf>
    <xf numFmtId="0" fontId="2899" fillId="0" borderId="7" xfId="0" applyFont="1" applyBorder="1" applyAlignment="1">
      <alignment vertical="center"/>
    </xf>
    <xf numFmtId="0" fontId="2900" fillId="0" borderId="7" xfId="0" applyFont="1" applyBorder="1" applyAlignment="1">
      <alignment vertical="center"/>
    </xf>
    <xf numFmtId="0" fontId="2901" fillId="0" borderId="7" xfId="0" applyFont="1" applyBorder="1" applyAlignment="1">
      <alignment horizontal="center" vertical="center"/>
    </xf>
    <xf numFmtId="49" fontId="2902" fillId="0" borderId="7" xfId="0" applyNumberFormat="1" applyFont="1" applyBorder="1" applyAlignment="1">
      <alignment vertical="center"/>
    </xf>
    <xf numFmtId="0" fontId="2903" fillId="0" borderId="7" xfId="0" applyFont="1" applyBorder="1" applyAlignment="1">
      <alignment vertical="center" wrapText="1"/>
    </xf>
    <xf numFmtId="0" fontId="2904" fillId="0" borderId="7" xfId="0" applyFont="1" applyBorder="1" applyAlignment="1">
      <alignment horizontal="center" vertical="center"/>
    </xf>
    <xf numFmtId="0" fontId="2905" fillId="0" borderId="7" xfId="0" applyFont="1" applyBorder="1" applyAlignment="1">
      <alignment vertical="center"/>
    </xf>
    <xf numFmtId="0" fontId="2906" fillId="0" borderId="7" xfId="0" applyFont="1" applyBorder="1" applyAlignment="1">
      <alignment vertical="center"/>
    </xf>
    <xf numFmtId="0" fontId="2907" fillId="0" borderId="7" xfId="0" applyFont="1" applyBorder="1" applyAlignment="1">
      <alignment vertical="center"/>
    </xf>
    <xf numFmtId="0" fontId="2908" fillId="0" borderId="7" xfId="0" applyFont="1" applyBorder="1" applyAlignment="1">
      <alignment vertical="center"/>
    </xf>
    <xf numFmtId="0" fontId="2909" fillId="0" borderId="7" xfId="0" applyFont="1" applyBorder="1" applyAlignment="1">
      <alignment vertical="center"/>
    </xf>
    <xf numFmtId="0" fontId="2910" fillId="0" borderId="7" xfId="0" applyFont="1" applyBorder="1" applyAlignment="1">
      <alignment vertical="center"/>
    </xf>
    <xf numFmtId="0" fontId="2911" fillId="0" borderId="7" xfId="0" applyFont="1" applyBorder="1" applyAlignment="1">
      <alignment vertical="center"/>
    </xf>
    <xf numFmtId="0" fontId="2912" fillId="0" borderId="7" xfId="0" applyFont="1" applyBorder="1" applyAlignment="1">
      <alignment vertical="center"/>
    </xf>
    <xf numFmtId="0" fontId="2913" fillId="0" borderId="7" xfId="0" applyFont="1" applyBorder="1" applyAlignment="1">
      <alignment vertical="center"/>
    </xf>
    <xf numFmtId="0" fontId="2914" fillId="0" borderId="7" xfId="0" applyFont="1" applyBorder="1" applyAlignment="1">
      <alignment horizontal="center" vertical="center"/>
    </xf>
    <xf numFmtId="49" fontId="2915" fillId="0" borderId="7" xfId="0" applyNumberFormat="1" applyFont="1" applyBorder="1" applyAlignment="1">
      <alignment vertical="center"/>
    </xf>
    <xf numFmtId="0" fontId="2916" fillId="0" borderId="7" xfId="0" applyFont="1" applyBorder="1" applyAlignment="1">
      <alignment vertical="center" wrapText="1"/>
    </xf>
    <xf numFmtId="0" fontId="2917" fillId="0" borderId="7" xfId="0" applyFont="1" applyBorder="1" applyAlignment="1">
      <alignment horizontal="center" vertical="center"/>
    </xf>
    <xf numFmtId="0" fontId="2918" fillId="0" borderId="7" xfId="0" applyFont="1" applyBorder="1" applyAlignment="1">
      <alignment vertical="center"/>
    </xf>
    <xf numFmtId="0" fontId="2919" fillId="0" borderId="7" xfId="0" applyFont="1" applyBorder="1" applyAlignment="1">
      <alignment vertical="center"/>
    </xf>
    <xf numFmtId="0" fontId="2920" fillId="0" borderId="7" xfId="0" applyFont="1" applyBorder="1" applyAlignment="1">
      <alignment vertical="center"/>
    </xf>
    <xf numFmtId="0" fontId="2921" fillId="0" borderId="7" xfId="0" applyFont="1" applyBorder="1" applyAlignment="1">
      <alignment vertical="center"/>
    </xf>
    <xf numFmtId="0" fontId="2922" fillId="0" borderId="7" xfId="0" applyFont="1" applyBorder="1" applyAlignment="1">
      <alignment vertical="center"/>
    </xf>
    <xf numFmtId="0" fontId="2923" fillId="0" borderId="7" xfId="0" applyFont="1" applyBorder="1" applyAlignment="1">
      <alignment vertical="center"/>
    </xf>
    <xf numFmtId="0" fontId="2924" fillId="0" borderId="7" xfId="0" applyFont="1" applyBorder="1" applyAlignment="1">
      <alignment vertical="center"/>
    </xf>
    <xf numFmtId="0" fontId="2925" fillId="0" borderId="7" xfId="0" applyFont="1" applyBorder="1" applyAlignment="1">
      <alignment vertical="center"/>
    </xf>
    <xf numFmtId="0" fontId="2926" fillId="0" borderId="7" xfId="0" applyFont="1" applyBorder="1" applyAlignment="1">
      <alignment vertical="center"/>
    </xf>
    <xf numFmtId="0" fontId="2927" fillId="0" borderId="7" xfId="0" applyFont="1" applyBorder="1" applyAlignment="1">
      <alignment horizontal="center" vertical="center"/>
    </xf>
    <xf numFmtId="49" fontId="2928" fillId="0" borderId="7" xfId="0" applyNumberFormat="1" applyFont="1" applyBorder="1" applyAlignment="1">
      <alignment vertical="center"/>
    </xf>
    <xf numFmtId="0" fontId="2929" fillId="0" borderId="7" xfId="0" applyFont="1" applyBorder="1" applyAlignment="1">
      <alignment vertical="center" wrapText="1"/>
    </xf>
    <xf numFmtId="0" fontId="2930" fillId="0" borderId="7" xfId="0" applyFont="1" applyBorder="1" applyAlignment="1">
      <alignment horizontal="center" vertical="center"/>
    </xf>
    <xf numFmtId="0" fontId="2931" fillId="0" borderId="7" xfId="0" applyFont="1" applyBorder="1" applyAlignment="1">
      <alignment vertical="center"/>
    </xf>
    <xf numFmtId="0" fontId="2932" fillId="0" borderId="7" xfId="0" applyFont="1" applyBorder="1" applyAlignment="1">
      <alignment vertical="center"/>
    </xf>
    <xf numFmtId="0" fontId="2933" fillId="0" borderId="7" xfId="0" applyFont="1" applyBorder="1" applyAlignment="1">
      <alignment vertical="center"/>
    </xf>
    <xf numFmtId="0" fontId="2934" fillId="0" borderId="7" xfId="0" applyFont="1" applyBorder="1" applyAlignment="1">
      <alignment vertical="center"/>
    </xf>
    <xf numFmtId="0" fontId="2935" fillId="0" borderId="7" xfId="0" applyFont="1" applyBorder="1" applyAlignment="1">
      <alignment vertical="center"/>
    </xf>
    <xf numFmtId="0" fontId="2936" fillId="0" borderId="7" xfId="0" applyFont="1" applyBorder="1" applyAlignment="1">
      <alignment vertical="center"/>
    </xf>
    <xf numFmtId="0" fontId="2937" fillId="0" borderId="7" xfId="0" applyFont="1" applyBorder="1" applyAlignment="1">
      <alignment vertical="center"/>
    </xf>
    <xf numFmtId="0" fontId="2938" fillId="0" borderId="7" xfId="0" applyFont="1" applyBorder="1" applyAlignment="1">
      <alignment vertical="center"/>
    </xf>
    <xf numFmtId="0" fontId="2939" fillId="0" borderId="7" xfId="0" applyFont="1" applyBorder="1" applyAlignment="1">
      <alignment vertical="center"/>
    </xf>
    <xf numFmtId="0" fontId="2940" fillId="0" borderId="7" xfId="0" applyFont="1" applyBorder="1" applyAlignment="1">
      <alignment horizontal="center" vertical="center"/>
    </xf>
    <xf numFmtId="49" fontId="2941" fillId="0" borderId="7" xfId="0" applyNumberFormat="1" applyFont="1" applyBorder="1" applyAlignment="1">
      <alignment vertical="center"/>
    </xf>
    <xf numFmtId="0" fontId="2942" fillId="0" borderId="7" xfId="0" applyFont="1" applyBorder="1" applyAlignment="1">
      <alignment vertical="center" wrapText="1"/>
    </xf>
    <xf numFmtId="0" fontId="2943" fillId="0" borderId="7" xfId="0" applyFont="1" applyBorder="1" applyAlignment="1">
      <alignment horizontal="center" vertical="center"/>
    </xf>
    <xf numFmtId="0" fontId="2944" fillId="0" borderId="7" xfId="0" applyFont="1" applyBorder="1" applyAlignment="1">
      <alignment vertical="center"/>
    </xf>
    <xf numFmtId="0" fontId="2945" fillId="0" borderId="7" xfId="0" applyFont="1" applyBorder="1" applyAlignment="1">
      <alignment vertical="center"/>
    </xf>
    <xf numFmtId="0" fontId="2946" fillId="0" borderId="7" xfId="0" applyFont="1" applyBorder="1" applyAlignment="1">
      <alignment vertical="center"/>
    </xf>
    <xf numFmtId="0" fontId="2947" fillId="0" borderId="7" xfId="0" applyFont="1" applyBorder="1" applyAlignment="1">
      <alignment vertical="center"/>
    </xf>
    <xf numFmtId="0" fontId="2948" fillId="0" borderId="7" xfId="0" applyFont="1" applyBorder="1" applyAlignment="1">
      <alignment vertical="center"/>
    </xf>
    <xf numFmtId="0" fontId="2949" fillId="0" borderId="7" xfId="0" applyFont="1" applyBorder="1" applyAlignment="1">
      <alignment vertical="center"/>
    </xf>
    <xf numFmtId="0" fontId="2950" fillId="0" borderId="7" xfId="0" applyFont="1" applyBorder="1" applyAlignment="1">
      <alignment vertical="center"/>
    </xf>
    <xf numFmtId="0" fontId="2951" fillId="0" borderId="7" xfId="0" applyFont="1" applyBorder="1" applyAlignment="1">
      <alignment vertical="center"/>
    </xf>
    <xf numFmtId="0" fontId="2952" fillId="0" borderId="7" xfId="0" applyFont="1" applyBorder="1" applyAlignment="1">
      <alignment vertical="center"/>
    </xf>
    <xf numFmtId="0" fontId="2953" fillId="0" borderId="7" xfId="0" applyFont="1" applyBorder="1" applyAlignment="1">
      <alignment horizontal="center" vertical="center"/>
    </xf>
    <xf numFmtId="49" fontId="2954" fillId="0" borderId="7" xfId="0" applyNumberFormat="1" applyFont="1" applyBorder="1" applyAlignment="1">
      <alignment vertical="center"/>
    </xf>
    <xf numFmtId="0" fontId="2955" fillId="0" borderId="7" xfId="0" applyFont="1" applyBorder="1" applyAlignment="1">
      <alignment vertical="center" wrapText="1"/>
    </xf>
    <xf numFmtId="0" fontId="2956" fillId="0" borderId="7" xfId="0" applyFont="1" applyBorder="1" applyAlignment="1">
      <alignment horizontal="center" vertical="center"/>
    </xf>
    <xf numFmtId="0" fontId="2957" fillId="0" borderId="7" xfId="0" applyFont="1" applyBorder="1" applyAlignment="1">
      <alignment vertical="center"/>
    </xf>
    <xf numFmtId="0" fontId="2958" fillId="0" borderId="7" xfId="0" applyFont="1" applyBorder="1" applyAlignment="1">
      <alignment vertical="center"/>
    </xf>
    <xf numFmtId="0" fontId="2959" fillId="0" borderId="7" xfId="0" applyFont="1" applyBorder="1" applyAlignment="1">
      <alignment vertical="center"/>
    </xf>
    <xf numFmtId="0" fontId="2960" fillId="0" borderId="7" xfId="0" applyFont="1" applyBorder="1" applyAlignment="1">
      <alignment vertical="center"/>
    </xf>
    <xf numFmtId="0" fontId="2961" fillId="0" borderId="7" xfId="0" applyFont="1" applyBorder="1" applyAlignment="1">
      <alignment vertical="center"/>
    </xf>
    <xf numFmtId="0" fontId="2962" fillId="0" borderId="7" xfId="0" applyFont="1" applyBorder="1" applyAlignment="1">
      <alignment vertical="center"/>
    </xf>
    <xf numFmtId="0" fontId="2963" fillId="0" borderId="7" xfId="0" applyFont="1" applyBorder="1" applyAlignment="1">
      <alignment vertical="center"/>
    </xf>
    <xf numFmtId="0" fontId="2964" fillId="0" borderId="7" xfId="0" applyFont="1" applyBorder="1" applyAlignment="1">
      <alignment vertical="center"/>
    </xf>
    <xf numFmtId="0" fontId="2965" fillId="0" borderId="7" xfId="0" applyFont="1" applyBorder="1" applyAlignment="1">
      <alignment vertical="center"/>
    </xf>
    <xf numFmtId="0" fontId="2966" fillId="0" borderId="7" xfId="0" applyFont="1" applyBorder="1" applyAlignment="1">
      <alignment horizontal="center" vertical="center"/>
    </xf>
    <xf numFmtId="49" fontId="2967" fillId="0" borderId="7" xfId="0" applyNumberFormat="1" applyFont="1" applyBorder="1" applyAlignment="1">
      <alignment vertical="center"/>
    </xf>
    <xf numFmtId="0" fontId="2968" fillId="0" borderId="7" xfId="0" applyFont="1" applyBorder="1" applyAlignment="1">
      <alignment vertical="center" wrapText="1"/>
    </xf>
    <xf numFmtId="0" fontId="2969" fillId="0" borderId="7" xfId="0" applyFont="1" applyBorder="1" applyAlignment="1">
      <alignment horizontal="center" vertical="center"/>
    </xf>
    <xf numFmtId="0" fontId="2970" fillId="0" borderId="7" xfId="0" applyFont="1" applyBorder="1" applyAlignment="1">
      <alignment vertical="center"/>
    </xf>
    <xf numFmtId="0" fontId="2971" fillId="0" borderId="7" xfId="0" applyFont="1" applyBorder="1" applyAlignment="1">
      <alignment vertical="center"/>
    </xf>
    <xf numFmtId="0" fontId="2972" fillId="0" borderId="7" xfId="0" applyFont="1" applyBorder="1" applyAlignment="1">
      <alignment vertical="center"/>
    </xf>
    <xf numFmtId="0" fontId="2973" fillId="0" borderId="7" xfId="0" applyFont="1" applyBorder="1" applyAlignment="1">
      <alignment vertical="center"/>
    </xf>
    <xf numFmtId="0" fontId="2974" fillId="0" borderId="7" xfId="0" applyFont="1" applyBorder="1" applyAlignment="1">
      <alignment vertical="center"/>
    </xf>
    <xf numFmtId="0" fontId="2975" fillId="0" borderId="7" xfId="0" applyFont="1" applyBorder="1" applyAlignment="1">
      <alignment vertical="center"/>
    </xf>
    <xf numFmtId="0" fontId="2976" fillId="0" borderId="7" xfId="0" applyFont="1" applyBorder="1" applyAlignment="1">
      <alignment vertical="center"/>
    </xf>
    <xf numFmtId="0" fontId="2977" fillId="0" borderId="7" xfId="0" applyFont="1" applyBorder="1" applyAlignment="1">
      <alignment vertical="center"/>
    </xf>
    <xf numFmtId="0" fontId="2978" fillId="0" borderId="7" xfId="0" applyFont="1" applyBorder="1" applyAlignment="1">
      <alignment vertical="center"/>
    </xf>
    <xf numFmtId="0" fontId="2979" fillId="0" borderId="7" xfId="0" applyFont="1" applyBorder="1" applyAlignment="1">
      <alignment horizontal="center" vertical="center"/>
    </xf>
    <xf numFmtId="49" fontId="2980" fillId="0" borderId="7" xfId="0" applyNumberFormat="1" applyFont="1" applyBorder="1" applyAlignment="1">
      <alignment vertical="center"/>
    </xf>
    <xf numFmtId="0" fontId="2981" fillId="0" borderId="7" xfId="0" applyFont="1" applyBorder="1" applyAlignment="1">
      <alignment vertical="center" wrapText="1"/>
    </xf>
    <xf numFmtId="0" fontId="2982" fillId="0" borderId="7" xfId="0" applyFont="1" applyBorder="1" applyAlignment="1">
      <alignment horizontal="center" vertical="center"/>
    </xf>
    <xf numFmtId="0" fontId="2983" fillId="0" borderId="7" xfId="0" applyFont="1" applyBorder="1" applyAlignment="1">
      <alignment vertical="center"/>
    </xf>
    <xf numFmtId="0" fontId="2984" fillId="0" borderId="7" xfId="0" applyFont="1" applyBorder="1" applyAlignment="1">
      <alignment vertical="center"/>
    </xf>
    <xf numFmtId="0" fontId="2985" fillId="0" borderId="7" xfId="0" applyFont="1" applyBorder="1" applyAlignment="1">
      <alignment vertical="center"/>
    </xf>
    <xf numFmtId="0" fontId="2986" fillId="0" borderId="7" xfId="0" applyFont="1" applyBorder="1" applyAlignment="1">
      <alignment vertical="center"/>
    </xf>
    <xf numFmtId="0" fontId="2987" fillId="0" borderId="7" xfId="0" applyFont="1" applyBorder="1" applyAlignment="1">
      <alignment vertical="center"/>
    </xf>
    <xf numFmtId="0" fontId="2988" fillId="0" borderId="7" xfId="0" applyFont="1" applyBorder="1" applyAlignment="1">
      <alignment vertical="center"/>
    </xf>
    <xf numFmtId="0" fontId="2989" fillId="0" borderId="7" xfId="0" applyFont="1" applyBorder="1" applyAlignment="1">
      <alignment vertical="center"/>
    </xf>
    <xf numFmtId="0" fontId="2990" fillId="0" borderId="7" xfId="0" applyFont="1" applyBorder="1" applyAlignment="1">
      <alignment vertical="center"/>
    </xf>
    <xf numFmtId="0" fontId="2991" fillId="0" borderId="7" xfId="0" applyFont="1" applyBorder="1" applyAlignment="1">
      <alignment vertical="center"/>
    </xf>
    <xf numFmtId="0" fontId="2992" fillId="0" borderId="7" xfId="0" applyFont="1" applyBorder="1" applyAlignment="1">
      <alignment horizontal="center" vertical="center"/>
    </xf>
    <xf numFmtId="49" fontId="2993" fillId="0" borderId="7" xfId="0" applyNumberFormat="1" applyFont="1" applyBorder="1" applyAlignment="1">
      <alignment vertical="center"/>
    </xf>
    <xf numFmtId="0" fontId="2994" fillId="0" borderId="7" xfId="0" applyFont="1" applyBorder="1" applyAlignment="1">
      <alignment vertical="center" wrapText="1"/>
    </xf>
    <xf numFmtId="0" fontId="2995" fillId="0" borderId="7" xfId="0" applyFont="1" applyBorder="1" applyAlignment="1">
      <alignment horizontal="center" vertical="center"/>
    </xf>
    <xf numFmtId="0" fontId="2996" fillId="0" borderId="7" xfId="0" applyFont="1" applyBorder="1" applyAlignment="1">
      <alignment vertical="center"/>
    </xf>
    <xf numFmtId="0" fontId="2997" fillId="0" borderId="7" xfId="0" applyFont="1" applyBorder="1" applyAlignment="1">
      <alignment vertical="center"/>
    </xf>
    <xf numFmtId="0" fontId="2998" fillId="0" borderId="7" xfId="0" applyFont="1" applyBorder="1" applyAlignment="1">
      <alignment vertical="center"/>
    </xf>
    <xf numFmtId="0" fontId="2999" fillId="0" borderId="7" xfId="0" applyFont="1" applyBorder="1" applyAlignment="1">
      <alignment vertical="center"/>
    </xf>
    <xf numFmtId="0" fontId="3000" fillId="0" borderId="7" xfId="0" applyFont="1" applyBorder="1" applyAlignment="1">
      <alignment vertical="center"/>
    </xf>
    <xf numFmtId="0" fontId="3001" fillId="0" borderId="7" xfId="0" applyFont="1" applyBorder="1" applyAlignment="1">
      <alignment vertical="center"/>
    </xf>
    <xf numFmtId="0" fontId="3002" fillId="0" borderId="7" xfId="0" applyFont="1" applyBorder="1" applyAlignment="1">
      <alignment vertical="center"/>
    </xf>
    <xf numFmtId="0" fontId="3003" fillId="0" borderId="7" xfId="0" applyFont="1" applyBorder="1" applyAlignment="1">
      <alignment vertical="center"/>
    </xf>
    <xf numFmtId="0" fontId="3004" fillId="0" borderId="7" xfId="0" applyFont="1" applyBorder="1" applyAlignment="1">
      <alignment vertical="center"/>
    </xf>
    <xf numFmtId="0" fontId="3005" fillId="0" borderId="7" xfId="0" applyFont="1" applyBorder="1" applyAlignment="1">
      <alignment horizontal="center" vertical="center"/>
    </xf>
    <xf numFmtId="49" fontId="3006" fillId="0" borderId="7" xfId="0" applyNumberFormat="1" applyFont="1" applyBorder="1" applyAlignment="1">
      <alignment vertical="center"/>
    </xf>
    <xf numFmtId="0" fontId="3007" fillId="0" borderId="7" xfId="0" applyFont="1" applyBorder="1" applyAlignment="1">
      <alignment vertical="center" wrapText="1"/>
    </xf>
    <xf numFmtId="0" fontId="3008" fillId="0" borderId="7" xfId="0" applyFont="1" applyBorder="1" applyAlignment="1">
      <alignment horizontal="center" vertical="center"/>
    </xf>
    <xf numFmtId="0" fontId="3009" fillId="0" borderId="7" xfId="0" applyFont="1" applyBorder="1" applyAlignment="1">
      <alignment vertical="center"/>
    </xf>
    <xf numFmtId="0" fontId="3010" fillId="0" borderId="7" xfId="0" applyFont="1" applyBorder="1" applyAlignment="1">
      <alignment vertical="center"/>
    </xf>
    <xf numFmtId="0" fontId="3011" fillId="0" borderId="7" xfId="0" applyFont="1" applyBorder="1" applyAlignment="1">
      <alignment vertical="center"/>
    </xf>
    <xf numFmtId="0" fontId="3012" fillId="0" borderId="7" xfId="0" applyFont="1" applyBorder="1" applyAlignment="1">
      <alignment vertical="center"/>
    </xf>
    <xf numFmtId="0" fontId="3013" fillId="0" borderId="7" xfId="0" applyFont="1" applyBorder="1" applyAlignment="1">
      <alignment vertical="center"/>
    </xf>
    <xf numFmtId="0" fontId="3014" fillId="0" borderId="7" xfId="0" applyFont="1" applyBorder="1" applyAlignment="1">
      <alignment vertical="center"/>
    </xf>
    <xf numFmtId="0" fontId="3015" fillId="0" borderId="7" xfId="0" applyFont="1" applyBorder="1" applyAlignment="1">
      <alignment vertical="center"/>
    </xf>
    <xf numFmtId="0" fontId="3016" fillId="0" borderId="7" xfId="0" applyFont="1" applyBorder="1" applyAlignment="1">
      <alignment vertical="center"/>
    </xf>
    <xf numFmtId="0" fontId="3017" fillId="0" borderId="7" xfId="0" applyFont="1" applyBorder="1" applyAlignment="1">
      <alignment vertical="center"/>
    </xf>
    <xf numFmtId="0" fontId="3018" fillId="0" borderId="7" xfId="0" applyFont="1" applyBorder="1" applyAlignment="1">
      <alignment horizontal="center" vertical="center"/>
    </xf>
    <xf numFmtId="49" fontId="3019" fillId="0" borderId="7" xfId="0" applyNumberFormat="1" applyFont="1" applyBorder="1" applyAlignment="1">
      <alignment vertical="center"/>
    </xf>
    <xf numFmtId="0" fontId="3020" fillId="0" borderId="7" xfId="0" applyFont="1" applyBorder="1" applyAlignment="1">
      <alignment vertical="center" wrapText="1"/>
    </xf>
    <xf numFmtId="0" fontId="3021" fillId="0" borderId="7" xfId="0" applyFont="1" applyBorder="1" applyAlignment="1">
      <alignment horizontal="center" vertical="center"/>
    </xf>
    <xf numFmtId="0" fontId="3022" fillId="0" borderId="7" xfId="0" applyFont="1" applyBorder="1" applyAlignment="1">
      <alignment vertical="center"/>
    </xf>
    <xf numFmtId="0" fontId="3023" fillId="0" borderId="7" xfId="0" applyFont="1" applyBorder="1" applyAlignment="1">
      <alignment vertical="center"/>
    </xf>
    <xf numFmtId="0" fontId="3024" fillId="0" borderId="7" xfId="0" applyFont="1" applyBorder="1" applyAlignment="1">
      <alignment vertical="center"/>
    </xf>
    <xf numFmtId="0" fontId="3025" fillId="0" borderId="7" xfId="0" applyFont="1" applyBorder="1" applyAlignment="1">
      <alignment vertical="center"/>
    </xf>
    <xf numFmtId="0" fontId="3026" fillId="0" borderId="7" xfId="0" applyFont="1" applyBorder="1" applyAlignment="1">
      <alignment vertical="center"/>
    </xf>
    <xf numFmtId="0" fontId="3027" fillId="0" borderId="7" xfId="0" applyFont="1" applyBorder="1" applyAlignment="1">
      <alignment vertical="center"/>
    </xf>
    <xf numFmtId="0" fontId="3028" fillId="0" borderId="7" xfId="0" applyFont="1" applyBorder="1" applyAlignment="1">
      <alignment vertical="center"/>
    </xf>
    <xf numFmtId="0" fontId="3029" fillId="0" borderId="7" xfId="0" applyFont="1" applyBorder="1" applyAlignment="1">
      <alignment vertical="center"/>
    </xf>
    <xf numFmtId="0" fontId="3030" fillId="0" borderId="7" xfId="0" applyFont="1" applyBorder="1" applyAlignment="1">
      <alignment vertical="center"/>
    </xf>
    <xf numFmtId="0" fontId="3031" fillId="0" borderId="7" xfId="0" applyFont="1" applyBorder="1" applyAlignment="1">
      <alignment horizontal="center" vertical="center"/>
    </xf>
    <xf numFmtId="49" fontId="3032" fillId="0" borderId="7" xfId="0" applyNumberFormat="1" applyFont="1" applyBorder="1" applyAlignment="1">
      <alignment vertical="center"/>
    </xf>
    <xf numFmtId="0" fontId="3033" fillId="0" borderId="7" xfId="0" applyFont="1" applyBorder="1" applyAlignment="1">
      <alignment vertical="center" wrapText="1"/>
    </xf>
    <xf numFmtId="0" fontId="3034" fillId="0" borderId="7" xfId="0" applyFont="1" applyBorder="1" applyAlignment="1">
      <alignment horizontal="center" vertical="center"/>
    </xf>
    <xf numFmtId="0" fontId="3035" fillId="0" borderId="7" xfId="0" applyFont="1" applyBorder="1" applyAlignment="1">
      <alignment vertical="center"/>
    </xf>
    <xf numFmtId="0" fontId="3036" fillId="0" borderId="7" xfId="0" applyFont="1" applyBorder="1" applyAlignment="1">
      <alignment vertical="center"/>
    </xf>
    <xf numFmtId="0" fontId="3037" fillId="0" borderId="7" xfId="0" applyFont="1" applyBorder="1" applyAlignment="1">
      <alignment vertical="center"/>
    </xf>
    <xf numFmtId="0" fontId="3038" fillId="0" borderId="7" xfId="0" applyFont="1" applyBorder="1" applyAlignment="1">
      <alignment vertical="center"/>
    </xf>
    <xf numFmtId="0" fontId="3039" fillId="0" borderId="7" xfId="0" applyFont="1" applyBorder="1" applyAlignment="1">
      <alignment vertical="center"/>
    </xf>
    <xf numFmtId="0" fontId="3040" fillId="0" borderId="7" xfId="0" applyFont="1" applyBorder="1" applyAlignment="1">
      <alignment vertical="center"/>
    </xf>
    <xf numFmtId="0" fontId="3041" fillId="0" borderId="7" xfId="0" applyFont="1" applyBorder="1" applyAlignment="1">
      <alignment vertical="center"/>
    </xf>
    <xf numFmtId="0" fontId="3042" fillId="0" borderId="7" xfId="0" applyFont="1" applyBorder="1" applyAlignment="1">
      <alignment vertical="center"/>
    </xf>
    <xf numFmtId="0" fontId="3043" fillId="0" borderId="7" xfId="0" applyFont="1" applyBorder="1" applyAlignment="1">
      <alignment vertical="center"/>
    </xf>
    <xf numFmtId="0" fontId="3044" fillId="0" borderId="7" xfId="0" applyFont="1" applyBorder="1" applyAlignment="1">
      <alignment horizontal="center" vertical="center"/>
    </xf>
    <xf numFmtId="49" fontId="3045" fillId="0" borderId="7" xfId="0" applyNumberFormat="1" applyFont="1" applyBorder="1" applyAlignment="1">
      <alignment vertical="center"/>
    </xf>
    <xf numFmtId="0" fontId="3046" fillId="0" borderId="7" xfId="0" applyFont="1" applyBorder="1" applyAlignment="1">
      <alignment vertical="center" wrapText="1"/>
    </xf>
    <xf numFmtId="0" fontId="3047" fillId="0" borderId="7" xfId="0" applyFont="1" applyBorder="1" applyAlignment="1">
      <alignment horizontal="center" vertical="center"/>
    </xf>
    <xf numFmtId="0" fontId="3048" fillId="0" borderId="7" xfId="0" applyFont="1" applyBorder="1" applyAlignment="1">
      <alignment vertical="center"/>
    </xf>
    <xf numFmtId="0" fontId="3049" fillId="0" borderId="7" xfId="0" applyFont="1" applyBorder="1" applyAlignment="1">
      <alignment vertical="center"/>
    </xf>
    <xf numFmtId="0" fontId="3050" fillId="0" borderId="7" xfId="0" applyFont="1" applyBorder="1" applyAlignment="1">
      <alignment vertical="center"/>
    </xf>
    <xf numFmtId="0" fontId="3051" fillId="0" borderId="7" xfId="0" applyFont="1" applyBorder="1" applyAlignment="1">
      <alignment vertical="center"/>
    </xf>
    <xf numFmtId="0" fontId="3052" fillId="0" borderId="7" xfId="0" applyFont="1" applyBorder="1" applyAlignment="1">
      <alignment vertical="center"/>
    </xf>
    <xf numFmtId="0" fontId="3053" fillId="0" borderId="7" xfId="0" applyFont="1" applyBorder="1" applyAlignment="1">
      <alignment vertical="center"/>
    </xf>
    <xf numFmtId="0" fontId="3054" fillId="0" borderId="7" xfId="0" applyFont="1" applyBorder="1" applyAlignment="1">
      <alignment vertical="center"/>
    </xf>
    <xf numFmtId="0" fontId="3055" fillId="0" borderId="7" xfId="0" applyFont="1" applyBorder="1" applyAlignment="1">
      <alignment vertical="center"/>
    </xf>
    <xf numFmtId="0" fontId="3056" fillId="0" borderId="7" xfId="0" applyFont="1" applyBorder="1" applyAlignment="1">
      <alignment vertical="center"/>
    </xf>
    <xf numFmtId="0" fontId="3057" fillId="0" borderId="7" xfId="0" applyFont="1" applyBorder="1" applyAlignment="1">
      <alignment horizontal="center" vertical="center"/>
    </xf>
    <xf numFmtId="49" fontId="3058" fillId="0" borderId="7" xfId="0" applyNumberFormat="1" applyFont="1" applyBorder="1" applyAlignment="1">
      <alignment vertical="center"/>
    </xf>
    <xf numFmtId="0" fontId="3059" fillId="0" borderId="7" xfId="0" applyFont="1" applyBorder="1" applyAlignment="1">
      <alignment vertical="center" wrapText="1"/>
    </xf>
    <xf numFmtId="0" fontId="3060" fillId="0" borderId="7" xfId="0" applyFont="1" applyBorder="1" applyAlignment="1">
      <alignment horizontal="center" vertical="center"/>
    </xf>
    <xf numFmtId="0" fontId="3061" fillId="0" borderId="7" xfId="0" applyFont="1" applyBorder="1" applyAlignment="1">
      <alignment vertical="center"/>
    </xf>
    <xf numFmtId="0" fontId="3062" fillId="0" borderId="7" xfId="0" applyFont="1" applyBorder="1" applyAlignment="1">
      <alignment vertical="center"/>
    </xf>
    <xf numFmtId="0" fontId="3063" fillId="0" borderId="7" xfId="0" applyFont="1" applyBorder="1" applyAlignment="1">
      <alignment vertical="center"/>
    </xf>
    <xf numFmtId="0" fontId="3064" fillId="0" borderId="7" xfId="0" applyFont="1" applyBorder="1" applyAlignment="1">
      <alignment vertical="center"/>
    </xf>
    <xf numFmtId="0" fontId="3065" fillId="0" borderId="7" xfId="0" applyFont="1" applyBorder="1" applyAlignment="1">
      <alignment vertical="center"/>
    </xf>
    <xf numFmtId="0" fontId="3066" fillId="0" borderId="7" xfId="0" applyFont="1" applyBorder="1" applyAlignment="1">
      <alignment vertical="center"/>
    </xf>
    <xf numFmtId="0" fontId="3067" fillId="0" borderId="7" xfId="0" applyFont="1" applyBorder="1" applyAlignment="1">
      <alignment vertical="center"/>
    </xf>
    <xf numFmtId="0" fontId="3068" fillId="0" borderId="7" xfId="0" applyFont="1" applyBorder="1" applyAlignment="1">
      <alignment vertical="center"/>
    </xf>
    <xf numFmtId="0" fontId="3069" fillId="0" borderId="7" xfId="0" applyFont="1" applyBorder="1" applyAlignment="1">
      <alignment vertical="center"/>
    </xf>
    <xf numFmtId="0" fontId="3070" fillId="0" borderId="7" xfId="0" applyFont="1" applyBorder="1" applyAlignment="1">
      <alignment horizontal="center" vertical="center"/>
    </xf>
    <xf numFmtId="49" fontId="3071" fillId="0" borderId="7" xfId="0" applyNumberFormat="1" applyFont="1" applyBorder="1" applyAlignment="1">
      <alignment vertical="center"/>
    </xf>
    <xf numFmtId="0" fontId="3072" fillId="0" borderId="7" xfId="0" applyFont="1" applyBorder="1" applyAlignment="1">
      <alignment vertical="center" wrapText="1"/>
    </xf>
    <xf numFmtId="0" fontId="3073" fillId="0" borderId="7" xfId="0" applyFont="1" applyBorder="1" applyAlignment="1">
      <alignment horizontal="center" vertical="center"/>
    </xf>
    <xf numFmtId="0" fontId="3074" fillId="0" borderId="7" xfId="0" applyFont="1" applyBorder="1" applyAlignment="1">
      <alignment vertical="center"/>
    </xf>
    <xf numFmtId="0" fontId="3075" fillId="0" borderId="7" xfId="0" applyFont="1" applyBorder="1" applyAlignment="1">
      <alignment vertical="center"/>
    </xf>
    <xf numFmtId="0" fontId="3076" fillId="0" borderId="7" xfId="0" applyFont="1" applyBorder="1" applyAlignment="1">
      <alignment vertical="center"/>
    </xf>
    <xf numFmtId="0" fontId="3077" fillId="0" borderId="7" xfId="0" applyFont="1" applyBorder="1" applyAlignment="1">
      <alignment vertical="center"/>
    </xf>
    <xf numFmtId="0" fontId="3078" fillId="0" borderId="7" xfId="0" applyFont="1" applyBorder="1" applyAlignment="1">
      <alignment vertical="center"/>
    </xf>
    <xf numFmtId="0" fontId="3079" fillId="0" borderId="7" xfId="0" applyFont="1" applyBorder="1" applyAlignment="1">
      <alignment vertical="center"/>
    </xf>
    <xf numFmtId="0" fontId="3080" fillId="0" borderId="7" xfId="0" applyFont="1" applyBorder="1" applyAlignment="1">
      <alignment vertical="center"/>
    </xf>
    <xf numFmtId="0" fontId="3081" fillId="0" borderId="7" xfId="0" applyFont="1" applyBorder="1" applyAlignment="1">
      <alignment vertical="center"/>
    </xf>
    <xf numFmtId="0" fontId="3082" fillId="0" borderId="7" xfId="0" applyFont="1" applyBorder="1" applyAlignment="1">
      <alignment vertical="center"/>
    </xf>
    <xf numFmtId="0" fontId="3083" fillId="0" borderId="7" xfId="0" applyFont="1" applyBorder="1" applyAlignment="1">
      <alignment horizontal="center" vertical="center"/>
    </xf>
    <xf numFmtId="49" fontId="3084" fillId="0" borderId="7" xfId="0" applyNumberFormat="1" applyFont="1" applyBorder="1" applyAlignment="1">
      <alignment vertical="center"/>
    </xf>
    <xf numFmtId="0" fontId="3085" fillId="0" borderId="7" xfId="0" applyFont="1" applyBorder="1" applyAlignment="1">
      <alignment vertical="center" wrapText="1"/>
    </xf>
    <xf numFmtId="0" fontId="3086" fillId="0" borderId="7" xfId="0" applyFont="1" applyBorder="1" applyAlignment="1">
      <alignment horizontal="center" vertical="center"/>
    </xf>
    <xf numFmtId="0" fontId="3087" fillId="0" borderId="7" xfId="0" applyFont="1" applyBorder="1" applyAlignment="1">
      <alignment vertical="center"/>
    </xf>
    <xf numFmtId="0" fontId="3088" fillId="0" borderId="7" xfId="0" applyFont="1" applyBorder="1" applyAlignment="1">
      <alignment vertical="center"/>
    </xf>
    <xf numFmtId="0" fontId="3089" fillId="0" borderId="7" xfId="0" applyFont="1" applyBorder="1" applyAlignment="1">
      <alignment vertical="center"/>
    </xf>
    <xf numFmtId="0" fontId="3090" fillId="0" borderId="7" xfId="0" applyFont="1" applyBorder="1" applyAlignment="1">
      <alignment vertical="center"/>
    </xf>
    <xf numFmtId="0" fontId="3091" fillId="0" borderId="7" xfId="0" applyFont="1" applyBorder="1" applyAlignment="1">
      <alignment vertical="center"/>
    </xf>
    <xf numFmtId="0" fontId="3092" fillId="0" borderId="7" xfId="0" applyFont="1" applyBorder="1" applyAlignment="1">
      <alignment vertical="center"/>
    </xf>
    <xf numFmtId="0" fontId="3093" fillId="0" borderId="7" xfId="0" applyFont="1" applyBorder="1" applyAlignment="1">
      <alignment vertical="center"/>
    </xf>
    <xf numFmtId="0" fontId="3094" fillId="0" borderId="7" xfId="0" applyFont="1" applyBorder="1" applyAlignment="1">
      <alignment vertical="center"/>
    </xf>
    <xf numFmtId="0" fontId="3095" fillId="0" borderId="7" xfId="0" applyFont="1" applyBorder="1" applyAlignment="1">
      <alignment vertical="center"/>
    </xf>
    <xf numFmtId="0" fontId="3096" fillId="0" borderId="7" xfId="0" applyFont="1" applyBorder="1" applyAlignment="1">
      <alignment horizontal="center" vertical="center"/>
    </xf>
    <xf numFmtId="49" fontId="3097" fillId="0" borderId="7" xfId="0" applyNumberFormat="1" applyFont="1" applyBorder="1" applyAlignment="1">
      <alignment vertical="center"/>
    </xf>
    <xf numFmtId="0" fontId="3098" fillId="0" borderId="7" xfId="0" applyFont="1" applyBorder="1" applyAlignment="1">
      <alignment vertical="center" wrapText="1"/>
    </xf>
    <xf numFmtId="0" fontId="3099" fillId="0" borderId="7" xfId="0" applyFont="1" applyBorder="1" applyAlignment="1">
      <alignment horizontal="center" vertical="center"/>
    </xf>
    <xf numFmtId="0" fontId="3100" fillId="0" borderId="7" xfId="0" applyFont="1" applyBorder="1" applyAlignment="1">
      <alignment vertical="center"/>
    </xf>
    <xf numFmtId="0" fontId="3101" fillId="0" borderId="7" xfId="0" applyFont="1" applyBorder="1" applyAlignment="1">
      <alignment vertical="center"/>
    </xf>
    <xf numFmtId="0" fontId="3102" fillId="0" borderId="7" xfId="0" applyFont="1" applyBorder="1" applyAlignment="1">
      <alignment vertical="center"/>
    </xf>
    <xf numFmtId="0" fontId="3103" fillId="0" borderId="7" xfId="0" applyFont="1" applyBorder="1" applyAlignment="1">
      <alignment vertical="center"/>
    </xf>
    <xf numFmtId="0" fontId="3104" fillId="0" borderId="7" xfId="0" applyFont="1" applyBorder="1" applyAlignment="1">
      <alignment vertical="center"/>
    </xf>
    <xf numFmtId="0" fontId="3105" fillId="0" borderId="7" xfId="0" applyFont="1" applyBorder="1" applyAlignment="1">
      <alignment vertical="center"/>
    </xf>
    <xf numFmtId="0" fontId="3106" fillId="0" borderId="7" xfId="0" applyFont="1" applyBorder="1" applyAlignment="1">
      <alignment vertical="center"/>
    </xf>
    <xf numFmtId="0" fontId="3107" fillId="0" borderId="7" xfId="0" applyFont="1" applyBorder="1" applyAlignment="1">
      <alignment vertical="center"/>
    </xf>
    <xf numFmtId="0" fontId="3108" fillId="0" borderId="7" xfId="0" applyFont="1" applyBorder="1" applyAlignment="1">
      <alignment vertical="center"/>
    </xf>
    <xf numFmtId="0" fontId="3109" fillId="0" borderId="7" xfId="0" applyFont="1" applyBorder="1" applyAlignment="1">
      <alignment horizontal="center" vertical="center"/>
    </xf>
    <xf numFmtId="49" fontId="3110" fillId="0" borderId="7" xfId="0" applyNumberFormat="1" applyFont="1" applyBorder="1" applyAlignment="1">
      <alignment vertical="center"/>
    </xf>
    <xf numFmtId="0" fontId="3111" fillId="0" borderId="7" xfId="0" applyFont="1" applyBorder="1" applyAlignment="1">
      <alignment vertical="center" wrapText="1"/>
    </xf>
    <xf numFmtId="0" fontId="3112" fillId="0" borderId="7" xfId="0" applyFont="1" applyBorder="1" applyAlignment="1">
      <alignment horizontal="center" vertical="center"/>
    </xf>
    <xf numFmtId="0" fontId="3113" fillId="0" borderId="7" xfId="0" applyFont="1" applyBorder="1" applyAlignment="1">
      <alignment vertical="center"/>
    </xf>
    <xf numFmtId="0" fontId="3114" fillId="0" borderId="7" xfId="0" applyFont="1" applyBorder="1" applyAlignment="1">
      <alignment vertical="center"/>
    </xf>
    <xf numFmtId="0" fontId="3115" fillId="0" borderId="7" xfId="0" applyFont="1" applyBorder="1" applyAlignment="1">
      <alignment vertical="center"/>
    </xf>
    <xf numFmtId="0" fontId="3116" fillId="0" borderId="7" xfId="0" applyFont="1" applyBorder="1" applyAlignment="1">
      <alignment vertical="center"/>
    </xf>
    <xf numFmtId="0" fontId="3117" fillId="0" borderId="7" xfId="0" applyFont="1" applyBorder="1" applyAlignment="1">
      <alignment vertical="center"/>
    </xf>
    <xf numFmtId="0" fontId="3118" fillId="0" borderId="7" xfId="0" applyFont="1" applyBorder="1" applyAlignment="1">
      <alignment vertical="center"/>
    </xf>
    <xf numFmtId="0" fontId="3119" fillId="0" borderId="7" xfId="0" applyFont="1" applyBorder="1" applyAlignment="1">
      <alignment vertical="center"/>
    </xf>
    <xf numFmtId="0" fontId="3120" fillId="0" borderId="7" xfId="0" applyFont="1" applyBorder="1" applyAlignment="1">
      <alignment vertical="center"/>
    </xf>
    <xf numFmtId="0" fontId="3121" fillId="0" borderId="7" xfId="0" applyFont="1" applyBorder="1" applyAlignment="1">
      <alignment vertical="center"/>
    </xf>
    <xf numFmtId="0" fontId="3122" fillId="0" borderId="7" xfId="0" applyFont="1" applyBorder="1" applyAlignment="1">
      <alignment horizontal="center" vertical="center"/>
    </xf>
    <xf numFmtId="49" fontId="3123" fillId="0" borderId="7" xfId="0" applyNumberFormat="1" applyFont="1" applyBorder="1" applyAlignment="1">
      <alignment vertical="center"/>
    </xf>
    <xf numFmtId="0" fontId="3124" fillId="0" borderId="7" xfId="0" applyFont="1" applyBorder="1" applyAlignment="1">
      <alignment vertical="center" wrapText="1"/>
    </xf>
    <xf numFmtId="0" fontId="3125" fillId="0" borderId="7" xfId="0" applyFont="1" applyBorder="1" applyAlignment="1">
      <alignment horizontal="center" vertical="center"/>
    </xf>
    <xf numFmtId="0" fontId="3126" fillId="0" borderId="7" xfId="0" applyFont="1" applyBorder="1" applyAlignment="1">
      <alignment vertical="center"/>
    </xf>
    <xf numFmtId="0" fontId="3127" fillId="0" borderId="7" xfId="0" applyFont="1" applyBorder="1" applyAlignment="1">
      <alignment vertical="center"/>
    </xf>
    <xf numFmtId="0" fontId="3128" fillId="0" borderId="7" xfId="0" applyFont="1" applyBorder="1" applyAlignment="1">
      <alignment vertical="center"/>
    </xf>
    <xf numFmtId="0" fontId="3129" fillId="0" borderId="7" xfId="0" applyFont="1" applyBorder="1" applyAlignment="1">
      <alignment vertical="center"/>
    </xf>
    <xf numFmtId="0" fontId="3130" fillId="0" borderId="7" xfId="0" applyFont="1" applyBorder="1" applyAlignment="1">
      <alignment vertical="center"/>
    </xf>
    <xf numFmtId="0" fontId="3131" fillId="0" borderId="7" xfId="0" applyFont="1" applyBorder="1" applyAlignment="1">
      <alignment vertical="center"/>
    </xf>
    <xf numFmtId="0" fontId="3132" fillId="0" borderId="7" xfId="0" applyFont="1" applyBorder="1" applyAlignment="1">
      <alignment vertical="center"/>
    </xf>
    <xf numFmtId="0" fontId="3133" fillId="0" borderId="7" xfId="0" applyFont="1" applyBorder="1" applyAlignment="1">
      <alignment vertical="center"/>
    </xf>
    <xf numFmtId="0" fontId="3134" fillId="0" borderId="7" xfId="0" applyFont="1" applyBorder="1" applyAlignment="1">
      <alignment vertical="center"/>
    </xf>
    <xf numFmtId="0" fontId="3135" fillId="0" borderId="7" xfId="0" applyFont="1" applyBorder="1" applyAlignment="1">
      <alignment horizontal="center" vertical="center"/>
    </xf>
    <xf numFmtId="49" fontId="3136" fillId="0" borderId="7" xfId="0" applyNumberFormat="1" applyFont="1" applyBorder="1" applyAlignment="1">
      <alignment vertical="center"/>
    </xf>
    <xf numFmtId="0" fontId="3137" fillId="0" borderId="7" xfId="0" applyFont="1" applyBorder="1" applyAlignment="1">
      <alignment vertical="center" wrapText="1"/>
    </xf>
    <xf numFmtId="0" fontId="3138" fillId="0" borderId="7" xfId="0" applyFont="1" applyBorder="1" applyAlignment="1">
      <alignment horizontal="center" vertical="center"/>
    </xf>
    <xf numFmtId="0" fontId="3139" fillId="0" borderId="7" xfId="0" applyFont="1" applyBorder="1" applyAlignment="1">
      <alignment vertical="center"/>
    </xf>
    <xf numFmtId="0" fontId="3140" fillId="0" borderId="7" xfId="0" applyFont="1" applyBorder="1" applyAlignment="1">
      <alignment vertical="center"/>
    </xf>
    <xf numFmtId="0" fontId="3141" fillId="0" borderId="7" xfId="0" applyFont="1" applyBorder="1" applyAlignment="1">
      <alignment vertical="center"/>
    </xf>
    <xf numFmtId="0" fontId="3142" fillId="0" borderId="7" xfId="0" applyFont="1" applyBorder="1" applyAlignment="1">
      <alignment vertical="center"/>
    </xf>
    <xf numFmtId="0" fontId="3143" fillId="0" borderId="7" xfId="0" applyFont="1" applyBorder="1" applyAlignment="1">
      <alignment vertical="center"/>
    </xf>
    <xf numFmtId="0" fontId="3144" fillId="0" borderId="7" xfId="0" applyFont="1" applyBorder="1" applyAlignment="1">
      <alignment vertical="center"/>
    </xf>
    <xf numFmtId="0" fontId="3145" fillId="0" borderId="7" xfId="0" applyFont="1" applyBorder="1" applyAlignment="1">
      <alignment vertical="center"/>
    </xf>
    <xf numFmtId="0" fontId="3146" fillId="0" borderId="7" xfId="0" applyFont="1" applyBorder="1" applyAlignment="1">
      <alignment vertical="center"/>
    </xf>
    <xf numFmtId="0" fontId="3147" fillId="0" borderId="7" xfId="0" applyFont="1" applyBorder="1" applyAlignment="1">
      <alignment vertical="center"/>
    </xf>
    <xf numFmtId="0" fontId="3148" fillId="0" borderId="7" xfId="0" applyFont="1" applyBorder="1" applyAlignment="1">
      <alignment horizontal="center" vertical="center"/>
    </xf>
    <xf numFmtId="49" fontId="3149" fillId="0" borderId="7" xfId="0" applyNumberFormat="1" applyFont="1" applyBorder="1" applyAlignment="1">
      <alignment vertical="center"/>
    </xf>
    <xf numFmtId="0" fontId="3150" fillId="0" borderId="7" xfId="0" applyFont="1" applyBorder="1" applyAlignment="1">
      <alignment vertical="center" wrapText="1"/>
    </xf>
    <xf numFmtId="0" fontId="3151" fillId="0" borderId="7" xfId="0" applyFont="1" applyBorder="1" applyAlignment="1">
      <alignment horizontal="center" vertical="center"/>
    </xf>
    <xf numFmtId="0" fontId="3152" fillId="0" borderId="7" xfId="0" applyFont="1" applyBorder="1" applyAlignment="1">
      <alignment vertical="center"/>
    </xf>
    <xf numFmtId="0" fontId="3153" fillId="0" borderId="7" xfId="0" applyFont="1" applyBorder="1" applyAlignment="1">
      <alignment vertical="center"/>
    </xf>
    <xf numFmtId="0" fontId="3154" fillId="0" borderId="7" xfId="0" applyFont="1" applyBorder="1" applyAlignment="1">
      <alignment vertical="center"/>
    </xf>
    <xf numFmtId="0" fontId="3155" fillId="0" borderId="7" xfId="0" applyFont="1" applyBorder="1" applyAlignment="1">
      <alignment vertical="center"/>
    </xf>
    <xf numFmtId="0" fontId="3156" fillId="0" borderId="7" xfId="0" applyFont="1" applyBorder="1" applyAlignment="1">
      <alignment vertical="center"/>
    </xf>
    <xf numFmtId="0" fontId="3157" fillId="0" borderId="7" xfId="0" applyFont="1" applyBorder="1" applyAlignment="1">
      <alignment vertical="center"/>
    </xf>
    <xf numFmtId="0" fontId="3158" fillId="0" borderId="7" xfId="0" applyFont="1" applyBorder="1" applyAlignment="1">
      <alignment vertical="center"/>
    </xf>
    <xf numFmtId="0" fontId="3159" fillId="0" borderId="7" xfId="0" applyFont="1" applyBorder="1" applyAlignment="1">
      <alignment vertical="center"/>
    </xf>
    <xf numFmtId="0" fontId="3160" fillId="0" borderId="7" xfId="0" applyFont="1" applyBorder="1" applyAlignment="1">
      <alignment vertical="center"/>
    </xf>
    <xf numFmtId="0" fontId="3161" fillId="0" borderId="7" xfId="0" applyFont="1" applyBorder="1" applyAlignment="1">
      <alignment horizontal="center" vertical="center"/>
    </xf>
    <xf numFmtId="49" fontId="3162" fillId="0" borderId="7" xfId="0" applyNumberFormat="1" applyFont="1" applyBorder="1" applyAlignment="1">
      <alignment vertical="center"/>
    </xf>
    <xf numFmtId="0" fontId="3163" fillId="0" borderId="7" xfId="0" applyFont="1" applyBorder="1" applyAlignment="1">
      <alignment vertical="center" wrapText="1"/>
    </xf>
    <xf numFmtId="0" fontId="3164" fillId="0" borderId="7" xfId="0" applyFont="1" applyBorder="1" applyAlignment="1">
      <alignment horizontal="center" vertical="center"/>
    </xf>
    <xf numFmtId="0" fontId="3165" fillId="0" borderId="7" xfId="0" applyFont="1" applyBorder="1" applyAlignment="1">
      <alignment vertical="center"/>
    </xf>
    <xf numFmtId="0" fontId="3166" fillId="0" borderId="7" xfId="0" applyFont="1" applyBorder="1" applyAlignment="1">
      <alignment vertical="center"/>
    </xf>
    <xf numFmtId="0" fontId="3167" fillId="0" borderId="7" xfId="0" applyFont="1" applyBorder="1" applyAlignment="1">
      <alignment vertical="center"/>
    </xf>
    <xf numFmtId="0" fontId="3168" fillId="0" borderId="7" xfId="0" applyFont="1" applyBorder="1" applyAlignment="1">
      <alignment vertical="center"/>
    </xf>
    <xf numFmtId="0" fontId="3169" fillId="0" borderId="7" xfId="0" applyFont="1" applyBorder="1" applyAlignment="1">
      <alignment vertical="center"/>
    </xf>
    <xf numFmtId="0" fontId="3170" fillId="0" borderId="7" xfId="0" applyFont="1" applyBorder="1" applyAlignment="1">
      <alignment vertical="center"/>
    </xf>
    <xf numFmtId="0" fontId="3171" fillId="0" borderId="7" xfId="0" applyFont="1" applyBorder="1" applyAlignment="1">
      <alignment vertical="center"/>
    </xf>
    <xf numFmtId="0" fontId="3172" fillId="0" borderId="7" xfId="0" applyFont="1" applyBorder="1" applyAlignment="1">
      <alignment vertical="center"/>
    </xf>
    <xf numFmtId="0" fontId="3173" fillId="0" borderId="7" xfId="0" applyFont="1" applyBorder="1" applyAlignment="1">
      <alignment vertical="center"/>
    </xf>
    <xf numFmtId="0" fontId="3174" fillId="0" borderId="7" xfId="0" applyFont="1" applyBorder="1" applyAlignment="1">
      <alignment horizontal="center" vertical="center"/>
    </xf>
    <xf numFmtId="49" fontId="3175" fillId="0" borderId="7" xfId="0" applyNumberFormat="1" applyFont="1" applyBorder="1" applyAlignment="1">
      <alignment vertical="center"/>
    </xf>
    <xf numFmtId="0" fontId="3176" fillId="0" borderId="7" xfId="0" applyFont="1" applyBorder="1" applyAlignment="1">
      <alignment vertical="center" wrapText="1"/>
    </xf>
    <xf numFmtId="0" fontId="3177" fillId="0" borderId="7" xfId="0" applyFont="1" applyBorder="1" applyAlignment="1">
      <alignment horizontal="center" vertical="center"/>
    </xf>
    <xf numFmtId="0" fontId="3178" fillId="0" borderId="7" xfId="0" applyFont="1" applyBorder="1" applyAlignment="1">
      <alignment vertical="center"/>
    </xf>
    <xf numFmtId="0" fontId="3179" fillId="0" borderId="7" xfId="0" applyFont="1" applyBorder="1" applyAlignment="1">
      <alignment vertical="center"/>
    </xf>
    <xf numFmtId="0" fontId="3180" fillId="0" borderId="7" xfId="0" applyFont="1" applyBorder="1" applyAlignment="1">
      <alignment vertical="center"/>
    </xf>
    <xf numFmtId="0" fontId="3181" fillId="0" borderId="7" xfId="0" applyFont="1" applyBorder="1" applyAlignment="1">
      <alignment vertical="center"/>
    </xf>
    <xf numFmtId="0" fontId="3182" fillId="0" borderId="7" xfId="0" applyFont="1" applyBorder="1" applyAlignment="1">
      <alignment vertical="center"/>
    </xf>
    <xf numFmtId="0" fontId="3183" fillId="0" borderId="7" xfId="0" applyFont="1" applyBorder="1" applyAlignment="1">
      <alignment vertical="center"/>
    </xf>
    <xf numFmtId="0" fontId="3184" fillId="0" borderId="7" xfId="0" applyFont="1" applyBorder="1" applyAlignment="1">
      <alignment vertical="center"/>
    </xf>
    <xf numFmtId="0" fontId="3185" fillId="0" borderId="7" xfId="0" applyFont="1" applyBorder="1" applyAlignment="1">
      <alignment vertical="center"/>
    </xf>
    <xf numFmtId="0" fontId="3186" fillId="0" borderId="7" xfId="0" applyFont="1" applyBorder="1" applyAlignment="1">
      <alignment vertical="center"/>
    </xf>
    <xf numFmtId="0" fontId="3187" fillId="0" borderId="7" xfId="0" applyFont="1" applyBorder="1" applyAlignment="1">
      <alignment horizontal="center" vertical="center"/>
    </xf>
    <xf numFmtId="49" fontId="3188" fillId="0" borderId="7" xfId="0" applyNumberFormat="1" applyFont="1" applyBorder="1" applyAlignment="1">
      <alignment vertical="center"/>
    </xf>
    <xf numFmtId="0" fontId="3189" fillId="0" borderId="7" xfId="0" applyFont="1" applyBorder="1" applyAlignment="1">
      <alignment vertical="center" wrapText="1"/>
    </xf>
    <xf numFmtId="0" fontId="3190" fillId="0" borderId="7" xfId="0" applyFont="1" applyBorder="1" applyAlignment="1">
      <alignment horizontal="center" vertical="center"/>
    </xf>
    <xf numFmtId="0" fontId="3191" fillId="0" borderId="7" xfId="0" applyFont="1" applyBorder="1" applyAlignment="1">
      <alignment vertical="center"/>
    </xf>
    <xf numFmtId="0" fontId="3192" fillId="0" borderId="7" xfId="0" applyFont="1" applyBorder="1" applyAlignment="1">
      <alignment vertical="center"/>
    </xf>
    <xf numFmtId="0" fontId="3193" fillId="0" borderId="7" xfId="0" applyFont="1" applyBorder="1" applyAlignment="1">
      <alignment vertical="center"/>
    </xf>
    <xf numFmtId="0" fontId="3194" fillId="0" borderId="7" xfId="0" applyFont="1" applyBorder="1" applyAlignment="1">
      <alignment vertical="center"/>
    </xf>
    <xf numFmtId="0" fontId="3195" fillId="0" borderId="7" xfId="0" applyFont="1" applyBorder="1" applyAlignment="1">
      <alignment vertical="center"/>
    </xf>
    <xf numFmtId="0" fontId="3196" fillId="0" borderId="7" xfId="0" applyFont="1" applyBorder="1" applyAlignment="1">
      <alignment vertical="center"/>
    </xf>
    <xf numFmtId="0" fontId="3197" fillId="0" borderId="7" xfId="0" applyFont="1" applyBorder="1" applyAlignment="1">
      <alignment vertical="center"/>
    </xf>
    <xf numFmtId="0" fontId="3198" fillId="0" borderId="7" xfId="0" applyFont="1" applyBorder="1" applyAlignment="1">
      <alignment vertical="center"/>
    </xf>
    <xf numFmtId="0" fontId="3199" fillId="0" borderId="7" xfId="0" applyFont="1" applyBorder="1" applyAlignment="1">
      <alignment vertical="center"/>
    </xf>
    <xf numFmtId="0" fontId="3200" fillId="0" borderId="7" xfId="0" applyFont="1" applyBorder="1" applyAlignment="1">
      <alignment horizontal="center" vertical="center"/>
    </xf>
    <xf numFmtId="49" fontId="3201" fillId="0" borderId="7" xfId="0" applyNumberFormat="1" applyFont="1" applyBorder="1" applyAlignment="1">
      <alignment vertical="center"/>
    </xf>
    <xf numFmtId="0" fontId="3202" fillId="0" borderId="7" xfId="0" applyFont="1" applyBorder="1" applyAlignment="1">
      <alignment vertical="center" wrapText="1"/>
    </xf>
    <xf numFmtId="0" fontId="3203" fillId="0" borderId="7" xfId="0" applyFont="1" applyBorder="1" applyAlignment="1">
      <alignment horizontal="center" vertical="center"/>
    </xf>
    <xf numFmtId="0" fontId="3204" fillId="0" borderId="7" xfId="0" applyFont="1" applyBorder="1" applyAlignment="1">
      <alignment vertical="center"/>
    </xf>
    <xf numFmtId="0" fontId="3205" fillId="0" borderId="7" xfId="0" applyFont="1" applyBorder="1" applyAlignment="1">
      <alignment vertical="center"/>
    </xf>
    <xf numFmtId="0" fontId="3206" fillId="0" borderId="7" xfId="0" applyFont="1" applyBorder="1" applyAlignment="1">
      <alignment vertical="center"/>
    </xf>
    <xf numFmtId="0" fontId="3207" fillId="0" borderId="7" xfId="0" applyFont="1" applyBorder="1" applyAlignment="1">
      <alignment vertical="center"/>
    </xf>
    <xf numFmtId="0" fontId="3208" fillId="0" borderId="7" xfId="0" applyFont="1" applyBorder="1" applyAlignment="1">
      <alignment vertical="center"/>
    </xf>
    <xf numFmtId="0" fontId="3209" fillId="0" borderId="7" xfId="0" applyFont="1" applyBorder="1" applyAlignment="1">
      <alignment vertical="center"/>
    </xf>
    <xf numFmtId="0" fontId="3210" fillId="0" borderId="7" xfId="0" applyFont="1" applyBorder="1" applyAlignment="1">
      <alignment vertical="center"/>
    </xf>
    <xf numFmtId="0" fontId="3211" fillId="0" borderId="7" xfId="0" applyFont="1" applyBorder="1" applyAlignment="1">
      <alignment vertical="center"/>
    </xf>
    <xf numFmtId="0" fontId="3212" fillId="0" borderId="7" xfId="0" applyFont="1" applyBorder="1" applyAlignment="1">
      <alignment vertical="center"/>
    </xf>
    <xf numFmtId="0" fontId="3213" fillId="0" borderId="7" xfId="0" applyFont="1" applyBorder="1" applyAlignment="1">
      <alignment horizontal="center" vertical="center"/>
    </xf>
    <xf numFmtId="49" fontId="3214" fillId="0" borderId="7" xfId="0" applyNumberFormat="1" applyFont="1" applyBorder="1" applyAlignment="1">
      <alignment vertical="center"/>
    </xf>
    <xf numFmtId="0" fontId="3215" fillId="0" borderId="7" xfId="0" applyFont="1" applyBorder="1" applyAlignment="1">
      <alignment vertical="center" wrapText="1"/>
    </xf>
    <xf numFmtId="0" fontId="3216" fillId="0" borderId="7" xfId="0" applyFont="1" applyBorder="1" applyAlignment="1">
      <alignment horizontal="center" vertical="center"/>
    </xf>
    <xf numFmtId="0" fontId="3217" fillId="0" borderId="7" xfId="0" applyFont="1" applyBorder="1" applyAlignment="1">
      <alignment vertical="center"/>
    </xf>
    <xf numFmtId="0" fontId="3218" fillId="0" borderId="7" xfId="0" applyFont="1" applyBorder="1" applyAlignment="1">
      <alignment vertical="center"/>
    </xf>
    <xf numFmtId="0" fontId="3219" fillId="0" borderId="7" xfId="0" applyFont="1" applyBorder="1" applyAlignment="1">
      <alignment vertical="center"/>
    </xf>
    <xf numFmtId="0" fontId="3220" fillId="0" borderId="7" xfId="0" applyFont="1" applyBorder="1" applyAlignment="1">
      <alignment vertical="center"/>
    </xf>
    <xf numFmtId="0" fontId="3221" fillId="0" borderId="7" xfId="0" applyFont="1" applyBorder="1" applyAlignment="1">
      <alignment vertical="center"/>
    </xf>
    <xf numFmtId="0" fontId="3222" fillId="0" borderId="7" xfId="0" applyFont="1" applyBorder="1" applyAlignment="1">
      <alignment vertical="center"/>
    </xf>
    <xf numFmtId="0" fontId="3223" fillId="0" borderId="7" xfId="0" applyFont="1" applyBorder="1" applyAlignment="1">
      <alignment vertical="center"/>
    </xf>
    <xf numFmtId="0" fontId="3224" fillId="0" borderId="7" xfId="0" applyFont="1" applyBorder="1" applyAlignment="1">
      <alignment vertical="center"/>
    </xf>
    <xf numFmtId="0" fontId="3225" fillId="0" borderId="7" xfId="0" applyFont="1" applyBorder="1" applyAlignment="1">
      <alignment vertical="center"/>
    </xf>
    <xf numFmtId="0" fontId="3226" fillId="0" borderId="7" xfId="0" applyFont="1" applyBorder="1" applyAlignment="1">
      <alignment horizontal="center" vertical="center"/>
    </xf>
    <xf numFmtId="49" fontId="3227" fillId="0" borderId="7" xfId="0" applyNumberFormat="1" applyFont="1" applyBorder="1" applyAlignment="1">
      <alignment vertical="center"/>
    </xf>
    <xf numFmtId="0" fontId="3228" fillId="0" borderId="7" xfId="0" applyFont="1" applyBorder="1" applyAlignment="1">
      <alignment vertical="center" wrapText="1"/>
    </xf>
    <xf numFmtId="0" fontId="3229" fillId="0" borderId="7" xfId="0" applyFont="1" applyBorder="1" applyAlignment="1">
      <alignment horizontal="center" vertical="center"/>
    </xf>
    <xf numFmtId="0" fontId="3230" fillId="0" borderId="7" xfId="0" applyFont="1" applyBorder="1" applyAlignment="1">
      <alignment vertical="center"/>
    </xf>
    <xf numFmtId="0" fontId="3231" fillId="0" borderId="7" xfId="0" applyFont="1" applyBorder="1" applyAlignment="1">
      <alignment vertical="center"/>
    </xf>
    <xf numFmtId="0" fontId="3232" fillId="0" borderId="7" xfId="0" applyFont="1" applyBorder="1" applyAlignment="1">
      <alignment vertical="center"/>
    </xf>
    <xf numFmtId="0" fontId="3233" fillId="0" borderId="7" xfId="0" applyFont="1" applyBorder="1" applyAlignment="1">
      <alignment vertical="center"/>
    </xf>
    <xf numFmtId="0" fontId="3234" fillId="0" borderId="7" xfId="0" applyFont="1" applyBorder="1" applyAlignment="1">
      <alignment vertical="center"/>
    </xf>
    <xf numFmtId="0" fontId="3235" fillId="0" borderId="7" xfId="0" applyFont="1" applyBorder="1" applyAlignment="1">
      <alignment vertical="center"/>
    </xf>
    <xf numFmtId="0" fontId="3236" fillId="0" borderId="7" xfId="0" applyFont="1" applyBorder="1" applyAlignment="1">
      <alignment vertical="center"/>
    </xf>
    <xf numFmtId="0" fontId="3237" fillId="0" borderId="7" xfId="0" applyFont="1" applyBorder="1" applyAlignment="1">
      <alignment vertical="center"/>
    </xf>
    <xf numFmtId="0" fontId="3238" fillId="0" borderId="7" xfId="0" applyFont="1" applyBorder="1" applyAlignment="1">
      <alignment vertical="center"/>
    </xf>
    <xf numFmtId="0" fontId="3239" fillId="0" borderId="7" xfId="0" applyFont="1" applyBorder="1" applyAlignment="1">
      <alignment horizontal="center" vertical="center"/>
    </xf>
    <xf numFmtId="49" fontId="3240" fillId="0" borderId="7" xfId="0" applyNumberFormat="1" applyFont="1" applyBorder="1" applyAlignment="1">
      <alignment vertical="center"/>
    </xf>
    <xf numFmtId="0" fontId="3241" fillId="0" borderId="7" xfId="0" applyFont="1" applyBorder="1" applyAlignment="1">
      <alignment vertical="center" wrapText="1"/>
    </xf>
    <xf numFmtId="0" fontId="3242" fillId="0" borderId="7" xfId="0" applyFont="1" applyBorder="1" applyAlignment="1">
      <alignment horizontal="center" vertical="center"/>
    </xf>
    <xf numFmtId="0" fontId="3243" fillId="0" borderId="7" xfId="0" applyFont="1" applyBorder="1" applyAlignment="1">
      <alignment vertical="center"/>
    </xf>
    <xf numFmtId="0" fontId="3244" fillId="0" borderId="7" xfId="0" applyFont="1" applyBorder="1" applyAlignment="1">
      <alignment vertical="center"/>
    </xf>
    <xf numFmtId="0" fontId="3245" fillId="0" borderId="7" xfId="0" applyFont="1" applyBorder="1" applyAlignment="1">
      <alignment vertical="center"/>
    </xf>
    <xf numFmtId="0" fontId="3246" fillId="0" borderId="7" xfId="0" applyFont="1" applyBorder="1" applyAlignment="1">
      <alignment vertical="center"/>
    </xf>
    <xf numFmtId="0" fontId="3247" fillId="0" borderId="7" xfId="0" applyFont="1" applyBorder="1" applyAlignment="1">
      <alignment vertical="center"/>
    </xf>
    <xf numFmtId="0" fontId="3248" fillId="0" borderId="7" xfId="0" applyFont="1" applyBorder="1" applyAlignment="1">
      <alignment vertical="center"/>
    </xf>
    <xf numFmtId="0" fontId="3249" fillId="0" borderId="7" xfId="0" applyFont="1" applyBorder="1" applyAlignment="1">
      <alignment vertical="center"/>
    </xf>
    <xf numFmtId="0" fontId="3250" fillId="0" borderId="7" xfId="0" applyFont="1" applyBorder="1" applyAlignment="1">
      <alignment vertical="center"/>
    </xf>
    <xf numFmtId="0" fontId="3251" fillId="0" borderId="7" xfId="0" applyFont="1" applyBorder="1" applyAlignment="1">
      <alignment vertical="center"/>
    </xf>
    <xf numFmtId="0" fontId="3252" fillId="0" borderId="7" xfId="0" applyFont="1" applyBorder="1" applyAlignment="1">
      <alignment horizontal="center" vertical="center"/>
    </xf>
    <xf numFmtId="49" fontId="3253" fillId="0" borderId="7" xfId="0" applyNumberFormat="1" applyFont="1" applyBorder="1" applyAlignment="1">
      <alignment vertical="center"/>
    </xf>
    <xf numFmtId="0" fontId="3254" fillId="0" borderId="7" xfId="0" applyFont="1" applyBorder="1" applyAlignment="1">
      <alignment vertical="center" wrapText="1"/>
    </xf>
    <xf numFmtId="0" fontId="3255" fillId="0" borderId="7" xfId="0" applyFont="1" applyBorder="1" applyAlignment="1">
      <alignment horizontal="center" vertical="center"/>
    </xf>
    <xf numFmtId="0" fontId="3256" fillId="0" borderId="7" xfId="0" applyFont="1" applyBorder="1" applyAlignment="1">
      <alignment vertical="center"/>
    </xf>
    <xf numFmtId="0" fontId="3257" fillId="0" borderId="7" xfId="0" applyFont="1" applyBorder="1" applyAlignment="1">
      <alignment vertical="center"/>
    </xf>
    <xf numFmtId="0" fontId="3258" fillId="0" borderId="7" xfId="0" applyFont="1" applyBorder="1" applyAlignment="1">
      <alignment vertical="center"/>
    </xf>
    <xf numFmtId="0" fontId="3259" fillId="0" borderId="7" xfId="0" applyFont="1" applyBorder="1" applyAlignment="1">
      <alignment vertical="center"/>
    </xf>
    <xf numFmtId="0" fontId="3260" fillId="0" borderId="7" xfId="0" applyFont="1" applyBorder="1" applyAlignment="1">
      <alignment vertical="center"/>
    </xf>
    <xf numFmtId="0" fontId="3261" fillId="0" borderId="7" xfId="0" applyFont="1" applyBorder="1" applyAlignment="1">
      <alignment vertical="center"/>
    </xf>
    <xf numFmtId="0" fontId="3262" fillId="0" borderId="7" xfId="0" applyFont="1" applyBorder="1" applyAlignment="1">
      <alignment vertical="center"/>
    </xf>
    <xf numFmtId="0" fontId="3263" fillId="0" borderId="7" xfId="0" applyFont="1" applyBorder="1" applyAlignment="1">
      <alignment vertical="center"/>
    </xf>
    <xf numFmtId="0" fontId="3264" fillId="0" borderId="7" xfId="0" applyFont="1" applyBorder="1" applyAlignment="1">
      <alignment vertical="center"/>
    </xf>
    <xf numFmtId="0" fontId="3265" fillId="0" borderId="7" xfId="0" applyFont="1" applyBorder="1" applyAlignment="1">
      <alignment horizontal="center" vertical="center"/>
    </xf>
    <xf numFmtId="49" fontId="3266" fillId="0" borderId="7" xfId="0" applyNumberFormat="1" applyFont="1" applyBorder="1" applyAlignment="1">
      <alignment vertical="center"/>
    </xf>
    <xf numFmtId="0" fontId="3267" fillId="0" borderId="7" xfId="0" applyFont="1" applyBorder="1" applyAlignment="1">
      <alignment vertical="center" wrapText="1"/>
    </xf>
    <xf numFmtId="0" fontId="3268" fillId="0" borderId="7" xfId="0" applyFont="1" applyBorder="1" applyAlignment="1">
      <alignment horizontal="center" vertical="center"/>
    </xf>
    <xf numFmtId="0" fontId="3269" fillId="0" borderId="7" xfId="0" applyFont="1" applyBorder="1" applyAlignment="1">
      <alignment vertical="center"/>
    </xf>
    <xf numFmtId="0" fontId="3270" fillId="0" borderId="7" xfId="0" applyFont="1" applyBorder="1" applyAlignment="1">
      <alignment vertical="center"/>
    </xf>
    <xf numFmtId="0" fontId="3271" fillId="0" borderId="7" xfId="0" applyFont="1" applyBorder="1" applyAlignment="1">
      <alignment vertical="center"/>
    </xf>
    <xf numFmtId="0" fontId="3272" fillId="0" borderId="7" xfId="0" applyFont="1" applyBorder="1" applyAlignment="1">
      <alignment vertical="center"/>
    </xf>
    <xf numFmtId="0" fontId="3273" fillId="0" borderId="7" xfId="0" applyFont="1" applyBorder="1" applyAlignment="1">
      <alignment vertical="center"/>
    </xf>
    <xf numFmtId="0" fontId="3274" fillId="0" borderId="7" xfId="0" applyFont="1" applyBorder="1" applyAlignment="1">
      <alignment vertical="center"/>
    </xf>
    <xf numFmtId="0" fontId="3275" fillId="0" borderId="7" xfId="0" applyFont="1" applyBorder="1" applyAlignment="1">
      <alignment vertical="center"/>
    </xf>
    <xf numFmtId="0" fontId="3276" fillId="0" borderId="7" xfId="0" applyFont="1" applyBorder="1" applyAlignment="1">
      <alignment vertical="center"/>
    </xf>
    <xf numFmtId="0" fontId="3277" fillId="0" borderId="7" xfId="0" applyFont="1" applyBorder="1" applyAlignment="1">
      <alignment vertical="center"/>
    </xf>
    <xf numFmtId="0" fontId="3278" fillId="0" borderId="7" xfId="0" applyFont="1" applyBorder="1" applyAlignment="1">
      <alignment horizontal="center" vertical="center"/>
    </xf>
    <xf numFmtId="49" fontId="3279" fillId="0" borderId="7" xfId="0" applyNumberFormat="1" applyFont="1" applyBorder="1" applyAlignment="1">
      <alignment vertical="center"/>
    </xf>
    <xf numFmtId="0" fontId="3280" fillId="0" borderId="7" xfId="0" applyFont="1" applyBorder="1" applyAlignment="1">
      <alignment vertical="center" wrapText="1"/>
    </xf>
    <xf numFmtId="0" fontId="3281" fillId="0" borderId="7" xfId="0" applyFont="1" applyBorder="1" applyAlignment="1">
      <alignment horizontal="center" vertical="center"/>
    </xf>
    <xf numFmtId="0" fontId="3282" fillId="0" borderId="7" xfId="0" applyFont="1" applyBorder="1" applyAlignment="1">
      <alignment vertical="center"/>
    </xf>
    <xf numFmtId="0" fontId="3283" fillId="0" borderId="7" xfId="0" applyFont="1" applyBorder="1" applyAlignment="1">
      <alignment vertical="center"/>
    </xf>
    <xf numFmtId="0" fontId="3284" fillId="0" borderId="7" xfId="0" applyFont="1" applyBorder="1" applyAlignment="1">
      <alignment vertical="center"/>
    </xf>
    <xf numFmtId="0" fontId="3285" fillId="0" borderId="7" xfId="0" applyFont="1" applyBorder="1" applyAlignment="1">
      <alignment vertical="center"/>
    </xf>
    <xf numFmtId="0" fontId="3286" fillId="0" borderId="7" xfId="0" applyFont="1" applyBorder="1" applyAlignment="1">
      <alignment vertical="center"/>
    </xf>
    <xf numFmtId="0" fontId="3287" fillId="0" borderId="7" xfId="0" applyFont="1" applyBorder="1" applyAlignment="1">
      <alignment vertical="center"/>
    </xf>
    <xf numFmtId="0" fontId="3288" fillId="0" borderId="7" xfId="0" applyFont="1" applyBorder="1" applyAlignment="1">
      <alignment vertical="center"/>
    </xf>
    <xf numFmtId="0" fontId="3289" fillId="0" borderId="7" xfId="0" applyFont="1" applyBorder="1" applyAlignment="1">
      <alignment vertical="center"/>
    </xf>
    <xf numFmtId="0" fontId="3290" fillId="0" borderId="7" xfId="0" applyFont="1" applyBorder="1" applyAlignment="1">
      <alignment vertical="center"/>
    </xf>
    <xf numFmtId="0" fontId="3291" fillId="0" borderId="7" xfId="0" applyFont="1" applyBorder="1" applyAlignment="1">
      <alignment horizontal="center" vertical="center"/>
    </xf>
    <xf numFmtId="49" fontId="3292" fillId="0" borderId="7" xfId="0" applyNumberFormat="1" applyFont="1" applyBorder="1" applyAlignment="1">
      <alignment vertical="center"/>
    </xf>
    <xf numFmtId="0" fontId="3293" fillId="0" borderId="7" xfId="0" applyFont="1" applyBorder="1" applyAlignment="1">
      <alignment vertical="center" wrapText="1"/>
    </xf>
    <xf numFmtId="0" fontId="3294" fillId="0" borderId="7" xfId="0" applyFont="1" applyBorder="1" applyAlignment="1">
      <alignment horizontal="center" vertical="center"/>
    </xf>
    <xf numFmtId="0" fontId="3295" fillId="0" borderId="7" xfId="0" applyFont="1" applyBorder="1" applyAlignment="1">
      <alignment vertical="center"/>
    </xf>
    <xf numFmtId="0" fontId="3296" fillId="0" borderId="7" xfId="0" applyFont="1" applyBorder="1" applyAlignment="1">
      <alignment vertical="center"/>
    </xf>
    <xf numFmtId="0" fontId="3297" fillId="0" borderId="7" xfId="0" applyFont="1" applyBorder="1" applyAlignment="1">
      <alignment vertical="center"/>
    </xf>
    <xf numFmtId="0" fontId="3298" fillId="0" borderId="7" xfId="0" applyFont="1" applyBorder="1" applyAlignment="1">
      <alignment vertical="center"/>
    </xf>
    <xf numFmtId="0" fontId="3299" fillId="0" borderId="7" xfId="0" applyFont="1" applyBorder="1" applyAlignment="1">
      <alignment vertical="center"/>
    </xf>
    <xf numFmtId="0" fontId="3300" fillId="0" borderId="7" xfId="0" applyFont="1" applyBorder="1" applyAlignment="1">
      <alignment vertical="center"/>
    </xf>
    <xf numFmtId="0" fontId="3301" fillId="0" borderId="7" xfId="0" applyFont="1" applyBorder="1" applyAlignment="1">
      <alignment vertical="center"/>
    </xf>
    <xf numFmtId="0" fontId="3302" fillId="0" borderId="7" xfId="0" applyFont="1" applyBorder="1" applyAlignment="1">
      <alignment vertical="center"/>
    </xf>
    <xf numFmtId="0" fontId="3303" fillId="0" borderId="7" xfId="0" applyFont="1" applyBorder="1" applyAlignment="1">
      <alignment vertical="center"/>
    </xf>
    <xf numFmtId="0" fontId="3304" fillId="0" borderId="7" xfId="0" applyFont="1" applyBorder="1" applyAlignment="1">
      <alignment horizontal="center" vertical="center"/>
    </xf>
    <xf numFmtId="49" fontId="3305" fillId="0" borderId="7" xfId="0" applyNumberFormat="1" applyFont="1" applyBorder="1" applyAlignment="1">
      <alignment vertical="center"/>
    </xf>
    <xf numFmtId="0" fontId="3306" fillId="0" borderId="7" xfId="0" applyFont="1" applyBorder="1" applyAlignment="1">
      <alignment vertical="center" wrapText="1"/>
    </xf>
    <xf numFmtId="0" fontId="3307" fillId="0" borderId="7" xfId="0" applyFont="1" applyBorder="1" applyAlignment="1">
      <alignment horizontal="center" vertical="center"/>
    </xf>
    <xf numFmtId="0" fontId="3308" fillId="0" borderId="7" xfId="0" applyFont="1" applyBorder="1" applyAlignment="1">
      <alignment vertical="center"/>
    </xf>
    <xf numFmtId="0" fontId="3309" fillId="0" borderId="7" xfId="0" applyFont="1" applyBorder="1" applyAlignment="1">
      <alignment vertical="center"/>
    </xf>
    <xf numFmtId="0" fontId="3310" fillId="0" borderId="7" xfId="0" applyFont="1" applyBorder="1" applyAlignment="1">
      <alignment vertical="center"/>
    </xf>
    <xf numFmtId="0" fontId="3311" fillId="0" borderId="7" xfId="0" applyFont="1" applyBorder="1" applyAlignment="1">
      <alignment vertical="center"/>
    </xf>
    <xf numFmtId="0" fontId="3312" fillId="0" borderId="7" xfId="0" applyFont="1" applyBorder="1" applyAlignment="1">
      <alignment vertical="center"/>
    </xf>
    <xf numFmtId="0" fontId="3313" fillId="0" borderId="7" xfId="0" applyFont="1" applyBorder="1" applyAlignment="1">
      <alignment vertical="center"/>
    </xf>
    <xf numFmtId="0" fontId="3314" fillId="0" borderId="7" xfId="0" applyFont="1" applyBorder="1" applyAlignment="1">
      <alignment vertical="center"/>
    </xf>
    <xf numFmtId="0" fontId="3315" fillId="0" borderId="7" xfId="0" applyFont="1" applyBorder="1" applyAlignment="1">
      <alignment vertical="center"/>
    </xf>
    <xf numFmtId="0" fontId="3316" fillId="0" borderId="7" xfId="0" applyFont="1" applyBorder="1" applyAlignment="1">
      <alignment vertical="center"/>
    </xf>
    <xf numFmtId="0" fontId="3317" fillId="0" borderId="7" xfId="0" applyFont="1" applyBorder="1" applyAlignment="1">
      <alignment horizontal="center" vertical="center"/>
    </xf>
    <xf numFmtId="49" fontId="3318" fillId="0" borderId="7" xfId="0" applyNumberFormat="1" applyFont="1" applyBorder="1" applyAlignment="1">
      <alignment vertical="center"/>
    </xf>
    <xf numFmtId="0" fontId="3319" fillId="0" borderId="7" xfId="0" applyFont="1" applyBorder="1" applyAlignment="1">
      <alignment vertical="center" wrapText="1"/>
    </xf>
    <xf numFmtId="0" fontId="3320" fillId="0" borderId="7" xfId="0" applyFont="1" applyBorder="1" applyAlignment="1">
      <alignment horizontal="center" vertical="center"/>
    </xf>
    <xf numFmtId="0" fontId="3321" fillId="0" borderId="7" xfId="0" applyFont="1" applyBorder="1" applyAlignment="1">
      <alignment vertical="center"/>
    </xf>
    <xf numFmtId="0" fontId="3322" fillId="0" borderId="7" xfId="0" applyFont="1" applyBorder="1" applyAlignment="1">
      <alignment vertical="center"/>
    </xf>
    <xf numFmtId="0" fontId="3323" fillId="0" borderId="7" xfId="0" applyFont="1" applyBorder="1" applyAlignment="1">
      <alignment vertical="center"/>
    </xf>
    <xf numFmtId="0" fontId="3324" fillId="0" borderId="7" xfId="0" applyFont="1" applyBorder="1" applyAlignment="1">
      <alignment vertical="center"/>
    </xf>
    <xf numFmtId="0" fontId="3325" fillId="0" borderId="7" xfId="0" applyFont="1" applyBorder="1" applyAlignment="1">
      <alignment vertical="center"/>
    </xf>
    <xf numFmtId="0" fontId="3326" fillId="0" borderId="7" xfId="0" applyFont="1" applyBorder="1" applyAlignment="1">
      <alignment vertical="center"/>
    </xf>
    <xf numFmtId="0" fontId="3327" fillId="0" borderId="7" xfId="0" applyFont="1" applyBorder="1" applyAlignment="1">
      <alignment vertical="center"/>
    </xf>
    <xf numFmtId="0" fontId="3328" fillId="0" borderId="7" xfId="0" applyFont="1" applyBorder="1" applyAlignment="1">
      <alignment vertical="center"/>
    </xf>
    <xf numFmtId="0" fontId="3329" fillId="0" borderId="7" xfId="0" applyFont="1" applyBorder="1" applyAlignment="1">
      <alignment vertical="center"/>
    </xf>
    <xf numFmtId="0" fontId="3330" fillId="0" borderId="7" xfId="0" applyFont="1" applyBorder="1" applyAlignment="1">
      <alignment horizontal="center" vertical="center"/>
    </xf>
    <xf numFmtId="49" fontId="3331" fillId="0" borderId="7" xfId="0" applyNumberFormat="1" applyFont="1" applyBorder="1" applyAlignment="1">
      <alignment vertical="center"/>
    </xf>
    <xf numFmtId="0" fontId="3332" fillId="0" borderId="7" xfId="0" applyFont="1" applyBorder="1" applyAlignment="1">
      <alignment vertical="center" wrapText="1"/>
    </xf>
    <xf numFmtId="0" fontId="3333" fillId="0" borderId="7" xfId="0" applyFont="1" applyBorder="1" applyAlignment="1">
      <alignment horizontal="center" vertical="center"/>
    </xf>
    <xf numFmtId="0" fontId="3334" fillId="0" borderId="7" xfId="0" applyFont="1" applyBorder="1" applyAlignment="1">
      <alignment vertical="center"/>
    </xf>
    <xf numFmtId="0" fontId="3335" fillId="0" borderId="7" xfId="0" applyFont="1" applyBorder="1" applyAlignment="1">
      <alignment vertical="center"/>
    </xf>
    <xf numFmtId="0" fontId="3336" fillId="0" borderId="7" xfId="0" applyFont="1" applyBorder="1" applyAlignment="1">
      <alignment vertical="center"/>
    </xf>
    <xf numFmtId="0" fontId="3337" fillId="0" borderId="7" xfId="0" applyFont="1" applyBorder="1" applyAlignment="1">
      <alignment vertical="center"/>
    </xf>
    <xf numFmtId="0" fontId="3338" fillId="0" borderId="7" xfId="0" applyFont="1" applyBorder="1" applyAlignment="1">
      <alignment vertical="center"/>
    </xf>
    <xf numFmtId="0" fontId="3339" fillId="0" borderId="7" xfId="0" applyFont="1" applyBorder="1" applyAlignment="1">
      <alignment vertical="center"/>
    </xf>
    <xf numFmtId="0" fontId="3340" fillId="0" borderId="7" xfId="0" applyFont="1" applyBorder="1" applyAlignment="1">
      <alignment vertical="center"/>
    </xf>
    <xf numFmtId="0" fontId="3341" fillId="0" borderId="7" xfId="0" applyFont="1" applyBorder="1" applyAlignment="1">
      <alignment vertical="center"/>
    </xf>
    <xf numFmtId="0" fontId="3342" fillId="0" borderId="7" xfId="0" applyFont="1" applyBorder="1" applyAlignment="1">
      <alignment vertical="center"/>
    </xf>
    <xf numFmtId="0" fontId="3343" fillId="0" borderId="7" xfId="0" applyFont="1" applyBorder="1" applyAlignment="1">
      <alignment horizontal="center" vertical="center"/>
    </xf>
    <xf numFmtId="49" fontId="3344" fillId="0" borderId="7" xfId="0" applyNumberFormat="1" applyFont="1" applyBorder="1" applyAlignment="1">
      <alignment vertical="center"/>
    </xf>
    <xf numFmtId="0" fontId="3345" fillId="0" borderId="7" xfId="0" applyFont="1" applyBorder="1" applyAlignment="1">
      <alignment vertical="center" wrapText="1"/>
    </xf>
    <xf numFmtId="0" fontId="3346" fillId="0" borderId="7" xfId="0" applyFont="1" applyBorder="1" applyAlignment="1">
      <alignment horizontal="center" vertical="center"/>
    </xf>
    <xf numFmtId="0" fontId="3347" fillId="0" borderId="7" xfId="0" applyFont="1" applyBorder="1" applyAlignment="1">
      <alignment vertical="center"/>
    </xf>
    <xf numFmtId="0" fontId="3348" fillId="0" borderId="7" xfId="0" applyFont="1" applyBorder="1" applyAlignment="1">
      <alignment vertical="center"/>
    </xf>
    <xf numFmtId="0" fontId="3349" fillId="0" borderId="7" xfId="0" applyFont="1" applyBorder="1" applyAlignment="1">
      <alignment vertical="center"/>
    </xf>
    <xf numFmtId="0" fontId="3350" fillId="0" borderId="7" xfId="0" applyFont="1" applyBorder="1" applyAlignment="1">
      <alignment vertical="center"/>
    </xf>
    <xf numFmtId="0" fontId="3351" fillId="0" borderId="7" xfId="0" applyFont="1" applyBorder="1" applyAlignment="1">
      <alignment vertical="center"/>
    </xf>
    <xf numFmtId="0" fontId="3352" fillId="0" borderId="7" xfId="0" applyFont="1" applyBorder="1" applyAlignment="1">
      <alignment vertical="center"/>
    </xf>
    <xf numFmtId="0" fontId="3353" fillId="0" borderId="7" xfId="0" applyFont="1" applyBorder="1" applyAlignment="1">
      <alignment vertical="center"/>
    </xf>
    <xf numFmtId="0" fontId="3354" fillId="0" borderId="7" xfId="0" applyFont="1" applyBorder="1" applyAlignment="1">
      <alignment vertical="center"/>
    </xf>
    <xf numFmtId="0" fontId="3355" fillId="0" borderId="7" xfId="0" applyFont="1" applyBorder="1" applyAlignment="1">
      <alignment vertical="center"/>
    </xf>
    <xf numFmtId="0" fontId="3356" fillId="0" borderId="7" xfId="0" applyFont="1" applyBorder="1" applyAlignment="1">
      <alignment horizontal="center" vertical="center"/>
    </xf>
    <xf numFmtId="49" fontId="3357" fillId="0" borderId="7" xfId="0" applyNumberFormat="1" applyFont="1" applyBorder="1" applyAlignment="1">
      <alignment vertical="center"/>
    </xf>
    <xf numFmtId="0" fontId="3358" fillId="0" borderId="7" xfId="0" applyFont="1" applyBorder="1" applyAlignment="1">
      <alignment vertical="center" wrapText="1"/>
    </xf>
    <xf numFmtId="0" fontId="3359" fillId="0" borderId="7" xfId="0" applyFont="1" applyBorder="1" applyAlignment="1">
      <alignment horizontal="center" vertical="center"/>
    </xf>
    <xf numFmtId="0" fontId="3360" fillId="0" borderId="7" xfId="0" applyFont="1" applyBorder="1" applyAlignment="1">
      <alignment vertical="center"/>
    </xf>
    <xf numFmtId="0" fontId="3361" fillId="0" borderId="7" xfId="0" applyFont="1" applyBorder="1" applyAlignment="1">
      <alignment vertical="center"/>
    </xf>
    <xf numFmtId="0" fontId="3362" fillId="0" borderId="7" xfId="0" applyFont="1" applyBorder="1" applyAlignment="1">
      <alignment vertical="center"/>
    </xf>
    <xf numFmtId="0" fontId="3363" fillId="0" borderId="7" xfId="0" applyFont="1" applyBorder="1" applyAlignment="1">
      <alignment vertical="center"/>
    </xf>
    <xf numFmtId="0" fontId="3364" fillId="0" borderId="7" xfId="0" applyFont="1" applyBorder="1" applyAlignment="1">
      <alignment vertical="center"/>
    </xf>
    <xf numFmtId="0" fontId="3365" fillId="0" borderId="7" xfId="0" applyFont="1" applyBorder="1" applyAlignment="1">
      <alignment vertical="center"/>
    </xf>
    <xf numFmtId="0" fontId="3366" fillId="0" borderId="7" xfId="0" applyFont="1" applyBorder="1" applyAlignment="1">
      <alignment vertical="center"/>
    </xf>
    <xf numFmtId="0" fontId="3367" fillId="0" borderId="7" xfId="0" applyFont="1" applyBorder="1" applyAlignment="1">
      <alignment vertical="center"/>
    </xf>
    <xf numFmtId="0" fontId="3368" fillId="0" borderId="7" xfId="0" applyFont="1" applyBorder="1" applyAlignment="1">
      <alignment vertical="center"/>
    </xf>
    <xf numFmtId="0" fontId="3369" fillId="0" borderId="7" xfId="0" applyFont="1" applyBorder="1" applyAlignment="1">
      <alignment horizontal="center" vertical="center"/>
    </xf>
    <xf numFmtId="49" fontId="3370" fillId="0" borderId="7" xfId="0" applyNumberFormat="1" applyFont="1" applyBorder="1" applyAlignment="1">
      <alignment vertical="center"/>
    </xf>
    <xf numFmtId="0" fontId="3371" fillId="0" borderId="7" xfId="0" applyFont="1" applyBorder="1" applyAlignment="1">
      <alignment vertical="center" wrapText="1"/>
    </xf>
    <xf numFmtId="0" fontId="3372" fillId="0" borderId="7" xfId="0" applyFont="1" applyBorder="1" applyAlignment="1">
      <alignment horizontal="center" vertical="center"/>
    </xf>
    <xf numFmtId="0" fontId="3373" fillId="0" borderId="7" xfId="0" applyFont="1" applyBorder="1" applyAlignment="1">
      <alignment vertical="center"/>
    </xf>
    <xf numFmtId="0" fontId="3374" fillId="0" borderId="7" xfId="0" applyFont="1" applyBorder="1" applyAlignment="1">
      <alignment vertical="center"/>
    </xf>
    <xf numFmtId="0" fontId="3375" fillId="0" borderId="7" xfId="0" applyFont="1" applyBorder="1" applyAlignment="1">
      <alignment vertical="center"/>
    </xf>
    <xf numFmtId="0" fontId="3376" fillId="0" borderId="7" xfId="0" applyFont="1" applyBorder="1" applyAlignment="1">
      <alignment vertical="center"/>
    </xf>
    <xf numFmtId="0" fontId="3377" fillId="0" borderId="7" xfId="0" applyFont="1" applyBorder="1" applyAlignment="1">
      <alignment vertical="center"/>
    </xf>
    <xf numFmtId="0" fontId="3378" fillId="0" borderId="7" xfId="0" applyFont="1" applyBorder="1" applyAlignment="1">
      <alignment vertical="center"/>
    </xf>
    <xf numFmtId="0" fontId="3379" fillId="0" borderId="7" xfId="0" applyFont="1" applyBorder="1" applyAlignment="1">
      <alignment vertical="center"/>
    </xf>
    <xf numFmtId="0" fontId="3380" fillId="0" borderId="7" xfId="0" applyFont="1" applyBorder="1" applyAlignment="1">
      <alignment vertical="center"/>
    </xf>
    <xf numFmtId="0" fontId="3381" fillId="0" borderId="7" xfId="0" applyFont="1" applyBorder="1" applyAlignment="1">
      <alignment vertical="center"/>
    </xf>
    <xf numFmtId="0" fontId="3382" fillId="0" borderId="7" xfId="0" applyFont="1" applyBorder="1" applyAlignment="1">
      <alignment horizontal="center" vertical="center"/>
    </xf>
    <xf numFmtId="49" fontId="3383" fillId="0" borderId="7" xfId="0" applyNumberFormat="1" applyFont="1" applyBorder="1" applyAlignment="1">
      <alignment vertical="center"/>
    </xf>
    <xf numFmtId="0" fontId="3384" fillId="0" borderId="7" xfId="0" applyFont="1" applyBorder="1" applyAlignment="1">
      <alignment vertical="center" wrapText="1"/>
    </xf>
    <xf numFmtId="0" fontId="3385" fillId="0" borderId="7" xfId="0" applyFont="1" applyBorder="1" applyAlignment="1">
      <alignment horizontal="center" vertical="center"/>
    </xf>
    <xf numFmtId="0" fontId="3386" fillId="0" borderId="7" xfId="0" applyFont="1" applyBorder="1" applyAlignment="1">
      <alignment vertical="center"/>
    </xf>
    <xf numFmtId="0" fontId="3387" fillId="0" borderId="7" xfId="0" applyFont="1" applyBorder="1" applyAlignment="1">
      <alignment vertical="center"/>
    </xf>
    <xf numFmtId="0" fontId="3388" fillId="0" borderId="7" xfId="0" applyFont="1" applyBorder="1" applyAlignment="1">
      <alignment vertical="center"/>
    </xf>
    <xf numFmtId="0" fontId="3389" fillId="0" borderId="7" xfId="0" applyFont="1" applyBorder="1" applyAlignment="1">
      <alignment vertical="center"/>
    </xf>
    <xf numFmtId="0" fontId="3390" fillId="0" borderId="7" xfId="0" applyFont="1" applyBorder="1" applyAlignment="1">
      <alignment vertical="center"/>
    </xf>
    <xf numFmtId="0" fontId="3391" fillId="0" borderId="7" xfId="0" applyFont="1" applyBorder="1" applyAlignment="1">
      <alignment vertical="center"/>
    </xf>
    <xf numFmtId="0" fontId="3392" fillId="0" borderId="7" xfId="0" applyFont="1" applyBorder="1" applyAlignment="1">
      <alignment vertical="center"/>
    </xf>
    <xf numFmtId="0" fontId="3393" fillId="0" borderId="7" xfId="0" applyFont="1" applyBorder="1" applyAlignment="1">
      <alignment vertical="center"/>
    </xf>
    <xf numFmtId="0" fontId="3394" fillId="0" borderId="7" xfId="0" applyFont="1" applyBorder="1" applyAlignment="1">
      <alignment vertical="center"/>
    </xf>
    <xf numFmtId="0" fontId="3395" fillId="0" borderId="7" xfId="0" applyFont="1" applyBorder="1" applyAlignment="1">
      <alignment horizontal="center" vertical="center"/>
    </xf>
    <xf numFmtId="49" fontId="3396" fillId="0" borderId="7" xfId="0" applyNumberFormat="1" applyFont="1" applyBorder="1" applyAlignment="1">
      <alignment vertical="center"/>
    </xf>
    <xf numFmtId="0" fontId="3397" fillId="0" borderId="7" xfId="0" applyFont="1" applyBorder="1" applyAlignment="1">
      <alignment vertical="center" wrapText="1"/>
    </xf>
    <xf numFmtId="0" fontId="3398" fillId="0" borderId="7" xfId="0" applyFont="1" applyBorder="1" applyAlignment="1">
      <alignment horizontal="center" vertical="center"/>
    </xf>
    <xf numFmtId="0" fontId="3399" fillId="0" borderId="7" xfId="0" applyFont="1" applyBorder="1" applyAlignment="1">
      <alignment vertical="center"/>
    </xf>
    <xf numFmtId="0" fontId="3400" fillId="0" borderId="7" xfId="0" applyFont="1" applyBorder="1" applyAlignment="1">
      <alignment vertical="center"/>
    </xf>
    <xf numFmtId="0" fontId="3401" fillId="0" borderId="7" xfId="0" applyFont="1" applyBorder="1" applyAlignment="1">
      <alignment vertical="center"/>
    </xf>
    <xf numFmtId="0" fontId="3402" fillId="0" borderId="7" xfId="0" applyFont="1" applyBorder="1" applyAlignment="1">
      <alignment vertical="center"/>
    </xf>
    <xf numFmtId="0" fontId="3403" fillId="0" borderId="7" xfId="0" applyFont="1" applyBorder="1" applyAlignment="1">
      <alignment vertical="center"/>
    </xf>
    <xf numFmtId="0" fontId="3404" fillId="0" borderId="7" xfId="0" applyFont="1" applyBorder="1" applyAlignment="1">
      <alignment vertical="center"/>
    </xf>
    <xf numFmtId="0" fontId="3405" fillId="0" borderId="7" xfId="0" applyFont="1" applyBorder="1" applyAlignment="1">
      <alignment vertical="center"/>
    </xf>
    <xf numFmtId="0" fontId="3406" fillId="0" borderId="7" xfId="0" applyFont="1" applyBorder="1" applyAlignment="1">
      <alignment vertical="center"/>
    </xf>
    <xf numFmtId="0" fontId="3407" fillId="0" borderId="7" xfId="0" applyFont="1" applyBorder="1" applyAlignment="1">
      <alignment vertical="center"/>
    </xf>
    <xf numFmtId="0" fontId="3408" fillId="0" borderId="7" xfId="0" applyFont="1" applyBorder="1" applyAlignment="1">
      <alignment horizontal="center" vertical="center"/>
    </xf>
    <xf numFmtId="49" fontId="3409" fillId="0" borderId="7" xfId="0" applyNumberFormat="1" applyFont="1" applyBorder="1" applyAlignment="1">
      <alignment vertical="center"/>
    </xf>
    <xf numFmtId="0" fontId="3410" fillId="0" borderId="7" xfId="0" applyFont="1" applyBorder="1" applyAlignment="1">
      <alignment vertical="center" wrapText="1"/>
    </xf>
    <xf numFmtId="0" fontId="3411" fillId="0" borderId="7" xfId="0" applyFont="1" applyBorder="1" applyAlignment="1">
      <alignment horizontal="center" vertical="center"/>
    </xf>
    <xf numFmtId="0" fontId="3412" fillId="0" borderId="7" xfId="0" applyFont="1" applyBorder="1" applyAlignment="1">
      <alignment vertical="center"/>
    </xf>
    <xf numFmtId="0" fontId="3413" fillId="0" borderId="7" xfId="0" applyFont="1" applyBorder="1" applyAlignment="1">
      <alignment vertical="center"/>
    </xf>
    <xf numFmtId="0" fontId="3414" fillId="0" borderId="7" xfId="0" applyFont="1" applyBorder="1" applyAlignment="1">
      <alignment vertical="center"/>
    </xf>
    <xf numFmtId="0" fontId="3415" fillId="0" borderId="7" xfId="0" applyFont="1" applyBorder="1" applyAlignment="1">
      <alignment vertical="center"/>
    </xf>
    <xf numFmtId="0" fontId="3416" fillId="0" borderId="7" xfId="0" applyFont="1" applyBorder="1" applyAlignment="1">
      <alignment vertical="center"/>
    </xf>
    <xf numFmtId="0" fontId="3417" fillId="0" borderId="7" xfId="0" applyFont="1" applyBorder="1" applyAlignment="1">
      <alignment vertical="center"/>
    </xf>
    <xf numFmtId="0" fontId="3418" fillId="0" borderId="7" xfId="0" applyFont="1" applyBorder="1" applyAlignment="1">
      <alignment vertical="center"/>
    </xf>
    <xf numFmtId="0" fontId="3419" fillId="0" borderId="7" xfId="0" applyFont="1" applyBorder="1" applyAlignment="1">
      <alignment vertical="center"/>
    </xf>
    <xf numFmtId="0" fontId="3420" fillId="0" borderId="7" xfId="0" applyFont="1" applyBorder="1" applyAlignment="1">
      <alignment vertical="center"/>
    </xf>
    <xf numFmtId="0" fontId="3421" fillId="0" borderId="7" xfId="0" applyFont="1" applyBorder="1" applyAlignment="1">
      <alignment horizontal="center" vertical="center"/>
    </xf>
    <xf numFmtId="49" fontId="3422" fillId="0" borderId="7" xfId="0" applyNumberFormat="1" applyFont="1" applyBorder="1" applyAlignment="1">
      <alignment vertical="center"/>
    </xf>
    <xf numFmtId="0" fontId="3423" fillId="0" borderId="7" xfId="0" applyFont="1" applyBorder="1" applyAlignment="1">
      <alignment vertical="center" wrapText="1"/>
    </xf>
    <xf numFmtId="0" fontId="3424" fillId="0" borderId="7" xfId="0" applyFont="1" applyBorder="1" applyAlignment="1">
      <alignment horizontal="center" vertical="center"/>
    </xf>
    <xf numFmtId="0" fontId="3425" fillId="0" borderId="7" xfId="0" applyFont="1" applyBorder="1" applyAlignment="1">
      <alignment vertical="center"/>
    </xf>
    <xf numFmtId="0" fontId="3426" fillId="0" borderId="7" xfId="0" applyFont="1" applyBorder="1" applyAlignment="1">
      <alignment vertical="center"/>
    </xf>
    <xf numFmtId="0" fontId="3427" fillId="0" borderId="7" xfId="0" applyFont="1" applyBorder="1" applyAlignment="1">
      <alignment vertical="center"/>
    </xf>
    <xf numFmtId="0" fontId="3428" fillId="0" borderId="7" xfId="0" applyFont="1" applyBorder="1" applyAlignment="1">
      <alignment vertical="center"/>
    </xf>
    <xf numFmtId="0" fontId="3429" fillId="0" borderId="7" xfId="0" applyFont="1" applyBorder="1" applyAlignment="1">
      <alignment vertical="center"/>
    </xf>
    <xf numFmtId="0" fontId="3430" fillId="0" borderId="7" xfId="0" applyFont="1" applyBorder="1" applyAlignment="1">
      <alignment vertical="center"/>
    </xf>
    <xf numFmtId="0" fontId="3431" fillId="0" borderId="7" xfId="0" applyFont="1" applyBorder="1" applyAlignment="1">
      <alignment vertical="center"/>
    </xf>
    <xf numFmtId="0" fontId="3432" fillId="0" borderId="7" xfId="0" applyFont="1" applyBorder="1" applyAlignment="1">
      <alignment vertical="center"/>
    </xf>
    <xf numFmtId="0" fontId="3433" fillId="0" borderId="7" xfId="0" applyFont="1" applyBorder="1" applyAlignment="1">
      <alignment vertical="center"/>
    </xf>
    <xf numFmtId="0" fontId="3434" fillId="0" borderId="7" xfId="0" applyFont="1" applyBorder="1" applyAlignment="1">
      <alignment horizontal="center" vertical="center"/>
    </xf>
    <xf numFmtId="49" fontId="3435" fillId="0" borderId="7" xfId="0" applyNumberFormat="1" applyFont="1" applyBorder="1" applyAlignment="1">
      <alignment vertical="center"/>
    </xf>
    <xf numFmtId="0" fontId="3436" fillId="0" borderId="7" xfId="0" applyFont="1" applyBorder="1" applyAlignment="1">
      <alignment vertical="center" wrapText="1"/>
    </xf>
    <xf numFmtId="0" fontId="3437" fillId="0" borderId="7" xfId="0" applyFont="1" applyBorder="1" applyAlignment="1">
      <alignment horizontal="center" vertical="center"/>
    </xf>
    <xf numFmtId="0" fontId="3438" fillId="0" borderId="7" xfId="0" applyFont="1" applyBorder="1" applyAlignment="1">
      <alignment vertical="center"/>
    </xf>
    <xf numFmtId="0" fontId="3439" fillId="0" borderId="7" xfId="0" applyFont="1" applyBorder="1" applyAlignment="1">
      <alignment vertical="center"/>
    </xf>
    <xf numFmtId="0" fontId="3440" fillId="0" borderId="7" xfId="0" applyFont="1" applyBorder="1" applyAlignment="1">
      <alignment vertical="center"/>
    </xf>
    <xf numFmtId="0" fontId="3441" fillId="0" borderId="7" xfId="0" applyFont="1" applyBorder="1" applyAlignment="1">
      <alignment vertical="center"/>
    </xf>
    <xf numFmtId="0" fontId="3442" fillId="0" borderId="7" xfId="0" applyFont="1" applyBorder="1" applyAlignment="1">
      <alignment vertical="center"/>
    </xf>
    <xf numFmtId="0" fontId="3443" fillId="0" borderId="7" xfId="0" applyFont="1" applyBorder="1" applyAlignment="1">
      <alignment vertical="center"/>
    </xf>
    <xf numFmtId="0" fontId="3444" fillId="0" borderId="7" xfId="0" applyFont="1" applyBorder="1" applyAlignment="1">
      <alignment vertical="center"/>
    </xf>
    <xf numFmtId="0" fontId="3445" fillId="0" borderId="7" xfId="0" applyFont="1" applyBorder="1" applyAlignment="1">
      <alignment vertical="center"/>
    </xf>
    <xf numFmtId="0" fontId="3446" fillId="0" borderId="7" xfId="0" applyFont="1" applyBorder="1" applyAlignment="1">
      <alignment vertical="center"/>
    </xf>
    <xf numFmtId="0" fontId="3447" fillId="0" borderId="7" xfId="0" applyFont="1" applyBorder="1" applyAlignment="1">
      <alignment horizontal="center" vertical="center"/>
    </xf>
    <xf numFmtId="49" fontId="3448" fillId="0" borderId="7" xfId="0" applyNumberFormat="1" applyFont="1" applyBorder="1" applyAlignment="1">
      <alignment vertical="center"/>
    </xf>
    <xf numFmtId="0" fontId="3449" fillId="0" borderId="7" xfId="0" applyFont="1" applyBorder="1" applyAlignment="1">
      <alignment vertical="center" wrapText="1"/>
    </xf>
    <xf numFmtId="0" fontId="3450" fillId="0" borderId="7" xfId="0" applyFont="1" applyBorder="1" applyAlignment="1">
      <alignment horizontal="center" vertical="center"/>
    </xf>
    <xf numFmtId="0" fontId="3451" fillId="0" borderId="7" xfId="0" applyFont="1" applyBorder="1" applyAlignment="1">
      <alignment vertical="center"/>
    </xf>
    <xf numFmtId="0" fontId="3452" fillId="0" borderId="7" xfId="0" applyFont="1" applyBorder="1" applyAlignment="1">
      <alignment vertical="center"/>
    </xf>
    <xf numFmtId="0" fontId="3453" fillId="0" borderId="7" xfId="0" applyFont="1" applyBorder="1" applyAlignment="1">
      <alignment vertical="center"/>
    </xf>
    <xf numFmtId="0" fontId="3454" fillId="0" borderId="7" xfId="0" applyFont="1" applyBorder="1" applyAlignment="1">
      <alignment vertical="center"/>
    </xf>
    <xf numFmtId="0" fontId="3455" fillId="0" borderId="7" xfId="0" applyFont="1" applyBorder="1" applyAlignment="1">
      <alignment vertical="center"/>
    </xf>
    <xf numFmtId="0" fontId="3456" fillId="0" borderId="7" xfId="0" applyFont="1" applyBorder="1" applyAlignment="1">
      <alignment vertical="center"/>
    </xf>
    <xf numFmtId="0" fontId="3457" fillId="0" borderId="7" xfId="0" applyFont="1" applyBorder="1" applyAlignment="1">
      <alignment vertical="center"/>
    </xf>
    <xf numFmtId="0" fontId="3458" fillId="0" borderId="7" xfId="0" applyFont="1" applyBorder="1" applyAlignment="1">
      <alignment vertical="center"/>
    </xf>
    <xf numFmtId="0" fontId="3459" fillId="0" borderId="7" xfId="0" applyFont="1" applyBorder="1" applyAlignment="1">
      <alignment vertical="center"/>
    </xf>
    <xf numFmtId="0" fontId="3460" fillId="0" borderId="7" xfId="0" applyFont="1" applyBorder="1" applyAlignment="1">
      <alignment horizontal="center" vertical="center"/>
    </xf>
    <xf numFmtId="49" fontId="3461" fillId="0" borderId="7" xfId="0" applyNumberFormat="1" applyFont="1" applyBorder="1" applyAlignment="1">
      <alignment vertical="center"/>
    </xf>
    <xf numFmtId="0" fontId="3462" fillId="0" borderId="7" xfId="0" applyFont="1" applyBorder="1" applyAlignment="1">
      <alignment vertical="center" wrapText="1"/>
    </xf>
    <xf numFmtId="0" fontId="3463" fillId="0" borderId="7" xfId="0" applyFont="1" applyBorder="1" applyAlignment="1">
      <alignment horizontal="center" vertical="center"/>
    </xf>
    <xf numFmtId="0" fontId="3464" fillId="0" borderId="7" xfId="0" applyFont="1" applyBorder="1" applyAlignment="1">
      <alignment vertical="center"/>
    </xf>
    <xf numFmtId="0" fontId="3465" fillId="0" borderId="7" xfId="0" applyFont="1" applyBorder="1" applyAlignment="1">
      <alignment vertical="center"/>
    </xf>
    <xf numFmtId="0" fontId="3466" fillId="0" borderId="7" xfId="0" applyFont="1" applyBorder="1" applyAlignment="1">
      <alignment vertical="center"/>
    </xf>
    <xf numFmtId="0" fontId="3467" fillId="0" borderId="7" xfId="0" applyFont="1" applyBorder="1" applyAlignment="1">
      <alignment vertical="center"/>
    </xf>
    <xf numFmtId="0" fontId="3468" fillId="0" borderId="7" xfId="0" applyFont="1" applyBorder="1" applyAlignment="1">
      <alignment vertical="center"/>
    </xf>
    <xf numFmtId="0" fontId="3469" fillId="0" borderId="7" xfId="0" applyFont="1" applyBorder="1" applyAlignment="1">
      <alignment vertical="center"/>
    </xf>
    <xf numFmtId="0" fontId="3470" fillId="0" borderId="7" xfId="0" applyFont="1" applyBorder="1" applyAlignment="1">
      <alignment vertical="center"/>
    </xf>
    <xf numFmtId="0" fontId="3471" fillId="0" borderId="7" xfId="0" applyFont="1" applyBorder="1" applyAlignment="1">
      <alignment vertical="center"/>
    </xf>
    <xf numFmtId="0" fontId="3472" fillId="0" borderId="7" xfId="0" applyFont="1" applyBorder="1" applyAlignment="1">
      <alignment vertical="center"/>
    </xf>
    <xf numFmtId="0" fontId="3473" fillId="0" borderId="7" xfId="0" applyFont="1" applyBorder="1" applyAlignment="1">
      <alignment horizontal="center" vertical="center"/>
    </xf>
    <xf numFmtId="49" fontId="3474" fillId="0" borderId="7" xfId="0" applyNumberFormat="1" applyFont="1" applyBorder="1" applyAlignment="1">
      <alignment vertical="center"/>
    </xf>
    <xf numFmtId="0" fontId="3475" fillId="0" borderId="7" xfId="0" applyFont="1" applyBorder="1" applyAlignment="1">
      <alignment vertical="center" wrapText="1"/>
    </xf>
    <xf numFmtId="0" fontId="3476" fillId="0" borderId="7" xfId="0" applyFont="1" applyBorder="1" applyAlignment="1">
      <alignment horizontal="center" vertical="center"/>
    </xf>
    <xf numFmtId="0" fontId="3477" fillId="0" borderId="7" xfId="0" applyFont="1" applyBorder="1" applyAlignment="1">
      <alignment vertical="center"/>
    </xf>
    <xf numFmtId="0" fontId="3478" fillId="0" borderId="7" xfId="0" applyFont="1" applyBorder="1" applyAlignment="1">
      <alignment vertical="center"/>
    </xf>
    <xf numFmtId="0" fontId="3479" fillId="0" borderId="7" xfId="0" applyFont="1" applyBorder="1" applyAlignment="1">
      <alignment vertical="center"/>
    </xf>
    <xf numFmtId="0" fontId="3480" fillId="0" borderId="7" xfId="0" applyFont="1" applyBorder="1" applyAlignment="1">
      <alignment vertical="center"/>
    </xf>
    <xf numFmtId="0" fontId="3481" fillId="0" borderId="7" xfId="0" applyFont="1" applyBorder="1" applyAlignment="1">
      <alignment vertical="center"/>
    </xf>
    <xf numFmtId="0" fontId="3482" fillId="0" borderId="7" xfId="0" applyFont="1" applyBorder="1" applyAlignment="1">
      <alignment vertical="center"/>
    </xf>
    <xf numFmtId="0" fontId="3483" fillId="0" borderId="7" xfId="0" applyFont="1" applyBorder="1" applyAlignment="1">
      <alignment vertical="center"/>
    </xf>
    <xf numFmtId="0" fontId="3484" fillId="0" borderId="7" xfId="0" applyFont="1" applyBorder="1" applyAlignment="1">
      <alignment vertical="center"/>
    </xf>
    <xf numFmtId="0" fontId="3485" fillId="0" borderId="7" xfId="0" applyFont="1" applyBorder="1" applyAlignment="1">
      <alignment vertical="center"/>
    </xf>
    <xf numFmtId="0" fontId="3486" fillId="0" borderId="7" xfId="0" applyFont="1" applyBorder="1" applyAlignment="1">
      <alignment horizontal="center" vertical="center"/>
    </xf>
    <xf numFmtId="49" fontId="3487" fillId="0" borderId="7" xfId="0" applyNumberFormat="1" applyFont="1" applyBorder="1" applyAlignment="1">
      <alignment vertical="center"/>
    </xf>
    <xf numFmtId="0" fontId="3488" fillId="0" borderId="7" xfId="0" applyFont="1" applyBorder="1" applyAlignment="1">
      <alignment vertical="center" wrapText="1"/>
    </xf>
    <xf numFmtId="0" fontId="3489" fillId="0" borderId="7" xfId="0" applyFont="1" applyBorder="1" applyAlignment="1">
      <alignment horizontal="center" vertical="center"/>
    </xf>
    <xf numFmtId="0" fontId="3490" fillId="0" borderId="7" xfId="0" applyFont="1" applyBorder="1" applyAlignment="1">
      <alignment vertical="center"/>
    </xf>
    <xf numFmtId="0" fontId="3491" fillId="0" borderId="7" xfId="0" applyFont="1" applyBorder="1" applyAlignment="1">
      <alignment vertical="center"/>
    </xf>
    <xf numFmtId="0" fontId="3492" fillId="0" borderId="7" xfId="0" applyFont="1" applyBorder="1" applyAlignment="1">
      <alignment vertical="center"/>
    </xf>
    <xf numFmtId="0" fontId="3493" fillId="0" borderId="7" xfId="0" applyFont="1" applyBorder="1" applyAlignment="1">
      <alignment vertical="center"/>
    </xf>
    <xf numFmtId="0" fontId="3494" fillId="0" borderId="7" xfId="0" applyFont="1" applyBorder="1" applyAlignment="1">
      <alignment vertical="center"/>
    </xf>
    <xf numFmtId="0" fontId="3495" fillId="0" borderId="7" xfId="0" applyFont="1" applyBorder="1" applyAlignment="1">
      <alignment vertical="center"/>
    </xf>
    <xf numFmtId="0" fontId="3496" fillId="0" borderId="7" xfId="0" applyFont="1" applyBorder="1" applyAlignment="1">
      <alignment vertical="center"/>
    </xf>
    <xf numFmtId="0" fontId="3497" fillId="0" borderId="7" xfId="0" applyFont="1" applyBorder="1" applyAlignment="1">
      <alignment vertical="center"/>
    </xf>
    <xf numFmtId="0" fontId="3498" fillId="0" borderId="7" xfId="0" applyFont="1" applyBorder="1" applyAlignment="1">
      <alignment vertical="center"/>
    </xf>
    <xf numFmtId="0" fontId="3499" fillId="0" borderId="7" xfId="0" applyFont="1" applyBorder="1" applyAlignment="1">
      <alignment horizontal="center" vertical="center"/>
    </xf>
    <xf numFmtId="49" fontId="3500" fillId="0" borderId="7" xfId="0" applyNumberFormat="1" applyFont="1" applyBorder="1" applyAlignment="1">
      <alignment vertical="center"/>
    </xf>
    <xf numFmtId="0" fontId="3501" fillId="0" borderId="7" xfId="0" applyFont="1" applyBorder="1" applyAlignment="1">
      <alignment vertical="center" wrapText="1"/>
    </xf>
    <xf numFmtId="0" fontId="3502" fillId="0" borderId="7" xfId="0" applyFont="1" applyBorder="1" applyAlignment="1">
      <alignment horizontal="center" vertical="center"/>
    </xf>
    <xf numFmtId="0" fontId="3503" fillId="0" borderId="7" xfId="0" applyFont="1" applyBorder="1" applyAlignment="1">
      <alignment vertical="center"/>
    </xf>
    <xf numFmtId="0" fontId="3504" fillId="0" borderId="7" xfId="0" applyFont="1" applyBorder="1" applyAlignment="1">
      <alignment vertical="center"/>
    </xf>
    <xf numFmtId="0" fontId="3505" fillId="0" borderId="7" xfId="0" applyFont="1" applyBorder="1" applyAlignment="1">
      <alignment vertical="center"/>
    </xf>
    <xf numFmtId="0" fontId="3506" fillId="0" borderId="7" xfId="0" applyFont="1" applyBorder="1" applyAlignment="1">
      <alignment vertical="center"/>
    </xf>
    <xf numFmtId="0" fontId="3507" fillId="0" borderId="7" xfId="0" applyFont="1" applyBorder="1" applyAlignment="1">
      <alignment vertical="center"/>
    </xf>
    <xf numFmtId="0" fontId="3508" fillId="0" borderId="7" xfId="0" applyFont="1" applyBorder="1" applyAlignment="1">
      <alignment vertical="center"/>
    </xf>
    <xf numFmtId="0" fontId="3509" fillId="0" borderId="7" xfId="0" applyFont="1" applyBorder="1" applyAlignment="1">
      <alignment vertical="center"/>
    </xf>
    <xf numFmtId="0" fontId="3510" fillId="0" borderId="7" xfId="0" applyFont="1" applyBorder="1" applyAlignment="1">
      <alignment vertical="center"/>
    </xf>
    <xf numFmtId="0" fontId="3511" fillId="0" borderId="7" xfId="0" applyFont="1" applyBorder="1" applyAlignment="1">
      <alignment vertical="center"/>
    </xf>
    <xf numFmtId="0" fontId="3512" fillId="0" borderId="7" xfId="0" applyFont="1" applyBorder="1" applyAlignment="1">
      <alignment horizontal="center" vertical="center"/>
    </xf>
    <xf numFmtId="49" fontId="3513" fillId="0" borderId="7" xfId="0" applyNumberFormat="1" applyFont="1" applyBorder="1" applyAlignment="1">
      <alignment vertical="center"/>
    </xf>
    <xf numFmtId="0" fontId="3514" fillId="0" borderId="7" xfId="0" applyFont="1" applyBorder="1" applyAlignment="1">
      <alignment vertical="center" wrapText="1"/>
    </xf>
    <xf numFmtId="0" fontId="3515" fillId="0" borderId="7" xfId="0" applyFont="1" applyBorder="1" applyAlignment="1">
      <alignment horizontal="center" vertical="center"/>
    </xf>
    <xf numFmtId="0" fontId="3516" fillId="0" borderId="7" xfId="0" applyFont="1" applyBorder="1" applyAlignment="1">
      <alignment vertical="center"/>
    </xf>
    <xf numFmtId="0" fontId="3517" fillId="0" borderId="7" xfId="0" applyFont="1" applyBorder="1" applyAlignment="1">
      <alignment vertical="center"/>
    </xf>
    <xf numFmtId="0" fontId="3518" fillId="0" borderId="7" xfId="0" applyFont="1" applyBorder="1" applyAlignment="1">
      <alignment vertical="center"/>
    </xf>
    <xf numFmtId="0" fontId="3519" fillId="0" borderId="7" xfId="0" applyFont="1" applyBorder="1" applyAlignment="1">
      <alignment vertical="center"/>
    </xf>
    <xf numFmtId="0" fontId="3520" fillId="0" borderId="7" xfId="0" applyFont="1" applyBorder="1" applyAlignment="1">
      <alignment vertical="center"/>
    </xf>
    <xf numFmtId="0" fontId="3521" fillId="0" borderId="7" xfId="0" applyFont="1" applyBorder="1" applyAlignment="1">
      <alignment vertical="center"/>
    </xf>
    <xf numFmtId="0" fontId="3522" fillId="0" borderId="7" xfId="0" applyFont="1" applyBorder="1" applyAlignment="1">
      <alignment vertical="center"/>
    </xf>
    <xf numFmtId="0" fontId="3523" fillId="0" borderId="7" xfId="0" applyFont="1" applyBorder="1" applyAlignment="1">
      <alignment vertical="center"/>
    </xf>
    <xf numFmtId="0" fontId="3524" fillId="0" borderId="7" xfId="0" applyFont="1" applyBorder="1" applyAlignment="1">
      <alignment vertical="center"/>
    </xf>
    <xf numFmtId="0" fontId="3525" fillId="0" borderId="7" xfId="0" applyFont="1" applyBorder="1" applyAlignment="1">
      <alignment horizontal="center" vertical="center"/>
    </xf>
    <xf numFmtId="49" fontId="3526" fillId="0" borderId="7" xfId="0" applyNumberFormat="1" applyFont="1" applyBorder="1" applyAlignment="1">
      <alignment vertical="center"/>
    </xf>
    <xf numFmtId="0" fontId="3527" fillId="0" borderId="7" xfId="0" applyFont="1" applyBorder="1" applyAlignment="1">
      <alignment vertical="center" wrapText="1"/>
    </xf>
    <xf numFmtId="0" fontId="3528" fillId="0" borderId="7" xfId="0" applyFont="1" applyBorder="1" applyAlignment="1">
      <alignment horizontal="center" vertical="center"/>
    </xf>
    <xf numFmtId="0" fontId="3529" fillId="0" borderId="7" xfId="0" applyFont="1" applyBorder="1" applyAlignment="1">
      <alignment vertical="center"/>
    </xf>
    <xf numFmtId="0" fontId="3530" fillId="0" borderId="7" xfId="0" applyFont="1" applyBorder="1" applyAlignment="1">
      <alignment vertical="center"/>
    </xf>
    <xf numFmtId="0" fontId="3531" fillId="0" borderId="7" xfId="0" applyFont="1" applyBorder="1" applyAlignment="1">
      <alignment vertical="center"/>
    </xf>
    <xf numFmtId="0" fontId="3532" fillId="0" borderId="7" xfId="0" applyFont="1" applyBorder="1" applyAlignment="1">
      <alignment vertical="center"/>
    </xf>
    <xf numFmtId="0" fontId="3533" fillId="0" borderId="7" xfId="0" applyFont="1" applyBorder="1" applyAlignment="1">
      <alignment vertical="center"/>
    </xf>
    <xf numFmtId="0" fontId="3534" fillId="0" borderId="7" xfId="0" applyFont="1" applyBorder="1" applyAlignment="1">
      <alignment vertical="center"/>
    </xf>
    <xf numFmtId="0" fontId="3535" fillId="0" borderId="7" xfId="0" applyFont="1" applyBorder="1" applyAlignment="1">
      <alignment vertical="center"/>
    </xf>
    <xf numFmtId="0" fontId="3536" fillId="0" borderId="7" xfId="0" applyFont="1" applyBorder="1" applyAlignment="1">
      <alignment vertical="center"/>
    </xf>
    <xf numFmtId="0" fontId="3537" fillId="0" borderId="7" xfId="0" applyFont="1" applyBorder="1" applyAlignment="1">
      <alignment vertical="center"/>
    </xf>
    <xf numFmtId="0" fontId="3538" fillId="0" borderId="7" xfId="0" applyFont="1" applyBorder="1" applyAlignment="1">
      <alignment horizontal="center" vertical="center"/>
    </xf>
    <xf numFmtId="49" fontId="3539" fillId="0" borderId="7" xfId="0" applyNumberFormat="1" applyFont="1" applyBorder="1" applyAlignment="1">
      <alignment vertical="center"/>
    </xf>
    <xf numFmtId="0" fontId="3540" fillId="0" borderId="7" xfId="0" applyFont="1" applyBorder="1" applyAlignment="1">
      <alignment vertical="center" wrapText="1"/>
    </xf>
    <xf numFmtId="0" fontId="3541" fillId="0" borderId="7" xfId="0" applyFont="1" applyBorder="1" applyAlignment="1">
      <alignment horizontal="center" vertical="center"/>
    </xf>
    <xf numFmtId="0" fontId="3542" fillId="0" borderId="7" xfId="0" applyFont="1" applyBorder="1" applyAlignment="1">
      <alignment vertical="center"/>
    </xf>
    <xf numFmtId="0" fontId="3543" fillId="0" borderId="7" xfId="0" applyFont="1" applyBorder="1" applyAlignment="1">
      <alignment vertical="center"/>
    </xf>
    <xf numFmtId="0" fontId="3544" fillId="0" borderId="7" xfId="0" applyFont="1" applyBorder="1" applyAlignment="1">
      <alignment vertical="center"/>
    </xf>
    <xf numFmtId="0" fontId="3545" fillId="0" borderId="7" xfId="0" applyFont="1" applyBorder="1" applyAlignment="1">
      <alignment vertical="center"/>
    </xf>
    <xf numFmtId="0" fontId="3546" fillId="0" borderId="7" xfId="0" applyFont="1" applyBorder="1" applyAlignment="1">
      <alignment vertical="center"/>
    </xf>
    <xf numFmtId="0" fontId="3547" fillId="0" borderId="7" xfId="0" applyFont="1" applyBorder="1" applyAlignment="1">
      <alignment vertical="center"/>
    </xf>
    <xf numFmtId="0" fontId="3548" fillId="0" borderId="7" xfId="0" applyFont="1" applyBorder="1" applyAlignment="1">
      <alignment vertical="center"/>
    </xf>
    <xf numFmtId="0" fontId="3549" fillId="0" borderId="7" xfId="0" applyFont="1" applyBorder="1" applyAlignment="1">
      <alignment vertical="center"/>
    </xf>
    <xf numFmtId="0" fontId="3550" fillId="0" borderId="7" xfId="0" applyFont="1" applyBorder="1" applyAlignment="1">
      <alignment vertical="center"/>
    </xf>
    <xf numFmtId="0" fontId="3551" fillId="0" borderId="7" xfId="0" applyFont="1" applyBorder="1" applyAlignment="1">
      <alignment horizontal="center" vertical="center"/>
    </xf>
    <xf numFmtId="49" fontId="3552" fillId="0" borderId="7" xfId="0" applyNumberFormat="1" applyFont="1" applyBorder="1" applyAlignment="1">
      <alignment vertical="center"/>
    </xf>
    <xf numFmtId="0" fontId="3553" fillId="0" borderId="7" xfId="0" applyFont="1" applyBorder="1" applyAlignment="1">
      <alignment vertical="center" wrapText="1"/>
    </xf>
    <xf numFmtId="0" fontId="3554" fillId="0" borderId="7" xfId="0" applyFont="1" applyBorder="1" applyAlignment="1">
      <alignment horizontal="center" vertical="center"/>
    </xf>
    <xf numFmtId="0" fontId="3555" fillId="0" borderId="7" xfId="0" applyFont="1" applyBorder="1" applyAlignment="1">
      <alignment vertical="center"/>
    </xf>
    <xf numFmtId="0" fontId="3556" fillId="0" borderId="7" xfId="0" applyFont="1" applyBorder="1" applyAlignment="1">
      <alignment vertical="center"/>
    </xf>
    <xf numFmtId="0" fontId="3557" fillId="0" borderId="7" xfId="0" applyFont="1" applyBorder="1" applyAlignment="1">
      <alignment vertical="center"/>
    </xf>
    <xf numFmtId="0" fontId="3558" fillId="0" borderId="7" xfId="0" applyFont="1" applyBorder="1" applyAlignment="1">
      <alignment vertical="center"/>
    </xf>
    <xf numFmtId="0" fontId="3559" fillId="0" borderId="7" xfId="0" applyFont="1" applyBorder="1" applyAlignment="1">
      <alignment vertical="center"/>
    </xf>
    <xf numFmtId="0" fontId="3560" fillId="0" borderId="7" xfId="0" applyFont="1" applyBorder="1" applyAlignment="1">
      <alignment vertical="center"/>
    </xf>
    <xf numFmtId="0" fontId="3561" fillId="0" borderId="7" xfId="0" applyFont="1" applyBorder="1" applyAlignment="1">
      <alignment vertical="center"/>
    </xf>
    <xf numFmtId="0" fontId="3562" fillId="0" borderId="7" xfId="0" applyFont="1" applyBorder="1" applyAlignment="1">
      <alignment vertical="center"/>
    </xf>
    <xf numFmtId="0" fontId="3563" fillId="0" borderId="7" xfId="0" applyFont="1" applyBorder="1" applyAlignment="1">
      <alignment vertical="center"/>
    </xf>
    <xf numFmtId="0" fontId="3564" fillId="0" borderId="7" xfId="0" applyFont="1" applyBorder="1" applyAlignment="1">
      <alignment horizontal="center" vertical="center"/>
    </xf>
    <xf numFmtId="49" fontId="3565" fillId="0" borderId="7" xfId="0" applyNumberFormat="1" applyFont="1" applyBorder="1" applyAlignment="1">
      <alignment vertical="center"/>
    </xf>
    <xf numFmtId="0" fontId="3566" fillId="0" borderId="7" xfId="0" applyFont="1" applyBorder="1" applyAlignment="1">
      <alignment vertical="center" wrapText="1"/>
    </xf>
    <xf numFmtId="0" fontId="3567" fillId="0" borderId="7" xfId="0" applyFont="1" applyBorder="1" applyAlignment="1">
      <alignment horizontal="center" vertical="center"/>
    </xf>
    <xf numFmtId="0" fontId="3568" fillId="0" borderId="7" xfId="0" applyFont="1" applyBorder="1" applyAlignment="1">
      <alignment vertical="center"/>
    </xf>
    <xf numFmtId="0" fontId="3569" fillId="0" borderId="7" xfId="0" applyFont="1" applyBorder="1" applyAlignment="1">
      <alignment vertical="center"/>
    </xf>
    <xf numFmtId="0" fontId="3570" fillId="0" borderId="7" xfId="0" applyFont="1" applyBorder="1" applyAlignment="1">
      <alignment vertical="center"/>
    </xf>
    <xf numFmtId="0" fontId="3571" fillId="0" borderId="7" xfId="0" applyFont="1" applyBorder="1" applyAlignment="1">
      <alignment vertical="center"/>
    </xf>
    <xf numFmtId="0" fontId="3572" fillId="0" borderId="7" xfId="0" applyFont="1" applyBorder="1" applyAlignment="1">
      <alignment vertical="center"/>
    </xf>
    <xf numFmtId="0" fontId="3573" fillId="0" borderId="7" xfId="0" applyFont="1" applyBorder="1" applyAlignment="1">
      <alignment vertical="center"/>
    </xf>
    <xf numFmtId="0" fontId="3574" fillId="0" borderId="7" xfId="0" applyFont="1" applyBorder="1" applyAlignment="1">
      <alignment vertical="center"/>
    </xf>
    <xf numFmtId="0" fontId="3575" fillId="0" borderId="7" xfId="0" applyFont="1" applyBorder="1" applyAlignment="1">
      <alignment vertical="center"/>
    </xf>
    <xf numFmtId="0" fontId="3576" fillId="0" borderId="7" xfId="0" applyFont="1" applyBorder="1" applyAlignment="1">
      <alignment vertical="center"/>
    </xf>
    <xf numFmtId="0" fontId="3577" fillId="0" borderId="7" xfId="0" applyFont="1" applyBorder="1" applyAlignment="1">
      <alignment horizontal="center" vertical="center"/>
    </xf>
    <xf numFmtId="49" fontId="3578" fillId="0" borderId="7" xfId="0" applyNumberFormat="1" applyFont="1" applyBorder="1" applyAlignment="1">
      <alignment vertical="center"/>
    </xf>
    <xf numFmtId="0" fontId="3579" fillId="0" borderId="7" xfId="0" applyFont="1" applyBorder="1" applyAlignment="1">
      <alignment vertical="center" wrapText="1"/>
    </xf>
    <xf numFmtId="0" fontId="3580" fillId="0" borderId="7" xfId="0" applyFont="1" applyBorder="1" applyAlignment="1">
      <alignment horizontal="center" vertical="center"/>
    </xf>
    <xf numFmtId="0" fontId="3581" fillId="0" borderId="7" xfId="0" applyFont="1" applyBorder="1" applyAlignment="1">
      <alignment vertical="center"/>
    </xf>
    <xf numFmtId="0" fontId="3582" fillId="0" borderId="7" xfId="0" applyFont="1" applyBorder="1" applyAlignment="1">
      <alignment vertical="center"/>
    </xf>
    <xf numFmtId="0" fontId="3583" fillId="0" borderId="7" xfId="0" applyFont="1" applyBorder="1" applyAlignment="1">
      <alignment vertical="center"/>
    </xf>
    <xf numFmtId="0" fontId="3584" fillId="0" borderId="7" xfId="0" applyFont="1" applyBorder="1" applyAlignment="1">
      <alignment vertical="center"/>
    </xf>
    <xf numFmtId="0" fontId="3585" fillId="0" borderId="7" xfId="0" applyFont="1" applyBorder="1" applyAlignment="1">
      <alignment vertical="center"/>
    </xf>
    <xf numFmtId="0" fontId="3586" fillId="0" borderId="7" xfId="0" applyFont="1" applyBorder="1" applyAlignment="1">
      <alignment vertical="center"/>
    </xf>
    <xf numFmtId="0" fontId="3587" fillId="0" borderId="7" xfId="0" applyFont="1" applyBorder="1" applyAlignment="1">
      <alignment vertical="center"/>
    </xf>
    <xf numFmtId="0" fontId="3588" fillId="0" borderId="7" xfId="0" applyFont="1" applyBorder="1" applyAlignment="1">
      <alignment vertical="center"/>
    </xf>
    <xf numFmtId="0" fontId="3589" fillId="0" borderId="7" xfId="0" applyFont="1" applyBorder="1" applyAlignment="1">
      <alignment vertical="center"/>
    </xf>
    <xf numFmtId="0" fontId="3590" fillId="0" borderId="7" xfId="0" applyFont="1" applyBorder="1" applyAlignment="1">
      <alignment horizontal="center" vertical="center"/>
    </xf>
    <xf numFmtId="49" fontId="3591" fillId="0" borderId="7" xfId="0" applyNumberFormat="1" applyFont="1" applyBorder="1" applyAlignment="1">
      <alignment vertical="center"/>
    </xf>
    <xf numFmtId="0" fontId="3592" fillId="0" borderId="7" xfId="0" applyFont="1" applyBorder="1" applyAlignment="1">
      <alignment vertical="center" wrapText="1"/>
    </xf>
    <xf numFmtId="0" fontId="3593" fillId="0" borderId="7" xfId="0" applyFont="1" applyBorder="1" applyAlignment="1">
      <alignment horizontal="center" vertical="center"/>
    </xf>
    <xf numFmtId="0" fontId="3594" fillId="0" borderId="7" xfId="0" applyFont="1" applyBorder="1" applyAlignment="1">
      <alignment vertical="center"/>
    </xf>
    <xf numFmtId="0" fontId="3595" fillId="0" borderId="7" xfId="0" applyFont="1" applyBorder="1" applyAlignment="1">
      <alignment vertical="center"/>
    </xf>
    <xf numFmtId="0" fontId="3596" fillId="0" borderId="7" xfId="0" applyFont="1" applyBorder="1" applyAlignment="1">
      <alignment vertical="center"/>
    </xf>
    <xf numFmtId="0" fontId="3597" fillId="0" borderId="7" xfId="0" applyFont="1" applyBorder="1" applyAlignment="1">
      <alignment vertical="center"/>
    </xf>
    <xf numFmtId="0" fontId="3598" fillId="0" borderId="7" xfId="0" applyFont="1" applyBorder="1" applyAlignment="1">
      <alignment vertical="center"/>
    </xf>
    <xf numFmtId="0" fontId="3599" fillId="0" borderId="7" xfId="0" applyFont="1" applyBorder="1" applyAlignment="1">
      <alignment vertical="center"/>
    </xf>
    <xf numFmtId="0" fontId="3600" fillId="0" borderId="7" xfId="0" applyFont="1" applyBorder="1" applyAlignment="1">
      <alignment vertical="center"/>
    </xf>
    <xf numFmtId="0" fontId="3601" fillId="0" borderId="7" xfId="0" applyFont="1" applyBorder="1" applyAlignment="1">
      <alignment vertical="center"/>
    </xf>
    <xf numFmtId="0" fontId="3602" fillId="0" borderId="7" xfId="0" applyFont="1" applyBorder="1" applyAlignment="1">
      <alignment vertical="center"/>
    </xf>
    <xf numFmtId="0" fontId="3603" fillId="0" borderId="8" xfId="0" applyFont="1" applyBorder="1" applyAlignment="1">
      <alignment horizontal="center" vertical="center"/>
    </xf>
    <xf numFmtId="49" fontId="3604" fillId="0" borderId="8" xfId="0" applyNumberFormat="1" applyFont="1" applyBorder="1" applyAlignment="1">
      <alignment vertical="center"/>
    </xf>
    <xf numFmtId="0" fontId="3605" fillId="0" borderId="8" xfId="0" applyFont="1" applyBorder="1" applyAlignment="1">
      <alignment vertical="center" wrapText="1"/>
    </xf>
    <xf numFmtId="0" fontId="3606" fillId="0" borderId="8" xfId="0" applyFont="1" applyBorder="1" applyAlignment="1">
      <alignment horizontal="center" vertical="center"/>
    </xf>
    <xf numFmtId="0" fontId="3607" fillId="0" borderId="8" xfId="0" applyFont="1" applyBorder="1" applyAlignment="1">
      <alignment vertical="center"/>
    </xf>
    <xf numFmtId="0" fontId="3608" fillId="0" borderId="8" xfId="0" applyFont="1" applyBorder="1" applyAlignment="1">
      <alignment vertical="center"/>
    </xf>
    <xf numFmtId="0" fontId="3609" fillId="0" borderId="8" xfId="0" applyFont="1" applyBorder="1" applyAlignment="1">
      <alignment vertical="center"/>
    </xf>
    <xf numFmtId="0" fontId="3610" fillId="0" borderId="8" xfId="0" applyFont="1" applyBorder="1" applyAlignment="1">
      <alignment vertical="center"/>
    </xf>
    <xf numFmtId="0" fontId="3611" fillId="0" borderId="8" xfId="0" applyFont="1" applyBorder="1" applyAlignment="1">
      <alignment vertical="center"/>
    </xf>
    <xf numFmtId="0" fontId="3612" fillId="0" borderId="8" xfId="0" applyFont="1" applyBorder="1" applyAlignment="1">
      <alignment vertical="center"/>
    </xf>
    <xf numFmtId="0" fontId="3613" fillId="0" borderId="8" xfId="0" applyFont="1" applyBorder="1" applyAlignment="1">
      <alignment vertical="center"/>
    </xf>
    <xf numFmtId="0" fontId="3614" fillId="0" borderId="8" xfId="0" applyFont="1" applyBorder="1" applyAlignment="1">
      <alignment vertical="center"/>
    </xf>
    <xf numFmtId="0" fontId="3615" fillId="0" borderId="8" xfId="0" applyFont="1" applyBorder="1" applyAlignment="1">
      <alignment vertical="center"/>
    </xf>
    <xf numFmtId="49" fontId="1" fillId="0" borderId="0" xfId="0" applyNumberFormat="1" applyFont="1" applyAlignment="1">
      <alignment horizontal="center"/>
    </xf>
    <xf numFmtId="0" fontId="0" fillId="0" borderId="0" xfId="0"/>
    <xf numFmtId="49" fontId="2" fillId="0" borderId="0" xfId="0" applyNumberFormat="1" applyFont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5" xfId="0" applyBorder="1"/>
    <xf numFmtId="49" fontId="2" fillId="2" borderId="2" xfId="0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49" fontId="2" fillId="3" borderId="2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64" fillId="0" borderId="0" xfId="0" applyNumberFormat="1" applyFont="1" applyAlignment="1">
      <alignment horizontal="center"/>
    </xf>
    <xf numFmtId="49" fontId="365" fillId="0" borderId="0" xfId="0" applyNumberFormat="1" applyFont="1" applyAlignment="1">
      <alignment horizontal="center"/>
    </xf>
    <xf numFmtId="49" fontId="365" fillId="0" borderId="9" xfId="0" applyNumberFormat="1" applyFont="1" applyBorder="1" applyAlignment="1">
      <alignment vertical="center"/>
    </xf>
    <xf numFmtId="0" fontId="0" fillId="0" borderId="9" xfId="0" applyBorder="1"/>
    <xf numFmtId="0" fontId="0" fillId="0" borderId="0" xfId="0" applyFont="1" applyAlignment="1">
      <alignment vertical="center"/>
    </xf>
    <xf numFmtId="49" fontId="364" fillId="0" borderId="9" xfId="0" applyNumberFormat="1" applyFont="1" applyBorder="1" applyAlignment="1">
      <alignment horizontal="right"/>
    </xf>
    <xf numFmtId="0" fontId="0" fillId="0" borderId="9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49" fontId="365" fillId="0" borderId="9" xfId="0" applyNumberFormat="1" applyFont="1" applyBorder="1" applyAlignment="1">
      <alignment horizontal="left"/>
    </xf>
    <xf numFmtId="49" fontId="364" fillId="0" borderId="9" xfId="0" applyNumberFormat="1" applyFont="1" applyBorder="1" applyAlignment="1">
      <alignment horizontal="center"/>
    </xf>
    <xf numFmtId="49" fontId="364" fillId="0" borderId="0" xfId="0" applyNumberFormat="1" applyFont="1" applyAlignment="1">
      <alignment horizontal="center" vertical="center"/>
    </xf>
    <xf numFmtId="49" fontId="364" fillId="0" borderId="9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/>
    </xf>
    <xf numFmtId="49" fontId="364" fillId="2" borderId="1" xfId="0" applyNumberFormat="1" applyFont="1" applyFill="1" applyBorder="1" applyAlignment="1">
      <alignment horizontal="center" vertical="center"/>
    </xf>
    <xf numFmtId="0" fontId="0" fillId="0" borderId="11" xfId="0" applyBorder="1"/>
    <xf numFmtId="49" fontId="364" fillId="2" borderId="1" xfId="0" applyNumberFormat="1" applyFont="1" applyFill="1" applyBorder="1" applyAlignment="1">
      <alignment horizontal="center" vertical="center" wrapText="1"/>
    </xf>
    <xf numFmtId="49" fontId="364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0"/>
  <sheetViews>
    <sheetView showGridLines="0" tabSelected="1" workbookViewId="0">
      <selection sqref="A1:W1"/>
    </sheetView>
  </sheetViews>
  <sheetFormatPr defaultRowHeight="15.6" customHeight="1" x14ac:dyDescent="0.3"/>
  <cols>
    <col min="1" max="1" width="6" customWidth="1"/>
    <col min="2" max="2" width="13.09765625" customWidth="1"/>
    <col min="3" max="3" width="54.3984375" customWidth="1"/>
    <col min="4" max="4" width="10.69921875"/>
    <col min="5" max="11" width="0" hidden="1" customWidth="1"/>
    <col min="12" max="12" width="13.59765625" customWidth="1"/>
    <col min="13" max="13" width="13.69921875" customWidth="1"/>
    <col min="14" max="14" width="0" hidden="1" customWidth="1"/>
    <col min="15" max="15" width="15.296875" customWidth="1"/>
    <col min="16" max="16" width="14.3984375" customWidth="1"/>
    <col min="17" max="17" width="12" customWidth="1"/>
    <col min="18" max="18" width="0" hidden="1" customWidth="1"/>
    <col min="19" max="19" width="14.59765625" customWidth="1"/>
    <col min="20" max="20" width="15.296875" customWidth="1"/>
    <col min="21" max="23" width="0" hidden="1" customWidth="1"/>
    <col min="24" max="24" width="17.09765625" customWidth="1"/>
    <col min="25" max="26" width="10"/>
  </cols>
  <sheetData>
    <row r="1" spans="1:24" ht="17.399999999999999" x14ac:dyDescent="0.3">
      <c r="A1" s="3633" t="s">
        <v>0</v>
      </c>
      <c r="B1" s="3634"/>
      <c r="C1" s="3634"/>
      <c r="D1" s="3634"/>
      <c r="E1" s="3634"/>
      <c r="F1" s="3634"/>
      <c r="G1" s="3634"/>
      <c r="H1" s="3634"/>
      <c r="I1" s="3634"/>
      <c r="J1" s="3634"/>
      <c r="K1" s="3634"/>
      <c r="L1" s="3634"/>
      <c r="M1" s="3634"/>
      <c r="N1" s="3634"/>
      <c r="O1" s="3634"/>
      <c r="P1" s="3634"/>
      <c r="Q1" s="3634"/>
      <c r="R1" s="3634"/>
      <c r="S1" s="3634"/>
      <c r="T1" s="3634"/>
      <c r="U1" s="3634"/>
      <c r="V1" s="3634"/>
      <c r="W1" s="3634"/>
    </row>
    <row r="2" spans="1:24" x14ac:dyDescent="0.3">
      <c r="A2" s="3635" t="s">
        <v>1</v>
      </c>
      <c r="B2" s="3634"/>
      <c r="C2" s="3634"/>
      <c r="D2" s="3634"/>
      <c r="E2" s="3634"/>
      <c r="F2" s="3634"/>
      <c r="G2" s="3634"/>
      <c r="H2" s="3634"/>
      <c r="I2" s="3634"/>
      <c r="J2" s="3634"/>
      <c r="K2" s="3634"/>
      <c r="L2" s="3634"/>
      <c r="M2" s="3634"/>
      <c r="N2" s="3634"/>
      <c r="O2" s="3634"/>
      <c r="P2" s="3634"/>
      <c r="Q2" s="3634"/>
      <c r="R2" s="3634"/>
      <c r="S2" s="3634"/>
      <c r="T2" s="3634"/>
      <c r="U2" s="3634"/>
      <c r="V2" s="3634"/>
      <c r="W2" s="3634"/>
    </row>
    <row r="4" spans="1:24" x14ac:dyDescent="0.3">
      <c r="A4" s="3636" t="s">
        <v>2</v>
      </c>
      <c r="B4" s="3636" t="s">
        <v>3</v>
      </c>
      <c r="C4" s="3636" t="s">
        <v>4</v>
      </c>
      <c r="D4" s="3636" t="s">
        <v>5</v>
      </c>
      <c r="E4" s="3638" t="s">
        <v>6</v>
      </c>
      <c r="F4" s="3639"/>
      <c r="G4" s="3639"/>
      <c r="H4" s="3639"/>
      <c r="I4" s="3639"/>
      <c r="J4" s="3640"/>
      <c r="K4" s="3636" t="s">
        <v>7</v>
      </c>
      <c r="L4" s="3636" t="s">
        <v>8</v>
      </c>
      <c r="M4" s="3638" t="s">
        <v>9</v>
      </c>
      <c r="N4" s="3639"/>
      <c r="O4" s="3639"/>
      <c r="P4" s="3640"/>
      <c r="Q4" s="3638" t="s">
        <v>10</v>
      </c>
      <c r="R4" s="3639"/>
      <c r="S4" s="3639"/>
      <c r="T4" s="3640"/>
      <c r="U4" s="3641" t="s">
        <v>11</v>
      </c>
      <c r="V4" s="3639"/>
      <c r="W4" s="3640"/>
      <c r="X4" s="3642" t="s">
        <v>9</v>
      </c>
    </row>
    <row r="5" spans="1:24" x14ac:dyDescent="0.3">
      <c r="A5" s="3637"/>
      <c r="B5" s="3637"/>
      <c r="C5" s="3637"/>
      <c r="D5" s="3637"/>
      <c r="E5" s="1" t="s">
        <v>12</v>
      </c>
      <c r="F5" s="1" t="s">
        <v>13</v>
      </c>
      <c r="G5" s="1" t="s">
        <v>14</v>
      </c>
      <c r="H5" s="1" t="s">
        <v>15</v>
      </c>
      <c r="I5" s="1" t="s">
        <v>16</v>
      </c>
      <c r="J5" s="1" t="s">
        <v>17</v>
      </c>
      <c r="K5" s="3637"/>
      <c r="L5" s="3637"/>
      <c r="M5" s="1" t="s">
        <v>18</v>
      </c>
      <c r="N5" s="1" t="s">
        <v>19</v>
      </c>
      <c r="O5" s="1" t="s">
        <v>20</v>
      </c>
      <c r="P5" s="1" t="s">
        <v>21</v>
      </c>
      <c r="Q5" s="1" t="s">
        <v>18</v>
      </c>
      <c r="R5" s="1" t="s">
        <v>19</v>
      </c>
      <c r="S5" s="1" t="s">
        <v>20</v>
      </c>
      <c r="T5" s="1" t="s">
        <v>21</v>
      </c>
      <c r="U5" s="2" t="s">
        <v>22</v>
      </c>
      <c r="V5" s="2" t="s">
        <v>23</v>
      </c>
      <c r="W5" s="2" t="s">
        <v>24</v>
      </c>
      <c r="X5" s="3637"/>
    </row>
    <row r="6" spans="1:24" ht="31.2" x14ac:dyDescent="0.3">
      <c r="A6" s="3">
        <v>1</v>
      </c>
      <c r="B6" s="4" t="s">
        <v>25</v>
      </c>
      <c r="C6" s="5" t="s">
        <v>26</v>
      </c>
      <c r="D6" s="6" t="s">
        <v>27</v>
      </c>
      <c r="E6" s="7"/>
      <c r="F6" s="8">
        <v>0</v>
      </c>
      <c r="G6" s="9">
        <v>0</v>
      </c>
      <c r="H6" s="10">
        <v>0</v>
      </c>
      <c r="I6" s="11">
        <v>0</v>
      </c>
      <c r="J6" s="12">
        <v>0</v>
      </c>
      <c r="K6" s="13">
        <v>0</v>
      </c>
      <c r="L6" s="14">
        <f>SUM(K7:K7)</f>
        <v>4</v>
      </c>
      <c r="M6" s="15">
        <f>699065*U6</f>
        <v>699065</v>
      </c>
      <c r="N6" s="16">
        <f>0*U6</f>
        <v>0</v>
      </c>
      <c r="O6" s="17">
        <f>158059*V6</f>
        <v>158059</v>
      </c>
      <c r="P6" s="18">
        <f>42249*W6</f>
        <v>42249</v>
      </c>
      <c r="Q6" s="19">
        <f>L6*M6</f>
        <v>2796260</v>
      </c>
      <c r="R6" s="20">
        <f>L6*N6</f>
        <v>0</v>
      </c>
      <c r="S6" s="21">
        <f>L6*O6</f>
        <v>632236</v>
      </c>
      <c r="T6" s="22">
        <f>L6*P6</f>
        <v>168996</v>
      </c>
      <c r="U6" s="23">
        <v>1</v>
      </c>
      <c r="V6" s="24">
        <v>1</v>
      </c>
      <c r="W6" s="25">
        <v>1</v>
      </c>
      <c r="X6" s="26" t="s">
        <v>28</v>
      </c>
    </row>
    <row r="7" spans="1:24" x14ac:dyDescent="0.3">
      <c r="A7" s="27">
        <v>0</v>
      </c>
      <c r="B7" s="28"/>
      <c r="C7" s="29" t="s">
        <v>29</v>
      </c>
      <c r="D7" s="30"/>
      <c r="E7" s="31"/>
      <c r="F7" s="32">
        <v>0</v>
      </c>
      <c r="G7" s="33">
        <v>0</v>
      </c>
      <c r="H7" s="34">
        <v>0</v>
      </c>
      <c r="I7" s="35">
        <v>0</v>
      </c>
      <c r="J7" s="36">
        <v>0</v>
      </c>
      <c r="K7" s="37">
        <f>4</f>
        <v>4</v>
      </c>
      <c r="L7" s="38">
        <v>0</v>
      </c>
      <c r="M7" s="39">
        <f>0*U7</f>
        <v>0</v>
      </c>
      <c r="N7" s="40">
        <f>0*U7</f>
        <v>0</v>
      </c>
      <c r="O7" s="41">
        <f>0*V7</f>
        <v>0</v>
      </c>
      <c r="P7" s="42">
        <f>0*W7</f>
        <v>0</v>
      </c>
      <c r="Q7" s="43">
        <f>L7*M7</f>
        <v>0</v>
      </c>
      <c r="R7" s="44">
        <f>L7*N7</f>
        <v>0</v>
      </c>
      <c r="S7" s="45">
        <f>L7*O7</f>
        <v>0</v>
      </c>
      <c r="T7" s="46">
        <f>L7*P7</f>
        <v>0</v>
      </c>
      <c r="U7" s="47">
        <v>1</v>
      </c>
      <c r="V7" s="48">
        <v>1</v>
      </c>
      <c r="W7" s="49">
        <v>1</v>
      </c>
      <c r="X7" s="50"/>
    </row>
    <row r="8" spans="1:24" ht="31.2" x14ac:dyDescent="0.3">
      <c r="A8" s="51">
        <v>2</v>
      </c>
      <c r="B8" s="52" t="s">
        <v>30</v>
      </c>
      <c r="C8" s="53" t="s">
        <v>31</v>
      </c>
      <c r="D8" s="54" t="s">
        <v>27</v>
      </c>
      <c r="E8" s="55"/>
      <c r="F8" s="56">
        <v>0</v>
      </c>
      <c r="G8" s="57">
        <v>0</v>
      </c>
      <c r="H8" s="58">
        <v>0</v>
      </c>
      <c r="I8" s="59">
        <v>0</v>
      </c>
      <c r="J8" s="60">
        <v>0</v>
      </c>
      <c r="K8" s="61">
        <v>0</v>
      </c>
      <c r="L8" s="62">
        <f>SUM(K8:K8)</f>
        <v>0</v>
      </c>
      <c r="M8" s="63">
        <f>837632*U8</f>
        <v>837632</v>
      </c>
      <c r="N8" s="64">
        <f t="shared" ref="N8:N18" si="0">0*U7</f>
        <v>0</v>
      </c>
      <c r="O8" s="65">
        <f>158059*V8</f>
        <v>158059</v>
      </c>
      <c r="P8" s="66">
        <f>42249*W8</f>
        <v>42249</v>
      </c>
      <c r="Q8" s="67">
        <f t="shared" ref="Q8:Q18" si="1">L7*M7</f>
        <v>0</v>
      </c>
      <c r="R8" s="68">
        <f t="shared" ref="R8:R18" si="2">L7*N7</f>
        <v>0</v>
      </c>
      <c r="S8" s="69">
        <f t="shared" ref="S8:S18" si="3">L7*O7</f>
        <v>0</v>
      </c>
      <c r="T8" s="70">
        <f t="shared" ref="T8:T18" si="4">L7*P7</f>
        <v>0</v>
      </c>
      <c r="U8" s="71">
        <v>1</v>
      </c>
      <c r="V8" s="72">
        <v>1</v>
      </c>
      <c r="W8" s="73">
        <v>1</v>
      </c>
      <c r="X8" s="74" t="s">
        <v>28</v>
      </c>
    </row>
    <row r="9" spans="1:24" x14ac:dyDescent="0.3">
      <c r="A9" s="75">
        <v>0</v>
      </c>
      <c r="B9" s="76"/>
      <c r="C9" s="77" t="s">
        <v>32</v>
      </c>
      <c r="D9" s="78"/>
      <c r="E9" s="79"/>
      <c r="F9" s="80">
        <v>0</v>
      </c>
      <c r="G9" s="81">
        <v>0</v>
      </c>
      <c r="H9" s="82">
        <v>0</v>
      </c>
      <c r="I9" s="83">
        <v>0</v>
      </c>
      <c r="J9" s="84">
        <v>0</v>
      </c>
      <c r="K9" s="85">
        <f>5</f>
        <v>5</v>
      </c>
      <c r="L9" s="86">
        <v>0</v>
      </c>
      <c r="M9" s="87">
        <f>0*U8</f>
        <v>0</v>
      </c>
      <c r="N9" s="88">
        <f t="shared" si="0"/>
        <v>0</v>
      </c>
      <c r="O9" s="89">
        <f>0*V8</f>
        <v>0</v>
      </c>
      <c r="P9" s="90">
        <f>0*W8</f>
        <v>0</v>
      </c>
      <c r="Q9" s="91">
        <f t="shared" si="1"/>
        <v>0</v>
      </c>
      <c r="R9" s="92">
        <f t="shared" si="2"/>
        <v>0</v>
      </c>
      <c r="S9" s="93">
        <f t="shared" si="3"/>
        <v>0</v>
      </c>
      <c r="T9" s="94">
        <f t="shared" si="4"/>
        <v>0</v>
      </c>
      <c r="U9" s="95">
        <v>1</v>
      </c>
      <c r="V9" s="96">
        <v>1</v>
      </c>
      <c r="W9" s="97">
        <v>1</v>
      </c>
      <c r="X9" s="98"/>
    </row>
    <row r="10" spans="1:24" x14ac:dyDescent="0.3">
      <c r="A10" s="99">
        <v>3</v>
      </c>
      <c r="B10" s="100" t="s">
        <v>33</v>
      </c>
      <c r="C10" s="101" t="s">
        <v>34</v>
      </c>
      <c r="D10" s="102" t="s">
        <v>35</v>
      </c>
      <c r="E10" s="103"/>
      <c r="F10" s="104">
        <v>0</v>
      </c>
      <c r="G10" s="105">
        <v>0</v>
      </c>
      <c r="H10" s="106">
        <v>0</v>
      </c>
      <c r="I10" s="107">
        <v>0</v>
      </c>
      <c r="J10" s="108">
        <v>0</v>
      </c>
      <c r="K10" s="109">
        <v>0</v>
      </c>
      <c r="L10" s="110">
        <f>SUM(K10:K11)</f>
        <v>9</v>
      </c>
      <c r="M10" s="111">
        <f>299118*U10</f>
        <v>299118</v>
      </c>
      <c r="N10" s="112">
        <f t="shared" si="0"/>
        <v>0</v>
      </c>
      <c r="O10" s="113">
        <f>161808*V10</f>
        <v>161808</v>
      </c>
      <c r="P10" s="114">
        <f>33094*W10</f>
        <v>33094</v>
      </c>
      <c r="Q10" s="115">
        <f t="shared" si="1"/>
        <v>0</v>
      </c>
      <c r="R10" s="116">
        <f t="shared" si="2"/>
        <v>0</v>
      </c>
      <c r="S10" s="117">
        <f t="shared" si="3"/>
        <v>0</v>
      </c>
      <c r="T10" s="118">
        <f t="shared" si="4"/>
        <v>0</v>
      </c>
      <c r="U10" s="119">
        <v>1</v>
      </c>
      <c r="V10" s="120">
        <v>1</v>
      </c>
      <c r="W10" s="121">
        <v>1</v>
      </c>
      <c r="X10" s="122" t="s">
        <v>28</v>
      </c>
    </row>
    <row r="11" spans="1:24" x14ac:dyDescent="0.3">
      <c r="A11" s="123">
        <v>0</v>
      </c>
      <c r="B11" s="124"/>
      <c r="C11" s="125" t="s">
        <v>36</v>
      </c>
      <c r="D11" s="126"/>
      <c r="E11" s="127"/>
      <c r="F11" s="128">
        <v>0</v>
      </c>
      <c r="G11" s="129">
        <v>0</v>
      </c>
      <c r="H11" s="130">
        <v>0</v>
      </c>
      <c r="I11" s="131">
        <v>0</v>
      </c>
      <c r="J11" s="132">
        <v>0</v>
      </c>
      <c r="K11" s="133">
        <f>9</f>
        <v>9</v>
      </c>
      <c r="L11" s="134">
        <v>0</v>
      </c>
      <c r="M11" s="135">
        <f>0*U10</f>
        <v>0</v>
      </c>
      <c r="N11" s="136">
        <f t="shared" si="0"/>
        <v>0</v>
      </c>
      <c r="O11" s="137">
        <f>0*V10</f>
        <v>0</v>
      </c>
      <c r="P11" s="138">
        <f>0*W10</f>
        <v>0</v>
      </c>
      <c r="Q11" s="139">
        <f t="shared" si="1"/>
        <v>2692062</v>
      </c>
      <c r="R11" s="140">
        <f t="shared" si="2"/>
        <v>0</v>
      </c>
      <c r="S11" s="141">
        <f t="shared" si="3"/>
        <v>1456272</v>
      </c>
      <c r="T11" s="142">
        <f t="shared" si="4"/>
        <v>297846</v>
      </c>
      <c r="U11" s="143">
        <v>1</v>
      </c>
      <c r="V11" s="144">
        <v>1</v>
      </c>
      <c r="W11" s="145">
        <v>1</v>
      </c>
      <c r="X11" s="146"/>
    </row>
    <row r="12" spans="1:24" x14ac:dyDescent="0.3">
      <c r="A12" s="147">
        <v>0</v>
      </c>
      <c r="B12" s="148"/>
      <c r="C12" s="149"/>
      <c r="D12" s="150"/>
      <c r="E12" s="151"/>
      <c r="F12" s="152">
        <v>0</v>
      </c>
      <c r="G12" s="153">
        <v>0</v>
      </c>
      <c r="H12" s="154">
        <v>0</v>
      </c>
      <c r="I12" s="155">
        <v>0</v>
      </c>
      <c r="J12" s="156">
        <v>0</v>
      </c>
      <c r="K12" s="157">
        <v>0</v>
      </c>
      <c r="L12" s="158">
        <v>0</v>
      </c>
      <c r="M12" s="159">
        <f>0*U11</f>
        <v>0</v>
      </c>
      <c r="N12" s="160">
        <f t="shared" si="0"/>
        <v>0</v>
      </c>
      <c r="O12" s="161">
        <f>0*V11</f>
        <v>0</v>
      </c>
      <c r="P12" s="162">
        <f>0*W11</f>
        <v>0</v>
      </c>
      <c r="Q12" s="163">
        <f t="shared" si="1"/>
        <v>0</v>
      </c>
      <c r="R12" s="164">
        <f t="shared" si="2"/>
        <v>0</v>
      </c>
      <c r="S12" s="165">
        <f t="shared" si="3"/>
        <v>0</v>
      </c>
      <c r="T12" s="166">
        <f t="shared" si="4"/>
        <v>0</v>
      </c>
      <c r="U12" s="167">
        <v>1</v>
      </c>
      <c r="V12" s="168">
        <v>1</v>
      </c>
      <c r="W12" s="169">
        <v>1</v>
      </c>
      <c r="X12" s="170"/>
    </row>
    <row r="13" spans="1:24" ht="31.2" x14ac:dyDescent="0.3">
      <c r="A13" s="171">
        <v>4</v>
      </c>
      <c r="B13" s="172" t="s">
        <v>37</v>
      </c>
      <c r="C13" s="173" t="s">
        <v>38</v>
      </c>
      <c r="D13" s="174" t="s">
        <v>39</v>
      </c>
      <c r="E13" s="175"/>
      <c r="F13" s="176">
        <v>0</v>
      </c>
      <c r="G13" s="177">
        <v>0</v>
      </c>
      <c r="H13" s="178">
        <v>0</v>
      </c>
      <c r="I13" s="179">
        <v>0</v>
      </c>
      <c r="J13" s="180">
        <v>0</v>
      </c>
      <c r="K13" s="181">
        <v>0</v>
      </c>
      <c r="L13" s="182">
        <f>SUM(K14:K14)</f>
        <v>7</v>
      </c>
      <c r="M13" s="183">
        <f>129645000*U13</f>
        <v>129645000</v>
      </c>
      <c r="N13" s="184">
        <f t="shared" si="0"/>
        <v>0</v>
      </c>
      <c r="O13" s="185">
        <f>1229919*V13</f>
        <v>1229919</v>
      </c>
      <c r="P13" s="186">
        <f>7333788*W13</f>
        <v>7333788</v>
      </c>
      <c r="Q13" s="187">
        <f t="shared" si="1"/>
        <v>0</v>
      </c>
      <c r="R13" s="188">
        <f t="shared" si="2"/>
        <v>0</v>
      </c>
      <c r="S13" s="189">
        <f t="shared" si="3"/>
        <v>0</v>
      </c>
      <c r="T13" s="190">
        <f t="shared" si="4"/>
        <v>0</v>
      </c>
      <c r="U13" s="191">
        <v>1</v>
      </c>
      <c r="V13" s="192">
        <v>1</v>
      </c>
      <c r="W13" s="193">
        <v>1</v>
      </c>
      <c r="X13" s="194" t="s">
        <v>28</v>
      </c>
    </row>
    <row r="14" spans="1:24" x14ac:dyDescent="0.3">
      <c r="A14" s="195">
        <v>0</v>
      </c>
      <c r="B14" s="196"/>
      <c r="C14" s="197" t="s">
        <v>40</v>
      </c>
      <c r="D14" s="198"/>
      <c r="E14" s="199"/>
      <c r="F14" s="200">
        <v>0</v>
      </c>
      <c r="G14" s="201">
        <v>0</v>
      </c>
      <c r="H14" s="202">
        <v>0</v>
      </c>
      <c r="I14" s="203">
        <v>0</v>
      </c>
      <c r="J14" s="204">
        <v>0</v>
      </c>
      <c r="K14" s="205">
        <f>7</f>
        <v>7</v>
      </c>
      <c r="L14" s="206">
        <v>0</v>
      </c>
      <c r="M14" s="207">
        <f>0*U13</f>
        <v>0</v>
      </c>
      <c r="N14" s="208">
        <f t="shared" si="0"/>
        <v>0</v>
      </c>
      <c r="O14" s="209">
        <f>0*V13</f>
        <v>0</v>
      </c>
      <c r="P14" s="210">
        <f>0*W13</f>
        <v>0</v>
      </c>
      <c r="Q14" s="211">
        <f t="shared" si="1"/>
        <v>907515000</v>
      </c>
      <c r="R14" s="212">
        <f t="shared" si="2"/>
        <v>0</v>
      </c>
      <c r="S14" s="213">
        <f t="shared" si="3"/>
        <v>8609433</v>
      </c>
      <c r="T14" s="214">
        <f t="shared" si="4"/>
        <v>51336516</v>
      </c>
      <c r="U14" s="215">
        <v>1</v>
      </c>
      <c r="V14" s="216">
        <v>1</v>
      </c>
      <c r="W14" s="217">
        <v>1</v>
      </c>
      <c r="X14" s="218"/>
    </row>
    <row r="15" spans="1:24" ht="31.2" x14ac:dyDescent="0.3">
      <c r="A15" s="219">
        <v>5</v>
      </c>
      <c r="B15" s="220" t="s">
        <v>41</v>
      </c>
      <c r="C15" s="221" t="s">
        <v>42</v>
      </c>
      <c r="D15" s="222" t="s">
        <v>27</v>
      </c>
      <c r="E15" s="223"/>
      <c r="F15" s="224">
        <v>0</v>
      </c>
      <c r="G15" s="225">
        <v>0</v>
      </c>
      <c r="H15" s="226">
        <v>0</v>
      </c>
      <c r="I15" s="227">
        <v>0</v>
      </c>
      <c r="J15" s="228">
        <v>0</v>
      </c>
      <c r="K15" s="229">
        <v>0</v>
      </c>
      <c r="L15" s="230">
        <f>SUM(K16:K16)</f>
        <v>4</v>
      </c>
      <c r="M15" s="231">
        <f>5840000*U15</f>
        <v>5840000</v>
      </c>
      <c r="N15" s="232">
        <f t="shared" si="0"/>
        <v>0</v>
      </c>
      <c r="O15" s="233">
        <f>932176*V15</f>
        <v>932176</v>
      </c>
      <c r="P15" s="234">
        <f>0*W14</f>
        <v>0</v>
      </c>
      <c r="Q15" s="235">
        <f t="shared" si="1"/>
        <v>0</v>
      </c>
      <c r="R15" s="236">
        <f t="shared" si="2"/>
        <v>0</v>
      </c>
      <c r="S15" s="237">
        <f t="shared" si="3"/>
        <v>0</v>
      </c>
      <c r="T15" s="238">
        <f t="shared" si="4"/>
        <v>0</v>
      </c>
      <c r="U15" s="239">
        <v>1</v>
      </c>
      <c r="V15" s="240">
        <v>1</v>
      </c>
      <c r="W15" s="241">
        <v>1</v>
      </c>
      <c r="X15" s="242" t="s">
        <v>28</v>
      </c>
    </row>
    <row r="16" spans="1:24" x14ac:dyDescent="0.3">
      <c r="A16" s="243">
        <v>0</v>
      </c>
      <c r="B16" s="244"/>
      <c r="C16" s="245" t="s">
        <v>29</v>
      </c>
      <c r="D16" s="246"/>
      <c r="E16" s="247"/>
      <c r="F16" s="248">
        <v>0</v>
      </c>
      <c r="G16" s="249">
        <v>0</v>
      </c>
      <c r="H16" s="250">
        <v>0</v>
      </c>
      <c r="I16" s="251">
        <v>0</v>
      </c>
      <c r="J16" s="252">
        <v>0</v>
      </c>
      <c r="K16" s="253">
        <f>4</f>
        <v>4</v>
      </c>
      <c r="L16" s="254">
        <v>0</v>
      </c>
      <c r="M16" s="255">
        <f>0*U15</f>
        <v>0</v>
      </c>
      <c r="N16" s="256">
        <f t="shared" si="0"/>
        <v>0</v>
      </c>
      <c r="O16" s="257">
        <f>0*V15</f>
        <v>0</v>
      </c>
      <c r="P16" s="258">
        <f>0*W15</f>
        <v>0</v>
      </c>
      <c r="Q16" s="259">
        <f t="shared" si="1"/>
        <v>23360000</v>
      </c>
      <c r="R16" s="260">
        <f t="shared" si="2"/>
        <v>0</v>
      </c>
      <c r="S16" s="261">
        <f t="shared" si="3"/>
        <v>3728704</v>
      </c>
      <c r="T16" s="262">
        <f t="shared" si="4"/>
        <v>0</v>
      </c>
      <c r="U16" s="263">
        <v>1</v>
      </c>
      <c r="V16" s="264">
        <v>1</v>
      </c>
      <c r="W16" s="265">
        <v>1</v>
      </c>
      <c r="X16" s="266"/>
    </row>
    <row r="17" spans="1:24" x14ac:dyDescent="0.3">
      <c r="A17" s="267">
        <v>6</v>
      </c>
      <c r="B17" s="268" t="s">
        <v>33</v>
      </c>
      <c r="C17" s="269" t="s">
        <v>34</v>
      </c>
      <c r="D17" s="270" t="s">
        <v>35</v>
      </c>
      <c r="E17" s="271"/>
      <c r="F17" s="272">
        <v>0</v>
      </c>
      <c r="G17" s="273">
        <v>0</v>
      </c>
      <c r="H17" s="274">
        <v>0</v>
      </c>
      <c r="I17" s="275">
        <v>0</v>
      </c>
      <c r="J17" s="276">
        <v>0</v>
      </c>
      <c r="K17" s="277">
        <v>0</v>
      </c>
      <c r="L17" s="278">
        <f>SUM(K17:K18)</f>
        <v>9</v>
      </c>
      <c r="M17" s="279">
        <f>299118*U17</f>
        <v>299118</v>
      </c>
      <c r="N17" s="280">
        <f t="shared" si="0"/>
        <v>0</v>
      </c>
      <c r="O17" s="281">
        <f>161808*V17</f>
        <v>161808</v>
      </c>
      <c r="P17" s="282">
        <f>33094*W17</f>
        <v>33094</v>
      </c>
      <c r="Q17" s="283">
        <f t="shared" si="1"/>
        <v>0</v>
      </c>
      <c r="R17" s="284">
        <f t="shared" si="2"/>
        <v>0</v>
      </c>
      <c r="S17" s="285">
        <f t="shared" si="3"/>
        <v>0</v>
      </c>
      <c r="T17" s="286">
        <f t="shared" si="4"/>
        <v>0</v>
      </c>
      <c r="U17" s="287">
        <v>1</v>
      </c>
      <c r="V17" s="288">
        <v>1</v>
      </c>
      <c r="W17" s="289">
        <v>1</v>
      </c>
      <c r="X17" s="290" t="s">
        <v>28</v>
      </c>
    </row>
    <row r="18" spans="1:24" x14ac:dyDescent="0.3">
      <c r="A18" s="291">
        <v>0</v>
      </c>
      <c r="B18" s="292"/>
      <c r="C18" s="293" t="s">
        <v>36</v>
      </c>
      <c r="D18" s="294"/>
      <c r="E18" s="295"/>
      <c r="F18" s="296">
        <v>0</v>
      </c>
      <c r="G18" s="297">
        <v>0</v>
      </c>
      <c r="H18" s="298">
        <v>0</v>
      </c>
      <c r="I18" s="299">
        <v>0</v>
      </c>
      <c r="J18" s="300">
        <v>0</v>
      </c>
      <c r="K18" s="301">
        <f>9</f>
        <v>9</v>
      </c>
      <c r="L18" s="302">
        <v>0</v>
      </c>
      <c r="M18" s="303">
        <f>0*U17</f>
        <v>0</v>
      </c>
      <c r="N18" s="304">
        <f t="shared" si="0"/>
        <v>0</v>
      </c>
      <c r="O18" s="305">
        <f>0*V17</f>
        <v>0</v>
      </c>
      <c r="P18" s="306">
        <f>0*W17</f>
        <v>0</v>
      </c>
      <c r="Q18" s="307">
        <f t="shared" si="1"/>
        <v>2692062</v>
      </c>
      <c r="R18" s="308">
        <f t="shared" si="2"/>
        <v>0</v>
      </c>
      <c r="S18" s="309">
        <f t="shared" si="3"/>
        <v>1456272</v>
      </c>
      <c r="T18" s="310">
        <f t="shared" si="4"/>
        <v>297846</v>
      </c>
      <c r="U18" s="311">
        <v>1</v>
      </c>
      <c r="V18" s="312">
        <v>1</v>
      </c>
      <c r="W18" s="313">
        <v>1</v>
      </c>
      <c r="X18" s="314"/>
    </row>
    <row r="19" spans="1:24" x14ac:dyDescent="0.3">
      <c r="A19" s="315">
        <v>0</v>
      </c>
      <c r="B19" s="316"/>
      <c r="C19" s="317"/>
      <c r="D19" s="318"/>
      <c r="E19" s="319"/>
      <c r="F19" s="320">
        <v>0</v>
      </c>
      <c r="G19" s="321">
        <v>0</v>
      </c>
      <c r="H19" s="322">
        <v>0</v>
      </c>
      <c r="I19" s="323">
        <v>0</v>
      </c>
      <c r="J19" s="324">
        <v>0</v>
      </c>
      <c r="K19" s="325">
        <v>0</v>
      </c>
      <c r="L19" s="326">
        <v>0</v>
      </c>
      <c r="M19" s="327">
        <f>0*U16</f>
        <v>0</v>
      </c>
      <c r="N19" s="328">
        <f t="shared" ref="N19:P20" si="5">0*U16</f>
        <v>0</v>
      </c>
      <c r="O19" s="329">
        <f t="shared" si="5"/>
        <v>0</v>
      </c>
      <c r="P19" s="330">
        <f t="shared" si="5"/>
        <v>0</v>
      </c>
      <c r="Q19" s="331">
        <f>L16*M16</f>
        <v>0</v>
      </c>
      <c r="R19" s="332">
        <f>L16*N16</f>
        <v>0</v>
      </c>
      <c r="S19" s="333">
        <f>L16*O16</f>
        <v>0</v>
      </c>
      <c r="T19" s="334">
        <f>L16*P16</f>
        <v>0</v>
      </c>
      <c r="U19" s="335">
        <v>1</v>
      </c>
      <c r="V19" s="336">
        <v>1</v>
      </c>
      <c r="W19" s="337">
        <v>1</v>
      </c>
      <c r="X19" s="338"/>
    </row>
    <row r="20" spans="1:24" x14ac:dyDescent="0.3">
      <c r="A20" s="339">
        <v>0</v>
      </c>
      <c r="B20" s="340"/>
      <c r="C20" s="341" t="s">
        <v>43</v>
      </c>
      <c r="D20" s="342"/>
      <c r="E20" s="343"/>
      <c r="F20" s="344">
        <v>0</v>
      </c>
      <c r="G20" s="345">
        <v>0</v>
      </c>
      <c r="H20" s="346">
        <v>0</v>
      </c>
      <c r="I20" s="347">
        <v>0</v>
      </c>
      <c r="J20" s="348">
        <v>0</v>
      </c>
      <c r="K20" s="349">
        <v>0</v>
      </c>
      <c r="L20" s="350">
        <v>0</v>
      </c>
      <c r="M20" s="351">
        <f>0*U17</f>
        <v>0</v>
      </c>
      <c r="N20" s="352">
        <f t="shared" si="5"/>
        <v>0</v>
      </c>
      <c r="O20" s="353">
        <f t="shared" si="5"/>
        <v>0</v>
      </c>
      <c r="P20" s="354">
        <f t="shared" si="5"/>
        <v>0</v>
      </c>
      <c r="Q20" s="355">
        <v>0</v>
      </c>
      <c r="R20" s="356">
        <f>L17*N17</f>
        <v>0</v>
      </c>
      <c r="S20" s="357">
        <v>0</v>
      </c>
      <c r="T20" s="358">
        <v>0</v>
      </c>
      <c r="U20" s="359">
        <v>1</v>
      </c>
      <c r="V20" s="360">
        <v>1</v>
      </c>
      <c r="W20" s="361">
        <v>1</v>
      </c>
      <c r="X20" s="362"/>
    </row>
  </sheetData>
  <mergeCells count="13">
    <mergeCell ref="X4:X5"/>
    <mergeCell ref="A1:W1"/>
    <mergeCell ref="A2:W2"/>
    <mergeCell ref="A4:A5"/>
    <mergeCell ref="B4:B5"/>
    <mergeCell ref="C4:C5"/>
    <mergeCell ref="D4:D5"/>
    <mergeCell ref="E4:J4"/>
    <mergeCell ref="K4:K5"/>
    <mergeCell ref="L4:L5"/>
    <mergeCell ref="M4:P4"/>
    <mergeCell ref="Q4:T4"/>
    <mergeCell ref="U4:W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75"/>
  <sheetViews>
    <sheetView workbookViewId="0"/>
  </sheetViews>
  <sheetFormatPr defaultRowHeight="15.6" customHeight="1" x14ac:dyDescent="0.3"/>
  <cols>
    <col min="1" max="1" width="6.09765625" customWidth="1"/>
    <col min="2" max="2" width="13.3984375" customWidth="1"/>
    <col min="3" max="3" width="45.59765625" customWidth="1"/>
    <col min="4" max="4" width="8.69921875" customWidth="1"/>
    <col min="5" max="5" width="12.69921875" customWidth="1"/>
    <col min="6" max="6" width="11.09765625" customWidth="1"/>
    <col min="7" max="7" width="13.8984375" customWidth="1"/>
    <col min="8" max="8" width="10.3984375" customWidth="1"/>
    <col min="9" max="9" width="9.296875" customWidth="1"/>
    <col min="10" max="10" width="12.8984375" customWidth="1"/>
    <col min="11" max="11" width="14.296875" customWidth="1"/>
    <col min="12" max="12" width="11.09765625" customWidth="1"/>
    <col min="13" max="13" width="14.69921875" customWidth="1"/>
    <col min="14" max="14" width="15.8984375" customWidth="1"/>
    <col min="15" max="15" width="14.69921875" customWidth="1"/>
    <col min="16" max="16" width="14.8984375" customWidth="1"/>
    <col min="17" max="17" width="13.09765625" customWidth="1"/>
    <col min="18" max="18" width="15.09765625" customWidth="1"/>
    <col min="19" max="35" width="8.8984375"/>
  </cols>
  <sheetData>
    <row r="1" spans="1:19" x14ac:dyDescent="0.3">
      <c r="A1" s="3643" t="s">
        <v>139</v>
      </c>
      <c r="B1" s="3634"/>
      <c r="C1" s="3634"/>
      <c r="D1" s="3634"/>
      <c r="E1" s="3634"/>
      <c r="F1" s="3634"/>
      <c r="G1" s="3634"/>
      <c r="H1" s="3634"/>
      <c r="I1" s="3634"/>
      <c r="J1" s="3634"/>
      <c r="K1" s="3634"/>
      <c r="L1" s="3634"/>
      <c r="M1" s="3634"/>
      <c r="N1" s="3634"/>
      <c r="O1" s="3634"/>
      <c r="P1" s="3634"/>
      <c r="Q1" s="3634"/>
      <c r="R1" s="3634"/>
    </row>
    <row r="2" spans="1:19" x14ac:dyDescent="0.3">
      <c r="A2" s="3635" t="s">
        <v>1</v>
      </c>
      <c r="B2" s="3634"/>
      <c r="C2" s="3634"/>
      <c r="D2" s="3634"/>
      <c r="E2" s="3634"/>
      <c r="F2" s="3634"/>
      <c r="G2" s="3634"/>
      <c r="H2" s="3634"/>
      <c r="I2" s="3634"/>
      <c r="J2" s="3634"/>
      <c r="K2" s="3634"/>
      <c r="L2" s="3634"/>
      <c r="M2" s="3634"/>
      <c r="N2" s="3634"/>
      <c r="O2" s="3634"/>
      <c r="P2" s="3634"/>
      <c r="Q2" s="3634"/>
      <c r="R2" s="3634"/>
    </row>
    <row r="3" spans="1:19" x14ac:dyDescent="0.3">
      <c r="A3" s="3655" t="s">
        <v>100</v>
      </c>
      <c r="B3" s="3646"/>
      <c r="C3" s="3646"/>
      <c r="D3" s="3646"/>
      <c r="E3" s="3646"/>
      <c r="F3" s="3646"/>
      <c r="G3" s="3646"/>
      <c r="H3" s="3646"/>
      <c r="I3" s="3646"/>
      <c r="J3" s="3646"/>
      <c r="K3" s="3646"/>
      <c r="L3" s="3646"/>
      <c r="M3" s="3634"/>
      <c r="N3" s="3634"/>
      <c r="O3" s="3634"/>
      <c r="P3" s="3634"/>
      <c r="Q3" s="3634"/>
      <c r="R3" s="3634"/>
    </row>
    <row r="4" spans="1:19" s="1362" customFormat="1" x14ac:dyDescent="0.3">
      <c r="A4" s="3656" t="s">
        <v>2</v>
      </c>
      <c r="B4" s="3656" t="s">
        <v>3</v>
      </c>
      <c r="C4" s="3656" t="s">
        <v>140</v>
      </c>
      <c r="D4" s="3656" t="s">
        <v>49</v>
      </c>
      <c r="E4" s="3658" t="s">
        <v>8</v>
      </c>
      <c r="F4" s="3659" t="s">
        <v>141</v>
      </c>
      <c r="G4" s="3639"/>
      <c r="H4" s="3640"/>
      <c r="I4" s="3658" t="s">
        <v>142</v>
      </c>
      <c r="J4" s="3659" t="s">
        <v>143</v>
      </c>
      <c r="K4" s="3639"/>
      <c r="L4" s="3640"/>
      <c r="M4" s="3659" t="s">
        <v>9</v>
      </c>
      <c r="N4" s="3640"/>
      <c r="O4" s="3659" t="s">
        <v>9</v>
      </c>
      <c r="P4" s="3640"/>
      <c r="Q4" s="3659" t="s">
        <v>9</v>
      </c>
      <c r="R4" s="3640"/>
      <c r="S4" s="3658" t="s">
        <v>62</v>
      </c>
    </row>
    <row r="5" spans="1:19" x14ac:dyDescent="0.3">
      <c r="A5" s="3657"/>
      <c r="B5" s="3657"/>
      <c r="C5" s="3657"/>
      <c r="D5" s="3657"/>
      <c r="E5" s="3657"/>
      <c r="F5" s="1363" t="s">
        <v>18</v>
      </c>
      <c r="G5" s="1363" t="s">
        <v>20</v>
      </c>
      <c r="H5" s="1363" t="s">
        <v>21</v>
      </c>
      <c r="I5" s="3657"/>
      <c r="J5" s="1363" t="s">
        <v>18</v>
      </c>
      <c r="K5" s="1363" t="s">
        <v>20</v>
      </c>
      <c r="L5" s="1363" t="s">
        <v>21</v>
      </c>
      <c r="M5" s="1364" t="s">
        <v>50</v>
      </c>
      <c r="N5" s="1364" t="s">
        <v>10</v>
      </c>
      <c r="O5" s="1364" t="s">
        <v>51</v>
      </c>
      <c r="P5" s="1364" t="s">
        <v>10</v>
      </c>
      <c r="Q5" s="1364" t="s">
        <v>56</v>
      </c>
      <c r="R5" s="1364" t="s">
        <v>10</v>
      </c>
      <c r="S5" s="3657"/>
    </row>
    <row r="6" spans="1:19" ht="31.2" x14ac:dyDescent="0.3">
      <c r="A6" s="1365">
        <v>1</v>
      </c>
      <c r="B6" s="1366" t="str">
        <f>TienLuong!B6</f>
        <v>AG.11112</v>
      </c>
      <c r="C6" s="1367" t="str">
        <f>TienLuong!C6</f>
        <v>Sản xuất cấu kiện bê tông đúc sẵn, bê tông cọc, cột, đá 1x2, mác 150</v>
      </c>
      <c r="D6" s="1368" t="str">
        <f>TienLuong!D6</f>
        <v>m3</v>
      </c>
      <c r="E6" s="1369">
        <f>TienLuong!L6</f>
        <v>4</v>
      </c>
      <c r="F6" s="1370">
        <v>0</v>
      </c>
      <c r="G6" s="1371">
        <v>0</v>
      </c>
      <c r="H6" s="1372">
        <v>0</v>
      </c>
      <c r="I6" s="1373">
        <v>0</v>
      </c>
      <c r="J6" s="1374">
        <v>0</v>
      </c>
      <c r="K6" s="1375">
        <v>0</v>
      </c>
      <c r="L6" s="1376">
        <v>0</v>
      </c>
      <c r="M6" s="1377">
        <v>0</v>
      </c>
      <c r="N6" s="1378">
        <v>0</v>
      </c>
      <c r="O6" s="1379">
        <v>0</v>
      </c>
      <c r="P6" s="1380">
        <v>0</v>
      </c>
      <c r="Q6" s="1381">
        <v>0</v>
      </c>
      <c r="R6" s="1382">
        <v>0</v>
      </c>
      <c r="S6" s="1383">
        <v>0</v>
      </c>
    </row>
    <row r="7" spans="1:19" x14ac:dyDescent="0.3">
      <c r="A7" s="1384">
        <v>0</v>
      </c>
      <c r="B7" s="1385"/>
      <c r="C7" s="1386" t="s">
        <v>18</v>
      </c>
      <c r="D7" s="1387"/>
      <c r="E7" s="1388">
        <v>0</v>
      </c>
      <c r="F7" s="1389">
        <v>0</v>
      </c>
      <c r="G7" s="1390">
        <v>0</v>
      </c>
      <c r="H7" s="1391">
        <v>0</v>
      </c>
      <c r="I7" s="1392">
        <v>0</v>
      </c>
      <c r="J7" s="1393">
        <v>0</v>
      </c>
      <c r="K7" s="1394">
        <v>0</v>
      </c>
      <c r="L7" s="1395">
        <v>0</v>
      </c>
      <c r="M7" s="1396">
        <v>0</v>
      </c>
      <c r="N7" s="1397">
        <f>SUM(N8:N12)*S7</f>
        <v>699065.04806250008</v>
      </c>
      <c r="O7" s="1398">
        <v>0</v>
      </c>
      <c r="P7" s="1399">
        <f>SUM(P8:P12)*S7</f>
        <v>0</v>
      </c>
      <c r="Q7" s="1400">
        <v>0</v>
      </c>
      <c r="R7" s="1401">
        <f>SUM(R8:R12)*S7</f>
        <v>0</v>
      </c>
      <c r="S7" s="1402">
        <f>TienLuong!U6</f>
        <v>1</v>
      </c>
    </row>
    <row r="8" spans="1:19" x14ac:dyDescent="0.3">
      <c r="A8" s="1403">
        <v>0</v>
      </c>
      <c r="B8" s="1404" t="s">
        <v>107</v>
      </c>
      <c r="C8" s="1405" t="s">
        <v>108</v>
      </c>
      <c r="D8" s="1406" t="s">
        <v>27</v>
      </c>
      <c r="E8" s="1407">
        <v>0</v>
      </c>
      <c r="F8" s="1408">
        <v>0.50039500000000003</v>
      </c>
      <c r="G8" s="1409">
        <v>0</v>
      </c>
      <c r="H8" s="1410">
        <v>0</v>
      </c>
      <c r="I8" s="1411">
        <v>1</v>
      </c>
      <c r="J8" s="1412">
        <f>E6*F8*I8</f>
        <v>2.0015800000000001</v>
      </c>
      <c r="K8" s="1413">
        <v>0</v>
      </c>
      <c r="L8" s="1414">
        <v>0</v>
      </c>
      <c r="M8" s="1415">
        <v>120000</v>
      </c>
      <c r="N8" s="1416">
        <f>F8*I8*M8</f>
        <v>60047.4</v>
      </c>
      <c r="O8" s="1417">
        <v>0</v>
      </c>
      <c r="P8" s="1418">
        <f>F8*I8*O8</f>
        <v>0</v>
      </c>
      <c r="Q8" s="1419">
        <v>0</v>
      </c>
      <c r="R8" s="1420">
        <f>F8*I8*Q8</f>
        <v>0</v>
      </c>
      <c r="S8" s="1421">
        <v>0</v>
      </c>
    </row>
    <row r="9" spans="1:19" x14ac:dyDescent="0.3">
      <c r="A9" s="1422">
        <v>0</v>
      </c>
      <c r="B9" s="1423" t="s">
        <v>109</v>
      </c>
      <c r="C9" s="1424" t="s">
        <v>110</v>
      </c>
      <c r="D9" s="1425" t="s">
        <v>27</v>
      </c>
      <c r="E9" s="1426">
        <v>0</v>
      </c>
      <c r="F9" s="1427">
        <v>0.90436499999999997</v>
      </c>
      <c r="G9" s="1428">
        <v>0</v>
      </c>
      <c r="H9" s="1429">
        <v>0</v>
      </c>
      <c r="I9" s="1430">
        <v>1</v>
      </c>
      <c r="J9" s="1431">
        <f>E6*F9*I9</f>
        <v>3.6174599999999999</v>
      </c>
      <c r="K9" s="1432">
        <v>0</v>
      </c>
      <c r="L9" s="1433">
        <v>0</v>
      </c>
      <c r="M9" s="1434">
        <v>320000</v>
      </c>
      <c r="N9" s="1435">
        <f>F9*I9*M9</f>
        <v>289396.8</v>
      </c>
      <c r="O9" s="1436">
        <v>0</v>
      </c>
      <c r="P9" s="1437">
        <f>F9*I9*O9</f>
        <v>0</v>
      </c>
      <c r="Q9" s="1438">
        <v>0</v>
      </c>
      <c r="R9" s="1439">
        <f>F9*I9*Q9</f>
        <v>0</v>
      </c>
      <c r="S9" s="1440">
        <v>0</v>
      </c>
    </row>
    <row r="10" spans="1:19" x14ac:dyDescent="0.3">
      <c r="A10" s="1441">
        <v>0</v>
      </c>
      <c r="B10" s="1442" t="s">
        <v>111</v>
      </c>
      <c r="C10" s="1443" t="s">
        <v>112</v>
      </c>
      <c r="D10" s="1444" t="s">
        <v>113</v>
      </c>
      <c r="E10" s="1445">
        <v>0</v>
      </c>
      <c r="F10" s="1446">
        <v>187.77500000000001</v>
      </c>
      <c r="G10" s="1447">
        <v>0</v>
      </c>
      <c r="H10" s="1448">
        <v>0</v>
      </c>
      <c r="I10" s="1449">
        <v>1</v>
      </c>
      <c r="J10" s="1450">
        <f>E6*F10*I10</f>
        <v>751.1</v>
      </c>
      <c r="K10" s="1451">
        <v>0</v>
      </c>
      <c r="L10" s="1452">
        <v>0</v>
      </c>
      <c r="M10" s="1453">
        <v>5.5</v>
      </c>
      <c r="N10" s="1454">
        <f>F10*I10*M10</f>
        <v>1032.7625</v>
      </c>
      <c r="O10" s="1455">
        <v>0</v>
      </c>
      <c r="P10" s="1456">
        <f>F10*I10*O10</f>
        <v>0</v>
      </c>
      <c r="Q10" s="1457">
        <v>0</v>
      </c>
      <c r="R10" s="1458">
        <f>F10*I10*Q10</f>
        <v>0</v>
      </c>
      <c r="S10" s="1459">
        <v>0</v>
      </c>
    </row>
    <row r="11" spans="1:19" x14ac:dyDescent="0.3">
      <c r="A11" s="1460">
        <v>0</v>
      </c>
      <c r="B11" s="1461" t="s">
        <v>114</v>
      </c>
      <c r="C11" s="1462" t="s">
        <v>115</v>
      </c>
      <c r="D11" s="1463" t="s">
        <v>116</v>
      </c>
      <c r="E11" s="1464">
        <v>0</v>
      </c>
      <c r="F11" s="1465">
        <v>285.21499999999997</v>
      </c>
      <c r="G11" s="1466">
        <v>0</v>
      </c>
      <c r="H11" s="1467">
        <v>0</v>
      </c>
      <c r="I11" s="1468">
        <v>1</v>
      </c>
      <c r="J11" s="1469">
        <f>E6*F11*I11</f>
        <v>1140.8599999999999</v>
      </c>
      <c r="K11" s="1470">
        <v>0</v>
      </c>
      <c r="L11" s="1471">
        <v>0</v>
      </c>
      <c r="M11" s="1472">
        <v>1210</v>
      </c>
      <c r="N11" s="1473">
        <f>F11*I11*M11</f>
        <v>345110.14999999997</v>
      </c>
      <c r="O11" s="1474">
        <v>0</v>
      </c>
      <c r="P11" s="1475">
        <f>F11*I11*O11</f>
        <v>0</v>
      </c>
      <c r="Q11" s="1476">
        <v>0</v>
      </c>
      <c r="R11" s="1477">
        <f>F11*I11*Q11</f>
        <v>0</v>
      </c>
      <c r="S11" s="1478">
        <v>0</v>
      </c>
    </row>
    <row r="12" spans="1:19" x14ac:dyDescent="0.3">
      <c r="A12" s="1479">
        <v>0</v>
      </c>
      <c r="B12" s="1480" t="s">
        <v>117</v>
      </c>
      <c r="C12" s="1481" t="s">
        <v>118</v>
      </c>
      <c r="D12" s="1482" t="s">
        <v>103</v>
      </c>
      <c r="E12" s="1483">
        <v>0</v>
      </c>
      <c r="F12" s="1484">
        <v>0.5</v>
      </c>
      <c r="G12" s="1485">
        <v>0</v>
      </c>
      <c r="H12" s="1486">
        <v>0</v>
      </c>
      <c r="I12" s="1487">
        <v>1</v>
      </c>
      <c r="J12" s="1488">
        <f>E6*F12*I12</f>
        <v>2</v>
      </c>
      <c r="K12" s="1489">
        <v>0</v>
      </c>
      <c r="L12" s="1490">
        <v>0</v>
      </c>
      <c r="M12" s="1491">
        <f>(F8*M8+F9*M9+F10*M10+F11*M11)/100</f>
        <v>6955.8711250000006</v>
      </c>
      <c r="N12" s="1492">
        <f>F12*I12*M12</f>
        <v>3477.9355625000003</v>
      </c>
      <c r="O12" s="1493">
        <f>(F8*O8+F9*O9+F10*O10+F11*O11)/100</f>
        <v>0</v>
      </c>
      <c r="P12" s="1494">
        <f>F12*I12*O12</f>
        <v>0</v>
      </c>
      <c r="Q12" s="1495">
        <f>(F8*Q8+F9*Q9+F10*Q10+F11*Q11)/100</f>
        <v>0</v>
      </c>
      <c r="R12" s="1496">
        <f>F12*I12*Q12</f>
        <v>0</v>
      </c>
      <c r="S12" s="1497">
        <v>0</v>
      </c>
    </row>
    <row r="13" spans="1:19" x14ac:dyDescent="0.3">
      <c r="A13" s="1498">
        <v>0</v>
      </c>
      <c r="B13" s="1499"/>
      <c r="C13" s="1500" t="s">
        <v>20</v>
      </c>
      <c r="D13" s="1501"/>
      <c r="E13" s="1502">
        <v>0</v>
      </c>
      <c r="F13" s="1503">
        <v>0</v>
      </c>
      <c r="G13" s="1504">
        <v>0</v>
      </c>
      <c r="H13" s="1505">
        <v>0</v>
      </c>
      <c r="I13" s="1506">
        <v>0</v>
      </c>
      <c r="J13" s="1507">
        <v>0</v>
      </c>
      <c r="K13" s="1508">
        <v>0</v>
      </c>
      <c r="L13" s="1509">
        <v>0</v>
      </c>
      <c r="M13" s="1510">
        <v>0</v>
      </c>
      <c r="N13" s="1511">
        <f>SUM(N14:N14)*S13</f>
        <v>158058.93</v>
      </c>
      <c r="O13" s="1512">
        <v>0</v>
      </c>
      <c r="P13" s="1513">
        <f>SUM(P14:P14)*S13</f>
        <v>0</v>
      </c>
      <c r="Q13" s="1514">
        <v>0</v>
      </c>
      <c r="R13" s="1515">
        <f>SUM(R14:R14)*S13</f>
        <v>0</v>
      </c>
      <c r="S13" s="1516">
        <f>TienLuong!V6</f>
        <v>1</v>
      </c>
    </row>
    <row r="14" spans="1:19" x14ac:dyDescent="0.3">
      <c r="A14" s="1517">
        <v>0</v>
      </c>
      <c r="B14" s="1518" t="s">
        <v>70</v>
      </c>
      <c r="C14" s="1519" t="s">
        <v>71</v>
      </c>
      <c r="D14" s="1520" t="s">
        <v>72</v>
      </c>
      <c r="E14" s="1521">
        <v>0</v>
      </c>
      <c r="F14" s="1522">
        <v>0</v>
      </c>
      <c r="G14" s="1523">
        <v>1.83</v>
      </c>
      <c r="H14" s="1524">
        <v>0</v>
      </c>
      <c r="I14" s="1525">
        <v>1</v>
      </c>
      <c r="J14" s="1526">
        <v>0</v>
      </c>
      <c r="K14" s="1527">
        <f>E6*G14*I14</f>
        <v>7.32</v>
      </c>
      <c r="L14" s="1528">
        <v>0</v>
      </c>
      <c r="M14" s="1529">
        <v>86371</v>
      </c>
      <c r="N14" s="1530">
        <f>G14*I14*M14</f>
        <v>158058.93</v>
      </c>
      <c r="O14" s="1531">
        <v>0</v>
      </c>
      <c r="P14" s="1532">
        <f>G14*I14*O14</f>
        <v>0</v>
      </c>
      <c r="Q14" s="1533">
        <v>0</v>
      </c>
      <c r="R14" s="1534">
        <f>G14*I14*Q14</f>
        <v>0</v>
      </c>
      <c r="S14" s="1535">
        <v>0</v>
      </c>
    </row>
    <row r="15" spans="1:19" x14ac:dyDescent="0.3">
      <c r="A15" s="1536">
        <v>0</v>
      </c>
      <c r="B15" s="1537"/>
      <c r="C15" s="1538" t="s">
        <v>119</v>
      </c>
      <c r="D15" s="1539"/>
      <c r="E15" s="1540">
        <v>0</v>
      </c>
      <c r="F15" s="1541">
        <v>0</v>
      </c>
      <c r="G15" s="1542">
        <v>0</v>
      </c>
      <c r="H15" s="1543">
        <v>0</v>
      </c>
      <c r="I15" s="1544">
        <v>0</v>
      </c>
      <c r="J15" s="1545">
        <v>0</v>
      </c>
      <c r="K15" s="1546">
        <v>0</v>
      </c>
      <c r="L15" s="1547">
        <v>0</v>
      </c>
      <c r="M15" s="1548">
        <v>0</v>
      </c>
      <c r="N15" s="1549">
        <f>SUM(N16:N18)*S15</f>
        <v>38408.33</v>
      </c>
      <c r="O15" s="1550">
        <v>0</v>
      </c>
      <c r="P15" s="1551">
        <f>SUM(P16:P18)*S15</f>
        <v>0</v>
      </c>
      <c r="Q15" s="1552">
        <v>0</v>
      </c>
      <c r="R15" s="1553">
        <f>SUM(R16:R18)*S15</f>
        <v>0</v>
      </c>
      <c r="S15" s="1554">
        <f>TienLuong!W6</f>
        <v>1</v>
      </c>
    </row>
    <row r="16" spans="1:19" x14ac:dyDescent="0.3">
      <c r="A16" s="1555">
        <v>0</v>
      </c>
      <c r="B16" s="1556" t="s">
        <v>92</v>
      </c>
      <c r="C16" s="1557" t="s">
        <v>93</v>
      </c>
      <c r="D16" s="1558" t="s">
        <v>91</v>
      </c>
      <c r="E16" s="1559">
        <v>0</v>
      </c>
      <c r="F16" s="1560">
        <v>0</v>
      </c>
      <c r="G16" s="1561">
        <v>0</v>
      </c>
      <c r="H16" s="1562">
        <v>0.18</v>
      </c>
      <c r="I16" s="1563">
        <v>1</v>
      </c>
      <c r="J16" s="1564">
        <v>0</v>
      </c>
      <c r="K16" s="1565">
        <v>0</v>
      </c>
      <c r="L16" s="1566">
        <f>E6*H16*I16</f>
        <v>0.72</v>
      </c>
      <c r="M16" s="1567">
        <v>119356</v>
      </c>
      <c r="N16" s="1568">
        <f>H16*I16*M16</f>
        <v>21484.079999999998</v>
      </c>
      <c r="O16" s="1569">
        <v>0</v>
      </c>
      <c r="P16" s="1570">
        <f>H16*I16*O16</f>
        <v>0</v>
      </c>
      <c r="Q16" s="1571">
        <v>0</v>
      </c>
      <c r="R16" s="1572">
        <f>H16*I16*Q16</f>
        <v>0</v>
      </c>
      <c r="S16" s="1573">
        <v>0</v>
      </c>
    </row>
    <row r="17" spans="1:19" x14ac:dyDescent="0.3">
      <c r="A17" s="1574">
        <v>0</v>
      </c>
      <c r="B17" s="1575" t="s">
        <v>96</v>
      </c>
      <c r="C17" s="1576" t="s">
        <v>97</v>
      </c>
      <c r="D17" s="1577" t="s">
        <v>91</v>
      </c>
      <c r="E17" s="1578">
        <v>0</v>
      </c>
      <c r="F17" s="1579">
        <v>0</v>
      </c>
      <c r="G17" s="1580">
        <v>0</v>
      </c>
      <c r="H17" s="1581">
        <v>9.5000000000000001E-2</v>
      </c>
      <c r="I17" s="1582">
        <v>1</v>
      </c>
      <c r="J17" s="1583">
        <v>0</v>
      </c>
      <c r="K17" s="1584">
        <v>0</v>
      </c>
      <c r="L17" s="1585">
        <f>E6*H17*I17</f>
        <v>0.38</v>
      </c>
      <c r="M17" s="1586">
        <v>178150</v>
      </c>
      <c r="N17" s="1587">
        <f>H17*I17*M17</f>
        <v>16924.25</v>
      </c>
      <c r="O17" s="1588">
        <v>0</v>
      </c>
      <c r="P17" s="1589">
        <f>H17*I17*O17</f>
        <v>0</v>
      </c>
      <c r="Q17" s="1590">
        <v>0</v>
      </c>
      <c r="R17" s="1591">
        <f>H17*I17*Q17</f>
        <v>0</v>
      </c>
      <c r="S17" s="1592">
        <v>0</v>
      </c>
    </row>
    <row r="18" spans="1:19" x14ac:dyDescent="0.3">
      <c r="A18" s="1593">
        <v>0</v>
      </c>
      <c r="B18" s="1594" t="s">
        <v>101</v>
      </c>
      <c r="C18" s="1595" t="s">
        <v>102</v>
      </c>
      <c r="D18" s="1596" t="s">
        <v>103</v>
      </c>
      <c r="E18" s="1597">
        <v>0</v>
      </c>
      <c r="F18" s="1598">
        <v>0</v>
      </c>
      <c r="G18" s="1599">
        <v>0</v>
      </c>
      <c r="H18" s="1600">
        <v>10</v>
      </c>
      <c r="I18" s="1601">
        <v>1</v>
      </c>
      <c r="J18" s="1602">
        <v>0</v>
      </c>
      <c r="K18" s="1603">
        <v>0</v>
      </c>
      <c r="L18" s="1604">
        <f>E6*H18*I18</f>
        <v>40</v>
      </c>
      <c r="M18" s="1605">
        <v>0</v>
      </c>
      <c r="N18" s="1606">
        <f>H18*I18*M18</f>
        <v>0</v>
      </c>
      <c r="O18" s="1607">
        <v>0</v>
      </c>
      <c r="P18" s="1608">
        <f>H18*I18*O18</f>
        <v>0</v>
      </c>
      <c r="Q18" s="1609">
        <v>0</v>
      </c>
      <c r="R18" s="1610">
        <f>H18*I18*Q18</f>
        <v>0</v>
      </c>
      <c r="S18" s="1611">
        <v>0</v>
      </c>
    </row>
    <row r="19" spans="1:19" ht="31.2" x14ac:dyDescent="0.3">
      <c r="A19" s="1612">
        <v>2</v>
      </c>
      <c r="B19" s="1613" t="str">
        <f>TienLuong!B8</f>
        <v>AG.11114</v>
      </c>
      <c r="C19" s="1614" t="str">
        <f>TienLuong!C8</f>
        <v>Sản xuất cấu kiện bê tông đúc sẵn, bê tông cọc, cột, đá 1x2, mác 250</v>
      </c>
      <c r="D19" s="1615" t="str">
        <f>TienLuong!D8</f>
        <v>m3</v>
      </c>
      <c r="E19" s="1616">
        <f>TienLuong!L8</f>
        <v>0</v>
      </c>
      <c r="F19" s="1617">
        <v>0</v>
      </c>
      <c r="G19" s="1618">
        <v>0</v>
      </c>
      <c r="H19" s="1619">
        <v>0</v>
      </c>
      <c r="I19" s="1620">
        <v>0</v>
      </c>
      <c r="J19" s="1621">
        <v>0</v>
      </c>
      <c r="K19" s="1622">
        <v>0</v>
      </c>
      <c r="L19" s="1623">
        <v>0</v>
      </c>
      <c r="M19" s="1624">
        <v>0</v>
      </c>
      <c r="N19" s="1625">
        <v>0</v>
      </c>
      <c r="O19" s="1626">
        <v>0</v>
      </c>
      <c r="P19" s="1627">
        <v>0</v>
      </c>
      <c r="Q19" s="1628">
        <v>0</v>
      </c>
      <c r="R19" s="1629">
        <v>0</v>
      </c>
      <c r="S19" s="1630">
        <v>0</v>
      </c>
    </row>
    <row r="20" spans="1:19" x14ac:dyDescent="0.3">
      <c r="A20" s="1631">
        <v>0</v>
      </c>
      <c r="B20" s="1632"/>
      <c r="C20" s="1633" t="s">
        <v>18</v>
      </c>
      <c r="D20" s="1634"/>
      <c r="E20" s="1635">
        <v>0</v>
      </c>
      <c r="F20" s="1636">
        <v>0</v>
      </c>
      <c r="G20" s="1637">
        <v>0</v>
      </c>
      <c r="H20" s="1638">
        <v>0</v>
      </c>
      <c r="I20" s="1639">
        <v>0</v>
      </c>
      <c r="J20" s="1640">
        <v>0</v>
      </c>
      <c r="K20" s="1641">
        <v>0</v>
      </c>
      <c r="L20" s="1642">
        <v>0</v>
      </c>
      <c r="M20" s="1643">
        <v>0</v>
      </c>
      <c r="N20" s="1644">
        <f>SUM(N21:N25)*S20</f>
        <v>837632.03606249997</v>
      </c>
      <c r="O20" s="1645">
        <v>0</v>
      </c>
      <c r="P20" s="1646">
        <f>SUM(P21:P25)*S20</f>
        <v>0</v>
      </c>
      <c r="Q20" s="1647">
        <v>0</v>
      </c>
      <c r="R20" s="1648">
        <f>SUM(R21:R25)*S20</f>
        <v>0</v>
      </c>
      <c r="S20" s="1649">
        <f>TienLuong!U8</f>
        <v>1</v>
      </c>
    </row>
    <row r="21" spans="1:19" x14ac:dyDescent="0.3">
      <c r="A21" s="1650">
        <v>0</v>
      </c>
      <c r="B21" s="1651" t="s">
        <v>107</v>
      </c>
      <c r="C21" s="1652" t="s">
        <v>108</v>
      </c>
      <c r="D21" s="1653" t="s">
        <v>27</v>
      </c>
      <c r="E21" s="1654">
        <v>0</v>
      </c>
      <c r="F21" s="1655">
        <v>0.45066000000000001</v>
      </c>
      <c r="G21" s="1656">
        <v>0</v>
      </c>
      <c r="H21" s="1657">
        <v>0</v>
      </c>
      <c r="I21" s="1658">
        <v>1</v>
      </c>
      <c r="J21" s="1659">
        <f>E19*F21*I21</f>
        <v>0</v>
      </c>
      <c r="K21" s="1660">
        <v>0</v>
      </c>
      <c r="L21" s="1661">
        <v>0</v>
      </c>
      <c r="M21" s="1662">
        <v>120000</v>
      </c>
      <c r="N21" s="1663">
        <f>F21*I21*M21</f>
        <v>54079.199999999997</v>
      </c>
      <c r="O21" s="1664">
        <v>0</v>
      </c>
      <c r="P21" s="1665">
        <f>F21*I21*O21</f>
        <v>0</v>
      </c>
      <c r="Q21" s="1666">
        <v>0</v>
      </c>
      <c r="R21" s="1667">
        <f>F21*I21*Q21</f>
        <v>0</v>
      </c>
      <c r="S21" s="1668">
        <v>0</v>
      </c>
    </row>
    <row r="22" spans="1:19" x14ac:dyDescent="0.3">
      <c r="A22" s="1669">
        <v>0</v>
      </c>
      <c r="B22" s="1670" t="s">
        <v>109</v>
      </c>
      <c r="C22" s="1671" t="s">
        <v>110</v>
      </c>
      <c r="D22" s="1672" t="s">
        <v>27</v>
      </c>
      <c r="E22" s="1673">
        <v>0</v>
      </c>
      <c r="F22" s="1674">
        <v>0.87797499999999995</v>
      </c>
      <c r="G22" s="1675">
        <v>0</v>
      </c>
      <c r="H22" s="1676">
        <v>0</v>
      </c>
      <c r="I22" s="1677">
        <v>1</v>
      </c>
      <c r="J22" s="1678">
        <f>E19*F22*I22</f>
        <v>0</v>
      </c>
      <c r="K22" s="1679">
        <v>0</v>
      </c>
      <c r="L22" s="1680">
        <v>0</v>
      </c>
      <c r="M22" s="1681">
        <v>320000</v>
      </c>
      <c r="N22" s="1682">
        <f>F22*I22*M22</f>
        <v>280952</v>
      </c>
      <c r="O22" s="1683">
        <v>0</v>
      </c>
      <c r="P22" s="1684">
        <f>F22*I22*O22</f>
        <v>0</v>
      </c>
      <c r="Q22" s="1685">
        <v>0</v>
      </c>
      <c r="R22" s="1686">
        <f>F22*I22*Q22</f>
        <v>0</v>
      </c>
      <c r="S22" s="1687">
        <v>0</v>
      </c>
    </row>
    <row r="23" spans="1:19" x14ac:dyDescent="0.3">
      <c r="A23" s="1688">
        <v>0</v>
      </c>
      <c r="B23" s="1689" t="s">
        <v>111</v>
      </c>
      <c r="C23" s="1690" t="s">
        <v>112</v>
      </c>
      <c r="D23" s="1691" t="s">
        <v>113</v>
      </c>
      <c r="E23" s="1692">
        <v>0</v>
      </c>
      <c r="F23" s="1693">
        <v>187.77500000000001</v>
      </c>
      <c r="G23" s="1694">
        <v>0</v>
      </c>
      <c r="H23" s="1695">
        <v>0</v>
      </c>
      <c r="I23" s="1696">
        <v>1</v>
      </c>
      <c r="J23" s="1697">
        <f>E19*F23*I23</f>
        <v>0</v>
      </c>
      <c r="K23" s="1698">
        <v>0</v>
      </c>
      <c r="L23" s="1699">
        <v>0</v>
      </c>
      <c r="M23" s="1700">
        <v>5.5</v>
      </c>
      <c r="N23" s="1701">
        <f>F23*I23*M23</f>
        <v>1032.7625</v>
      </c>
      <c r="O23" s="1702">
        <v>0</v>
      </c>
      <c r="P23" s="1703">
        <f>F23*I23*O23</f>
        <v>0</v>
      </c>
      <c r="Q23" s="1704">
        <v>0</v>
      </c>
      <c r="R23" s="1705">
        <f>F23*I23*Q23</f>
        <v>0</v>
      </c>
      <c r="S23" s="1706">
        <v>0</v>
      </c>
    </row>
    <row r="24" spans="1:19" x14ac:dyDescent="0.3">
      <c r="A24" s="1707">
        <v>0</v>
      </c>
      <c r="B24" s="1708" t="s">
        <v>114</v>
      </c>
      <c r="C24" s="1709" t="s">
        <v>115</v>
      </c>
      <c r="D24" s="1710" t="s">
        <v>116</v>
      </c>
      <c r="E24" s="1711">
        <v>0</v>
      </c>
      <c r="F24" s="1712">
        <v>411.07499999999999</v>
      </c>
      <c r="G24" s="1713">
        <v>0</v>
      </c>
      <c r="H24" s="1714">
        <v>0</v>
      </c>
      <c r="I24" s="1715">
        <v>1</v>
      </c>
      <c r="J24" s="1716">
        <f>E19*F24*I24</f>
        <v>0</v>
      </c>
      <c r="K24" s="1717">
        <v>0</v>
      </c>
      <c r="L24" s="1718">
        <v>0</v>
      </c>
      <c r="M24" s="1719">
        <v>1210</v>
      </c>
      <c r="N24" s="1720">
        <f>F24*I24*M24</f>
        <v>497400.75</v>
      </c>
      <c r="O24" s="1721">
        <v>0</v>
      </c>
      <c r="P24" s="1722">
        <f>F24*I24*O24</f>
        <v>0</v>
      </c>
      <c r="Q24" s="1723">
        <v>0</v>
      </c>
      <c r="R24" s="1724">
        <f>F24*I24*Q24</f>
        <v>0</v>
      </c>
      <c r="S24" s="1725">
        <v>0</v>
      </c>
    </row>
    <row r="25" spans="1:19" x14ac:dyDescent="0.3">
      <c r="A25" s="1726">
        <v>0</v>
      </c>
      <c r="B25" s="1727" t="s">
        <v>117</v>
      </c>
      <c r="C25" s="1728" t="s">
        <v>118</v>
      </c>
      <c r="D25" s="1729" t="s">
        <v>103</v>
      </c>
      <c r="E25" s="1730">
        <v>0</v>
      </c>
      <c r="F25" s="1731">
        <v>0.5</v>
      </c>
      <c r="G25" s="1732">
        <v>0</v>
      </c>
      <c r="H25" s="1733">
        <v>0</v>
      </c>
      <c r="I25" s="1734">
        <v>1</v>
      </c>
      <c r="J25" s="1735">
        <f>E19*F25*I25</f>
        <v>0</v>
      </c>
      <c r="K25" s="1736">
        <v>0</v>
      </c>
      <c r="L25" s="1737">
        <v>0</v>
      </c>
      <c r="M25" s="1738">
        <f>(F21*M21+F22*M22+F23*M23+F24*M24)/100</f>
        <v>8334.6471249999995</v>
      </c>
      <c r="N25" s="1739">
        <f>F25*I25*M25</f>
        <v>4167.3235624999998</v>
      </c>
      <c r="O25" s="1740">
        <f>(F21*O21+F22*O22+F23*O23+F24*O24)/100</f>
        <v>0</v>
      </c>
      <c r="P25" s="1741">
        <f>F25*I25*O25</f>
        <v>0</v>
      </c>
      <c r="Q25" s="1742">
        <f>(F21*Q21+F22*Q22+F23*Q23+F24*Q24)/100</f>
        <v>0</v>
      </c>
      <c r="R25" s="1743">
        <f>F25*I25*Q25</f>
        <v>0</v>
      </c>
      <c r="S25" s="1744">
        <v>0</v>
      </c>
    </row>
    <row r="26" spans="1:19" x14ac:dyDescent="0.3">
      <c r="A26" s="1745">
        <v>0</v>
      </c>
      <c r="B26" s="1746"/>
      <c r="C26" s="1747" t="s">
        <v>20</v>
      </c>
      <c r="D26" s="1748"/>
      <c r="E26" s="1749">
        <v>0</v>
      </c>
      <c r="F26" s="1750">
        <v>0</v>
      </c>
      <c r="G26" s="1751">
        <v>0</v>
      </c>
      <c r="H26" s="1752">
        <v>0</v>
      </c>
      <c r="I26" s="1753">
        <v>0</v>
      </c>
      <c r="J26" s="1754">
        <v>0</v>
      </c>
      <c r="K26" s="1755">
        <v>0</v>
      </c>
      <c r="L26" s="1756">
        <v>0</v>
      </c>
      <c r="M26" s="1757">
        <v>0</v>
      </c>
      <c r="N26" s="1758">
        <f>SUM(N27:N27)*S26</f>
        <v>158058.93</v>
      </c>
      <c r="O26" s="1759">
        <v>0</v>
      </c>
      <c r="P26" s="1760">
        <f>SUM(P27:P27)*S26</f>
        <v>0</v>
      </c>
      <c r="Q26" s="1761">
        <v>0</v>
      </c>
      <c r="R26" s="1762">
        <f>SUM(R27:R27)*S26</f>
        <v>0</v>
      </c>
      <c r="S26" s="1763">
        <f>TienLuong!V8</f>
        <v>1</v>
      </c>
    </row>
    <row r="27" spans="1:19" x14ac:dyDescent="0.3">
      <c r="A27" s="1764">
        <v>0</v>
      </c>
      <c r="B27" s="1765" t="s">
        <v>70</v>
      </c>
      <c r="C27" s="1766" t="s">
        <v>71</v>
      </c>
      <c r="D27" s="1767" t="s">
        <v>72</v>
      </c>
      <c r="E27" s="1768">
        <v>0</v>
      </c>
      <c r="F27" s="1769">
        <v>0</v>
      </c>
      <c r="G27" s="1770">
        <v>1.83</v>
      </c>
      <c r="H27" s="1771">
        <v>0</v>
      </c>
      <c r="I27" s="1772">
        <v>1</v>
      </c>
      <c r="J27" s="1773">
        <v>0</v>
      </c>
      <c r="K27" s="1774">
        <f>E19*G27*I27</f>
        <v>0</v>
      </c>
      <c r="L27" s="1775">
        <v>0</v>
      </c>
      <c r="M27" s="1776">
        <v>86371</v>
      </c>
      <c r="N27" s="1777">
        <f>G27*I27*M27</f>
        <v>158058.93</v>
      </c>
      <c r="O27" s="1778">
        <v>0</v>
      </c>
      <c r="P27" s="1779">
        <f>G27*I27*O27</f>
        <v>0</v>
      </c>
      <c r="Q27" s="1780">
        <v>0</v>
      </c>
      <c r="R27" s="1781">
        <f>G27*I27*Q27</f>
        <v>0</v>
      </c>
      <c r="S27" s="1782">
        <v>0</v>
      </c>
    </row>
    <row r="28" spans="1:19" x14ac:dyDescent="0.3">
      <c r="A28" s="1783">
        <v>0</v>
      </c>
      <c r="B28" s="1784"/>
      <c r="C28" s="1785" t="s">
        <v>119</v>
      </c>
      <c r="D28" s="1786"/>
      <c r="E28" s="1787">
        <v>0</v>
      </c>
      <c r="F28" s="1788">
        <v>0</v>
      </c>
      <c r="G28" s="1789">
        <v>0</v>
      </c>
      <c r="H28" s="1790">
        <v>0</v>
      </c>
      <c r="I28" s="1791">
        <v>0</v>
      </c>
      <c r="J28" s="1792">
        <v>0</v>
      </c>
      <c r="K28" s="1793">
        <v>0</v>
      </c>
      <c r="L28" s="1794">
        <v>0</v>
      </c>
      <c r="M28" s="1795">
        <v>0</v>
      </c>
      <c r="N28" s="1796">
        <f>SUM(N29:N31)*S28</f>
        <v>38408.33</v>
      </c>
      <c r="O28" s="1797">
        <v>0</v>
      </c>
      <c r="P28" s="1798">
        <f>SUM(P29:P31)*S28</f>
        <v>0</v>
      </c>
      <c r="Q28" s="1799">
        <v>0</v>
      </c>
      <c r="R28" s="1800">
        <f>SUM(R29:R31)*S28</f>
        <v>0</v>
      </c>
      <c r="S28" s="1801">
        <f>TienLuong!W8</f>
        <v>1</v>
      </c>
    </row>
    <row r="29" spans="1:19" x14ac:dyDescent="0.3">
      <c r="A29" s="1802">
        <v>0</v>
      </c>
      <c r="B29" s="1803" t="s">
        <v>92</v>
      </c>
      <c r="C29" s="1804" t="s">
        <v>93</v>
      </c>
      <c r="D29" s="1805" t="s">
        <v>91</v>
      </c>
      <c r="E29" s="1806">
        <v>0</v>
      </c>
      <c r="F29" s="1807">
        <v>0</v>
      </c>
      <c r="G29" s="1808">
        <v>0</v>
      </c>
      <c r="H29" s="1809">
        <v>0.18</v>
      </c>
      <c r="I29" s="1810">
        <v>1</v>
      </c>
      <c r="J29" s="1811">
        <v>0</v>
      </c>
      <c r="K29" s="1812">
        <v>0</v>
      </c>
      <c r="L29" s="1813">
        <f>E19*H29*I29</f>
        <v>0</v>
      </c>
      <c r="M29" s="1814">
        <v>119356</v>
      </c>
      <c r="N29" s="1815">
        <f>H29*I29*M29</f>
        <v>21484.079999999998</v>
      </c>
      <c r="O29" s="1816">
        <v>0</v>
      </c>
      <c r="P29" s="1817">
        <f>H29*I29*O29</f>
        <v>0</v>
      </c>
      <c r="Q29" s="1818">
        <v>0</v>
      </c>
      <c r="R29" s="1819">
        <f>H29*I29*Q29</f>
        <v>0</v>
      </c>
      <c r="S29" s="1820">
        <v>0</v>
      </c>
    </row>
    <row r="30" spans="1:19" x14ac:dyDescent="0.3">
      <c r="A30" s="1821">
        <v>0</v>
      </c>
      <c r="B30" s="1822" t="s">
        <v>96</v>
      </c>
      <c r="C30" s="1823" t="s">
        <v>97</v>
      </c>
      <c r="D30" s="1824" t="s">
        <v>91</v>
      </c>
      <c r="E30" s="1825">
        <v>0</v>
      </c>
      <c r="F30" s="1826">
        <v>0</v>
      </c>
      <c r="G30" s="1827">
        <v>0</v>
      </c>
      <c r="H30" s="1828">
        <v>9.5000000000000001E-2</v>
      </c>
      <c r="I30" s="1829">
        <v>1</v>
      </c>
      <c r="J30" s="1830">
        <v>0</v>
      </c>
      <c r="K30" s="1831">
        <v>0</v>
      </c>
      <c r="L30" s="1832">
        <f>E19*H30*I30</f>
        <v>0</v>
      </c>
      <c r="M30" s="1833">
        <v>178150</v>
      </c>
      <c r="N30" s="1834">
        <f>H30*I30*M30</f>
        <v>16924.25</v>
      </c>
      <c r="O30" s="1835">
        <v>0</v>
      </c>
      <c r="P30" s="1836">
        <f>H30*I30*O30</f>
        <v>0</v>
      </c>
      <c r="Q30" s="1837">
        <v>0</v>
      </c>
      <c r="R30" s="1838">
        <f>H30*I30*Q30</f>
        <v>0</v>
      </c>
      <c r="S30" s="1839">
        <v>0</v>
      </c>
    </row>
    <row r="31" spans="1:19" x14ac:dyDescent="0.3">
      <c r="A31" s="1840">
        <v>0</v>
      </c>
      <c r="B31" s="1841" t="s">
        <v>101</v>
      </c>
      <c r="C31" s="1842" t="s">
        <v>102</v>
      </c>
      <c r="D31" s="1843" t="s">
        <v>103</v>
      </c>
      <c r="E31" s="1844">
        <v>0</v>
      </c>
      <c r="F31" s="1845">
        <v>0</v>
      </c>
      <c r="G31" s="1846">
        <v>0</v>
      </c>
      <c r="H31" s="1847">
        <v>10</v>
      </c>
      <c r="I31" s="1848">
        <v>1</v>
      </c>
      <c r="J31" s="1849">
        <v>0</v>
      </c>
      <c r="K31" s="1850">
        <v>0</v>
      </c>
      <c r="L31" s="1851">
        <f>E19*H31*I31</f>
        <v>0</v>
      </c>
      <c r="M31" s="1852">
        <v>0</v>
      </c>
      <c r="N31" s="1853">
        <f>H31*I31*M31</f>
        <v>0</v>
      </c>
      <c r="O31" s="1854">
        <v>0</v>
      </c>
      <c r="P31" s="1855">
        <f>H31*I31*O31</f>
        <v>0</v>
      </c>
      <c r="Q31" s="1856">
        <v>0</v>
      </c>
      <c r="R31" s="1857">
        <f>H31*I31*Q31</f>
        <v>0</v>
      </c>
      <c r="S31" s="1858">
        <v>0</v>
      </c>
    </row>
    <row r="32" spans="1:19" ht="31.2" x14ac:dyDescent="0.3">
      <c r="A32" s="1859">
        <v>3</v>
      </c>
      <c r="B32" s="1860" t="str">
        <f>TienLuong!B10</f>
        <v>AK.32240</v>
      </c>
      <c r="C32" s="1861" t="str">
        <f>TienLuong!C10</f>
        <v>Công tác ốp đá hoa cương vào tường, cột, tiết diện đá &lt;=0,16m2</v>
      </c>
      <c r="D32" s="1862" t="str">
        <f>TienLuong!D10</f>
        <v>m2</v>
      </c>
      <c r="E32" s="1863">
        <f>TienLuong!L10</f>
        <v>9</v>
      </c>
      <c r="F32" s="1864">
        <v>0</v>
      </c>
      <c r="G32" s="1865">
        <v>0</v>
      </c>
      <c r="H32" s="1866">
        <v>0</v>
      </c>
      <c r="I32" s="1867">
        <v>0</v>
      </c>
      <c r="J32" s="1868">
        <v>0</v>
      </c>
      <c r="K32" s="1869">
        <v>0</v>
      </c>
      <c r="L32" s="1870">
        <v>0</v>
      </c>
      <c r="M32" s="1871">
        <v>0</v>
      </c>
      <c r="N32" s="1872">
        <v>0</v>
      </c>
      <c r="O32" s="1873">
        <v>0</v>
      </c>
      <c r="P32" s="1874">
        <v>0</v>
      </c>
      <c r="Q32" s="1875">
        <v>0</v>
      </c>
      <c r="R32" s="1876">
        <v>0</v>
      </c>
      <c r="S32" s="1877">
        <v>0</v>
      </c>
    </row>
    <row r="33" spans="1:19" x14ac:dyDescent="0.3">
      <c r="A33" s="1878">
        <v>0</v>
      </c>
      <c r="B33" s="1879"/>
      <c r="C33" s="1880" t="s">
        <v>18</v>
      </c>
      <c r="D33" s="1881"/>
      <c r="E33" s="1882">
        <v>0</v>
      </c>
      <c r="F33" s="1883">
        <v>0</v>
      </c>
      <c r="G33" s="1884">
        <v>0</v>
      </c>
      <c r="H33" s="1885">
        <v>0</v>
      </c>
      <c r="I33" s="1886">
        <v>0</v>
      </c>
      <c r="J33" s="1887">
        <v>0</v>
      </c>
      <c r="K33" s="1888">
        <v>0</v>
      </c>
      <c r="L33" s="1889">
        <v>0</v>
      </c>
      <c r="M33" s="1890">
        <v>0</v>
      </c>
      <c r="N33" s="1891">
        <f>SUM(N34:N40)*S33</f>
        <v>299118.3126</v>
      </c>
      <c r="O33" s="1892">
        <v>0</v>
      </c>
      <c r="P33" s="1893">
        <f>SUM(P34:P40)*S33</f>
        <v>0</v>
      </c>
      <c r="Q33" s="1894">
        <v>0</v>
      </c>
      <c r="R33" s="1895">
        <f>SUM(R34:R40)*S33</f>
        <v>0</v>
      </c>
      <c r="S33" s="1896">
        <f>TienLuong!U10</f>
        <v>1</v>
      </c>
    </row>
    <row r="34" spans="1:19" x14ac:dyDescent="0.3">
      <c r="A34" s="1897">
        <v>0</v>
      </c>
      <c r="B34" s="1898" t="s">
        <v>120</v>
      </c>
      <c r="C34" s="1899" t="s">
        <v>121</v>
      </c>
      <c r="D34" s="1900" t="s">
        <v>35</v>
      </c>
      <c r="E34" s="1901">
        <v>0</v>
      </c>
      <c r="F34" s="1902">
        <v>1.0049999999999999</v>
      </c>
      <c r="G34" s="1903">
        <v>0</v>
      </c>
      <c r="H34" s="1904">
        <v>0</v>
      </c>
      <c r="I34" s="1905">
        <v>1</v>
      </c>
      <c r="J34" s="1906">
        <f>E32*F34*I34</f>
        <v>9.0449999999999982</v>
      </c>
      <c r="K34" s="1907">
        <v>0</v>
      </c>
      <c r="L34" s="1908">
        <v>0</v>
      </c>
      <c r="M34" s="1909">
        <v>234000</v>
      </c>
      <c r="N34" s="1910">
        <f t="shared" ref="N34:N40" si="0">F34*I34*M34</f>
        <v>235169.99999999997</v>
      </c>
      <c r="O34" s="1911">
        <v>0</v>
      </c>
      <c r="P34" s="1912">
        <f t="shared" ref="P34:P40" si="1">F34*I34*O34</f>
        <v>0</v>
      </c>
      <c r="Q34" s="1913">
        <v>0</v>
      </c>
      <c r="R34" s="1914">
        <f t="shared" ref="R34:R40" si="2">F34*I34*Q34</f>
        <v>0</v>
      </c>
      <c r="S34" s="1915">
        <v>0</v>
      </c>
    </row>
    <row r="35" spans="1:19" x14ac:dyDescent="0.3">
      <c r="A35" s="1916">
        <v>0</v>
      </c>
      <c r="B35" s="1917" t="s">
        <v>122</v>
      </c>
      <c r="C35" s="1918" t="s">
        <v>123</v>
      </c>
      <c r="D35" s="1919" t="s">
        <v>124</v>
      </c>
      <c r="E35" s="1920">
        <v>0</v>
      </c>
      <c r="F35" s="1921">
        <v>24</v>
      </c>
      <c r="G35" s="1922">
        <v>0</v>
      </c>
      <c r="H35" s="1923">
        <v>0</v>
      </c>
      <c r="I35" s="1924">
        <v>1</v>
      </c>
      <c r="J35" s="1925">
        <f>E32*F35*I35</f>
        <v>216</v>
      </c>
      <c r="K35" s="1926">
        <v>0</v>
      </c>
      <c r="L35" s="1927">
        <v>0</v>
      </c>
      <c r="M35" s="1928">
        <v>1500</v>
      </c>
      <c r="N35" s="1929">
        <f t="shared" si="0"/>
        <v>36000</v>
      </c>
      <c r="O35" s="1930">
        <v>0</v>
      </c>
      <c r="P35" s="1931">
        <f t="shared" si="1"/>
        <v>0</v>
      </c>
      <c r="Q35" s="1932">
        <v>0</v>
      </c>
      <c r="R35" s="1933">
        <f t="shared" si="2"/>
        <v>0</v>
      </c>
      <c r="S35" s="1934">
        <v>0</v>
      </c>
    </row>
    <row r="36" spans="1:19" x14ac:dyDescent="0.3">
      <c r="A36" s="1935">
        <v>0</v>
      </c>
      <c r="B36" s="1936" t="s">
        <v>125</v>
      </c>
      <c r="C36" s="1937" t="s">
        <v>126</v>
      </c>
      <c r="D36" s="1938" t="s">
        <v>116</v>
      </c>
      <c r="E36" s="1939">
        <v>0</v>
      </c>
      <c r="F36" s="1940">
        <v>0.35</v>
      </c>
      <c r="G36" s="1941">
        <v>0</v>
      </c>
      <c r="H36" s="1942">
        <v>0</v>
      </c>
      <c r="I36" s="1943">
        <v>1</v>
      </c>
      <c r="J36" s="1944">
        <f>E32*F36*I36</f>
        <v>3.15</v>
      </c>
      <c r="K36" s="1945">
        <v>0</v>
      </c>
      <c r="L36" s="1946">
        <v>0</v>
      </c>
      <c r="M36" s="1947">
        <v>2700</v>
      </c>
      <c r="N36" s="1948">
        <f t="shared" si="0"/>
        <v>944.99999999999989</v>
      </c>
      <c r="O36" s="1949">
        <v>0</v>
      </c>
      <c r="P36" s="1950">
        <f t="shared" si="1"/>
        <v>0</v>
      </c>
      <c r="Q36" s="1951">
        <v>0</v>
      </c>
      <c r="R36" s="1952">
        <f t="shared" si="2"/>
        <v>0</v>
      </c>
      <c r="S36" s="1953">
        <v>0</v>
      </c>
    </row>
    <row r="37" spans="1:19" x14ac:dyDescent="0.3">
      <c r="A37" s="1954">
        <v>0</v>
      </c>
      <c r="B37" s="1955" t="s">
        <v>127</v>
      </c>
      <c r="C37" s="1956" t="s">
        <v>128</v>
      </c>
      <c r="D37" s="1957" t="s">
        <v>27</v>
      </c>
      <c r="E37" s="1958">
        <v>0</v>
      </c>
      <c r="F37" s="1959">
        <v>3.6749999999999998E-2</v>
      </c>
      <c r="G37" s="1960">
        <v>0</v>
      </c>
      <c r="H37" s="1961">
        <v>0</v>
      </c>
      <c r="I37" s="1962">
        <v>1</v>
      </c>
      <c r="J37" s="1963">
        <f>E32*F37*I37</f>
        <v>0.33074999999999999</v>
      </c>
      <c r="K37" s="1964">
        <v>0</v>
      </c>
      <c r="L37" s="1965">
        <v>0</v>
      </c>
      <c r="M37" s="1966">
        <v>120000</v>
      </c>
      <c r="N37" s="1967">
        <f t="shared" si="0"/>
        <v>4410</v>
      </c>
      <c r="O37" s="1968">
        <v>0</v>
      </c>
      <c r="P37" s="1969">
        <f t="shared" si="1"/>
        <v>0</v>
      </c>
      <c r="Q37" s="1970">
        <v>0</v>
      </c>
      <c r="R37" s="1971">
        <f t="shared" si="2"/>
        <v>0</v>
      </c>
      <c r="S37" s="1972">
        <v>0</v>
      </c>
    </row>
    <row r="38" spans="1:19" x14ac:dyDescent="0.3">
      <c r="A38" s="1973">
        <v>0</v>
      </c>
      <c r="B38" s="1974" t="s">
        <v>111</v>
      </c>
      <c r="C38" s="1975" t="s">
        <v>112</v>
      </c>
      <c r="D38" s="1976" t="s">
        <v>113</v>
      </c>
      <c r="E38" s="1977">
        <v>0</v>
      </c>
      <c r="F38" s="1978">
        <v>9.1</v>
      </c>
      <c r="G38" s="1979">
        <v>0</v>
      </c>
      <c r="H38" s="1980">
        <v>0</v>
      </c>
      <c r="I38" s="1981">
        <v>1</v>
      </c>
      <c r="J38" s="1982">
        <f>E32*F38*I38</f>
        <v>81.899999999999991</v>
      </c>
      <c r="K38" s="1983">
        <v>0</v>
      </c>
      <c r="L38" s="1984">
        <v>0</v>
      </c>
      <c r="M38" s="1985">
        <v>5.5</v>
      </c>
      <c r="N38" s="1986">
        <f t="shared" si="0"/>
        <v>50.05</v>
      </c>
      <c r="O38" s="1987">
        <v>0</v>
      </c>
      <c r="P38" s="1988">
        <f t="shared" si="1"/>
        <v>0</v>
      </c>
      <c r="Q38" s="1989">
        <v>0</v>
      </c>
      <c r="R38" s="1990">
        <f t="shared" si="2"/>
        <v>0</v>
      </c>
      <c r="S38" s="1991">
        <v>0</v>
      </c>
    </row>
    <row r="39" spans="1:19" x14ac:dyDescent="0.3">
      <c r="A39" s="1992">
        <v>0</v>
      </c>
      <c r="B39" s="1993" t="s">
        <v>114</v>
      </c>
      <c r="C39" s="1994" t="s">
        <v>115</v>
      </c>
      <c r="D39" s="1995" t="s">
        <v>116</v>
      </c>
      <c r="E39" s="1996">
        <v>0</v>
      </c>
      <c r="F39" s="1997">
        <v>12.6014</v>
      </c>
      <c r="G39" s="1998">
        <v>0</v>
      </c>
      <c r="H39" s="1999">
        <v>0</v>
      </c>
      <c r="I39" s="2000">
        <v>1</v>
      </c>
      <c r="J39" s="2001">
        <f>E32*F39*I39</f>
        <v>113.4126</v>
      </c>
      <c r="K39" s="2002">
        <v>0</v>
      </c>
      <c r="L39" s="2003">
        <v>0</v>
      </c>
      <c r="M39" s="2004">
        <v>1210</v>
      </c>
      <c r="N39" s="2005">
        <f t="shared" si="0"/>
        <v>15247.694</v>
      </c>
      <c r="O39" s="2006">
        <v>0</v>
      </c>
      <c r="P39" s="2007">
        <f t="shared" si="1"/>
        <v>0</v>
      </c>
      <c r="Q39" s="2008">
        <v>0</v>
      </c>
      <c r="R39" s="2009">
        <f t="shared" si="2"/>
        <v>0</v>
      </c>
      <c r="S39" s="2010">
        <v>0</v>
      </c>
    </row>
    <row r="40" spans="1:19" x14ac:dyDescent="0.3">
      <c r="A40" s="2011">
        <v>0</v>
      </c>
      <c r="B40" s="2012" t="s">
        <v>117</v>
      </c>
      <c r="C40" s="2013" t="s">
        <v>118</v>
      </c>
      <c r="D40" s="2014" t="s">
        <v>103</v>
      </c>
      <c r="E40" s="2015">
        <v>0</v>
      </c>
      <c r="F40" s="2016">
        <v>2.5</v>
      </c>
      <c r="G40" s="2017">
        <v>0</v>
      </c>
      <c r="H40" s="2018">
        <v>0</v>
      </c>
      <c r="I40" s="2019">
        <v>1</v>
      </c>
      <c r="J40" s="2020">
        <f>E32*F40*I40</f>
        <v>22.5</v>
      </c>
      <c r="K40" s="2021">
        <v>0</v>
      </c>
      <c r="L40" s="2022">
        <v>0</v>
      </c>
      <c r="M40" s="2023">
        <f>(F34*M34+F35*M35+F36*M36+F37*M37+F38*M38+F39*M39)/100</f>
        <v>2918.2274400000001</v>
      </c>
      <c r="N40" s="2024">
        <f t="shared" si="0"/>
        <v>7295.5686000000005</v>
      </c>
      <c r="O40" s="2025">
        <f>(F34*O34+F35*O35+F36*O36+F37*O37+F38*O38+F39*O39)/100</f>
        <v>0</v>
      </c>
      <c r="P40" s="2026">
        <f t="shared" si="1"/>
        <v>0</v>
      </c>
      <c r="Q40" s="2027">
        <f>(F34*Q34+F35*Q35+F36*Q36+F37*Q37+F38*Q38+F39*Q39)/100</f>
        <v>0</v>
      </c>
      <c r="R40" s="2028">
        <f t="shared" si="2"/>
        <v>0</v>
      </c>
      <c r="S40" s="2029">
        <v>0</v>
      </c>
    </row>
    <row r="41" spans="1:19" x14ac:dyDescent="0.3">
      <c r="A41" s="2030">
        <v>0</v>
      </c>
      <c r="B41" s="2031"/>
      <c r="C41" s="2032" t="s">
        <v>20</v>
      </c>
      <c r="D41" s="2033"/>
      <c r="E41" s="2034">
        <v>0</v>
      </c>
      <c r="F41" s="2035">
        <v>0</v>
      </c>
      <c r="G41" s="2036">
        <v>0</v>
      </c>
      <c r="H41" s="2037">
        <v>0</v>
      </c>
      <c r="I41" s="2038">
        <v>0</v>
      </c>
      <c r="J41" s="2039">
        <v>0</v>
      </c>
      <c r="K41" s="2040">
        <v>0</v>
      </c>
      <c r="L41" s="2041">
        <v>0</v>
      </c>
      <c r="M41" s="2042">
        <v>0</v>
      </c>
      <c r="N41" s="2043">
        <f>SUM(N42:N42)*S41</f>
        <v>161808.4</v>
      </c>
      <c r="O41" s="2044">
        <v>0</v>
      </c>
      <c r="P41" s="2045">
        <f>SUM(P42:P42)*S41</f>
        <v>0</v>
      </c>
      <c r="Q41" s="2046">
        <v>0</v>
      </c>
      <c r="R41" s="2047">
        <f>SUM(R42:R42)*S41</f>
        <v>0</v>
      </c>
      <c r="S41" s="2048">
        <f>TienLuong!V10</f>
        <v>1</v>
      </c>
    </row>
    <row r="42" spans="1:19" x14ac:dyDescent="0.3">
      <c r="A42" s="2049">
        <v>0</v>
      </c>
      <c r="B42" s="2050" t="s">
        <v>77</v>
      </c>
      <c r="C42" s="2051" t="s">
        <v>78</v>
      </c>
      <c r="D42" s="2052" t="s">
        <v>72</v>
      </c>
      <c r="E42" s="2053">
        <v>0</v>
      </c>
      <c r="F42" s="2054">
        <v>0</v>
      </c>
      <c r="G42" s="2055">
        <v>1.48</v>
      </c>
      <c r="H42" s="2056">
        <v>0</v>
      </c>
      <c r="I42" s="2057">
        <v>1</v>
      </c>
      <c r="J42" s="2058">
        <v>0</v>
      </c>
      <c r="K42" s="2059">
        <f>E32*G42*I42</f>
        <v>13.32</v>
      </c>
      <c r="L42" s="2060">
        <v>0</v>
      </c>
      <c r="M42" s="2061">
        <v>109330</v>
      </c>
      <c r="N42" s="2062">
        <f>G42*I42*M42</f>
        <v>161808.4</v>
      </c>
      <c r="O42" s="2063">
        <v>0</v>
      </c>
      <c r="P42" s="2064">
        <f>G42*I42*O42</f>
        <v>0</v>
      </c>
      <c r="Q42" s="2065">
        <v>0</v>
      </c>
      <c r="R42" s="2066">
        <f>G42*I42*Q42</f>
        <v>0</v>
      </c>
      <c r="S42" s="2067">
        <v>0</v>
      </c>
    </row>
    <row r="43" spans="1:19" x14ac:dyDescent="0.3">
      <c r="A43" s="2068">
        <v>0</v>
      </c>
      <c r="B43" s="2069"/>
      <c r="C43" s="2070" t="s">
        <v>119</v>
      </c>
      <c r="D43" s="2071"/>
      <c r="E43" s="2072">
        <v>0</v>
      </c>
      <c r="F43" s="2073">
        <v>0</v>
      </c>
      <c r="G43" s="2074">
        <v>0</v>
      </c>
      <c r="H43" s="2075">
        <v>0</v>
      </c>
      <c r="I43" s="2076">
        <v>0</v>
      </c>
      <c r="J43" s="2077">
        <v>0</v>
      </c>
      <c r="K43" s="2078">
        <v>0</v>
      </c>
      <c r="L43" s="2079">
        <v>0</v>
      </c>
      <c r="M43" s="2080">
        <v>0</v>
      </c>
      <c r="N43" s="2081">
        <f>SUM(N44:N45)*S43</f>
        <v>30085.75</v>
      </c>
      <c r="O43" s="2082">
        <v>0</v>
      </c>
      <c r="P43" s="2083">
        <f>SUM(P44:P45)*S43</f>
        <v>0</v>
      </c>
      <c r="Q43" s="2084">
        <v>0</v>
      </c>
      <c r="R43" s="2085">
        <f>SUM(R44:R45)*S43</f>
        <v>0</v>
      </c>
      <c r="S43" s="2086">
        <f>TienLuong!W10</f>
        <v>1</v>
      </c>
    </row>
    <row r="44" spans="1:19" x14ac:dyDescent="0.3">
      <c r="A44" s="2087">
        <v>0</v>
      </c>
      <c r="B44" s="2088" t="s">
        <v>89</v>
      </c>
      <c r="C44" s="2089" t="s">
        <v>90</v>
      </c>
      <c r="D44" s="2090" t="s">
        <v>91</v>
      </c>
      <c r="E44" s="2091">
        <v>0</v>
      </c>
      <c r="F44" s="2092">
        <v>0</v>
      </c>
      <c r="G44" s="2093">
        <v>0</v>
      </c>
      <c r="H44" s="2094">
        <v>0.25</v>
      </c>
      <c r="I44" s="2095">
        <v>1</v>
      </c>
      <c r="J44" s="2096">
        <v>0</v>
      </c>
      <c r="K44" s="2097">
        <v>0</v>
      </c>
      <c r="L44" s="2098">
        <f>E32*H44*I44</f>
        <v>2.25</v>
      </c>
      <c r="M44" s="2099">
        <v>120343</v>
      </c>
      <c r="N44" s="2100">
        <f>H44*I44*M44</f>
        <v>30085.75</v>
      </c>
      <c r="O44" s="2101">
        <v>0</v>
      </c>
      <c r="P44" s="2102">
        <f>H44*I44*O44</f>
        <v>0</v>
      </c>
      <c r="Q44" s="2103">
        <v>0</v>
      </c>
      <c r="R44" s="2104">
        <f>H44*I44*Q44</f>
        <v>0</v>
      </c>
      <c r="S44" s="2105">
        <v>0</v>
      </c>
    </row>
    <row r="45" spans="1:19" x14ac:dyDescent="0.3">
      <c r="A45" s="2106">
        <v>0</v>
      </c>
      <c r="B45" s="2107" t="s">
        <v>101</v>
      </c>
      <c r="C45" s="2108" t="s">
        <v>102</v>
      </c>
      <c r="D45" s="2109" t="s">
        <v>103</v>
      </c>
      <c r="E45" s="2110">
        <v>0</v>
      </c>
      <c r="F45" s="2111">
        <v>0</v>
      </c>
      <c r="G45" s="2112">
        <v>0</v>
      </c>
      <c r="H45" s="2113">
        <v>10</v>
      </c>
      <c r="I45" s="2114">
        <v>1</v>
      </c>
      <c r="J45" s="2115">
        <v>0</v>
      </c>
      <c r="K45" s="2116">
        <v>0</v>
      </c>
      <c r="L45" s="2117">
        <f>E32*H45*I45</f>
        <v>90</v>
      </c>
      <c r="M45" s="2118">
        <v>0</v>
      </c>
      <c r="N45" s="2119">
        <f>H45*I45*M45</f>
        <v>0</v>
      </c>
      <c r="O45" s="2120">
        <v>0</v>
      </c>
      <c r="P45" s="2121">
        <f>H45*I45*O45</f>
        <v>0</v>
      </c>
      <c r="Q45" s="2122">
        <v>0</v>
      </c>
      <c r="R45" s="2123">
        <f>H45*I45*Q45</f>
        <v>0</v>
      </c>
      <c r="S45" s="2124">
        <v>0</v>
      </c>
    </row>
    <row r="46" spans="1:19" ht="31.2" x14ac:dyDescent="0.3">
      <c r="A46" s="2125">
        <v>4</v>
      </c>
      <c r="B46" s="2126" t="str">
        <f>TienLuong!B13</f>
        <v>AC.22112</v>
      </c>
      <c r="C46" s="2127" t="str">
        <f>TienLuong!C13</f>
        <v>Đóng cọc ván thép (cọc Larsen) trên mặt đất, chiều dài cọc &lt;=12m, đất cấp II</v>
      </c>
      <c r="D46" s="2128" t="str">
        <f>TienLuong!D13</f>
        <v>100m</v>
      </c>
      <c r="E46" s="2129">
        <f>TienLuong!L13</f>
        <v>7</v>
      </c>
      <c r="F46" s="2130">
        <v>0</v>
      </c>
      <c r="G46" s="2131">
        <v>0</v>
      </c>
      <c r="H46" s="2132">
        <v>0</v>
      </c>
      <c r="I46" s="2133">
        <v>0</v>
      </c>
      <c r="J46" s="2134">
        <v>0</v>
      </c>
      <c r="K46" s="2135">
        <v>0</v>
      </c>
      <c r="L46" s="2136">
        <v>0</v>
      </c>
      <c r="M46" s="2137">
        <v>0</v>
      </c>
      <c r="N46" s="2138">
        <v>0</v>
      </c>
      <c r="O46" s="2139">
        <v>0</v>
      </c>
      <c r="P46" s="2140">
        <v>0</v>
      </c>
      <c r="Q46" s="2141">
        <v>0</v>
      </c>
      <c r="R46" s="2142">
        <v>0</v>
      </c>
      <c r="S46" s="2143">
        <v>0</v>
      </c>
    </row>
    <row r="47" spans="1:19" x14ac:dyDescent="0.3">
      <c r="A47" s="2144">
        <v>0</v>
      </c>
      <c r="B47" s="2145"/>
      <c r="C47" s="2146" t="s">
        <v>18</v>
      </c>
      <c r="D47" s="2147"/>
      <c r="E47" s="2148">
        <v>0</v>
      </c>
      <c r="F47" s="2149">
        <v>0</v>
      </c>
      <c r="G47" s="2150">
        <v>0</v>
      </c>
      <c r="H47" s="2151">
        <v>0</v>
      </c>
      <c r="I47" s="2152">
        <v>0</v>
      </c>
      <c r="J47" s="2153">
        <v>0</v>
      </c>
      <c r="K47" s="2154">
        <v>0</v>
      </c>
      <c r="L47" s="2155">
        <v>0</v>
      </c>
      <c r="M47" s="2156">
        <v>0</v>
      </c>
      <c r="N47" s="2157">
        <f>SUM(N48:N49)*S47</f>
        <v>129645000</v>
      </c>
      <c r="O47" s="2158">
        <v>0</v>
      </c>
      <c r="P47" s="2159">
        <f>SUM(P48:P49)*S47</f>
        <v>0</v>
      </c>
      <c r="Q47" s="2160">
        <v>0</v>
      </c>
      <c r="R47" s="2161">
        <f>SUM(R48:R49)*S47</f>
        <v>0</v>
      </c>
      <c r="S47" s="2162">
        <f>TienLuong!U13</f>
        <v>1</v>
      </c>
    </row>
    <row r="48" spans="1:19" x14ac:dyDescent="0.3">
      <c r="A48" s="2163">
        <v>0</v>
      </c>
      <c r="B48" s="2164" t="s">
        <v>129</v>
      </c>
      <c r="C48" s="2165" t="s">
        <v>130</v>
      </c>
      <c r="D48" s="2166" t="s">
        <v>131</v>
      </c>
      <c r="E48" s="2167">
        <v>0</v>
      </c>
      <c r="F48" s="2168">
        <v>100</v>
      </c>
      <c r="G48" s="2169">
        <v>0</v>
      </c>
      <c r="H48" s="2170">
        <v>0</v>
      </c>
      <c r="I48" s="2171">
        <v>1</v>
      </c>
      <c r="J48" s="2172">
        <f>E46*F48*I48</f>
        <v>700</v>
      </c>
      <c r="K48" s="2173">
        <v>0</v>
      </c>
      <c r="L48" s="2174">
        <v>0</v>
      </c>
      <c r="M48" s="2175">
        <v>1290000</v>
      </c>
      <c r="N48" s="2176">
        <f>F48*I48*M48</f>
        <v>129000000</v>
      </c>
      <c r="O48" s="2177">
        <v>0</v>
      </c>
      <c r="P48" s="2178">
        <f>F48*I48*O48</f>
        <v>0</v>
      </c>
      <c r="Q48" s="2179">
        <v>0</v>
      </c>
      <c r="R48" s="2180">
        <f>F48*I48*Q48</f>
        <v>0</v>
      </c>
      <c r="S48" s="2181">
        <v>0</v>
      </c>
    </row>
    <row r="49" spans="1:19" x14ac:dyDescent="0.3">
      <c r="A49" s="2182">
        <v>0</v>
      </c>
      <c r="B49" s="2183" t="s">
        <v>117</v>
      </c>
      <c r="C49" s="2184" t="s">
        <v>118</v>
      </c>
      <c r="D49" s="2185" t="s">
        <v>103</v>
      </c>
      <c r="E49" s="2186">
        <v>0</v>
      </c>
      <c r="F49" s="2187">
        <v>0.5</v>
      </c>
      <c r="G49" s="2188">
        <v>0</v>
      </c>
      <c r="H49" s="2189">
        <v>0</v>
      </c>
      <c r="I49" s="2190">
        <v>1</v>
      </c>
      <c r="J49" s="2191">
        <f>E46*F49*I49</f>
        <v>3.5</v>
      </c>
      <c r="K49" s="2192">
        <v>0</v>
      </c>
      <c r="L49" s="2193">
        <v>0</v>
      </c>
      <c r="M49" s="2194">
        <f>(F48*M48)/100</f>
        <v>1290000</v>
      </c>
      <c r="N49" s="2195">
        <f>F49*I49*M49</f>
        <v>645000</v>
      </c>
      <c r="O49" s="2196">
        <f>(F48*O48)/100</f>
        <v>0</v>
      </c>
      <c r="P49" s="2197">
        <f>F49*I49*O49</f>
        <v>0</v>
      </c>
      <c r="Q49" s="2198">
        <f>(F48*Q48)/100</f>
        <v>0</v>
      </c>
      <c r="R49" s="2199">
        <f>F49*I49*Q49</f>
        <v>0</v>
      </c>
      <c r="S49" s="2200">
        <v>0</v>
      </c>
    </row>
    <row r="50" spans="1:19" x14ac:dyDescent="0.3">
      <c r="A50" s="2201">
        <v>0</v>
      </c>
      <c r="B50" s="2202"/>
      <c r="C50" s="2203" t="s">
        <v>20</v>
      </c>
      <c r="D50" s="2204"/>
      <c r="E50" s="2205">
        <v>0</v>
      </c>
      <c r="F50" s="2206">
        <v>0</v>
      </c>
      <c r="G50" s="2207">
        <v>0</v>
      </c>
      <c r="H50" s="2208">
        <v>0</v>
      </c>
      <c r="I50" s="2209">
        <v>0</v>
      </c>
      <c r="J50" s="2210">
        <v>0</v>
      </c>
      <c r="K50" s="2211">
        <v>0</v>
      </c>
      <c r="L50" s="2212">
        <v>0</v>
      </c>
      <c r="M50" s="2213">
        <v>0</v>
      </c>
      <c r="N50" s="2214">
        <f>SUM(N51:N51)*S50</f>
        <v>1229918.5999999999</v>
      </c>
      <c r="O50" s="2215">
        <v>0</v>
      </c>
      <c r="P50" s="2216">
        <f>SUM(P51:P51)*S50</f>
        <v>0</v>
      </c>
      <c r="Q50" s="2217">
        <v>0</v>
      </c>
      <c r="R50" s="2218">
        <f>SUM(R51:R51)*S50</f>
        <v>0</v>
      </c>
      <c r="S50" s="2219">
        <f>TienLuong!V13</f>
        <v>1</v>
      </c>
    </row>
    <row r="51" spans="1:19" x14ac:dyDescent="0.3">
      <c r="A51" s="2220">
        <v>0</v>
      </c>
      <c r="B51" s="2221" t="s">
        <v>75</v>
      </c>
      <c r="C51" s="2222" t="s">
        <v>76</v>
      </c>
      <c r="D51" s="2223" t="s">
        <v>72</v>
      </c>
      <c r="E51" s="2224">
        <v>0</v>
      </c>
      <c r="F51" s="2225">
        <v>0</v>
      </c>
      <c r="G51" s="2226">
        <v>12.2</v>
      </c>
      <c r="H51" s="2227">
        <v>0</v>
      </c>
      <c r="I51" s="2228">
        <v>1</v>
      </c>
      <c r="J51" s="2229">
        <v>0</v>
      </c>
      <c r="K51" s="2230">
        <f>E46*G51*I51</f>
        <v>85.399999999999991</v>
      </c>
      <c r="L51" s="2231">
        <v>0</v>
      </c>
      <c r="M51" s="2232">
        <v>100813</v>
      </c>
      <c r="N51" s="2233">
        <f>G51*I51*M51</f>
        <v>1229918.5999999999</v>
      </c>
      <c r="O51" s="2234">
        <v>0</v>
      </c>
      <c r="P51" s="2235">
        <f>G51*I51*O51</f>
        <v>0</v>
      </c>
      <c r="Q51" s="2236">
        <v>0</v>
      </c>
      <c r="R51" s="2237">
        <f>G51*I51*Q51</f>
        <v>0</v>
      </c>
      <c r="S51" s="2238">
        <v>0</v>
      </c>
    </row>
    <row r="52" spans="1:19" x14ac:dyDescent="0.3">
      <c r="A52" s="2239">
        <v>0</v>
      </c>
      <c r="B52" s="2240"/>
      <c r="C52" s="2241" t="s">
        <v>119</v>
      </c>
      <c r="D52" s="2242"/>
      <c r="E52" s="2243">
        <v>0</v>
      </c>
      <c r="F52" s="2244">
        <v>0</v>
      </c>
      <c r="G52" s="2245">
        <v>0</v>
      </c>
      <c r="H52" s="2246">
        <v>0</v>
      </c>
      <c r="I52" s="2247">
        <v>0</v>
      </c>
      <c r="J52" s="2248">
        <v>0</v>
      </c>
      <c r="K52" s="2249">
        <v>0</v>
      </c>
      <c r="L52" s="2250">
        <v>0</v>
      </c>
      <c r="M52" s="2251">
        <v>0</v>
      </c>
      <c r="N52" s="2252">
        <f>SUM(N53:N54)*S52</f>
        <v>7120182.8399999999</v>
      </c>
      <c r="O52" s="2253">
        <v>0</v>
      </c>
      <c r="P52" s="2254">
        <f>SUM(P53:P54)*S52</f>
        <v>0</v>
      </c>
      <c r="Q52" s="2255">
        <v>0</v>
      </c>
      <c r="R52" s="2256">
        <f>SUM(R53:R54)*S52</f>
        <v>0</v>
      </c>
      <c r="S52" s="2257">
        <f>TienLuong!W13</f>
        <v>1</v>
      </c>
    </row>
    <row r="53" spans="1:19" x14ac:dyDescent="0.3">
      <c r="A53" s="2258">
        <v>0</v>
      </c>
      <c r="B53" s="2259" t="s">
        <v>94</v>
      </c>
      <c r="C53" s="2260" t="s">
        <v>95</v>
      </c>
      <c r="D53" s="2261" t="s">
        <v>91</v>
      </c>
      <c r="E53" s="2262">
        <v>0</v>
      </c>
      <c r="F53" s="2263">
        <v>0</v>
      </c>
      <c r="G53" s="2264">
        <v>0</v>
      </c>
      <c r="H53" s="2265">
        <v>4.09</v>
      </c>
      <c r="I53" s="2266">
        <v>1</v>
      </c>
      <c r="J53" s="2267">
        <v>0</v>
      </c>
      <c r="K53" s="2268">
        <v>0</v>
      </c>
      <c r="L53" s="2269">
        <f>E46*H53*I53</f>
        <v>28.63</v>
      </c>
      <c r="M53" s="2270">
        <v>1740876</v>
      </c>
      <c r="N53" s="2271">
        <f>H53*I53*M53</f>
        <v>7120182.8399999999</v>
      </c>
      <c r="O53" s="2272">
        <v>0</v>
      </c>
      <c r="P53" s="2273">
        <f>H53*I53*O53</f>
        <v>0</v>
      </c>
      <c r="Q53" s="2274">
        <v>0</v>
      </c>
      <c r="R53" s="2275">
        <f>H53*I53*Q53</f>
        <v>0</v>
      </c>
      <c r="S53" s="2276">
        <v>0</v>
      </c>
    </row>
    <row r="54" spans="1:19" x14ac:dyDescent="0.3">
      <c r="A54" s="2277">
        <v>0</v>
      </c>
      <c r="B54" s="2278" t="s">
        <v>101</v>
      </c>
      <c r="C54" s="2279" t="s">
        <v>102</v>
      </c>
      <c r="D54" s="2280" t="s">
        <v>103</v>
      </c>
      <c r="E54" s="2281">
        <v>0</v>
      </c>
      <c r="F54" s="2282">
        <v>0</v>
      </c>
      <c r="G54" s="2283">
        <v>0</v>
      </c>
      <c r="H54" s="2284">
        <v>3</v>
      </c>
      <c r="I54" s="2285">
        <v>1</v>
      </c>
      <c r="J54" s="2286">
        <v>0</v>
      </c>
      <c r="K54" s="2287">
        <v>0</v>
      </c>
      <c r="L54" s="2288">
        <f>E46*H54*I54</f>
        <v>21</v>
      </c>
      <c r="M54" s="2289">
        <v>0</v>
      </c>
      <c r="N54" s="2290">
        <f>H54*I54*M54</f>
        <v>0</v>
      </c>
      <c r="O54" s="2291">
        <v>0</v>
      </c>
      <c r="P54" s="2292">
        <f>H54*I54*O54</f>
        <v>0</v>
      </c>
      <c r="Q54" s="2293">
        <v>0</v>
      </c>
      <c r="R54" s="2294">
        <f>H54*I54*Q54</f>
        <v>0</v>
      </c>
      <c r="S54" s="2295">
        <v>0</v>
      </c>
    </row>
    <row r="55" spans="1:19" ht="31.2" x14ac:dyDescent="0.3">
      <c r="A55" s="2296">
        <v>5</v>
      </c>
      <c r="B55" s="2297" t="str">
        <f>TienLuong!B15</f>
        <v>AH.12121</v>
      </c>
      <c r="C55" s="2298" t="str">
        <f>TienLuong!C15</f>
        <v>Sản xuất, lắp dựng cấu kiện gỗ, sản xuất giằng vì kèo, khẩu độ &lt;=6,9m, theo thanh đứng gian đầu hồi</v>
      </c>
      <c r="D55" s="2299" t="str">
        <f>TienLuong!D15</f>
        <v>m3</v>
      </c>
      <c r="E55" s="2300">
        <f>TienLuong!L15</f>
        <v>4</v>
      </c>
      <c r="F55" s="2301">
        <v>0</v>
      </c>
      <c r="G55" s="2302">
        <v>0</v>
      </c>
      <c r="H55" s="2303">
        <v>0</v>
      </c>
      <c r="I55" s="2304">
        <v>0</v>
      </c>
      <c r="J55" s="2305">
        <v>0</v>
      </c>
      <c r="K55" s="2306">
        <v>0</v>
      </c>
      <c r="L55" s="2307">
        <v>0</v>
      </c>
      <c r="M55" s="2308">
        <v>0</v>
      </c>
      <c r="N55" s="2309">
        <v>0</v>
      </c>
      <c r="O55" s="2310">
        <v>0</v>
      </c>
      <c r="P55" s="2311">
        <v>0</v>
      </c>
      <c r="Q55" s="2312">
        <v>0</v>
      </c>
      <c r="R55" s="2313">
        <v>0</v>
      </c>
      <c r="S55" s="2314">
        <v>0</v>
      </c>
    </row>
    <row r="56" spans="1:19" x14ac:dyDescent="0.3">
      <c r="A56" s="2315">
        <v>0</v>
      </c>
      <c r="B56" s="2316"/>
      <c r="C56" s="2317" t="s">
        <v>18</v>
      </c>
      <c r="D56" s="2318"/>
      <c r="E56" s="2319">
        <v>0</v>
      </c>
      <c r="F56" s="2320">
        <v>0</v>
      </c>
      <c r="G56" s="2321">
        <v>0</v>
      </c>
      <c r="H56" s="2322">
        <v>0</v>
      </c>
      <c r="I56" s="2323">
        <v>0</v>
      </c>
      <c r="J56" s="2324">
        <v>0</v>
      </c>
      <c r="K56" s="2325">
        <v>0</v>
      </c>
      <c r="L56" s="2326">
        <v>0</v>
      </c>
      <c r="M56" s="2327">
        <v>0</v>
      </c>
      <c r="N56" s="2328">
        <f>SUM(N57:N59)*S56</f>
        <v>5840000.0000000009</v>
      </c>
      <c r="O56" s="2329">
        <v>0</v>
      </c>
      <c r="P56" s="2330">
        <f>SUM(P57:P59)*S56</f>
        <v>0</v>
      </c>
      <c r="Q56" s="2331">
        <v>0</v>
      </c>
      <c r="R56" s="2332">
        <f>SUM(R57:R59)*S56</f>
        <v>0</v>
      </c>
      <c r="S56" s="2333">
        <f>TienLuong!U15</f>
        <v>1</v>
      </c>
    </row>
    <row r="57" spans="1:19" x14ac:dyDescent="0.3">
      <c r="A57" s="2334">
        <v>0</v>
      </c>
      <c r="B57" s="2335" t="s">
        <v>132</v>
      </c>
      <c r="C57" s="2336" t="s">
        <v>133</v>
      </c>
      <c r="D57" s="2337" t="s">
        <v>124</v>
      </c>
      <c r="E57" s="2338">
        <v>0</v>
      </c>
      <c r="F57" s="2339">
        <v>40</v>
      </c>
      <c r="G57" s="2340">
        <v>0</v>
      </c>
      <c r="H57" s="2341">
        <v>0</v>
      </c>
      <c r="I57" s="2342">
        <v>1</v>
      </c>
      <c r="J57" s="2343">
        <f>E55*F57*I57</f>
        <v>160</v>
      </c>
      <c r="K57" s="2344">
        <v>0</v>
      </c>
      <c r="L57" s="2345">
        <v>0</v>
      </c>
      <c r="M57" s="2346">
        <v>6000</v>
      </c>
      <c r="N57" s="2347">
        <f>F57*I57*M57</f>
        <v>240000</v>
      </c>
      <c r="O57" s="2348">
        <v>0</v>
      </c>
      <c r="P57" s="2349">
        <f>F57*I57*O57</f>
        <v>0</v>
      </c>
      <c r="Q57" s="2350">
        <v>0</v>
      </c>
      <c r="R57" s="2351">
        <f>F57*I57*Q57</f>
        <v>0</v>
      </c>
      <c r="S57" s="2352">
        <v>0</v>
      </c>
    </row>
    <row r="58" spans="1:19" x14ac:dyDescent="0.3">
      <c r="A58" s="2353">
        <v>0</v>
      </c>
      <c r="B58" s="2354" t="s">
        <v>134</v>
      </c>
      <c r="C58" s="2355" t="s">
        <v>135</v>
      </c>
      <c r="D58" s="2356" t="s">
        <v>124</v>
      </c>
      <c r="E58" s="2357">
        <v>0</v>
      </c>
      <c r="F58" s="2358">
        <v>140</v>
      </c>
      <c r="G58" s="2359">
        <v>0</v>
      </c>
      <c r="H58" s="2360">
        <v>0</v>
      </c>
      <c r="I58" s="2361">
        <v>1</v>
      </c>
      <c r="J58" s="2362">
        <f>E55*F58*I58</f>
        <v>560</v>
      </c>
      <c r="K58" s="2363">
        <v>0</v>
      </c>
      <c r="L58" s="2364">
        <v>0</v>
      </c>
      <c r="M58" s="2365">
        <v>4000</v>
      </c>
      <c r="N58" s="2366">
        <f>F58*I58*M58</f>
        <v>560000</v>
      </c>
      <c r="O58" s="2367">
        <v>0</v>
      </c>
      <c r="P58" s="2368">
        <f>F58*I58*O58</f>
        <v>0</v>
      </c>
      <c r="Q58" s="2369">
        <v>0</v>
      </c>
      <c r="R58" s="2370">
        <f>F58*I58*Q58</f>
        <v>0</v>
      </c>
      <c r="S58" s="2371">
        <v>0</v>
      </c>
    </row>
    <row r="59" spans="1:19" x14ac:dyDescent="0.3">
      <c r="A59" s="2372">
        <v>0</v>
      </c>
      <c r="B59" s="2373" t="s">
        <v>136</v>
      </c>
      <c r="C59" s="2374" t="s">
        <v>137</v>
      </c>
      <c r="D59" s="2375" t="s">
        <v>27</v>
      </c>
      <c r="E59" s="2376">
        <v>0</v>
      </c>
      <c r="F59" s="2377">
        <v>1.1200000000000001</v>
      </c>
      <c r="G59" s="2378">
        <v>0</v>
      </c>
      <c r="H59" s="2379">
        <v>0</v>
      </c>
      <c r="I59" s="2380">
        <v>1</v>
      </c>
      <c r="J59" s="2381">
        <f>E55*F59*I59</f>
        <v>4.4800000000000004</v>
      </c>
      <c r="K59" s="2382">
        <v>0</v>
      </c>
      <c r="L59" s="2383">
        <v>0</v>
      </c>
      <c r="M59" s="2384">
        <v>4500000</v>
      </c>
      <c r="N59" s="2385">
        <f>F59*I59*M59</f>
        <v>5040000.0000000009</v>
      </c>
      <c r="O59" s="2386">
        <v>0</v>
      </c>
      <c r="P59" s="2387">
        <f>F59*I59*O59</f>
        <v>0</v>
      </c>
      <c r="Q59" s="2388">
        <v>0</v>
      </c>
      <c r="R59" s="2389">
        <f>F59*I59*Q59</f>
        <v>0</v>
      </c>
      <c r="S59" s="2390">
        <v>0</v>
      </c>
    </row>
    <row r="60" spans="1:19" x14ac:dyDescent="0.3">
      <c r="A60" s="2391">
        <v>0</v>
      </c>
      <c r="B60" s="2392"/>
      <c r="C60" s="2393" t="s">
        <v>20</v>
      </c>
      <c r="D60" s="2394"/>
      <c r="E60" s="2395">
        <v>0</v>
      </c>
      <c r="F60" s="2396">
        <v>0</v>
      </c>
      <c r="G60" s="2397">
        <v>0</v>
      </c>
      <c r="H60" s="2398">
        <v>0</v>
      </c>
      <c r="I60" s="2399">
        <v>0</v>
      </c>
      <c r="J60" s="2400">
        <v>0</v>
      </c>
      <c r="K60" s="2401">
        <v>0</v>
      </c>
      <c r="L60" s="2402">
        <v>0</v>
      </c>
      <c r="M60" s="2403">
        <v>0</v>
      </c>
      <c r="N60" s="2404">
        <f>SUM(N61:N61)*S60</f>
        <v>932176.32000000007</v>
      </c>
      <c r="O60" s="2405">
        <v>0</v>
      </c>
      <c r="P60" s="2406">
        <f>SUM(P61:P61)*S60</f>
        <v>0</v>
      </c>
      <c r="Q60" s="2407">
        <v>0</v>
      </c>
      <c r="R60" s="2408">
        <f>SUM(R61:R61)*S60</f>
        <v>0</v>
      </c>
      <c r="S60" s="2409">
        <f>TienLuong!V15</f>
        <v>1</v>
      </c>
    </row>
    <row r="61" spans="1:19" x14ac:dyDescent="0.3">
      <c r="A61" s="2410">
        <v>0</v>
      </c>
      <c r="B61" s="2411" t="s">
        <v>73</v>
      </c>
      <c r="C61" s="2412" t="s">
        <v>74</v>
      </c>
      <c r="D61" s="2413" t="s">
        <v>72</v>
      </c>
      <c r="E61" s="2414">
        <v>0</v>
      </c>
      <c r="F61" s="2415">
        <v>0</v>
      </c>
      <c r="G61" s="2416">
        <v>9.9600000000000009</v>
      </c>
      <c r="H61" s="2417">
        <v>0</v>
      </c>
      <c r="I61" s="2418">
        <v>1</v>
      </c>
      <c r="J61" s="2419">
        <v>0</v>
      </c>
      <c r="K61" s="2420">
        <f>E55*G61*I61</f>
        <v>39.840000000000003</v>
      </c>
      <c r="L61" s="2421">
        <v>0</v>
      </c>
      <c r="M61" s="2422">
        <v>93592</v>
      </c>
      <c r="N61" s="2423">
        <f>G61*I61*M61</f>
        <v>932176.32000000007</v>
      </c>
      <c r="O61" s="2424">
        <v>0</v>
      </c>
      <c r="P61" s="2425">
        <f>G61*I61*O61</f>
        <v>0</v>
      </c>
      <c r="Q61" s="2426">
        <v>0</v>
      </c>
      <c r="R61" s="2427">
        <f>G61*I61*Q61</f>
        <v>0</v>
      </c>
      <c r="S61" s="2428">
        <v>0</v>
      </c>
    </row>
    <row r="62" spans="1:19" ht="31.2" x14ac:dyDescent="0.3">
      <c r="A62" s="2429">
        <v>6</v>
      </c>
      <c r="B62" s="2430" t="str">
        <f>TienLuong!B17</f>
        <v>AK.32240</v>
      </c>
      <c r="C62" s="2431" t="str">
        <f>TienLuong!C17</f>
        <v>Công tác ốp đá hoa cương vào tường, cột, tiết diện đá &lt;=0,16m2</v>
      </c>
      <c r="D62" s="2432" t="str">
        <f>TienLuong!D17</f>
        <v>m2</v>
      </c>
      <c r="E62" s="2433">
        <f>TienLuong!L17</f>
        <v>9</v>
      </c>
      <c r="F62" s="2434">
        <v>0</v>
      </c>
      <c r="G62" s="2435">
        <v>0</v>
      </c>
      <c r="H62" s="2436">
        <v>0</v>
      </c>
      <c r="I62" s="2437">
        <v>0</v>
      </c>
      <c r="J62" s="2438">
        <v>0</v>
      </c>
      <c r="K62" s="2439">
        <v>0</v>
      </c>
      <c r="L62" s="2440">
        <v>0</v>
      </c>
      <c r="M62" s="2441">
        <v>0</v>
      </c>
      <c r="N62" s="2442">
        <v>0</v>
      </c>
      <c r="O62" s="2443">
        <v>0</v>
      </c>
      <c r="P62" s="2444">
        <v>0</v>
      </c>
      <c r="Q62" s="2445">
        <v>0</v>
      </c>
      <c r="R62" s="2446">
        <v>0</v>
      </c>
      <c r="S62" s="2447">
        <v>0</v>
      </c>
    </row>
    <row r="63" spans="1:19" x14ac:dyDescent="0.3">
      <c r="A63" s="2448">
        <v>0</v>
      </c>
      <c r="B63" s="2449"/>
      <c r="C63" s="2450" t="s">
        <v>18</v>
      </c>
      <c r="D63" s="2451"/>
      <c r="E63" s="2452">
        <v>0</v>
      </c>
      <c r="F63" s="2453">
        <v>0</v>
      </c>
      <c r="G63" s="2454">
        <v>0</v>
      </c>
      <c r="H63" s="2455">
        <v>0</v>
      </c>
      <c r="I63" s="2456">
        <v>0</v>
      </c>
      <c r="J63" s="2457">
        <v>0</v>
      </c>
      <c r="K63" s="2458">
        <v>0</v>
      </c>
      <c r="L63" s="2459">
        <v>0</v>
      </c>
      <c r="M63" s="2460">
        <v>0</v>
      </c>
      <c r="N63" s="2461">
        <f>SUM(N64:N70)*S63</f>
        <v>299118.3126</v>
      </c>
      <c r="O63" s="2462">
        <v>0</v>
      </c>
      <c r="P63" s="2463">
        <f>SUM(P64:P70)*S63</f>
        <v>0</v>
      </c>
      <c r="Q63" s="2464">
        <v>0</v>
      </c>
      <c r="R63" s="2465">
        <f>SUM(R64:R70)*S63</f>
        <v>0</v>
      </c>
      <c r="S63" s="2466">
        <f>TienLuong!U17</f>
        <v>1</v>
      </c>
    </row>
    <row r="64" spans="1:19" x14ac:dyDescent="0.3">
      <c r="A64" s="2467">
        <v>0</v>
      </c>
      <c r="B64" s="2468" t="s">
        <v>120</v>
      </c>
      <c r="C64" s="2469" t="s">
        <v>121</v>
      </c>
      <c r="D64" s="2470" t="s">
        <v>35</v>
      </c>
      <c r="E64" s="2471">
        <v>0</v>
      </c>
      <c r="F64" s="2472">
        <v>1.0049999999999999</v>
      </c>
      <c r="G64" s="2473">
        <v>0</v>
      </c>
      <c r="H64" s="2474">
        <v>0</v>
      </c>
      <c r="I64" s="2475">
        <v>1</v>
      </c>
      <c r="J64" s="2476">
        <f>E62*F64*I64</f>
        <v>9.0449999999999982</v>
      </c>
      <c r="K64" s="2477">
        <v>0</v>
      </c>
      <c r="L64" s="2478">
        <v>0</v>
      </c>
      <c r="M64" s="2479">
        <v>234000</v>
      </c>
      <c r="N64" s="2480">
        <f t="shared" ref="N64:N70" si="3">F64*I64*M64</f>
        <v>235169.99999999997</v>
      </c>
      <c r="O64" s="2481">
        <v>0</v>
      </c>
      <c r="P64" s="2482">
        <f t="shared" ref="P64:P70" si="4">F64*I64*O64</f>
        <v>0</v>
      </c>
      <c r="Q64" s="2483">
        <v>0</v>
      </c>
      <c r="R64" s="2484">
        <f t="shared" ref="R64:R70" si="5">F64*I64*Q64</f>
        <v>0</v>
      </c>
      <c r="S64" s="2485">
        <v>0</v>
      </c>
    </row>
    <row r="65" spans="1:19" x14ac:dyDescent="0.3">
      <c r="A65" s="2486">
        <v>0</v>
      </c>
      <c r="B65" s="2487" t="s">
        <v>122</v>
      </c>
      <c r="C65" s="2488" t="s">
        <v>123</v>
      </c>
      <c r="D65" s="2489" t="s">
        <v>124</v>
      </c>
      <c r="E65" s="2490">
        <v>0</v>
      </c>
      <c r="F65" s="2491">
        <v>24</v>
      </c>
      <c r="G65" s="2492">
        <v>0</v>
      </c>
      <c r="H65" s="2493">
        <v>0</v>
      </c>
      <c r="I65" s="2494">
        <v>1</v>
      </c>
      <c r="J65" s="2495">
        <f>E62*F65*I65</f>
        <v>216</v>
      </c>
      <c r="K65" s="2496">
        <v>0</v>
      </c>
      <c r="L65" s="2497">
        <v>0</v>
      </c>
      <c r="M65" s="2498">
        <v>1500</v>
      </c>
      <c r="N65" s="2499">
        <f t="shared" si="3"/>
        <v>36000</v>
      </c>
      <c r="O65" s="2500">
        <v>0</v>
      </c>
      <c r="P65" s="2501">
        <f t="shared" si="4"/>
        <v>0</v>
      </c>
      <c r="Q65" s="2502">
        <v>0</v>
      </c>
      <c r="R65" s="2503">
        <f t="shared" si="5"/>
        <v>0</v>
      </c>
      <c r="S65" s="2504">
        <v>0</v>
      </c>
    </row>
    <row r="66" spans="1:19" x14ac:dyDescent="0.3">
      <c r="A66" s="2505">
        <v>0</v>
      </c>
      <c r="B66" s="2506" t="s">
        <v>125</v>
      </c>
      <c r="C66" s="2507" t="s">
        <v>126</v>
      </c>
      <c r="D66" s="2508" t="s">
        <v>116</v>
      </c>
      <c r="E66" s="2509">
        <v>0</v>
      </c>
      <c r="F66" s="2510">
        <v>0.35</v>
      </c>
      <c r="G66" s="2511">
        <v>0</v>
      </c>
      <c r="H66" s="2512">
        <v>0</v>
      </c>
      <c r="I66" s="2513">
        <v>1</v>
      </c>
      <c r="J66" s="2514">
        <f>E62*F66*I66</f>
        <v>3.15</v>
      </c>
      <c r="K66" s="2515">
        <v>0</v>
      </c>
      <c r="L66" s="2516">
        <v>0</v>
      </c>
      <c r="M66" s="2517">
        <v>2700</v>
      </c>
      <c r="N66" s="2518">
        <f t="shared" si="3"/>
        <v>944.99999999999989</v>
      </c>
      <c r="O66" s="2519">
        <v>0</v>
      </c>
      <c r="P66" s="2520">
        <f t="shared" si="4"/>
        <v>0</v>
      </c>
      <c r="Q66" s="2521">
        <v>0</v>
      </c>
      <c r="R66" s="2522">
        <f t="shared" si="5"/>
        <v>0</v>
      </c>
      <c r="S66" s="2523">
        <v>0</v>
      </c>
    </row>
    <row r="67" spans="1:19" x14ac:dyDescent="0.3">
      <c r="A67" s="2524">
        <v>0</v>
      </c>
      <c r="B67" s="2525" t="s">
        <v>127</v>
      </c>
      <c r="C67" s="2526" t="s">
        <v>128</v>
      </c>
      <c r="D67" s="2527" t="s">
        <v>27</v>
      </c>
      <c r="E67" s="2528">
        <v>0</v>
      </c>
      <c r="F67" s="2529">
        <v>3.6749999999999998E-2</v>
      </c>
      <c r="G67" s="2530">
        <v>0</v>
      </c>
      <c r="H67" s="2531">
        <v>0</v>
      </c>
      <c r="I67" s="2532">
        <v>1</v>
      </c>
      <c r="J67" s="2533">
        <f>E62*F67*I67</f>
        <v>0.33074999999999999</v>
      </c>
      <c r="K67" s="2534">
        <v>0</v>
      </c>
      <c r="L67" s="2535">
        <v>0</v>
      </c>
      <c r="M67" s="2536">
        <v>120000</v>
      </c>
      <c r="N67" s="2537">
        <f t="shared" si="3"/>
        <v>4410</v>
      </c>
      <c r="O67" s="2538">
        <v>0</v>
      </c>
      <c r="P67" s="2539">
        <f t="shared" si="4"/>
        <v>0</v>
      </c>
      <c r="Q67" s="2540">
        <v>0</v>
      </c>
      <c r="R67" s="2541">
        <f t="shared" si="5"/>
        <v>0</v>
      </c>
      <c r="S67" s="2542">
        <v>0</v>
      </c>
    </row>
    <row r="68" spans="1:19" x14ac:dyDescent="0.3">
      <c r="A68" s="2543">
        <v>0</v>
      </c>
      <c r="B68" s="2544" t="s">
        <v>111</v>
      </c>
      <c r="C68" s="2545" t="s">
        <v>112</v>
      </c>
      <c r="D68" s="2546" t="s">
        <v>113</v>
      </c>
      <c r="E68" s="2547">
        <v>0</v>
      </c>
      <c r="F68" s="2548">
        <v>9.1</v>
      </c>
      <c r="G68" s="2549">
        <v>0</v>
      </c>
      <c r="H68" s="2550">
        <v>0</v>
      </c>
      <c r="I68" s="2551">
        <v>1</v>
      </c>
      <c r="J68" s="2552">
        <f>E62*F68*I68</f>
        <v>81.899999999999991</v>
      </c>
      <c r="K68" s="2553">
        <v>0</v>
      </c>
      <c r="L68" s="2554">
        <v>0</v>
      </c>
      <c r="M68" s="2555">
        <v>5.5</v>
      </c>
      <c r="N68" s="2556">
        <f t="shared" si="3"/>
        <v>50.05</v>
      </c>
      <c r="O68" s="2557">
        <v>0</v>
      </c>
      <c r="P68" s="2558">
        <f t="shared" si="4"/>
        <v>0</v>
      </c>
      <c r="Q68" s="2559">
        <v>0</v>
      </c>
      <c r="R68" s="2560">
        <f t="shared" si="5"/>
        <v>0</v>
      </c>
      <c r="S68" s="2561">
        <v>0</v>
      </c>
    </row>
    <row r="69" spans="1:19" x14ac:dyDescent="0.3">
      <c r="A69" s="2562">
        <v>0</v>
      </c>
      <c r="B69" s="2563" t="s">
        <v>114</v>
      </c>
      <c r="C69" s="2564" t="s">
        <v>115</v>
      </c>
      <c r="D69" s="2565" t="s">
        <v>116</v>
      </c>
      <c r="E69" s="2566">
        <v>0</v>
      </c>
      <c r="F69" s="2567">
        <v>12.6014</v>
      </c>
      <c r="G69" s="2568">
        <v>0</v>
      </c>
      <c r="H69" s="2569">
        <v>0</v>
      </c>
      <c r="I69" s="2570">
        <v>1</v>
      </c>
      <c r="J69" s="2571">
        <f>E62*F69*I69</f>
        <v>113.4126</v>
      </c>
      <c r="K69" s="2572">
        <v>0</v>
      </c>
      <c r="L69" s="2573">
        <v>0</v>
      </c>
      <c r="M69" s="2574">
        <v>1210</v>
      </c>
      <c r="N69" s="2575">
        <f t="shared" si="3"/>
        <v>15247.694</v>
      </c>
      <c r="O69" s="2576">
        <v>0</v>
      </c>
      <c r="P69" s="2577">
        <f t="shared" si="4"/>
        <v>0</v>
      </c>
      <c r="Q69" s="2578">
        <v>0</v>
      </c>
      <c r="R69" s="2579">
        <f t="shared" si="5"/>
        <v>0</v>
      </c>
      <c r="S69" s="2580">
        <v>0</v>
      </c>
    </row>
    <row r="70" spans="1:19" x14ac:dyDescent="0.3">
      <c r="A70" s="2581">
        <v>0</v>
      </c>
      <c r="B70" s="2582" t="s">
        <v>117</v>
      </c>
      <c r="C70" s="2583" t="s">
        <v>118</v>
      </c>
      <c r="D70" s="2584" t="s">
        <v>103</v>
      </c>
      <c r="E70" s="2585">
        <v>0</v>
      </c>
      <c r="F70" s="2586">
        <v>2.5</v>
      </c>
      <c r="G70" s="2587">
        <v>0</v>
      </c>
      <c r="H70" s="2588">
        <v>0</v>
      </c>
      <c r="I70" s="2589">
        <v>1</v>
      </c>
      <c r="J70" s="2590">
        <f>E62*F70*I70</f>
        <v>22.5</v>
      </c>
      <c r="K70" s="2591">
        <v>0</v>
      </c>
      <c r="L70" s="2592">
        <v>0</v>
      </c>
      <c r="M70" s="2593">
        <f>(F64*M64+F65*M65+F66*M66+F67*M67+F68*M68+F69*M69)/100</f>
        <v>2918.2274400000001</v>
      </c>
      <c r="N70" s="2594">
        <f t="shared" si="3"/>
        <v>7295.5686000000005</v>
      </c>
      <c r="O70" s="2595">
        <f>(F64*O64+F65*O65+F66*O66+F67*O67+F68*O68+F69*O69)/100</f>
        <v>0</v>
      </c>
      <c r="P70" s="2596">
        <f t="shared" si="4"/>
        <v>0</v>
      </c>
      <c r="Q70" s="2597">
        <f>(F64*Q64+F65*Q65+F66*Q66+F67*Q67+F68*Q68+F69*Q69)/100</f>
        <v>0</v>
      </c>
      <c r="R70" s="2598">
        <f t="shared" si="5"/>
        <v>0</v>
      </c>
      <c r="S70" s="2599">
        <v>0</v>
      </c>
    </row>
    <row r="71" spans="1:19" x14ac:dyDescent="0.3">
      <c r="A71" s="2600">
        <v>0</v>
      </c>
      <c r="B71" s="2601"/>
      <c r="C71" s="2602" t="s">
        <v>20</v>
      </c>
      <c r="D71" s="2603"/>
      <c r="E71" s="2604">
        <v>0</v>
      </c>
      <c r="F71" s="2605">
        <v>0</v>
      </c>
      <c r="G71" s="2606">
        <v>0</v>
      </c>
      <c r="H71" s="2607">
        <v>0</v>
      </c>
      <c r="I71" s="2608">
        <v>0</v>
      </c>
      <c r="J71" s="2609">
        <v>0</v>
      </c>
      <c r="K71" s="2610">
        <v>0</v>
      </c>
      <c r="L71" s="2611">
        <v>0</v>
      </c>
      <c r="M71" s="2612">
        <v>0</v>
      </c>
      <c r="N71" s="2613">
        <f>SUM(N72:N72)*S71</f>
        <v>161808.4</v>
      </c>
      <c r="O71" s="2614">
        <v>0</v>
      </c>
      <c r="P71" s="2615">
        <f>SUM(P72:P72)*S71</f>
        <v>0</v>
      </c>
      <c r="Q71" s="2616">
        <v>0</v>
      </c>
      <c r="R71" s="2617">
        <f>SUM(R72:R72)*S71</f>
        <v>0</v>
      </c>
      <c r="S71" s="2618">
        <f>TienLuong!V17</f>
        <v>1</v>
      </c>
    </row>
    <row r="72" spans="1:19" x14ac:dyDescent="0.3">
      <c r="A72" s="2619">
        <v>0</v>
      </c>
      <c r="B72" s="2620" t="s">
        <v>77</v>
      </c>
      <c r="C72" s="2621" t="s">
        <v>78</v>
      </c>
      <c r="D72" s="2622" t="s">
        <v>72</v>
      </c>
      <c r="E72" s="2623">
        <v>0</v>
      </c>
      <c r="F72" s="2624">
        <v>0</v>
      </c>
      <c r="G72" s="2625">
        <v>1.48</v>
      </c>
      <c r="H72" s="2626">
        <v>0</v>
      </c>
      <c r="I72" s="2627">
        <v>1</v>
      </c>
      <c r="J72" s="2628">
        <v>0</v>
      </c>
      <c r="K72" s="2629">
        <f>E62*G72*I72</f>
        <v>13.32</v>
      </c>
      <c r="L72" s="2630">
        <v>0</v>
      </c>
      <c r="M72" s="2631">
        <v>109330</v>
      </c>
      <c r="N72" s="2632">
        <f>G72*I72*M72</f>
        <v>161808.4</v>
      </c>
      <c r="O72" s="2633">
        <v>0</v>
      </c>
      <c r="P72" s="2634">
        <f>G72*I72*O72</f>
        <v>0</v>
      </c>
      <c r="Q72" s="2635">
        <v>0</v>
      </c>
      <c r="R72" s="2636">
        <f>G72*I72*Q72</f>
        <v>0</v>
      </c>
      <c r="S72" s="2637">
        <v>0</v>
      </c>
    </row>
    <row r="73" spans="1:19" x14ac:dyDescent="0.3">
      <c r="A73" s="2638">
        <v>0</v>
      </c>
      <c r="B73" s="2639"/>
      <c r="C73" s="2640" t="s">
        <v>119</v>
      </c>
      <c r="D73" s="2641"/>
      <c r="E73" s="2642">
        <v>0</v>
      </c>
      <c r="F73" s="2643">
        <v>0</v>
      </c>
      <c r="G73" s="2644">
        <v>0</v>
      </c>
      <c r="H73" s="2645">
        <v>0</v>
      </c>
      <c r="I73" s="2646">
        <v>0</v>
      </c>
      <c r="J73" s="2647">
        <v>0</v>
      </c>
      <c r="K73" s="2648">
        <v>0</v>
      </c>
      <c r="L73" s="2649">
        <v>0</v>
      </c>
      <c r="M73" s="2650">
        <v>0</v>
      </c>
      <c r="N73" s="2651">
        <f>SUM(N74:N75)*S73</f>
        <v>30085.75</v>
      </c>
      <c r="O73" s="2652">
        <v>0</v>
      </c>
      <c r="P73" s="2653">
        <f>SUM(P74:P75)*S73</f>
        <v>0</v>
      </c>
      <c r="Q73" s="2654">
        <v>0</v>
      </c>
      <c r="R73" s="2655">
        <f>SUM(R74:R75)*S73</f>
        <v>0</v>
      </c>
      <c r="S73" s="2656">
        <f>TienLuong!W17</f>
        <v>1</v>
      </c>
    </row>
    <row r="74" spans="1:19" x14ac:dyDescent="0.3">
      <c r="A74" s="2657">
        <v>0</v>
      </c>
      <c r="B74" s="2658" t="s">
        <v>89</v>
      </c>
      <c r="C74" s="2659" t="s">
        <v>90</v>
      </c>
      <c r="D74" s="2660" t="s">
        <v>91</v>
      </c>
      <c r="E74" s="2661">
        <v>0</v>
      </c>
      <c r="F74" s="2662">
        <v>0</v>
      </c>
      <c r="G74" s="2663">
        <v>0</v>
      </c>
      <c r="H74" s="2664">
        <v>0.25</v>
      </c>
      <c r="I74" s="2665">
        <v>1</v>
      </c>
      <c r="J74" s="2666">
        <v>0</v>
      </c>
      <c r="K74" s="2667">
        <v>0</v>
      </c>
      <c r="L74" s="2668">
        <f>E62*H74*I74</f>
        <v>2.25</v>
      </c>
      <c r="M74" s="2669">
        <v>120343</v>
      </c>
      <c r="N74" s="2670">
        <f>H74*I74*M74</f>
        <v>30085.75</v>
      </c>
      <c r="O74" s="2671">
        <v>0</v>
      </c>
      <c r="P74" s="2672">
        <f>H74*I74*O74</f>
        <v>0</v>
      </c>
      <c r="Q74" s="2673">
        <v>0</v>
      </c>
      <c r="R74" s="2674">
        <f>H74*I74*Q74</f>
        <v>0</v>
      </c>
      <c r="S74" s="2675">
        <v>0</v>
      </c>
    </row>
    <row r="75" spans="1:19" x14ac:dyDescent="0.3">
      <c r="A75" s="2676">
        <v>0</v>
      </c>
      <c r="B75" s="2677" t="s">
        <v>101</v>
      </c>
      <c r="C75" s="2678" t="s">
        <v>102</v>
      </c>
      <c r="D75" s="2679" t="s">
        <v>103</v>
      </c>
      <c r="E75" s="2680">
        <v>0</v>
      </c>
      <c r="F75" s="2681">
        <v>0</v>
      </c>
      <c r="G75" s="2682">
        <v>0</v>
      </c>
      <c r="H75" s="2683">
        <v>10</v>
      </c>
      <c r="I75" s="2684">
        <v>1</v>
      </c>
      <c r="J75" s="2685">
        <v>0</v>
      </c>
      <c r="K75" s="2686">
        <v>0</v>
      </c>
      <c r="L75" s="2687">
        <f>E62*H75*I75</f>
        <v>90</v>
      </c>
      <c r="M75" s="2688">
        <v>0</v>
      </c>
      <c r="N75" s="2689">
        <f>H75*I75*M75</f>
        <v>0</v>
      </c>
      <c r="O75" s="2690">
        <v>0</v>
      </c>
      <c r="P75" s="2691">
        <f>H75*I75*O75</f>
        <v>0</v>
      </c>
      <c r="Q75" s="2692">
        <v>0</v>
      </c>
      <c r="R75" s="2693">
        <f>H75*I75*Q75</f>
        <v>0</v>
      </c>
      <c r="S75" s="2694">
        <v>0</v>
      </c>
    </row>
  </sheetData>
  <mergeCells count="15">
    <mergeCell ref="S4:S5"/>
    <mergeCell ref="A1:R1"/>
    <mergeCell ref="A2:R2"/>
    <mergeCell ref="A3:R3"/>
    <mergeCell ref="A4:A5"/>
    <mergeCell ref="B4:B5"/>
    <mergeCell ref="C4:C5"/>
    <mergeCell ref="D4:D5"/>
    <mergeCell ref="E4:E5"/>
    <mergeCell ref="F4:H4"/>
    <mergeCell ref="I4:I5"/>
    <mergeCell ref="J4:L4"/>
    <mergeCell ref="M4:N4"/>
    <mergeCell ref="O4:P4"/>
    <mergeCell ref="Q4:R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76"/>
  <sheetViews>
    <sheetView tabSelected="1" workbookViewId="0">
      <selection sqref="A1:W1"/>
    </sheetView>
  </sheetViews>
  <sheetFormatPr defaultRowHeight="15.6" customHeight="1" x14ac:dyDescent="0.3"/>
  <cols>
    <col min="1" max="1" width="10"/>
    <col min="2" max="2" width="13.09765625" customWidth="1"/>
    <col min="3" max="3" width="30.69921875" customWidth="1"/>
    <col min="4" max="4" width="10" customWidth="1"/>
    <col min="5" max="5" width="15.09765625" customWidth="1"/>
    <col min="6" max="9" width="19" customWidth="1"/>
    <col min="10" max="10" width="17.69921875" customWidth="1"/>
    <col min="11" max="11" width="20.296875" customWidth="1"/>
    <col min="12" max="12" width="17.3984375" customWidth="1"/>
    <col min="13" max="13" width="16" customWidth="1"/>
    <col min="14" max="35" width="10"/>
  </cols>
  <sheetData>
    <row r="1" spans="1:13" x14ac:dyDescent="0.3">
      <c r="A1" s="3653" t="s">
        <v>144</v>
      </c>
      <c r="B1" s="3634"/>
      <c r="C1" s="3634"/>
      <c r="D1" s="3634"/>
      <c r="E1" s="3634"/>
      <c r="F1" s="3634"/>
      <c r="G1" s="3634"/>
      <c r="H1" s="3634"/>
      <c r="I1" s="3634"/>
      <c r="J1" s="3634"/>
      <c r="K1" s="3634"/>
    </row>
    <row r="2" spans="1:13" x14ac:dyDescent="0.3">
      <c r="A2" s="3653" t="s">
        <v>1</v>
      </c>
      <c r="B2" s="3634"/>
      <c r="C2" s="3634"/>
      <c r="D2" s="3634"/>
      <c r="E2" s="3634"/>
      <c r="F2" s="3634"/>
      <c r="G2" s="3634"/>
      <c r="H2" s="3634"/>
      <c r="I2" s="3634"/>
      <c r="J2" s="3634"/>
      <c r="K2" s="3634"/>
    </row>
    <row r="3" spans="1:13" x14ac:dyDescent="0.3">
      <c r="A3" s="3654" t="s">
        <v>100</v>
      </c>
      <c r="B3" s="3646"/>
      <c r="C3" s="3646"/>
      <c r="D3" s="3646"/>
      <c r="E3" s="3646"/>
      <c r="F3" s="3646"/>
      <c r="G3" s="3646"/>
      <c r="H3" s="3646"/>
      <c r="I3" s="3646"/>
      <c r="J3" s="3646"/>
      <c r="K3" s="3646"/>
    </row>
    <row r="4" spans="1:13" s="371" customFormat="1" x14ac:dyDescent="0.3">
      <c r="A4" s="2695" t="s">
        <v>2</v>
      </c>
      <c r="B4" s="2696" t="s">
        <v>47</v>
      </c>
      <c r="C4" s="2696" t="s">
        <v>86</v>
      </c>
      <c r="D4" s="2695" t="s">
        <v>49</v>
      </c>
      <c r="E4" s="2695" t="s">
        <v>8</v>
      </c>
      <c r="F4" s="2696" t="s">
        <v>50</v>
      </c>
      <c r="G4" s="2696" t="s">
        <v>81</v>
      </c>
      <c r="H4" s="2696" t="s">
        <v>51</v>
      </c>
      <c r="I4" s="2696" t="s">
        <v>82</v>
      </c>
      <c r="J4" s="2696" t="s">
        <v>56</v>
      </c>
      <c r="K4" s="2696" t="s">
        <v>83</v>
      </c>
      <c r="L4" s="2696" t="s">
        <v>64</v>
      </c>
      <c r="M4" s="2696" t="s">
        <v>84</v>
      </c>
    </row>
    <row r="5" spans="1:13" x14ac:dyDescent="0.3">
      <c r="A5" s="2697" t="s">
        <v>145</v>
      </c>
      <c r="B5" s="2698"/>
      <c r="C5" s="2699" t="s">
        <v>18</v>
      </c>
      <c r="D5" s="2700"/>
      <c r="E5" s="2701">
        <v>0</v>
      </c>
      <c r="F5" s="2702">
        <v>0</v>
      </c>
      <c r="G5" s="2703">
        <f>SUM(G6:G47)</f>
        <v>934395157.84200001</v>
      </c>
      <c r="H5" s="2704">
        <v>0</v>
      </c>
      <c r="I5" s="2705">
        <f>SUM(I6:I47)</f>
        <v>0</v>
      </c>
      <c r="J5" s="2706">
        <v>0</v>
      </c>
      <c r="K5" s="2707">
        <f>SUM(K6:K47)</f>
        <v>0</v>
      </c>
      <c r="L5" s="2708">
        <v>0</v>
      </c>
      <c r="M5" s="2709">
        <v>0</v>
      </c>
    </row>
    <row r="6" spans="1:13" x14ac:dyDescent="0.3">
      <c r="A6" s="2710">
        <v>1</v>
      </c>
      <c r="B6" s="2711" t="s">
        <v>132</v>
      </c>
      <c r="C6" s="2712" t="s">
        <v>133</v>
      </c>
      <c r="D6" s="2713" t="s">
        <v>124</v>
      </c>
      <c r="E6" s="2714">
        <f>SUM(E7:E7)</f>
        <v>160</v>
      </c>
      <c r="F6" s="2715">
        <v>6000</v>
      </c>
      <c r="G6" s="2716">
        <f>E6*F6</f>
        <v>960000</v>
      </c>
      <c r="H6" s="2717">
        <v>0</v>
      </c>
      <c r="I6" s="2718">
        <f>E6*H6</f>
        <v>0</v>
      </c>
      <c r="J6" s="2719">
        <v>0</v>
      </c>
      <c r="K6" s="2720">
        <f>E6*J6</f>
        <v>0</v>
      </c>
      <c r="L6" s="2721">
        <v>0</v>
      </c>
      <c r="M6" s="2722">
        <v>0</v>
      </c>
    </row>
    <row r="7" spans="1:13" ht="46.8" hidden="1" x14ac:dyDescent="0.3">
      <c r="A7" s="2723"/>
      <c r="B7" s="2724" t="s">
        <v>41</v>
      </c>
      <c r="C7" s="2725" t="s">
        <v>42</v>
      </c>
      <c r="D7" s="2726" t="s">
        <v>27</v>
      </c>
      <c r="E7" s="2727">
        <f>PTichVTu!J57</f>
        <v>160</v>
      </c>
      <c r="F7" s="2728">
        <v>0</v>
      </c>
      <c r="G7" s="2729">
        <v>0</v>
      </c>
      <c r="H7" s="2730">
        <v>0</v>
      </c>
      <c r="I7" s="2731">
        <v>0</v>
      </c>
      <c r="J7" s="2732">
        <v>0</v>
      </c>
      <c r="K7" s="2733">
        <v>0</v>
      </c>
      <c r="L7" s="2734">
        <v>0</v>
      </c>
      <c r="M7" s="2735">
        <v>0</v>
      </c>
    </row>
    <row r="8" spans="1:13" x14ac:dyDescent="0.3">
      <c r="A8" s="2736">
        <v>2</v>
      </c>
      <c r="B8" s="2737" t="s">
        <v>134</v>
      </c>
      <c r="C8" s="2738" t="s">
        <v>135</v>
      </c>
      <c r="D8" s="2739" t="s">
        <v>124</v>
      </c>
      <c r="E8" s="2740">
        <f>SUM(E9:E9)</f>
        <v>560</v>
      </c>
      <c r="F8" s="2741">
        <v>4000</v>
      </c>
      <c r="G8" s="2742">
        <f>E8*F8</f>
        <v>2240000</v>
      </c>
      <c r="H8" s="2743">
        <v>0</v>
      </c>
      <c r="I8" s="2744">
        <f>E8*H8</f>
        <v>0</v>
      </c>
      <c r="J8" s="2745">
        <v>0</v>
      </c>
      <c r="K8" s="2746">
        <f>E8*J8</f>
        <v>0</v>
      </c>
      <c r="L8" s="2747">
        <v>0</v>
      </c>
      <c r="M8" s="2748">
        <v>0</v>
      </c>
    </row>
    <row r="9" spans="1:13" ht="46.8" hidden="1" x14ac:dyDescent="0.3">
      <c r="A9" s="2749"/>
      <c r="B9" s="2750" t="s">
        <v>41</v>
      </c>
      <c r="C9" s="2751" t="s">
        <v>42</v>
      </c>
      <c r="D9" s="2752" t="s">
        <v>27</v>
      </c>
      <c r="E9" s="2753">
        <f>PTichVTu!J58</f>
        <v>560</v>
      </c>
      <c r="F9" s="2754">
        <v>0</v>
      </c>
      <c r="G9" s="2755">
        <v>0</v>
      </c>
      <c r="H9" s="2756">
        <v>0</v>
      </c>
      <c r="I9" s="2757">
        <v>0</v>
      </c>
      <c r="J9" s="2758">
        <v>0</v>
      </c>
      <c r="K9" s="2759">
        <v>0</v>
      </c>
      <c r="L9" s="2760">
        <v>0</v>
      </c>
      <c r="M9" s="2761">
        <v>0</v>
      </c>
    </row>
    <row r="10" spans="1:13" x14ac:dyDescent="0.3">
      <c r="A10" s="2762">
        <v>3</v>
      </c>
      <c r="B10" s="2763" t="s">
        <v>127</v>
      </c>
      <c r="C10" s="2764" t="s">
        <v>128</v>
      </c>
      <c r="D10" s="2765" t="s">
        <v>27</v>
      </c>
      <c r="E10" s="2766">
        <f>SUM(E11:E12)</f>
        <v>0.66149999999999998</v>
      </c>
      <c r="F10" s="2767">
        <v>120000</v>
      </c>
      <c r="G10" s="2768">
        <f>E10*F10</f>
        <v>79380</v>
      </c>
      <c r="H10" s="2769">
        <v>0</v>
      </c>
      <c r="I10" s="2770">
        <f>E10*H10</f>
        <v>0</v>
      </c>
      <c r="J10" s="2771">
        <v>0</v>
      </c>
      <c r="K10" s="2772">
        <f>E10*J10</f>
        <v>0</v>
      </c>
      <c r="L10" s="2773">
        <v>0</v>
      </c>
      <c r="M10" s="2774">
        <v>0</v>
      </c>
    </row>
    <row r="11" spans="1:13" ht="31.2" hidden="1" x14ac:dyDescent="0.3">
      <c r="A11" s="2775"/>
      <c r="B11" s="2776" t="s">
        <v>33</v>
      </c>
      <c r="C11" s="2777" t="s">
        <v>34</v>
      </c>
      <c r="D11" s="2778" t="s">
        <v>35</v>
      </c>
      <c r="E11" s="2779">
        <f>PTichVTu!J37</f>
        <v>0.33074999999999999</v>
      </c>
      <c r="F11" s="2780">
        <v>0</v>
      </c>
      <c r="G11" s="2781">
        <v>0</v>
      </c>
      <c r="H11" s="2782">
        <v>0</v>
      </c>
      <c r="I11" s="2783">
        <v>0</v>
      </c>
      <c r="J11" s="2784">
        <v>0</v>
      </c>
      <c r="K11" s="2785">
        <v>0</v>
      </c>
      <c r="L11" s="2786">
        <v>0</v>
      </c>
      <c r="M11" s="2787">
        <v>0</v>
      </c>
    </row>
    <row r="12" spans="1:13" ht="31.2" hidden="1" x14ac:dyDescent="0.3">
      <c r="A12" s="2788"/>
      <c r="B12" s="2789" t="s">
        <v>33</v>
      </c>
      <c r="C12" s="2790" t="s">
        <v>34</v>
      </c>
      <c r="D12" s="2791" t="s">
        <v>35</v>
      </c>
      <c r="E12" s="2792">
        <f>PTichVTu!J67</f>
        <v>0.33074999999999999</v>
      </c>
      <c r="F12" s="2793">
        <v>0</v>
      </c>
      <c r="G12" s="2794">
        <v>0</v>
      </c>
      <c r="H12" s="2795">
        <v>0</v>
      </c>
      <c r="I12" s="2796">
        <v>0</v>
      </c>
      <c r="J12" s="2797">
        <v>0</v>
      </c>
      <c r="K12" s="2798">
        <v>0</v>
      </c>
      <c r="L12" s="2799">
        <v>0</v>
      </c>
      <c r="M12" s="2800">
        <v>0</v>
      </c>
    </row>
    <row r="13" spans="1:13" x14ac:dyDescent="0.3">
      <c r="A13" s="2801">
        <v>4</v>
      </c>
      <c r="B13" s="2802" t="s">
        <v>107</v>
      </c>
      <c r="C13" s="2803" t="s">
        <v>108</v>
      </c>
      <c r="D13" s="2804" t="s">
        <v>27</v>
      </c>
      <c r="E13" s="2805">
        <f>SUM(E14:E15)</f>
        <v>2.0015800000000001</v>
      </c>
      <c r="F13" s="2806">
        <v>120000</v>
      </c>
      <c r="G13" s="2807">
        <f>E13*F13</f>
        <v>240189.6</v>
      </c>
      <c r="H13" s="2808">
        <v>0</v>
      </c>
      <c r="I13" s="2809">
        <f>E13*H13</f>
        <v>0</v>
      </c>
      <c r="J13" s="2810">
        <v>0</v>
      </c>
      <c r="K13" s="2811">
        <f>E13*J13</f>
        <v>0</v>
      </c>
      <c r="L13" s="2812">
        <v>0</v>
      </c>
      <c r="M13" s="2813">
        <v>0</v>
      </c>
    </row>
    <row r="14" spans="1:13" ht="31.2" hidden="1" x14ac:dyDescent="0.3">
      <c r="A14" s="2814"/>
      <c r="B14" s="2815" t="s">
        <v>25</v>
      </c>
      <c r="C14" s="2816" t="s">
        <v>26</v>
      </c>
      <c r="D14" s="2817" t="s">
        <v>27</v>
      </c>
      <c r="E14" s="2818">
        <f>PTichVTu!J8</f>
        <v>2.0015800000000001</v>
      </c>
      <c r="F14" s="2819">
        <v>0</v>
      </c>
      <c r="G14" s="2820">
        <v>0</v>
      </c>
      <c r="H14" s="2821">
        <v>0</v>
      </c>
      <c r="I14" s="2822">
        <v>0</v>
      </c>
      <c r="J14" s="2823">
        <v>0</v>
      </c>
      <c r="K14" s="2824">
        <v>0</v>
      </c>
      <c r="L14" s="2825">
        <v>0</v>
      </c>
      <c r="M14" s="2826">
        <v>0</v>
      </c>
    </row>
    <row r="15" spans="1:13" ht="31.2" hidden="1" x14ac:dyDescent="0.3">
      <c r="A15" s="2827"/>
      <c r="B15" s="2828" t="s">
        <v>30</v>
      </c>
      <c r="C15" s="2829" t="s">
        <v>31</v>
      </c>
      <c r="D15" s="2830" t="s">
        <v>27</v>
      </c>
      <c r="E15" s="2831">
        <f>PTichVTu!J21</f>
        <v>0</v>
      </c>
      <c r="F15" s="2832">
        <v>0</v>
      </c>
      <c r="G15" s="2833">
        <v>0</v>
      </c>
      <c r="H15" s="2834">
        <v>0</v>
      </c>
      <c r="I15" s="2835">
        <v>0</v>
      </c>
      <c r="J15" s="2836">
        <v>0</v>
      </c>
      <c r="K15" s="2837">
        <v>0</v>
      </c>
      <c r="L15" s="2838">
        <v>0</v>
      </c>
      <c r="M15" s="2839">
        <v>0</v>
      </c>
    </row>
    <row r="16" spans="1:13" x14ac:dyDescent="0.3">
      <c r="A16" s="2840">
        <v>5</v>
      </c>
      <c r="B16" s="2841" t="s">
        <v>109</v>
      </c>
      <c r="C16" s="2842" t="s">
        <v>110</v>
      </c>
      <c r="D16" s="2843" t="s">
        <v>27</v>
      </c>
      <c r="E16" s="2844">
        <f>SUM(E17:E18)</f>
        <v>3.6174599999999999</v>
      </c>
      <c r="F16" s="2845">
        <v>320000</v>
      </c>
      <c r="G16" s="2846">
        <f>E16*F16</f>
        <v>1157587.2</v>
      </c>
      <c r="H16" s="2847">
        <v>0</v>
      </c>
      <c r="I16" s="2848">
        <f>E16*H16</f>
        <v>0</v>
      </c>
      <c r="J16" s="2849">
        <v>0</v>
      </c>
      <c r="K16" s="2850">
        <f>E16*J16</f>
        <v>0</v>
      </c>
      <c r="L16" s="2851">
        <v>0</v>
      </c>
      <c r="M16" s="2852">
        <v>0</v>
      </c>
    </row>
    <row r="17" spans="1:13" ht="31.2" hidden="1" x14ac:dyDescent="0.3">
      <c r="A17" s="2853"/>
      <c r="B17" s="2854" t="s">
        <v>25</v>
      </c>
      <c r="C17" s="2855" t="s">
        <v>26</v>
      </c>
      <c r="D17" s="2856" t="s">
        <v>27</v>
      </c>
      <c r="E17" s="2857">
        <f>PTichVTu!J9</f>
        <v>3.6174599999999999</v>
      </c>
      <c r="F17" s="2858">
        <v>0</v>
      </c>
      <c r="G17" s="2859">
        <v>0</v>
      </c>
      <c r="H17" s="2860">
        <v>0</v>
      </c>
      <c r="I17" s="2861">
        <v>0</v>
      </c>
      <c r="J17" s="2862">
        <v>0</v>
      </c>
      <c r="K17" s="2863">
        <v>0</v>
      </c>
      <c r="L17" s="2864">
        <v>0</v>
      </c>
      <c r="M17" s="2865">
        <v>0</v>
      </c>
    </row>
    <row r="18" spans="1:13" ht="31.2" hidden="1" x14ac:dyDescent="0.3">
      <c r="A18" s="2866"/>
      <c r="B18" s="2867" t="s">
        <v>30</v>
      </c>
      <c r="C18" s="2868" t="s">
        <v>31</v>
      </c>
      <c r="D18" s="2869" t="s">
        <v>27</v>
      </c>
      <c r="E18" s="2870">
        <f>PTichVTu!J22</f>
        <v>0</v>
      </c>
      <c r="F18" s="2871">
        <v>0</v>
      </c>
      <c r="G18" s="2872">
        <v>0</v>
      </c>
      <c r="H18" s="2873">
        <v>0</v>
      </c>
      <c r="I18" s="2874">
        <v>0</v>
      </c>
      <c r="J18" s="2875">
        <v>0</v>
      </c>
      <c r="K18" s="2876">
        <v>0</v>
      </c>
      <c r="L18" s="2877">
        <v>0</v>
      </c>
      <c r="M18" s="2878">
        <v>0</v>
      </c>
    </row>
    <row r="19" spans="1:13" x14ac:dyDescent="0.3">
      <c r="A19" s="2879">
        <v>6</v>
      </c>
      <c r="B19" s="2880" t="s">
        <v>120</v>
      </c>
      <c r="C19" s="2881" t="s">
        <v>121</v>
      </c>
      <c r="D19" s="2882" t="s">
        <v>35</v>
      </c>
      <c r="E19" s="2883">
        <f>SUM(E20:E21)</f>
        <v>18.089999999999996</v>
      </c>
      <c r="F19" s="2884">
        <v>234000</v>
      </c>
      <c r="G19" s="2885">
        <f>E19*F19</f>
        <v>4233059.9999999991</v>
      </c>
      <c r="H19" s="2886">
        <v>0</v>
      </c>
      <c r="I19" s="2887">
        <f>E19*H19</f>
        <v>0</v>
      </c>
      <c r="J19" s="2888">
        <v>0</v>
      </c>
      <c r="K19" s="2889">
        <f>E19*J19</f>
        <v>0</v>
      </c>
      <c r="L19" s="2890">
        <v>0</v>
      </c>
      <c r="M19" s="2891">
        <v>0</v>
      </c>
    </row>
    <row r="20" spans="1:13" ht="31.2" hidden="1" x14ac:dyDescent="0.3">
      <c r="A20" s="2892"/>
      <c r="B20" s="2893" t="s">
        <v>33</v>
      </c>
      <c r="C20" s="2894" t="s">
        <v>34</v>
      </c>
      <c r="D20" s="2895" t="s">
        <v>35</v>
      </c>
      <c r="E20" s="2896">
        <f>PTichVTu!J34</f>
        <v>9.0449999999999982</v>
      </c>
      <c r="F20" s="2897">
        <v>0</v>
      </c>
      <c r="G20" s="2898">
        <v>0</v>
      </c>
      <c r="H20" s="2899">
        <v>0</v>
      </c>
      <c r="I20" s="2900">
        <v>0</v>
      </c>
      <c r="J20" s="2901">
        <v>0</v>
      </c>
      <c r="K20" s="2902">
        <v>0</v>
      </c>
      <c r="L20" s="2903">
        <v>0</v>
      </c>
      <c r="M20" s="2904">
        <v>0</v>
      </c>
    </row>
    <row r="21" spans="1:13" ht="31.2" hidden="1" x14ac:dyDescent="0.3">
      <c r="A21" s="2905"/>
      <c r="B21" s="2906" t="s">
        <v>33</v>
      </c>
      <c r="C21" s="2907" t="s">
        <v>34</v>
      </c>
      <c r="D21" s="2908" t="s">
        <v>35</v>
      </c>
      <c r="E21" s="2909">
        <f>PTichVTu!J64</f>
        <v>9.0449999999999982</v>
      </c>
      <c r="F21" s="2910">
        <v>0</v>
      </c>
      <c r="G21" s="2911">
        <v>0</v>
      </c>
      <c r="H21" s="2912">
        <v>0</v>
      </c>
      <c r="I21" s="2913">
        <v>0</v>
      </c>
      <c r="J21" s="2914">
        <v>0</v>
      </c>
      <c r="K21" s="2915">
        <v>0</v>
      </c>
      <c r="L21" s="2916">
        <v>0</v>
      </c>
      <c r="M21" s="2917">
        <v>0</v>
      </c>
    </row>
    <row r="22" spans="1:13" x14ac:dyDescent="0.3">
      <c r="A22" s="2918">
        <v>7</v>
      </c>
      <c r="B22" s="2919" t="s">
        <v>136</v>
      </c>
      <c r="C22" s="2920" t="s">
        <v>137</v>
      </c>
      <c r="D22" s="2921" t="s">
        <v>27</v>
      </c>
      <c r="E22" s="2922">
        <f>SUM(E23:E23)</f>
        <v>4.4800000000000004</v>
      </c>
      <c r="F22" s="2923">
        <v>4500000</v>
      </c>
      <c r="G22" s="2924">
        <f>E22*F22</f>
        <v>20160000.000000004</v>
      </c>
      <c r="H22" s="2925">
        <v>0</v>
      </c>
      <c r="I22" s="2926">
        <f>E22*H22</f>
        <v>0</v>
      </c>
      <c r="J22" s="2927">
        <v>0</v>
      </c>
      <c r="K22" s="2928">
        <f>E22*J22</f>
        <v>0</v>
      </c>
      <c r="L22" s="2929">
        <v>0</v>
      </c>
      <c r="M22" s="2930">
        <v>0</v>
      </c>
    </row>
    <row r="23" spans="1:13" ht="46.8" hidden="1" x14ac:dyDescent="0.3">
      <c r="A23" s="2931"/>
      <c r="B23" s="2932" t="s">
        <v>41</v>
      </c>
      <c r="C23" s="2933" t="s">
        <v>42</v>
      </c>
      <c r="D23" s="2934" t="s">
        <v>27</v>
      </c>
      <c r="E23" s="2935">
        <f>PTichVTu!J59</f>
        <v>4.4800000000000004</v>
      </c>
      <c r="F23" s="2936">
        <v>0</v>
      </c>
      <c r="G23" s="2937">
        <v>0</v>
      </c>
      <c r="H23" s="2938">
        <v>0</v>
      </c>
      <c r="I23" s="2939">
        <v>0</v>
      </c>
      <c r="J23" s="2940">
        <v>0</v>
      </c>
      <c r="K23" s="2941">
        <v>0</v>
      </c>
      <c r="L23" s="2942">
        <v>0</v>
      </c>
      <c r="M23" s="2943">
        <v>0</v>
      </c>
    </row>
    <row r="24" spans="1:13" x14ac:dyDescent="0.3">
      <c r="A24" s="2944">
        <v>8</v>
      </c>
      <c r="B24" s="2945" t="s">
        <v>122</v>
      </c>
      <c r="C24" s="2946" t="s">
        <v>123</v>
      </c>
      <c r="D24" s="2947" t="s">
        <v>124</v>
      </c>
      <c r="E24" s="2948">
        <f>SUM(E25:E26)</f>
        <v>432</v>
      </c>
      <c r="F24" s="2949">
        <v>1500</v>
      </c>
      <c r="G24" s="2950">
        <f>E24*F24</f>
        <v>648000</v>
      </c>
      <c r="H24" s="2951">
        <v>0</v>
      </c>
      <c r="I24" s="2952">
        <f>E24*H24</f>
        <v>0</v>
      </c>
      <c r="J24" s="2953">
        <v>0</v>
      </c>
      <c r="K24" s="2954">
        <f>E24*J24</f>
        <v>0</v>
      </c>
      <c r="L24" s="2955">
        <v>0</v>
      </c>
      <c r="M24" s="2956">
        <v>0</v>
      </c>
    </row>
    <row r="25" spans="1:13" ht="31.2" hidden="1" x14ac:dyDescent="0.3">
      <c r="A25" s="2957"/>
      <c r="B25" s="2958" t="s">
        <v>33</v>
      </c>
      <c r="C25" s="2959" t="s">
        <v>34</v>
      </c>
      <c r="D25" s="2960" t="s">
        <v>35</v>
      </c>
      <c r="E25" s="2961">
        <f>PTichVTu!J35</f>
        <v>216</v>
      </c>
      <c r="F25" s="2962">
        <v>0</v>
      </c>
      <c r="G25" s="2963">
        <v>0</v>
      </c>
      <c r="H25" s="2964">
        <v>0</v>
      </c>
      <c r="I25" s="2965">
        <v>0</v>
      </c>
      <c r="J25" s="2966">
        <v>0</v>
      </c>
      <c r="K25" s="2967">
        <v>0</v>
      </c>
      <c r="L25" s="2968">
        <v>0</v>
      </c>
      <c r="M25" s="2969">
        <v>0</v>
      </c>
    </row>
    <row r="26" spans="1:13" ht="31.2" hidden="1" x14ac:dyDescent="0.3">
      <c r="A26" s="2970"/>
      <c r="B26" s="2971" t="s">
        <v>33</v>
      </c>
      <c r="C26" s="2972" t="s">
        <v>34</v>
      </c>
      <c r="D26" s="2973" t="s">
        <v>35</v>
      </c>
      <c r="E26" s="2974">
        <f>PTichVTu!J65</f>
        <v>216</v>
      </c>
      <c r="F26" s="2975">
        <v>0</v>
      </c>
      <c r="G26" s="2976">
        <v>0</v>
      </c>
      <c r="H26" s="2977">
        <v>0</v>
      </c>
      <c r="I26" s="2978">
        <v>0</v>
      </c>
      <c r="J26" s="2979">
        <v>0</v>
      </c>
      <c r="K26" s="2980">
        <v>0</v>
      </c>
      <c r="L26" s="2981">
        <v>0</v>
      </c>
      <c r="M26" s="2982">
        <v>0</v>
      </c>
    </row>
    <row r="27" spans="1:13" x14ac:dyDescent="0.3">
      <c r="A27" s="2983">
        <v>9</v>
      </c>
      <c r="B27" s="2984" t="s">
        <v>111</v>
      </c>
      <c r="C27" s="2985" t="s">
        <v>112</v>
      </c>
      <c r="D27" s="2986" t="s">
        <v>113</v>
      </c>
      <c r="E27" s="2987">
        <f>SUM(E28:E31)</f>
        <v>914.9</v>
      </c>
      <c r="F27" s="2988">
        <v>5.5</v>
      </c>
      <c r="G27" s="2989">
        <f>E27*F27</f>
        <v>5031.95</v>
      </c>
      <c r="H27" s="2990">
        <v>0</v>
      </c>
      <c r="I27" s="2991">
        <f>E27*H27</f>
        <v>0</v>
      </c>
      <c r="J27" s="2992">
        <v>0</v>
      </c>
      <c r="K27" s="2993">
        <f>E27*J27</f>
        <v>0</v>
      </c>
      <c r="L27" s="2994">
        <v>0</v>
      </c>
      <c r="M27" s="2995">
        <v>0</v>
      </c>
    </row>
    <row r="28" spans="1:13" ht="31.2" hidden="1" x14ac:dyDescent="0.3">
      <c r="A28" s="2996"/>
      <c r="B28" s="2997" t="s">
        <v>25</v>
      </c>
      <c r="C28" s="2998" t="s">
        <v>26</v>
      </c>
      <c r="D28" s="2999" t="s">
        <v>27</v>
      </c>
      <c r="E28" s="3000">
        <f>PTichVTu!J10</f>
        <v>751.1</v>
      </c>
      <c r="F28" s="3001">
        <v>0</v>
      </c>
      <c r="G28" s="3002">
        <v>0</v>
      </c>
      <c r="H28" s="3003">
        <v>0</v>
      </c>
      <c r="I28" s="3004">
        <v>0</v>
      </c>
      <c r="J28" s="3005">
        <v>0</v>
      </c>
      <c r="K28" s="3006">
        <v>0</v>
      </c>
      <c r="L28" s="3007">
        <v>0</v>
      </c>
      <c r="M28" s="3008">
        <v>0</v>
      </c>
    </row>
    <row r="29" spans="1:13" ht="31.2" hidden="1" x14ac:dyDescent="0.3">
      <c r="A29" s="3009"/>
      <c r="B29" s="3010" t="s">
        <v>30</v>
      </c>
      <c r="C29" s="3011" t="s">
        <v>31</v>
      </c>
      <c r="D29" s="3012" t="s">
        <v>27</v>
      </c>
      <c r="E29" s="3013">
        <f>PTichVTu!J23</f>
        <v>0</v>
      </c>
      <c r="F29" s="3014">
        <v>0</v>
      </c>
      <c r="G29" s="3015">
        <v>0</v>
      </c>
      <c r="H29" s="3016">
        <v>0</v>
      </c>
      <c r="I29" s="3017">
        <v>0</v>
      </c>
      <c r="J29" s="3018">
        <v>0</v>
      </c>
      <c r="K29" s="3019">
        <v>0</v>
      </c>
      <c r="L29" s="3020">
        <v>0</v>
      </c>
      <c r="M29" s="3021">
        <v>0</v>
      </c>
    </row>
    <row r="30" spans="1:13" ht="31.2" hidden="1" x14ac:dyDescent="0.3">
      <c r="A30" s="3022"/>
      <c r="B30" s="3023" t="s">
        <v>33</v>
      </c>
      <c r="C30" s="3024" t="s">
        <v>34</v>
      </c>
      <c r="D30" s="3025" t="s">
        <v>35</v>
      </c>
      <c r="E30" s="3026">
        <f>PTichVTu!J38</f>
        <v>81.899999999999991</v>
      </c>
      <c r="F30" s="3027">
        <v>0</v>
      </c>
      <c r="G30" s="3028">
        <v>0</v>
      </c>
      <c r="H30" s="3029">
        <v>0</v>
      </c>
      <c r="I30" s="3030">
        <v>0</v>
      </c>
      <c r="J30" s="3031">
        <v>0</v>
      </c>
      <c r="K30" s="3032">
        <v>0</v>
      </c>
      <c r="L30" s="3033">
        <v>0</v>
      </c>
      <c r="M30" s="3034">
        <v>0</v>
      </c>
    </row>
    <row r="31" spans="1:13" ht="31.2" hidden="1" x14ac:dyDescent="0.3">
      <c r="A31" s="3035"/>
      <c r="B31" s="3036" t="s">
        <v>33</v>
      </c>
      <c r="C31" s="3037" t="s">
        <v>34</v>
      </c>
      <c r="D31" s="3038" t="s">
        <v>35</v>
      </c>
      <c r="E31" s="3039">
        <f>PTichVTu!J68</f>
        <v>81.899999999999991</v>
      </c>
      <c r="F31" s="3040">
        <v>0</v>
      </c>
      <c r="G31" s="3041">
        <v>0</v>
      </c>
      <c r="H31" s="3042">
        <v>0</v>
      </c>
      <c r="I31" s="3043">
        <v>0</v>
      </c>
      <c r="J31" s="3044">
        <v>0</v>
      </c>
      <c r="K31" s="3045">
        <v>0</v>
      </c>
      <c r="L31" s="3046">
        <v>0</v>
      </c>
      <c r="M31" s="3047">
        <v>0</v>
      </c>
    </row>
    <row r="32" spans="1:13" x14ac:dyDescent="0.3">
      <c r="A32" s="3048">
        <v>10</v>
      </c>
      <c r="B32" s="3049" t="s">
        <v>129</v>
      </c>
      <c r="C32" s="3050" t="s">
        <v>130</v>
      </c>
      <c r="D32" s="3051" t="s">
        <v>131</v>
      </c>
      <c r="E32" s="3052">
        <f>SUM(E33:E33)</f>
        <v>700</v>
      </c>
      <c r="F32" s="3053">
        <v>1290000</v>
      </c>
      <c r="G32" s="3054">
        <f>E32*F32</f>
        <v>903000000</v>
      </c>
      <c r="H32" s="3055">
        <v>0</v>
      </c>
      <c r="I32" s="3056">
        <f>E32*H32</f>
        <v>0</v>
      </c>
      <c r="J32" s="3057">
        <v>0</v>
      </c>
      <c r="K32" s="3058">
        <f>E32*J32</f>
        <v>0</v>
      </c>
      <c r="L32" s="3059">
        <v>0</v>
      </c>
      <c r="M32" s="3060">
        <v>0</v>
      </c>
    </row>
    <row r="33" spans="1:13" ht="46.8" hidden="1" x14ac:dyDescent="0.3">
      <c r="A33" s="3061"/>
      <c r="B33" s="3062" t="s">
        <v>37</v>
      </c>
      <c r="C33" s="3063" t="s">
        <v>38</v>
      </c>
      <c r="D33" s="3064" t="s">
        <v>39</v>
      </c>
      <c r="E33" s="3065">
        <f>PTichVTu!J48</f>
        <v>700</v>
      </c>
      <c r="F33" s="3066">
        <v>0</v>
      </c>
      <c r="G33" s="3067">
        <v>0</v>
      </c>
      <c r="H33" s="3068">
        <v>0</v>
      </c>
      <c r="I33" s="3069">
        <v>0</v>
      </c>
      <c r="J33" s="3070">
        <v>0</v>
      </c>
      <c r="K33" s="3071">
        <v>0</v>
      </c>
      <c r="L33" s="3072">
        <v>0</v>
      </c>
      <c r="M33" s="3073">
        <v>0</v>
      </c>
    </row>
    <row r="34" spans="1:13" x14ac:dyDescent="0.3">
      <c r="A34" s="3074">
        <v>11</v>
      </c>
      <c r="B34" s="3075" t="s">
        <v>114</v>
      </c>
      <c r="C34" s="3076" t="s">
        <v>115</v>
      </c>
      <c r="D34" s="3077" t="s">
        <v>116</v>
      </c>
      <c r="E34" s="3078">
        <f>SUM(E35:E38)</f>
        <v>1367.6851999999999</v>
      </c>
      <c r="F34" s="3079">
        <v>1210</v>
      </c>
      <c r="G34" s="3080">
        <f>E34*F34</f>
        <v>1654899.0919999999</v>
      </c>
      <c r="H34" s="3081">
        <v>0</v>
      </c>
      <c r="I34" s="3082">
        <f>E34*H34</f>
        <v>0</v>
      </c>
      <c r="J34" s="3083">
        <v>0</v>
      </c>
      <c r="K34" s="3084">
        <f>E34*J34</f>
        <v>0</v>
      </c>
      <c r="L34" s="3085">
        <v>0</v>
      </c>
      <c r="M34" s="3086">
        <v>0</v>
      </c>
    </row>
    <row r="35" spans="1:13" ht="31.2" hidden="1" x14ac:dyDescent="0.3">
      <c r="A35" s="3087"/>
      <c r="B35" s="3088" t="s">
        <v>25</v>
      </c>
      <c r="C35" s="3089" t="s">
        <v>26</v>
      </c>
      <c r="D35" s="3090" t="s">
        <v>27</v>
      </c>
      <c r="E35" s="3091">
        <f>PTichVTu!J11</f>
        <v>1140.8599999999999</v>
      </c>
      <c r="F35" s="3092">
        <v>0</v>
      </c>
      <c r="G35" s="3093">
        <v>0</v>
      </c>
      <c r="H35" s="3094">
        <v>0</v>
      </c>
      <c r="I35" s="3095">
        <v>0</v>
      </c>
      <c r="J35" s="3096">
        <v>0</v>
      </c>
      <c r="K35" s="3097">
        <v>0</v>
      </c>
      <c r="L35" s="3098">
        <v>0</v>
      </c>
      <c r="M35" s="3099">
        <v>0</v>
      </c>
    </row>
    <row r="36" spans="1:13" ht="31.2" hidden="1" x14ac:dyDescent="0.3">
      <c r="A36" s="3100"/>
      <c r="B36" s="3101" t="s">
        <v>30</v>
      </c>
      <c r="C36" s="3102" t="s">
        <v>31</v>
      </c>
      <c r="D36" s="3103" t="s">
        <v>27</v>
      </c>
      <c r="E36" s="3104">
        <f>PTichVTu!J24</f>
        <v>0</v>
      </c>
      <c r="F36" s="3105">
        <v>0</v>
      </c>
      <c r="G36" s="3106">
        <v>0</v>
      </c>
      <c r="H36" s="3107">
        <v>0</v>
      </c>
      <c r="I36" s="3108">
        <v>0</v>
      </c>
      <c r="J36" s="3109">
        <v>0</v>
      </c>
      <c r="K36" s="3110">
        <v>0</v>
      </c>
      <c r="L36" s="3111">
        <v>0</v>
      </c>
      <c r="M36" s="3112">
        <v>0</v>
      </c>
    </row>
    <row r="37" spans="1:13" ht="31.2" hidden="1" x14ac:dyDescent="0.3">
      <c r="A37" s="3113"/>
      <c r="B37" s="3114" t="s">
        <v>33</v>
      </c>
      <c r="C37" s="3115" t="s">
        <v>34</v>
      </c>
      <c r="D37" s="3116" t="s">
        <v>35</v>
      </c>
      <c r="E37" s="3117">
        <f>PTichVTu!J39</f>
        <v>113.4126</v>
      </c>
      <c r="F37" s="3118">
        <v>0</v>
      </c>
      <c r="G37" s="3119">
        <v>0</v>
      </c>
      <c r="H37" s="3120">
        <v>0</v>
      </c>
      <c r="I37" s="3121">
        <v>0</v>
      </c>
      <c r="J37" s="3122">
        <v>0</v>
      </c>
      <c r="K37" s="3123">
        <v>0</v>
      </c>
      <c r="L37" s="3124">
        <v>0</v>
      </c>
      <c r="M37" s="3125">
        <v>0</v>
      </c>
    </row>
    <row r="38" spans="1:13" ht="31.2" hidden="1" x14ac:dyDescent="0.3">
      <c r="A38" s="3126"/>
      <c r="B38" s="3127" t="s">
        <v>33</v>
      </c>
      <c r="C38" s="3128" t="s">
        <v>34</v>
      </c>
      <c r="D38" s="3129" t="s">
        <v>35</v>
      </c>
      <c r="E38" s="3130">
        <f>PTichVTu!J69</f>
        <v>113.4126</v>
      </c>
      <c r="F38" s="3131">
        <v>0</v>
      </c>
      <c r="G38" s="3132">
        <v>0</v>
      </c>
      <c r="H38" s="3133">
        <v>0</v>
      </c>
      <c r="I38" s="3134">
        <v>0</v>
      </c>
      <c r="J38" s="3135">
        <v>0</v>
      </c>
      <c r="K38" s="3136">
        <v>0</v>
      </c>
      <c r="L38" s="3137">
        <v>0</v>
      </c>
      <c r="M38" s="3138">
        <v>0</v>
      </c>
    </row>
    <row r="39" spans="1:13" x14ac:dyDescent="0.3">
      <c r="A39" s="3139">
        <v>12</v>
      </c>
      <c r="B39" s="3140" t="s">
        <v>125</v>
      </c>
      <c r="C39" s="3141" t="s">
        <v>126</v>
      </c>
      <c r="D39" s="3142" t="s">
        <v>116</v>
      </c>
      <c r="E39" s="3143">
        <f>SUM(E40:E41)</f>
        <v>6.3</v>
      </c>
      <c r="F39" s="3144">
        <v>2700</v>
      </c>
      <c r="G39" s="3145">
        <f>E39*F39</f>
        <v>17010</v>
      </c>
      <c r="H39" s="3146">
        <v>0</v>
      </c>
      <c r="I39" s="3147">
        <f>E39*H39</f>
        <v>0</v>
      </c>
      <c r="J39" s="3148">
        <v>0</v>
      </c>
      <c r="K39" s="3149">
        <f>E39*J39</f>
        <v>0</v>
      </c>
      <c r="L39" s="3150">
        <v>0</v>
      </c>
      <c r="M39" s="3151">
        <v>0</v>
      </c>
    </row>
    <row r="40" spans="1:13" ht="31.2" hidden="1" x14ac:dyDescent="0.3">
      <c r="A40" s="3152"/>
      <c r="B40" s="3153" t="s">
        <v>33</v>
      </c>
      <c r="C40" s="3154" t="s">
        <v>34</v>
      </c>
      <c r="D40" s="3155" t="s">
        <v>35</v>
      </c>
      <c r="E40" s="3156">
        <f>PTichVTu!J36</f>
        <v>3.15</v>
      </c>
      <c r="F40" s="3157">
        <v>0</v>
      </c>
      <c r="G40" s="3158">
        <v>0</v>
      </c>
      <c r="H40" s="3159">
        <v>0</v>
      </c>
      <c r="I40" s="3160">
        <v>0</v>
      </c>
      <c r="J40" s="3161">
        <v>0</v>
      </c>
      <c r="K40" s="3162">
        <v>0</v>
      </c>
      <c r="L40" s="3163">
        <v>0</v>
      </c>
      <c r="M40" s="3164">
        <v>0</v>
      </c>
    </row>
    <row r="41" spans="1:13" ht="31.2" hidden="1" x14ac:dyDescent="0.3">
      <c r="A41" s="3165"/>
      <c r="B41" s="3166" t="s">
        <v>33</v>
      </c>
      <c r="C41" s="3167" t="s">
        <v>34</v>
      </c>
      <c r="D41" s="3168" t="s">
        <v>35</v>
      </c>
      <c r="E41" s="3169">
        <f>PTichVTu!J66</f>
        <v>3.15</v>
      </c>
      <c r="F41" s="3170">
        <v>0</v>
      </c>
      <c r="G41" s="3171">
        <v>0</v>
      </c>
      <c r="H41" s="3172">
        <v>0</v>
      </c>
      <c r="I41" s="3173">
        <v>0</v>
      </c>
      <c r="J41" s="3174">
        <v>0</v>
      </c>
      <c r="K41" s="3175">
        <v>0</v>
      </c>
      <c r="L41" s="3176">
        <v>0</v>
      </c>
      <c r="M41" s="3177">
        <v>0</v>
      </c>
    </row>
    <row r="42" spans="1:13" x14ac:dyDescent="0.3">
      <c r="A42" s="3178">
        <v>13</v>
      </c>
      <c r="B42" s="3179" t="s">
        <v>117</v>
      </c>
      <c r="C42" s="3180" t="s">
        <v>118</v>
      </c>
      <c r="D42" s="3181" t="s">
        <v>103</v>
      </c>
      <c r="E42" s="3182">
        <f>SUM(E43:E47)</f>
        <v>50.5</v>
      </c>
      <c r="F42" s="3183">
        <v>0</v>
      </c>
      <c r="G42" s="3184">
        <f>E42*F42</f>
        <v>0</v>
      </c>
      <c r="H42" s="3185">
        <v>0</v>
      </c>
      <c r="I42" s="3186">
        <f>E42*H42</f>
        <v>0</v>
      </c>
      <c r="J42" s="3187">
        <v>0</v>
      </c>
      <c r="K42" s="3188">
        <f>E42*J42</f>
        <v>0</v>
      </c>
      <c r="L42" s="3189">
        <v>0</v>
      </c>
      <c r="M42" s="3190">
        <v>0</v>
      </c>
    </row>
    <row r="43" spans="1:13" ht="31.2" hidden="1" x14ac:dyDescent="0.3">
      <c r="A43" s="3191"/>
      <c r="B43" s="3192" t="s">
        <v>25</v>
      </c>
      <c r="C43" s="3193" t="s">
        <v>26</v>
      </c>
      <c r="D43" s="3194" t="s">
        <v>27</v>
      </c>
      <c r="E43" s="3195">
        <f>PTichVTu!J12</f>
        <v>2</v>
      </c>
      <c r="F43" s="3196">
        <v>0</v>
      </c>
      <c r="G43" s="3197">
        <v>0</v>
      </c>
      <c r="H43" s="3198">
        <v>0</v>
      </c>
      <c r="I43" s="3199">
        <v>0</v>
      </c>
      <c r="J43" s="3200">
        <v>0</v>
      </c>
      <c r="K43" s="3201">
        <v>0</v>
      </c>
      <c r="L43" s="3202">
        <v>0</v>
      </c>
      <c r="M43" s="3203">
        <v>0</v>
      </c>
    </row>
    <row r="44" spans="1:13" ht="31.2" hidden="1" x14ac:dyDescent="0.3">
      <c r="A44" s="3204"/>
      <c r="B44" s="3205" t="s">
        <v>30</v>
      </c>
      <c r="C44" s="3206" t="s">
        <v>31</v>
      </c>
      <c r="D44" s="3207" t="s">
        <v>27</v>
      </c>
      <c r="E44" s="3208">
        <f>PTichVTu!J25</f>
        <v>0</v>
      </c>
      <c r="F44" s="3209">
        <v>0</v>
      </c>
      <c r="G44" s="3210">
        <v>0</v>
      </c>
      <c r="H44" s="3211">
        <v>0</v>
      </c>
      <c r="I44" s="3212">
        <v>0</v>
      </c>
      <c r="J44" s="3213">
        <v>0</v>
      </c>
      <c r="K44" s="3214">
        <v>0</v>
      </c>
      <c r="L44" s="3215">
        <v>0</v>
      </c>
      <c r="M44" s="3216">
        <v>0</v>
      </c>
    </row>
    <row r="45" spans="1:13" ht="31.2" hidden="1" x14ac:dyDescent="0.3">
      <c r="A45" s="3217"/>
      <c r="B45" s="3218" t="s">
        <v>33</v>
      </c>
      <c r="C45" s="3219" t="s">
        <v>34</v>
      </c>
      <c r="D45" s="3220" t="s">
        <v>35</v>
      </c>
      <c r="E45" s="3221">
        <f>PTichVTu!J40</f>
        <v>22.5</v>
      </c>
      <c r="F45" s="3222">
        <v>0</v>
      </c>
      <c r="G45" s="3223">
        <v>0</v>
      </c>
      <c r="H45" s="3224">
        <v>0</v>
      </c>
      <c r="I45" s="3225">
        <v>0</v>
      </c>
      <c r="J45" s="3226">
        <v>0</v>
      </c>
      <c r="K45" s="3227">
        <v>0</v>
      </c>
      <c r="L45" s="3228">
        <v>0</v>
      </c>
      <c r="M45" s="3229">
        <v>0</v>
      </c>
    </row>
    <row r="46" spans="1:13" ht="46.8" hidden="1" x14ac:dyDescent="0.3">
      <c r="A46" s="3230"/>
      <c r="B46" s="3231" t="s">
        <v>37</v>
      </c>
      <c r="C46" s="3232" t="s">
        <v>38</v>
      </c>
      <c r="D46" s="3233" t="s">
        <v>39</v>
      </c>
      <c r="E46" s="3234">
        <f>PTichVTu!J49</f>
        <v>3.5</v>
      </c>
      <c r="F46" s="3235">
        <v>0</v>
      </c>
      <c r="G46" s="3236">
        <v>0</v>
      </c>
      <c r="H46" s="3237">
        <v>0</v>
      </c>
      <c r="I46" s="3238">
        <v>0</v>
      </c>
      <c r="J46" s="3239">
        <v>0</v>
      </c>
      <c r="K46" s="3240">
        <v>0</v>
      </c>
      <c r="L46" s="3241">
        <v>0</v>
      </c>
      <c r="M46" s="3242">
        <v>0</v>
      </c>
    </row>
    <row r="47" spans="1:13" ht="31.2" hidden="1" x14ac:dyDescent="0.3">
      <c r="A47" s="3243"/>
      <c r="B47" s="3244" t="s">
        <v>33</v>
      </c>
      <c r="C47" s="3245" t="s">
        <v>34</v>
      </c>
      <c r="D47" s="3246" t="s">
        <v>35</v>
      </c>
      <c r="E47" s="3247">
        <f>PTichVTu!J70</f>
        <v>22.5</v>
      </c>
      <c r="F47" s="3248">
        <v>0</v>
      </c>
      <c r="G47" s="3249">
        <v>0</v>
      </c>
      <c r="H47" s="3250">
        <v>0</v>
      </c>
      <c r="I47" s="3251">
        <v>0</v>
      </c>
      <c r="J47" s="3252">
        <v>0</v>
      </c>
      <c r="K47" s="3253">
        <v>0</v>
      </c>
      <c r="L47" s="3254">
        <v>0</v>
      </c>
      <c r="M47" s="3255">
        <v>0</v>
      </c>
    </row>
    <row r="48" spans="1:13" x14ac:dyDescent="0.3">
      <c r="A48" s="3256" t="s">
        <v>146</v>
      </c>
      <c r="B48" s="3257"/>
      <c r="C48" s="3258" t="s">
        <v>20</v>
      </c>
      <c r="D48" s="3259"/>
      <c r="E48" s="3260">
        <v>0</v>
      </c>
      <c r="F48" s="3261">
        <v>0</v>
      </c>
      <c r="G48" s="3262">
        <f>SUM(G49:G58)</f>
        <v>15882922.399999999</v>
      </c>
      <c r="H48" s="3263">
        <v>0</v>
      </c>
      <c r="I48" s="3264">
        <f>SUM(I49:I58)</f>
        <v>0</v>
      </c>
      <c r="J48" s="3265">
        <v>0</v>
      </c>
      <c r="K48" s="3266">
        <f>SUM(K49:K58)</f>
        <v>0</v>
      </c>
      <c r="L48" s="3267">
        <v>0</v>
      </c>
      <c r="M48" s="3268">
        <v>0</v>
      </c>
    </row>
    <row r="49" spans="1:13" x14ac:dyDescent="0.3">
      <c r="A49" s="3269">
        <v>1</v>
      </c>
      <c r="B49" s="3270" t="s">
        <v>70</v>
      </c>
      <c r="C49" s="3271" t="s">
        <v>71</v>
      </c>
      <c r="D49" s="3272" t="s">
        <v>72</v>
      </c>
      <c r="E49" s="3273">
        <f>SUM(E50:E51)</f>
        <v>7.32</v>
      </c>
      <c r="F49" s="3274">
        <v>86371</v>
      </c>
      <c r="G49" s="3275">
        <f>E49*F49</f>
        <v>632235.72</v>
      </c>
      <c r="H49" s="3276">
        <v>0</v>
      </c>
      <c r="I49" s="3277">
        <f>E49*H49</f>
        <v>0</v>
      </c>
      <c r="J49" s="3278">
        <v>0</v>
      </c>
      <c r="K49" s="3279">
        <f>E49*J49</f>
        <v>0</v>
      </c>
      <c r="L49" s="3280">
        <v>0</v>
      </c>
      <c r="M49" s="3281">
        <v>0</v>
      </c>
    </row>
    <row r="50" spans="1:13" ht="31.2" hidden="1" x14ac:dyDescent="0.3">
      <c r="A50" s="3282"/>
      <c r="B50" s="3283" t="s">
        <v>25</v>
      </c>
      <c r="C50" s="3284" t="s">
        <v>26</v>
      </c>
      <c r="D50" s="3285" t="s">
        <v>27</v>
      </c>
      <c r="E50" s="3286">
        <f>PTichVTu!K14</f>
        <v>7.32</v>
      </c>
      <c r="F50" s="3287">
        <v>0</v>
      </c>
      <c r="G50" s="3288">
        <v>0</v>
      </c>
      <c r="H50" s="3289">
        <v>0</v>
      </c>
      <c r="I50" s="3290">
        <v>0</v>
      </c>
      <c r="J50" s="3291">
        <v>0</v>
      </c>
      <c r="K50" s="3292">
        <v>0</v>
      </c>
      <c r="L50" s="3293">
        <v>0</v>
      </c>
      <c r="M50" s="3294">
        <v>0</v>
      </c>
    </row>
    <row r="51" spans="1:13" ht="31.2" hidden="1" x14ac:dyDescent="0.3">
      <c r="A51" s="3295"/>
      <c r="B51" s="3296" t="s">
        <v>30</v>
      </c>
      <c r="C51" s="3297" t="s">
        <v>31</v>
      </c>
      <c r="D51" s="3298" t="s">
        <v>27</v>
      </c>
      <c r="E51" s="3299">
        <f>PTichVTu!K27</f>
        <v>0</v>
      </c>
      <c r="F51" s="3300">
        <v>0</v>
      </c>
      <c r="G51" s="3301">
        <v>0</v>
      </c>
      <c r="H51" s="3302">
        <v>0</v>
      </c>
      <c r="I51" s="3303">
        <v>0</v>
      </c>
      <c r="J51" s="3304">
        <v>0</v>
      </c>
      <c r="K51" s="3305">
        <v>0</v>
      </c>
      <c r="L51" s="3306">
        <v>0</v>
      </c>
      <c r="M51" s="3307">
        <v>0</v>
      </c>
    </row>
    <row r="52" spans="1:13" x14ac:dyDescent="0.3">
      <c r="A52" s="3308">
        <v>2</v>
      </c>
      <c r="B52" s="3309" t="s">
        <v>73</v>
      </c>
      <c r="C52" s="3310" t="s">
        <v>74</v>
      </c>
      <c r="D52" s="3311" t="s">
        <v>72</v>
      </c>
      <c r="E52" s="3312">
        <f>SUM(E53:E53)</f>
        <v>39.840000000000003</v>
      </c>
      <c r="F52" s="3313">
        <v>93592</v>
      </c>
      <c r="G52" s="3314">
        <f>E52*F52</f>
        <v>3728705.2800000003</v>
      </c>
      <c r="H52" s="3315">
        <v>0</v>
      </c>
      <c r="I52" s="3316">
        <f>E52*H52</f>
        <v>0</v>
      </c>
      <c r="J52" s="3317">
        <v>0</v>
      </c>
      <c r="K52" s="3318">
        <f>E52*J52</f>
        <v>0</v>
      </c>
      <c r="L52" s="3319">
        <v>0</v>
      </c>
      <c r="M52" s="3320">
        <v>0</v>
      </c>
    </row>
    <row r="53" spans="1:13" ht="46.8" hidden="1" x14ac:dyDescent="0.3">
      <c r="A53" s="3321"/>
      <c r="B53" s="3322" t="s">
        <v>41</v>
      </c>
      <c r="C53" s="3323" t="s">
        <v>42</v>
      </c>
      <c r="D53" s="3324" t="s">
        <v>27</v>
      </c>
      <c r="E53" s="3325">
        <f>PTichVTu!K61</f>
        <v>39.840000000000003</v>
      </c>
      <c r="F53" s="3326">
        <v>0</v>
      </c>
      <c r="G53" s="3327">
        <v>0</v>
      </c>
      <c r="H53" s="3328">
        <v>0</v>
      </c>
      <c r="I53" s="3329">
        <v>0</v>
      </c>
      <c r="J53" s="3330">
        <v>0</v>
      </c>
      <c r="K53" s="3331">
        <v>0</v>
      </c>
      <c r="L53" s="3332">
        <v>0</v>
      </c>
      <c r="M53" s="3333">
        <v>0</v>
      </c>
    </row>
    <row r="54" spans="1:13" x14ac:dyDescent="0.3">
      <c r="A54" s="3334">
        <v>3</v>
      </c>
      <c r="B54" s="3335" t="s">
        <v>75</v>
      </c>
      <c r="C54" s="3336" t="s">
        <v>76</v>
      </c>
      <c r="D54" s="3337" t="s">
        <v>72</v>
      </c>
      <c r="E54" s="3338">
        <f>SUM(E55:E55)</f>
        <v>85.399999999999991</v>
      </c>
      <c r="F54" s="3339">
        <v>100813</v>
      </c>
      <c r="G54" s="3340">
        <f>E54*F54</f>
        <v>8609430.1999999993</v>
      </c>
      <c r="H54" s="3341">
        <v>0</v>
      </c>
      <c r="I54" s="3342">
        <f>E54*H54</f>
        <v>0</v>
      </c>
      <c r="J54" s="3343">
        <v>0</v>
      </c>
      <c r="K54" s="3344">
        <f>E54*J54</f>
        <v>0</v>
      </c>
      <c r="L54" s="3345">
        <v>0</v>
      </c>
      <c r="M54" s="3346">
        <v>0</v>
      </c>
    </row>
    <row r="55" spans="1:13" ht="46.8" hidden="1" x14ac:dyDescent="0.3">
      <c r="A55" s="3347"/>
      <c r="B55" s="3348" t="s">
        <v>37</v>
      </c>
      <c r="C55" s="3349" t="s">
        <v>38</v>
      </c>
      <c r="D55" s="3350" t="s">
        <v>39</v>
      </c>
      <c r="E55" s="3351">
        <f>PTichVTu!K51</f>
        <v>85.399999999999991</v>
      </c>
      <c r="F55" s="3352">
        <v>0</v>
      </c>
      <c r="G55" s="3353">
        <v>0</v>
      </c>
      <c r="H55" s="3354">
        <v>0</v>
      </c>
      <c r="I55" s="3355">
        <v>0</v>
      </c>
      <c r="J55" s="3356">
        <v>0</v>
      </c>
      <c r="K55" s="3357">
        <v>0</v>
      </c>
      <c r="L55" s="3358">
        <v>0</v>
      </c>
      <c r="M55" s="3359">
        <v>0</v>
      </c>
    </row>
    <row r="56" spans="1:13" x14ac:dyDescent="0.3">
      <c r="A56" s="3360">
        <v>4</v>
      </c>
      <c r="B56" s="3361" t="s">
        <v>77</v>
      </c>
      <c r="C56" s="3362" t="s">
        <v>78</v>
      </c>
      <c r="D56" s="3363" t="s">
        <v>72</v>
      </c>
      <c r="E56" s="3364">
        <f>SUM(E57:E58)</f>
        <v>26.64</v>
      </c>
      <c r="F56" s="3365">
        <v>109330</v>
      </c>
      <c r="G56" s="3366">
        <f>E56*F56</f>
        <v>2912551.2</v>
      </c>
      <c r="H56" s="3367">
        <v>0</v>
      </c>
      <c r="I56" s="3368">
        <f>E56*H56</f>
        <v>0</v>
      </c>
      <c r="J56" s="3369">
        <v>0</v>
      </c>
      <c r="K56" s="3370">
        <f>E56*J56</f>
        <v>0</v>
      </c>
      <c r="L56" s="3371">
        <v>0</v>
      </c>
      <c r="M56" s="3372">
        <v>0</v>
      </c>
    </row>
    <row r="57" spans="1:13" ht="31.2" hidden="1" x14ac:dyDescent="0.3">
      <c r="A57" s="3373"/>
      <c r="B57" s="3374" t="s">
        <v>33</v>
      </c>
      <c r="C57" s="3375" t="s">
        <v>34</v>
      </c>
      <c r="D57" s="3376" t="s">
        <v>35</v>
      </c>
      <c r="E57" s="3377">
        <f>PTichVTu!K42</f>
        <v>13.32</v>
      </c>
      <c r="F57" s="3378">
        <v>0</v>
      </c>
      <c r="G57" s="3379">
        <v>0</v>
      </c>
      <c r="H57" s="3380">
        <v>0</v>
      </c>
      <c r="I57" s="3381">
        <v>0</v>
      </c>
      <c r="J57" s="3382">
        <v>0</v>
      </c>
      <c r="K57" s="3383">
        <v>0</v>
      </c>
      <c r="L57" s="3384">
        <v>0</v>
      </c>
      <c r="M57" s="3385">
        <v>0</v>
      </c>
    </row>
    <row r="58" spans="1:13" ht="31.2" hidden="1" x14ac:dyDescent="0.3">
      <c r="A58" s="3386"/>
      <c r="B58" s="3387" t="s">
        <v>33</v>
      </c>
      <c r="C58" s="3388" t="s">
        <v>34</v>
      </c>
      <c r="D58" s="3389" t="s">
        <v>35</v>
      </c>
      <c r="E58" s="3390">
        <f>PTichVTu!K72</f>
        <v>13.32</v>
      </c>
      <c r="F58" s="3391">
        <v>0</v>
      </c>
      <c r="G58" s="3392">
        <v>0</v>
      </c>
      <c r="H58" s="3393">
        <v>0</v>
      </c>
      <c r="I58" s="3394">
        <v>0</v>
      </c>
      <c r="J58" s="3395">
        <v>0</v>
      </c>
      <c r="K58" s="3396">
        <v>0</v>
      </c>
      <c r="L58" s="3397">
        <v>0</v>
      </c>
      <c r="M58" s="3398">
        <v>0</v>
      </c>
    </row>
    <row r="59" spans="1:13" x14ac:dyDescent="0.3">
      <c r="A59" s="3399" t="s">
        <v>147</v>
      </c>
      <c r="B59" s="3400"/>
      <c r="C59" s="3401" t="s">
        <v>119</v>
      </c>
      <c r="D59" s="3402"/>
      <c r="E59" s="3403">
        <v>0</v>
      </c>
      <c r="F59" s="3404">
        <v>0</v>
      </c>
      <c r="G59" s="3405">
        <f>SUM(G60:G76)</f>
        <v>50536456.699999996</v>
      </c>
      <c r="H59" s="3406">
        <v>0</v>
      </c>
      <c r="I59" s="3407">
        <f>SUM(I60:I76)</f>
        <v>0</v>
      </c>
      <c r="J59" s="3408">
        <v>0</v>
      </c>
      <c r="K59" s="3409">
        <f>SUM(K60:K76)</f>
        <v>0</v>
      </c>
      <c r="L59" s="3410">
        <v>0</v>
      </c>
      <c r="M59" s="3411">
        <v>0</v>
      </c>
    </row>
    <row r="60" spans="1:13" x14ac:dyDescent="0.3">
      <c r="A60" s="3412">
        <v>1</v>
      </c>
      <c r="B60" s="3413" t="s">
        <v>89</v>
      </c>
      <c r="C60" s="3414" t="s">
        <v>90</v>
      </c>
      <c r="D60" s="3415" t="s">
        <v>91</v>
      </c>
      <c r="E60" s="3416">
        <f>SUM(E61:E62)</f>
        <v>4.5</v>
      </c>
      <c r="F60" s="3417">
        <v>120343</v>
      </c>
      <c r="G60" s="3418">
        <f>E60*F60</f>
        <v>541543.5</v>
      </c>
      <c r="H60" s="3419">
        <v>0</v>
      </c>
      <c r="I60" s="3420">
        <f>E60*H60</f>
        <v>0</v>
      </c>
      <c r="J60" s="3421">
        <v>0</v>
      </c>
      <c r="K60" s="3422">
        <f>E60*J60</f>
        <v>0</v>
      </c>
      <c r="L60" s="3423">
        <v>0</v>
      </c>
      <c r="M60" s="3424">
        <v>0</v>
      </c>
    </row>
    <row r="61" spans="1:13" ht="31.2" hidden="1" x14ac:dyDescent="0.3">
      <c r="A61" s="3425"/>
      <c r="B61" s="3426" t="s">
        <v>33</v>
      </c>
      <c r="C61" s="3427" t="s">
        <v>34</v>
      </c>
      <c r="D61" s="3428" t="s">
        <v>35</v>
      </c>
      <c r="E61" s="3429">
        <f>PTichVTu!L44</f>
        <v>2.25</v>
      </c>
      <c r="F61" s="3430">
        <v>0</v>
      </c>
      <c r="G61" s="3431">
        <v>0</v>
      </c>
      <c r="H61" s="3432">
        <v>0</v>
      </c>
      <c r="I61" s="3433">
        <v>0</v>
      </c>
      <c r="J61" s="3434">
        <v>0</v>
      </c>
      <c r="K61" s="3435">
        <v>0</v>
      </c>
      <c r="L61" s="3436">
        <v>0</v>
      </c>
      <c r="M61" s="3437">
        <v>0</v>
      </c>
    </row>
    <row r="62" spans="1:13" ht="31.2" hidden="1" x14ac:dyDescent="0.3">
      <c r="A62" s="3438"/>
      <c r="B62" s="3439" t="s">
        <v>33</v>
      </c>
      <c r="C62" s="3440" t="s">
        <v>34</v>
      </c>
      <c r="D62" s="3441" t="s">
        <v>35</v>
      </c>
      <c r="E62" s="3442">
        <f>PTichVTu!L74</f>
        <v>2.25</v>
      </c>
      <c r="F62" s="3443">
        <v>0</v>
      </c>
      <c r="G62" s="3444">
        <v>0</v>
      </c>
      <c r="H62" s="3445">
        <v>0</v>
      </c>
      <c r="I62" s="3446">
        <v>0</v>
      </c>
      <c r="J62" s="3447">
        <v>0</v>
      </c>
      <c r="K62" s="3448">
        <v>0</v>
      </c>
      <c r="L62" s="3449">
        <v>0</v>
      </c>
      <c r="M62" s="3450">
        <v>0</v>
      </c>
    </row>
    <row r="63" spans="1:13" x14ac:dyDescent="0.3">
      <c r="A63" s="3451">
        <v>2</v>
      </c>
      <c r="B63" s="3452" t="s">
        <v>92</v>
      </c>
      <c r="C63" s="3453" t="s">
        <v>93</v>
      </c>
      <c r="D63" s="3454" t="s">
        <v>91</v>
      </c>
      <c r="E63" s="3455">
        <f>SUM(E64:E65)</f>
        <v>0.72</v>
      </c>
      <c r="F63" s="3456">
        <v>119356</v>
      </c>
      <c r="G63" s="3457">
        <f>E63*F63</f>
        <v>85936.319999999992</v>
      </c>
      <c r="H63" s="3458">
        <v>0</v>
      </c>
      <c r="I63" s="3459">
        <f>E63*H63</f>
        <v>0</v>
      </c>
      <c r="J63" s="3460">
        <v>0</v>
      </c>
      <c r="K63" s="3461">
        <f>E63*J63</f>
        <v>0</v>
      </c>
      <c r="L63" s="3462">
        <v>0</v>
      </c>
      <c r="M63" s="3463">
        <v>0</v>
      </c>
    </row>
    <row r="64" spans="1:13" ht="31.2" hidden="1" x14ac:dyDescent="0.3">
      <c r="A64" s="3464"/>
      <c r="B64" s="3465" t="s">
        <v>25</v>
      </c>
      <c r="C64" s="3466" t="s">
        <v>26</v>
      </c>
      <c r="D64" s="3467" t="s">
        <v>27</v>
      </c>
      <c r="E64" s="3468">
        <f>PTichVTu!L16</f>
        <v>0.72</v>
      </c>
      <c r="F64" s="3469">
        <v>0</v>
      </c>
      <c r="G64" s="3470">
        <v>0</v>
      </c>
      <c r="H64" s="3471">
        <v>0</v>
      </c>
      <c r="I64" s="3472">
        <v>0</v>
      </c>
      <c r="J64" s="3473">
        <v>0</v>
      </c>
      <c r="K64" s="3474">
        <v>0</v>
      </c>
      <c r="L64" s="3475">
        <v>0</v>
      </c>
      <c r="M64" s="3476">
        <v>0</v>
      </c>
    </row>
    <row r="65" spans="1:13" ht="31.2" hidden="1" x14ac:dyDescent="0.3">
      <c r="A65" s="3477"/>
      <c r="B65" s="3478" t="s">
        <v>30</v>
      </c>
      <c r="C65" s="3479" t="s">
        <v>31</v>
      </c>
      <c r="D65" s="3480" t="s">
        <v>27</v>
      </c>
      <c r="E65" s="3481">
        <f>PTichVTu!L29</f>
        <v>0</v>
      </c>
      <c r="F65" s="3482">
        <v>0</v>
      </c>
      <c r="G65" s="3483">
        <v>0</v>
      </c>
      <c r="H65" s="3484">
        <v>0</v>
      </c>
      <c r="I65" s="3485">
        <v>0</v>
      </c>
      <c r="J65" s="3486">
        <v>0</v>
      </c>
      <c r="K65" s="3487">
        <v>0</v>
      </c>
      <c r="L65" s="3488">
        <v>0</v>
      </c>
      <c r="M65" s="3489">
        <v>0</v>
      </c>
    </row>
    <row r="66" spans="1:13" x14ac:dyDescent="0.3">
      <c r="A66" s="3490">
        <v>3</v>
      </c>
      <c r="B66" s="3491" t="s">
        <v>94</v>
      </c>
      <c r="C66" s="3492" t="s">
        <v>95</v>
      </c>
      <c r="D66" s="3493" t="s">
        <v>91</v>
      </c>
      <c r="E66" s="3494">
        <f>SUM(E67:E67)</f>
        <v>28.63</v>
      </c>
      <c r="F66" s="3495">
        <v>1740876</v>
      </c>
      <c r="G66" s="3496">
        <f>E66*F66</f>
        <v>49841279.879999995</v>
      </c>
      <c r="H66" s="3497">
        <v>0</v>
      </c>
      <c r="I66" s="3498">
        <f>E66*H66</f>
        <v>0</v>
      </c>
      <c r="J66" s="3499">
        <v>0</v>
      </c>
      <c r="K66" s="3500">
        <f>E66*J66</f>
        <v>0</v>
      </c>
      <c r="L66" s="3501">
        <v>0</v>
      </c>
      <c r="M66" s="3502">
        <v>0</v>
      </c>
    </row>
    <row r="67" spans="1:13" ht="46.8" hidden="1" x14ac:dyDescent="0.3">
      <c r="A67" s="3503"/>
      <c r="B67" s="3504" t="s">
        <v>37</v>
      </c>
      <c r="C67" s="3505" t="s">
        <v>38</v>
      </c>
      <c r="D67" s="3506" t="s">
        <v>39</v>
      </c>
      <c r="E67" s="3507">
        <f>PTichVTu!L53</f>
        <v>28.63</v>
      </c>
      <c r="F67" s="3508">
        <v>0</v>
      </c>
      <c r="G67" s="3509">
        <v>0</v>
      </c>
      <c r="H67" s="3510">
        <v>0</v>
      </c>
      <c r="I67" s="3511">
        <v>0</v>
      </c>
      <c r="J67" s="3512">
        <v>0</v>
      </c>
      <c r="K67" s="3513">
        <v>0</v>
      </c>
      <c r="L67" s="3514">
        <v>0</v>
      </c>
      <c r="M67" s="3515">
        <v>0</v>
      </c>
    </row>
    <row r="68" spans="1:13" x14ac:dyDescent="0.3">
      <c r="A68" s="3516">
        <v>4</v>
      </c>
      <c r="B68" s="3517" t="s">
        <v>96</v>
      </c>
      <c r="C68" s="3518" t="s">
        <v>97</v>
      </c>
      <c r="D68" s="3519" t="s">
        <v>91</v>
      </c>
      <c r="E68" s="3520">
        <f>SUM(E69:E70)</f>
        <v>0.38</v>
      </c>
      <c r="F68" s="3521">
        <v>178150</v>
      </c>
      <c r="G68" s="3522">
        <f>E68*F68</f>
        <v>67697</v>
      </c>
      <c r="H68" s="3523">
        <v>0</v>
      </c>
      <c r="I68" s="3524">
        <f>E68*H68</f>
        <v>0</v>
      </c>
      <c r="J68" s="3525">
        <v>0</v>
      </c>
      <c r="K68" s="3526">
        <f>E68*J68</f>
        <v>0</v>
      </c>
      <c r="L68" s="3527">
        <v>0</v>
      </c>
      <c r="M68" s="3528">
        <v>0</v>
      </c>
    </row>
    <row r="69" spans="1:13" ht="31.2" hidden="1" x14ac:dyDescent="0.3">
      <c r="A69" s="3529"/>
      <c r="B69" s="3530" t="s">
        <v>25</v>
      </c>
      <c r="C69" s="3531" t="s">
        <v>26</v>
      </c>
      <c r="D69" s="3532" t="s">
        <v>27</v>
      </c>
      <c r="E69" s="3533">
        <f>PTichVTu!L17</f>
        <v>0.38</v>
      </c>
      <c r="F69" s="3534">
        <v>0</v>
      </c>
      <c r="G69" s="3535">
        <v>0</v>
      </c>
      <c r="H69" s="3536">
        <v>0</v>
      </c>
      <c r="I69" s="3537">
        <v>0</v>
      </c>
      <c r="J69" s="3538">
        <v>0</v>
      </c>
      <c r="K69" s="3539">
        <v>0</v>
      </c>
      <c r="L69" s="3540">
        <v>0</v>
      </c>
      <c r="M69" s="3541">
        <v>0</v>
      </c>
    </row>
    <row r="70" spans="1:13" ht="31.2" hidden="1" x14ac:dyDescent="0.3">
      <c r="A70" s="3542"/>
      <c r="B70" s="3543" t="s">
        <v>30</v>
      </c>
      <c r="C70" s="3544" t="s">
        <v>31</v>
      </c>
      <c r="D70" s="3545" t="s">
        <v>27</v>
      </c>
      <c r="E70" s="3546">
        <f>PTichVTu!L30</f>
        <v>0</v>
      </c>
      <c r="F70" s="3547">
        <v>0</v>
      </c>
      <c r="G70" s="3548">
        <v>0</v>
      </c>
      <c r="H70" s="3549">
        <v>0</v>
      </c>
      <c r="I70" s="3550">
        <v>0</v>
      </c>
      <c r="J70" s="3551">
        <v>0</v>
      </c>
      <c r="K70" s="3552">
        <v>0</v>
      </c>
      <c r="L70" s="3553">
        <v>0</v>
      </c>
      <c r="M70" s="3554">
        <v>0</v>
      </c>
    </row>
    <row r="71" spans="1:13" x14ac:dyDescent="0.3">
      <c r="A71" s="3555">
        <v>5</v>
      </c>
      <c r="B71" s="3556" t="s">
        <v>101</v>
      </c>
      <c r="C71" s="3557" t="s">
        <v>102</v>
      </c>
      <c r="D71" s="3558" t="s">
        <v>103</v>
      </c>
      <c r="E71" s="3559">
        <f>SUM(E72:E76)</f>
        <v>241</v>
      </c>
      <c r="F71" s="3560">
        <v>0</v>
      </c>
      <c r="G71" s="3561">
        <f>E71*F71</f>
        <v>0</v>
      </c>
      <c r="H71" s="3562">
        <v>0</v>
      </c>
      <c r="I71" s="3563">
        <f>E71*H71</f>
        <v>0</v>
      </c>
      <c r="J71" s="3564">
        <v>0</v>
      </c>
      <c r="K71" s="3565">
        <f>E71*J71</f>
        <v>0</v>
      </c>
      <c r="L71" s="3566">
        <v>0</v>
      </c>
      <c r="M71" s="3567">
        <v>0</v>
      </c>
    </row>
    <row r="72" spans="1:13" ht="31.2" hidden="1" x14ac:dyDescent="0.3">
      <c r="A72" s="3568"/>
      <c r="B72" s="3569" t="s">
        <v>25</v>
      </c>
      <c r="C72" s="3570" t="s">
        <v>26</v>
      </c>
      <c r="D72" s="3571" t="s">
        <v>27</v>
      </c>
      <c r="E72" s="3572">
        <f>PTichVTu!L18</f>
        <v>40</v>
      </c>
      <c r="F72" s="3573">
        <v>0</v>
      </c>
      <c r="G72" s="3574">
        <v>0</v>
      </c>
      <c r="H72" s="3575">
        <v>0</v>
      </c>
      <c r="I72" s="3576">
        <v>0</v>
      </c>
      <c r="J72" s="3577">
        <v>0</v>
      </c>
      <c r="K72" s="3578">
        <v>0</v>
      </c>
      <c r="L72" s="3579">
        <v>0</v>
      </c>
      <c r="M72" s="3580">
        <v>0</v>
      </c>
    </row>
    <row r="73" spans="1:13" ht="31.2" hidden="1" x14ac:dyDescent="0.3">
      <c r="A73" s="3581"/>
      <c r="B73" s="3582" t="s">
        <v>30</v>
      </c>
      <c r="C73" s="3583" t="s">
        <v>31</v>
      </c>
      <c r="D73" s="3584" t="s">
        <v>27</v>
      </c>
      <c r="E73" s="3585">
        <f>PTichVTu!L31</f>
        <v>0</v>
      </c>
      <c r="F73" s="3586">
        <v>0</v>
      </c>
      <c r="G73" s="3587">
        <v>0</v>
      </c>
      <c r="H73" s="3588">
        <v>0</v>
      </c>
      <c r="I73" s="3589">
        <v>0</v>
      </c>
      <c r="J73" s="3590">
        <v>0</v>
      </c>
      <c r="K73" s="3591">
        <v>0</v>
      </c>
      <c r="L73" s="3592">
        <v>0</v>
      </c>
      <c r="M73" s="3593">
        <v>0</v>
      </c>
    </row>
    <row r="74" spans="1:13" ht="31.2" hidden="1" x14ac:dyDescent="0.3">
      <c r="A74" s="3594"/>
      <c r="B74" s="3595" t="s">
        <v>33</v>
      </c>
      <c r="C74" s="3596" t="s">
        <v>34</v>
      </c>
      <c r="D74" s="3597" t="s">
        <v>35</v>
      </c>
      <c r="E74" s="3598">
        <f>PTichVTu!L45</f>
        <v>90</v>
      </c>
      <c r="F74" s="3599">
        <v>0</v>
      </c>
      <c r="G74" s="3600">
        <v>0</v>
      </c>
      <c r="H74" s="3601">
        <v>0</v>
      </c>
      <c r="I74" s="3602">
        <v>0</v>
      </c>
      <c r="J74" s="3603">
        <v>0</v>
      </c>
      <c r="K74" s="3604">
        <v>0</v>
      </c>
      <c r="L74" s="3605">
        <v>0</v>
      </c>
      <c r="M74" s="3606">
        <v>0</v>
      </c>
    </row>
    <row r="75" spans="1:13" ht="46.8" hidden="1" x14ac:dyDescent="0.3">
      <c r="A75" s="3607"/>
      <c r="B75" s="3608" t="s">
        <v>37</v>
      </c>
      <c r="C75" s="3609" t="s">
        <v>38</v>
      </c>
      <c r="D75" s="3610" t="s">
        <v>39</v>
      </c>
      <c r="E75" s="3611">
        <f>PTichVTu!L54</f>
        <v>21</v>
      </c>
      <c r="F75" s="3612">
        <v>0</v>
      </c>
      <c r="G75" s="3613">
        <v>0</v>
      </c>
      <c r="H75" s="3614">
        <v>0</v>
      </c>
      <c r="I75" s="3615">
        <v>0</v>
      </c>
      <c r="J75" s="3616">
        <v>0</v>
      </c>
      <c r="K75" s="3617">
        <v>0</v>
      </c>
      <c r="L75" s="3618">
        <v>0</v>
      </c>
      <c r="M75" s="3619">
        <v>0</v>
      </c>
    </row>
    <row r="76" spans="1:13" ht="31.2" hidden="1" x14ac:dyDescent="0.3">
      <c r="A76" s="3620"/>
      <c r="B76" s="3621" t="s">
        <v>33</v>
      </c>
      <c r="C76" s="3622" t="s">
        <v>34</v>
      </c>
      <c r="D76" s="3623" t="s">
        <v>35</v>
      </c>
      <c r="E76" s="3624">
        <f>PTichVTu!L75</f>
        <v>90</v>
      </c>
      <c r="F76" s="3625">
        <v>0</v>
      </c>
      <c r="G76" s="3626">
        <v>0</v>
      </c>
      <c r="H76" s="3627">
        <v>0</v>
      </c>
      <c r="I76" s="3628">
        <v>0</v>
      </c>
      <c r="J76" s="3629">
        <v>0</v>
      </c>
      <c r="K76" s="3630">
        <v>0</v>
      </c>
      <c r="L76" s="3631">
        <v>0</v>
      </c>
      <c r="M76" s="3632">
        <v>0</v>
      </c>
    </row>
  </sheetData>
  <mergeCells count="3">
    <mergeCell ref="A1:K1"/>
    <mergeCell ref="A2:K2"/>
    <mergeCell ref="A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"/>
  <sheetViews>
    <sheetView showGridLines="0" workbookViewId="0"/>
  </sheetViews>
  <sheetFormatPr defaultRowHeight="15.6" customHeight="1" x14ac:dyDescent="0.3"/>
  <cols>
    <col min="1" max="1" width="5.8984375"/>
    <col min="2" max="2" width="11.3984375" customWidth="1"/>
    <col min="3" max="3" width="45.8984375"/>
    <col min="4" max="4" width="8.69921875"/>
    <col min="5" max="11" width="14.3984375" customWidth="1"/>
    <col min="12" max="12" width="14.69921875" customWidth="1"/>
    <col min="13" max="35" width="8.8984375"/>
  </cols>
  <sheetData>
    <row r="1" spans="1:12" x14ac:dyDescent="0.3">
      <c r="A1" s="3643" t="s">
        <v>44</v>
      </c>
      <c r="B1" s="3634"/>
      <c r="C1" s="3634"/>
      <c r="D1" s="3634"/>
      <c r="E1" s="3634"/>
      <c r="F1" s="3634"/>
      <c r="G1" s="3634"/>
      <c r="H1" s="3634"/>
      <c r="I1" s="3634"/>
      <c r="J1" s="3634"/>
      <c r="K1" s="3634"/>
      <c r="L1" s="3634"/>
    </row>
    <row r="2" spans="1:12" x14ac:dyDescent="0.3">
      <c r="A2" s="3644" t="s">
        <v>45</v>
      </c>
      <c r="B2" s="3634"/>
      <c r="C2" s="3634"/>
      <c r="D2" s="3634"/>
      <c r="E2" s="3634"/>
      <c r="F2" s="3634"/>
      <c r="G2" s="3634"/>
      <c r="H2" s="3634"/>
      <c r="I2" s="3634"/>
      <c r="J2" s="3634"/>
      <c r="K2" s="3634"/>
      <c r="L2" s="3634"/>
    </row>
    <row r="3" spans="1:12" x14ac:dyDescent="0.3">
      <c r="A3" s="363"/>
      <c r="B3" s="364"/>
      <c r="C3" s="364"/>
      <c r="D3" s="363"/>
      <c r="E3" s="364"/>
      <c r="F3" s="364"/>
      <c r="G3" s="364"/>
      <c r="H3" s="364"/>
      <c r="I3" s="364"/>
      <c r="J3" s="364"/>
      <c r="K3" s="3645" t="s">
        <v>46</v>
      </c>
      <c r="L3" s="3646"/>
    </row>
    <row r="4" spans="1:12" x14ac:dyDescent="0.3">
      <c r="A4" s="366" t="s">
        <v>2</v>
      </c>
      <c r="B4" s="367" t="s">
        <v>47</v>
      </c>
      <c r="C4" s="367" t="s">
        <v>48</v>
      </c>
      <c r="D4" s="366" t="s">
        <v>49</v>
      </c>
      <c r="E4" s="367" t="s">
        <v>50</v>
      </c>
      <c r="F4" s="367" t="s">
        <v>51</v>
      </c>
      <c r="G4" s="367" t="s">
        <v>52</v>
      </c>
      <c r="H4" s="367" t="s">
        <v>53</v>
      </c>
      <c r="I4" s="367" t="s">
        <v>54</v>
      </c>
      <c r="J4" s="367" t="s">
        <v>55</v>
      </c>
      <c r="K4" s="367" t="s">
        <v>56</v>
      </c>
      <c r="L4" s="368" t="s">
        <v>57</v>
      </c>
    </row>
  </sheetData>
  <mergeCells count="3">
    <mergeCell ref="A1:L1"/>
    <mergeCell ref="A2:L2"/>
    <mergeCell ref="K3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showGridLines="0" workbookViewId="0"/>
  </sheetViews>
  <sheetFormatPr defaultRowHeight="15.6" customHeight="1" x14ac:dyDescent="0.3"/>
  <cols>
    <col min="1" max="1" width="5.296875" customWidth="1"/>
    <col min="2" max="2" width="11.59765625" customWidth="1"/>
    <col min="3" max="3" width="0" hidden="1" customWidth="1"/>
    <col min="4" max="4" width="50.3984375" customWidth="1"/>
    <col min="5" max="5" width="8.8984375"/>
    <col min="6" max="8" width="0" hidden="1" customWidth="1"/>
    <col min="9" max="9" width="14.69921875" customWidth="1"/>
    <col min="10" max="10" width="13.59765625" customWidth="1"/>
    <col min="11" max="22" width="0" hidden="1" customWidth="1"/>
    <col min="23" max="23" width="14.59765625" customWidth="1"/>
    <col min="24" max="24" width="0" hidden="1" customWidth="1"/>
    <col min="25" max="25" width="15.3984375" customWidth="1"/>
    <col min="26" max="26" width="13.8984375" customWidth="1"/>
    <col min="27" max="33" width="0" hidden="1" customWidth="1"/>
    <col min="34" max="35" width="10"/>
  </cols>
  <sheetData>
    <row r="1" spans="1:26" x14ac:dyDescent="0.3">
      <c r="A1" s="3647"/>
      <c r="B1" s="3634"/>
      <c r="C1" s="3634"/>
      <c r="D1" s="3634"/>
      <c r="E1" s="3634"/>
      <c r="F1" s="3634"/>
      <c r="G1" s="3634"/>
      <c r="H1" s="3634"/>
      <c r="I1" s="3634"/>
      <c r="J1" s="3634"/>
      <c r="K1" s="3634"/>
      <c r="L1" s="3634"/>
      <c r="M1" s="3634"/>
      <c r="N1" s="3634"/>
      <c r="O1" s="3634"/>
      <c r="P1" s="3634"/>
      <c r="Q1" s="3634"/>
      <c r="R1" s="3634"/>
      <c r="S1" s="3634"/>
      <c r="T1" s="3634"/>
      <c r="U1" s="3634"/>
      <c r="V1" s="3634"/>
      <c r="W1" s="3634"/>
      <c r="X1" s="3634"/>
      <c r="Y1" s="3634"/>
      <c r="Z1" s="3634"/>
    </row>
    <row r="2" spans="1:26" x14ac:dyDescent="0.3">
      <c r="A2" s="3647"/>
      <c r="B2" s="3634"/>
      <c r="C2" s="3634"/>
      <c r="D2" s="3634"/>
      <c r="E2" s="3643"/>
      <c r="F2" s="3634"/>
      <c r="G2" s="3634"/>
      <c r="H2" s="3634"/>
      <c r="I2" s="3634"/>
      <c r="J2" s="3634"/>
      <c r="K2" s="3634"/>
      <c r="L2" s="3634"/>
      <c r="M2" s="3634"/>
      <c r="N2" s="3634"/>
      <c r="O2" s="3634"/>
      <c r="P2" s="3634"/>
      <c r="Q2" s="3634"/>
      <c r="R2" s="3634"/>
      <c r="S2" s="3634"/>
      <c r="T2" s="3634"/>
      <c r="U2" s="3634"/>
      <c r="V2" s="3634"/>
      <c r="W2" s="3634"/>
      <c r="X2" s="3634"/>
      <c r="Y2" s="3634"/>
      <c r="Z2" s="3634"/>
    </row>
    <row r="3" spans="1:26" x14ac:dyDescent="0.3">
      <c r="A3" s="3648" t="s">
        <v>58</v>
      </c>
      <c r="B3" s="3646"/>
      <c r="C3" s="3646"/>
      <c r="D3" s="3646"/>
      <c r="E3" s="3649"/>
      <c r="F3" s="3646"/>
      <c r="G3" s="3646"/>
      <c r="H3" s="3646"/>
      <c r="I3" s="3646"/>
      <c r="J3" s="3646"/>
      <c r="K3" s="3646"/>
      <c r="L3" s="3646"/>
      <c r="M3" s="3646"/>
      <c r="N3" s="3646"/>
      <c r="O3" s="3646"/>
      <c r="P3" s="3646"/>
      <c r="Q3" s="3646"/>
      <c r="R3" s="3646"/>
      <c r="S3" s="3646"/>
      <c r="T3" s="3646"/>
      <c r="U3" s="3646"/>
      <c r="V3" s="3646"/>
      <c r="W3" s="3646"/>
      <c r="X3" s="3646"/>
      <c r="Y3" s="3646"/>
      <c r="Z3" s="3646"/>
    </row>
    <row r="4" spans="1:26" x14ac:dyDescent="0.3">
      <c r="A4" s="366" t="s">
        <v>2</v>
      </c>
      <c r="B4" s="369" t="s">
        <v>3</v>
      </c>
      <c r="C4" s="370"/>
      <c r="D4" s="369" t="s">
        <v>59</v>
      </c>
      <c r="E4" s="366" t="s">
        <v>49</v>
      </c>
      <c r="F4" s="369" t="s">
        <v>60</v>
      </c>
      <c r="G4" s="369" t="s">
        <v>61</v>
      </c>
      <c r="H4" s="369" t="s">
        <v>62</v>
      </c>
      <c r="I4" s="369" t="s">
        <v>63</v>
      </c>
      <c r="J4" s="369" t="s">
        <v>50</v>
      </c>
      <c r="K4" s="369" t="s">
        <v>10</v>
      </c>
      <c r="L4" s="369" t="s">
        <v>51</v>
      </c>
      <c r="M4" s="369" t="s">
        <v>10</v>
      </c>
      <c r="N4" s="369" t="s">
        <v>64</v>
      </c>
      <c r="O4" s="369" t="s">
        <v>10</v>
      </c>
      <c r="P4" s="369" t="s">
        <v>62</v>
      </c>
      <c r="Q4" s="369" t="s">
        <v>65</v>
      </c>
      <c r="R4" s="369" t="s">
        <v>10</v>
      </c>
      <c r="S4" s="369" t="s">
        <v>64</v>
      </c>
      <c r="T4" s="369" t="s">
        <v>10</v>
      </c>
      <c r="U4" s="369" t="s">
        <v>66</v>
      </c>
      <c r="V4" s="369" t="s">
        <v>10</v>
      </c>
      <c r="W4" s="369" t="s">
        <v>56</v>
      </c>
      <c r="X4" s="369" t="s">
        <v>10</v>
      </c>
      <c r="Y4" s="369" t="s">
        <v>64</v>
      </c>
      <c r="Z4" s="369" t="s">
        <v>10</v>
      </c>
    </row>
    <row r="5" spans="1:26" x14ac:dyDescent="0.3">
      <c r="A5" s="371"/>
      <c r="E5" s="371"/>
    </row>
    <row r="6" spans="1:26" x14ac:dyDescent="0.3">
      <c r="A6" s="371"/>
      <c r="E6" s="371"/>
    </row>
    <row r="7" spans="1:26" x14ac:dyDescent="0.3">
      <c r="A7" s="371"/>
      <c r="E7" s="371"/>
    </row>
    <row r="8" spans="1:26" x14ac:dyDescent="0.3">
      <c r="A8" s="371"/>
      <c r="E8" s="371"/>
    </row>
    <row r="9" spans="1:26" x14ac:dyDescent="0.3">
      <c r="A9" s="371"/>
      <c r="E9" s="371"/>
    </row>
    <row r="10" spans="1:26" x14ac:dyDescent="0.3">
      <c r="A10" s="371"/>
      <c r="E10" s="371"/>
    </row>
    <row r="11" spans="1:26" x14ac:dyDescent="0.3">
      <c r="A11" s="371"/>
      <c r="E11" s="371"/>
    </row>
    <row r="12" spans="1:26" x14ac:dyDescent="0.3">
      <c r="A12" s="371"/>
      <c r="E12" s="371"/>
    </row>
    <row r="13" spans="1:26" x14ac:dyDescent="0.3">
      <c r="A13" s="371"/>
      <c r="E13" s="371"/>
    </row>
    <row r="14" spans="1:26" x14ac:dyDescent="0.3">
      <c r="A14" s="371"/>
      <c r="E14" s="371"/>
    </row>
    <row r="15" spans="1:26" x14ac:dyDescent="0.3">
      <c r="A15" s="371"/>
      <c r="E15" s="371"/>
    </row>
    <row r="16" spans="1:26" x14ac:dyDescent="0.3">
      <c r="A16" s="371"/>
      <c r="E16" s="371"/>
    </row>
    <row r="17" spans="1:5" x14ac:dyDescent="0.3">
      <c r="A17" s="371"/>
      <c r="E17" s="371"/>
    </row>
    <row r="18" spans="1:5" x14ac:dyDescent="0.3">
      <c r="A18" s="371"/>
      <c r="E18" s="371"/>
    </row>
    <row r="19" spans="1:5" x14ac:dyDescent="0.3">
      <c r="A19" s="371"/>
      <c r="E19" s="371"/>
    </row>
    <row r="20" spans="1:5" x14ac:dyDescent="0.3">
      <c r="A20" s="371"/>
      <c r="E20" s="371"/>
    </row>
    <row r="21" spans="1:5" x14ac:dyDescent="0.3">
      <c r="A21" s="371"/>
      <c r="E21" s="371"/>
    </row>
    <row r="22" spans="1:5" x14ac:dyDescent="0.3">
      <c r="A22" s="371"/>
      <c r="E22" s="371"/>
    </row>
    <row r="23" spans="1:5" x14ac:dyDescent="0.3">
      <c r="A23" s="371"/>
      <c r="E23" s="371"/>
    </row>
    <row r="24" spans="1:5" x14ac:dyDescent="0.3">
      <c r="A24" s="371"/>
      <c r="E24" s="371"/>
    </row>
    <row r="25" spans="1:5" x14ac:dyDescent="0.3">
      <c r="A25" s="371"/>
      <c r="E25" s="371"/>
    </row>
    <row r="26" spans="1:5" x14ac:dyDescent="0.3">
      <c r="A26" s="371"/>
      <c r="E26" s="371"/>
    </row>
    <row r="27" spans="1:5" x14ac:dyDescent="0.3">
      <c r="A27" s="371"/>
      <c r="E27" s="371"/>
    </row>
    <row r="28" spans="1:5" x14ac:dyDescent="0.3">
      <c r="A28" s="371"/>
      <c r="E28" s="371"/>
    </row>
    <row r="29" spans="1:5" x14ac:dyDescent="0.3">
      <c r="A29" s="371"/>
      <c r="E29" s="371"/>
    </row>
    <row r="30" spans="1:5" x14ac:dyDescent="0.3">
      <c r="A30" s="371"/>
      <c r="E30" s="371"/>
    </row>
    <row r="31" spans="1:5" x14ac:dyDescent="0.3">
      <c r="A31" s="371"/>
      <c r="E31" s="371"/>
    </row>
    <row r="32" spans="1:5" x14ac:dyDescent="0.3">
      <c r="A32" s="371"/>
      <c r="E32" s="371"/>
    </row>
    <row r="33" spans="1:5" x14ac:dyDescent="0.3">
      <c r="A33" s="371"/>
      <c r="E33" s="371"/>
    </row>
    <row r="34" spans="1:5" x14ac:dyDescent="0.3">
      <c r="A34" s="371"/>
      <c r="E34" s="371"/>
    </row>
    <row r="35" spans="1:5" x14ac:dyDescent="0.3">
      <c r="A35" s="371"/>
      <c r="E35" s="371"/>
    </row>
    <row r="36" spans="1:5" x14ac:dyDescent="0.3">
      <c r="A36" s="371"/>
      <c r="E36" s="371"/>
    </row>
    <row r="37" spans="1:5" x14ac:dyDescent="0.3">
      <c r="A37" s="371"/>
      <c r="E37" s="371"/>
    </row>
    <row r="38" spans="1:5" x14ac:dyDescent="0.3">
      <c r="A38" s="371"/>
      <c r="E38" s="371"/>
    </row>
    <row r="39" spans="1:5" x14ac:dyDescent="0.3">
      <c r="A39" s="371"/>
      <c r="E39" s="371"/>
    </row>
    <row r="40" spans="1:5" x14ac:dyDescent="0.3">
      <c r="A40" s="371"/>
      <c r="E40" s="371"/>
    </row>
    <row r="41" spans="1:5" x14ac:dyDescent="0.3">
      <c r="A41" s="371"/>
      <c r="E41" s="371"/>
    </row>
    <row r="42" spans="1:5" x14ac:dyDescent="0.3">
      <c r="A42" s="371"/>
      <c r="E42" s="371"/>
    </row>
    <row r="43" spans="1:5" x14ac:dyDescent="0.3">
      <c r="A43" s="371"/>
      <c r="E43" s="371"/>
    </row>
    <row r="44" spans="1:5" x14ac:dyDescent="0.3">
      <c r="A44" s="371"/>
      <c r="E44" s="371"/>
    </row>
    <row r="45" spans="1:5" x14ac:dyDescent="0.3">
      <c r="A45" s="371"/>
      <c r="E45" s="371"/>
    </row>
    <row r="46" spans="1:5" x14ac:dyDescent="0.3">
      <c r="A46" s="371"/>
      <c r="E46" s="371"/>
    </row>
    <row r="47" spans="1:5" x14ac:dyDescent="0.3">
      <c r="A47" s="371"/>
      <c r="E47" s="371"/>
    </row>
    <row r="48" spans="1:5" x14ac:dyDescent="0.3">
      <c r="A48" s="371"/>
      <c r="E48" s="371"/>
    </row>
    <row r="49" spans="1:5" x14ac:dyDescent="0.3">
      <c r="A49" s="371"/>
      <c r="E49" s="371"/>
    </row>
    <row r="50" spans="1:5" x14ac:dyDescent="0.3">
      <c r="A50" s="371"/>
      <c r="E50" s="371"/>
    </row>
    <row r="51" spans="1:5" x14ac:dyDescent="0.3">
      <c r="A51" s="371"/>
      <c r="E51" s="371"/>
    </row>
    <row r="52" spans="1:5" x14ac:dyDescent="0.3">
      <c r="A52" s="371"/>
      <c r="E52" s="371"/>
    </row>
    <row r="53" spans="1:5" x14ac:dyDescent="0.3">
      <c r="A53" s="371"/>
      <c r="E53" s="371"/>
    </row>
    <row r="54" spans="1:5" x14ac:dyDescent="0.3">
      <c r="A54" s="371"/>
      <c r="E54" s="371"/>
    </row>
    <row r="55" spans="1:5" x14ac:dyDescent="0.3">
      <c r="A55" s="371"/>
      <c r="E55" s="371"/>
    </row>
    <row r="56" spans="1:5" x14ac:dyDescent="0.3">
      <c r="A56" s="371"/>
      <c r="E56" s="371"/>
    </row>
    <row r="57" spans="1:5" x14ac:dyDescent="0.3">
      <c r="A57" s="371"/>
      <c r="E57" s="371"/>
    </row>
    <row r="58" spans="1:5" x14ac:dyDescent="0.3">
      <c r="A58" s="371"/>
      <c r="E58" s="371"/>
    </row>
    <row r="59" spans="1:5" x14ac:dyDescent="0.3">
      <c r="A59" s="371"/>
      <c r="E59" s="371"/>
    </row>
    <row r="60" spans="1:5" x14ac:dyDescent="0.3">
      <c r="A60" s="371"/>
      <c r="E60" s="371"/>
    </row>
    <row r="61" spans="1:5" x14ac:dyDescent="0.3">
      <c r="A61" s="371"/>
      <c r="E61" s="371"/>
    </row>
    <row r="62" spans="1:5" x14ac:dyDescent="0.3">
      <c r="A62" s="371"/>
      <c r="E62" s="371"/>
    </row>
    <row r="63" spans="1:5" x14ac:dyDescent="0.3">
      <c r="A63" s="371"/>
      <c r="E63" s="371"/>
    </row>
    <row r="64" spans="1:5" x14ac:dyDescent="0.3">
      <c r="A64" s="371"/>
      <c r="E64" s="371"/>
    </row>
    <row r="65" spans="1:5" x14ac:dyDescent="0.3">
      <c r="A65" s="371"/>
      <c r="E65" s="371"/>
    </row>
    <row r="66" spans="1:5" x14ac:dyDescent="0.3">
      <c r="A66" s="371"/>
      <c r="E66" s="371"/>
    </row>
    <row r="67" spans="1:5" x14ac:dyDescent="0.3">
      <c r="A67" s="371"/>
      <c r="E67" s="371"/>
    </row>
    <row r="68" spans="1:5" x14ac:dyDescent="0.3">
      <c r="A68" s="371"/>
      <c r="E68" s="371"/>
    </row>
    <row r="69" spans="1:5" x14ac:dyDescent="0.3">
      <c r="A69" s="371"/>
      <c r="E69" s="371"/>
    </row>
    <row r="70" spans="1:5" x14ac:dyDescent="0.3">
      <c r="A70" s="371"/>
      <c r="E70" s="371"/>
    </row>
    <row r="71" spans="1:5" x14ac:dyDescent="0.3">
      <c r="A71" s="371"/>
      <c r="E71" s="371"/>
    </row>
    <row r="72" spans="1:5" x14ac:dyDescent="0.3">
      <c r="A72" s="371"/>
      <c r="E72" s="371"/>
    </row>
    <row r="73" spans="1:5" x14ac:dyDescent="0.3">
      <c r="A73" s="371"/>
      <c r="E73" s="371"/>
    </row>
    <row r="74" spans="1:5" x14ac:dyDescent="0.3">
      <c r="A74" s="371"/>
      <c r="E74" s="371"/>
    </row>
    <row r="75" spans="1:5" x14ac:dyDescent="0.3">
      <c r="A75" s="371"/>
      <c r="E75" s="371"/>
    </row>
    <row r="76" spans="1:5" x14ac:dyDescent="0.3">
      <c r="A76" s="371"/>
      <c r="E76" s="371"/>
    </row>
    <row r="77" spans="1:5" x14ac:dyDescent="0.3">
      <c r="A77" s="371"/>
      <c r="E77" s="371"/>
    </row>
    <row r="78" spans="1:5" x14ac:dyDescent="0.3">
      <c r="A78" s="371"/>
      <c r="E78" s="371"/>
    </row>
    <row r="79" spans="1:5" x14ac:dyDescent="0.3">
      <c r="A79" s="371"/>
      <c r="E79" s="371"/>
    </row>
    <row r="80" spans="1:5" x14ac:dyDescent="0.3">
      <c r="A80" s="371"/>
      <c r="E80" s="371"/>
    </row>
    <row r="81" spans="1:5" x14ac:dyDescent="0.3">
      <c r="A81" s="371"/>
      <c r="E81" s="371"/>
    </row>
    <row r="82" spans="1:5" x14ac:dyDescent="0.3">
      <c r="A82" s="371"/>
      <c r="E82" s="371"/>
    </row>
    <row r="83" spans="1:5" x14ac:dyDescent="0.3">
      <c r="A83" s="371"/>
      <c r="E83" s="371"/>
    </row>
    <row r="84" spans="1:5" x14ac:dyDescent="0.3">
      <c r="A84" s="371"/>
      <c r="E84" s="371"/>
    </row>
    <row r="85" spans="1:5" x14ac:dyDescent="0.3">
      <c r="A85" s="371"/>
      <c r="E85" s="371"/>
    </row>
    <row r="86" spans="1:5" x14ac:dyDescent="0.3">
      <c r="A86" s="371"/>
      <c r="E86" s="371"/>
    </row>
    <row r="87" spans="1:5" x14ac:dyDescent="0.3">
      <c r="A87" s="371"/>
      <c r="E87" s="371"/>
    </row>
    <row r="88" spans="1:5" x14ac:dyDescent="0.3">
      <c r="A88" s="371"/>
      <c r="E88" s="371"/>
    </row>
    <row r="89" spans="1:5" x14ac:dyDescent="0.3">
      <c r="A89" s="371"/>
      <c r="E89" s="371"/>
    </row>
    <row r="90" spans="1:5" x14ac:dyDescent="0.3">
      <c r="A90" s="371"/>
      <c r="E90" s="371"/>
    </row>
    <row r="91" spans="1:5" x14ac:dyDescent="0.3">
      <c r="A91" s="371"/>
      <c r="E91" s="371"/>
    </row>
    <row r="92" spans="1:5" x14ac:dyDescent="0.3">
      <c r="A92" s="371"/>
      <c r="E92" s="371"/>
    </row>
    <row r="93" spans="1:5" x14ac:dyDescent="0.3">
      <c r="A93" s="371"/>
      <c r="E93" s="371"/>
    </row>
    <row r="94" spans="1:5" x14ac:dyDescent="0.3">
      <c r="A94" s="371"/>
      <c r="E94" s="371"/>
    </row>
    <row r="95" spans="1:5" x14ac:dyDescent="0.3">
      <c r="A95" s="371"/>
      <c r="E95" s="371"/>
    </row>
    <row r="96" spans="1:5" x14ac:dyDescent="0.3">
      <c r="A96" s="371"/>
      <c r="E96" s="371"/>
    </row>
    <row r="97" spans="1:5" x14ac:dyDescent="0.3">
      <c r="A97" s="371"/>
      <c r="E97" s="371"/>
    </row>
    <row r="98" spans="1:5" x14ac:dyDescent="0.3">
      <c r="A98" s="371"/>
      <c r="E98" s="371"/>
    </row>
    <row r="99" spans="1:5" x14ac:dyDescent="0.3">
      <c r="A99" s="371"/>
      <c r="E99" s="371"/>
    </row>
    <row r="100" spans="1:5" x14ac:dyDescent="0.3">
      <c r="A100" s="371"/>
      <c r="E100" s="371"/>
    </row>
    <row r="101" spans="1:5" x14ac:dyDescent="0.3">
      <c r="A101" s="371"/>
      <c r="E101" s="371"/>
    </row>
    <row r="102" spans="1:5" x14ac:dyDescent="0.3">
      <c r="A102" s="371"/>
      <c r="E102" s="371"/>
    </row>
    <row r="103" spans="1:5" x14ac:dyDescent="0.3">
      <c r="A103" s="371"/>
      <c r="E103" s="371"/>
    </row>
    <row r="104" spans="1:5" x14ac:dyDescent="0.3">
      <c r="A104" s="371"/>
      <c r="E104" s="371"/>
    </row>
    <row r="105" spans="1:5" x14ac:dyDescent="0.3">
      <c r="A105" s="371"/>
      <c r="E105" s="371"/>
    </row>
    <row r="106" spans="1:5" x14ac:dyDescent="0.3">
      <c r="A106" s="371"/>
      <c r="E106" s="371"/>
    </row>
    <row r="107" spans="1:5" x14ac:dyDescent="0.3">
      <c r="A107" s="371"/>
      <c r="E107" s="371"/>
    </row>
    <row r="108" spans="1:5" x14ac:dyDescent="0.3">
      <c r="A108" s="371"/>
      <c r="E108" s="371"/>
    </row>
    <row r="109" spans="1:5" x14ac:dyDescent="0.3">
      <c r="A109" s="371"/>
      <c r="E109" s="371"/>
    </row>
    <row r="110" spans="1:5" x14ac:dyDescent="0.3">
      <c r="A110" s="371"/>
      <c r="E110" s="371"/>
    </row>
    <row r="111" spans="1:5" x14ac:dyDescent="0.3">
      <c r="A111" s="371"/>
      <c r="E111" s="371"/>
    </row>
    <row r="112" spans="1:5" x14ac:dyDescent="0.3">
      <c r="A112" s="371"/>
      <c r="E112" s="371"/>
    </row>
    <row r="113" spans="1:5" x14ac:dyDescent="0.3">
      <c r="A113" s="371"/>
      <c r="E113" s="371"/>
    </row>
    <row r="114" spans="1:5" x14ac:dyDescent="0.3">
      <c r="A114" s="371"/>
      <c r="E114" s="371"/>
    </row>
    <row r="115" spans="1:5" x14ac:dyDescent="0.3">
      <c r="A115" s="371"/>
      <c r="E115" s="371"/>
    </row>
    <row r="116" spans="1:5" x14ac:dyDescent="0.3">
      <c r="A116" s="371"/>
      <c r="E116" s="371"/>
    </row>
    <row r="117" spans="1:5" x14ac:dyDescent="0.3">
      <c r="A117" s="371"/>
      <c r="E117" s="371"/>
    </row>
    <row r="118" spans="1:5" x14ac:dyDescent="0.3">
      <c r="A118" s="371"/>
      <c r="E118" s="371"/>
    </row>
    <row r="119" spans="1:5" x14ac:dyDescent="0.3">
      <c r="A119" s="371"/>
      <c r="E119" s="371"/>
    </row>
    <row r="120" spans="1:5" x14ac:dyDescent="0.3">
      <c r="A120" s="371"/>
      <c r="E120" s="371"/>
    </row>
    <row r="121" spans="1:5" x14ac:dyDescent="0.3">
      <c r="A121" s="371"/>
      <c r="E121" s="371"/>
    </row>
    <row r="122" spans="1:5" x14ac:dyDescent="0.3">
      <c r="A122" s="371"/>
      <c r="E122" s="371"/>
    </row>
    <row r="123" spans="1:5" x14ac:dyDescent="0.3">
      <c r="A123" s="371"/>
      <c r="E123" s="371"/>
    </row>
    <row r="124" spans="1:5" x14ac:dyDescent="0.3">
      <c r="A124" s="371"/>
      <c r="E124" s="371"/>
    </row>
    <row r="125" spans="1:5" x14ac:dyDescent="0.3">
      <c r="A125" s="371"/>
      <c r="E125" s="371"/>
    </row>
    <row r="126" spans="1:5" x14ac:dyDescent="0.3">
      <c r="A126" s="371"/>
      <c r="E126" s="371"/>
    </row>
    <row r="127" spans="1:5" x14ac:dyDescent="0.3">
      <c r="A127" s="371"/>
      <c r="E127" s="371"/>
    </row>
    <row r="128" spans="1:5" x14ac:dyDescent="0.3">
      <c r="A128" s="371"/>
      <c r="E128" s="371"/>
    </row>
    <row r="129" spans="1:5" x14ac:dyDescent="0.3">
      <c r="A129" s="371"/>
      <c r="E129" s="371"/>
    </row>
    <row r="130" spans="1:5" x14ac:dyDescent="0.3">
      <c r="A130" s="371"/>
      <c r="E130" s="371"/>
    </row>
    <row r="131" spans="1:5" x14ac:dyDescent="0.3">
      <c r="A131" s="371"/>
      <c r="E131" s="371"/>
    </row>
    <row r="132" spans="1:5" x14ac:dyDescent="0.3">
      <c r="A132" s="371"/>
      <c r="E132" s="371"/>
    </row>
    <row r="133" spans="1:5" x14ac:dyDescent="0.3">
      <c r="A133" s="371"/>
      <c r="E133" s="371"/>
    </row>
    <row r="134" spans="1:5" x14ac:dyDescent="0.3">
      <c r="A134" s="371"/>
      <c r="E134" s="371"/>
    </row>
    <row r="135" spans="1:5" x14ac:dyDescent="0.3">
      <c r="A135" s="371"/>
      <c r="E135" s="371"/>
    </row>
    <row r="136" spans="1:5" x14ac:dyDescent="0.3">
      <c r="A136" s="371"/>
      <c r="E136" s="371"/>
    </row>
    <row r="137" spans="1:5" x14ac:dyDescent="0.3">
      <c r="A137" s="371"/>
      <c r="E137" s="371"/>
    </row>
    <row r="138" spans="1:5" x14ac:dyDescent="0.3">
      <c r="A138" s="371"/>
      <c r="E138" s="371"/>
    </row>
    <row r="139" spans="1:5" x14ac:dyDescent="0.3">
      <c r="A139" s="371"/>
      <c r="E139" s="371"/>
    </row>
    <row r="140" spans="1:5" x14ac:dyDescent="0.3">
      <c r="A140" s="371"/>
      <c r="E140" s="371"/>
    </row>
    <row r="141" spans="1:5" x14ac:dyDescent="0.3">
      <c r="A141" s="371"/>
      <c r="E141" s="371"/>
    </row>
    <row r="142" spans="1:5" x14ac:dyDescent="0.3">
      <c r="A142" s="371"/>
      <c r="E142" s="371"/>
    </row>
    <row r="143" spans="1:5" x14ac:dyDescent="0.3">
      <c r="A143" s="371"/>
      <c r="E143" s="371"/>
    </row>
    <row r="144" spans="1:5" x14ac:dyDescent="0.3">
      <c r="A144" s="371"/>
      <c r="E144" s="371"/>
    </row>
    <row r="145" spans="1:5" x14ac:dyDescent="0.3">
      <c r="A145" s="371"/>
      <c r="E145" s="371"/>
    </row>
    <row r="146" spans="1:5" x14ac:dyDescent="0.3">
      <c r="A146" s="371"/>
      <c r="E146" s="371"/>
    </row>
    <row r="147" spans="1:5" x14ac:dyDescent="0.3">
      <c r="A147" s="371"/>
      <c r="E147" s="371"/>
    </row>
    <row r="148" spans="1:5" x14ac:dyDescent="0.3">
      <c r="A148" s="371"/>
      <c r="E148" s="371"/>
    </row>
    <row r="149" spans="1:5" x14ac:dyDescent="0.3">
      <c r="A149" s="371"/>
      <c r="E149" s="371"/>
    </row>
    <row r="150" spans="1:5" x14ac:dyDescent="0.3">
      <c r="A150" s="371"/>
      <c r="E150" s="371"/>
    </row>
    <row r="151" spans="1:5" x14ac:dyDescent="0.3">
      <c r="A151" s="371"/>
      <c r="E151" s="371"/>
    </row>
    <row r="152" spans="1:5" x14ac:dyDescent="0.3">
      <c r="A152" s="371"/>
      <c r="E152" s="371"/>
    </row>
    <row r="153" spans="1:5" x14ac:dyDescent="0.3">
      <c r="A153" s="371"/>
      <c r="E153" s="371"/>
    </row>
    <row r="154" spans="1:5" x14ac:dyDescent="0.3">
      <c r="A154" s="371"/>
      <c r="E154" s="371"/>
    </row>
    <row r="155" spans="1:5" x14ac:dyDescent="0.3">
      <c r="A155" s="371"/>
      <c r="E155" s="371"/>
    </row>
    <row r="156" spans="1:5" x14ac:dyDescent="0.3">
      <c r="A156" s="371"/>
      <c r="E156" s="371"/>
    </row>
    <row r="157" spans="1:5" x14ac:dyDescent="0.3">
      <c r="A157" s="371"/>
      <c r="E157" s="371"/>
    </row>
    <row r="158" spans="1:5" x14ac:dyDescent="0.3">
      <c r="A158" s="371"/>
      <c r="E158" s="371"/>
    </row>
    <row r="159" spans="1:5" x14ac:dyDescent="0.3">
      <c r="A159" s="371"/>
      <c r="E159" s="371"/>
    </row>
    <row r="160" spans="1:5" x14ac:dyDescent="0.3">
      <c r="A160" s="371"/>
      <c r="E160" s="371"/>
    </row>
    <row r="161" spans="1:5" x14ac:dyDescent="0.3">
      <c r="A161" s="371"/>
      <c r="E161" s="371"/>
    </row>
    <row r="162" spans="1:5" x14ac:dyDescent="0.3">
      <c r="A162" s="371"/>
      <c r="E162" s="371"/>
    </row>
    <row r="163" spans="1:5" x14ac:dyDescent="0.3">
      <c r="A163" s="371"/>
      <c r="E163" s="371"/>
    </row>
    <row r="164" spans="1:5" x14ac:dyDescent="0.3">
      <c r="A164" s="371"/>
      <c r="E164" s="371"/>
    </row>
    <row r="165" spans="1:5" x14ac:dyDescent="0.3">
      <c r="A165" s="371"/>
      <c r="E165" s="371"/>
    </row>
    <row r="166" spans="1:5" x14ac:dyDescent="0.3">
      <c r="A166" s="371"/>
      <c r="E166" s="371"/>
    </row>
    <row r="167" spans="1:5" x14ac:dyDescent="0.3">
      <c r="A167" s="371"/>
      <c r="E167" s="371"/>
    </row>
    <row r="168" spans="1:5" x14ac:dyDescent="0.3">
      <c r="A168" s="371"/>
      <c r="E168" s="371"/>
    </row>
    <row r="169" spans="1:5" x14ac:dyDescent="0.3">
      <c r="A169" s="371"/>
      <c r="E169" s="371"/>
    </row>
    <row r="170" spans="1:5" x14ac:dyDescent="0.3">
      <c r="A170" s="371"/>
      <c r="E170" s="371"/>
    </row>
    <row r="171" spans="1:5" x14ac:dyDescent="0.3">
      <c r="A171" s="371"/>
      <c r="E171" s="371"/>
    </row>
    <row r="172" spans="1:5" x14ac:dyDescent="0.3">
      <c r="A172" s="371"/>
      <c r="E172" s="371"/>
    </row>
    <row r="173" spans="1:5" x14ac:dyDescent="0.3">
      <c r="A173" s="371"/>
      <c r="E173" s="371"/>
    </row>
    <row r="174" spans="1:5" x14ac:dyDescent="0.3">
      <c r="A174" s="371"/>
      <c r="E174" s="371"/>
    </row>
    <row r="175" spans="1:5" x14ac:dyDescent="0.3">
      <c r="A175" s="371"/>
      <c r="E175" s="371"/>
    </row>
    <row r="176" spans="1:5" x14ac:dyDescent="0.3">
      <c r="A176" s="371"/>
      <c r="E176" s="371"/>
    </row>
    <row r="177" spans="1:5" x14ac:dyDescent="0.3">
      <c r="A177" s="371"/>
      <c r="E177" s="371"/>
    </row>
    <row r="178" spans="1:5" x14ac:dyDescent="0.3">
      <c r="A178" s="371"/>
      <c r="E178" s="371"/>
    </row>
    <row r="179" spans="1:5" x14ac:dyDescent="0.3">
      <c r="A179" s="371"/>
      <c r="E179" s="371"/>
    </row>
    <row r="180" spans="1:5" x14ac:dyDescent="0.3">
      <c r="A180" s="371"/>
      <c r="E180" s="371"/>
    </row>
    <row r="181" spans="1:5" x14ac:dyDescent="0.3">
      <c r="A181" s="371"/>
      <c r="E181" s="371"/>
    </row>
    <row r="182" spans="1:5" x14ac:dyDescent="0.3">
      <c r="A182" s="371"/>
      <c r="E182" s="371"/>
    </row>
    <row r="183" spans="1:5" x14ac:dyDescent="0.3">
      <c r="A183" s="371"/>
      <c r="E183" s="371"/>
    </row>
    <row r="184" spans="1:5" x14ac:dyDescent="0.3">
      <c r="A184" s="371"/>
      <c r="E184" s="371"/>
    </row>
    <row r="185" spans="1:5" x14ac:dyDescent="0.3">
      <c r="A185" s="371"/>
      <c r="E185" s="371"/>
    </row>
    <row r="186" spans="1:5" x14ac:dyDescent="0.3">
      <c r="A186" s="371"/>
      <c r="E186" s="371"/>
    </row>
    <row r="187" spans="1:5" x14ac:dyDescent="0.3">
      <c r="A187" s="371"/>
      <c r="E187" s="371"/>
    </row>
    <row r="188" spans="1:5" x14ac:dyDescent="0.3">
      <c r="A188" s="371"/>
      <c r="E188" s="371"/>
    </row>
    <row r="189" spans="1:5" x14ac:dyDescent="0.3">
      <c r="A189" s="371"/>
      <c r="E189" s="371"/>
    </row>
    <row r="190" spans="1:5" x14ac:dyDescent="0.3">
      <c r="A190" s="371"/>
      <c r="E190" s="371"/>
    </row>
    <row r="191" spans="1:5" x14ac:dyDescent="0.3">
      <c r="A191" s="371"/>
      <c r="E191" s="371"/>
    </row>
    <row r="192" spans="1:5" x14ac:dyDescent="0.3">
      <c r="A192" s="371"/>
      <c r="E192" s="371"/>
    </row>
    <row r="193" spans="1:5" x14ac:dyDescent="0.3">
      <c r="A193" s="371"/>
      <c r="E193" s="371"/>
    </row>
    <row r="194" spans="1:5" x14ac:dyDescent="0.3">
      <c r="A194" s="371"/>
      <c r="E194" s="371"/>
    </row>
    <row r="195" spans="1:5" x14ac:dyDescent="0.3">
      <c r="A195" s="371"/>
      <c r="E195" s="371"/>
    </row>
    <row r="196" spans="1:5" x14ac:dyDescent="0.3">
      <c r="A196" s="371"/>
      <c r="E196" s="371"/>
    </row>
    <row r="197" spans="1:5" x14ac:dyDescent="0.3">
      <c r="A197" s="371"/>
      <c r="E197" s="371"/>
    </row>
    <row r="198" spans="1:5" x14ac:dyDescent="0.3">
      <c r="A198" s="371"/>
      <c r="E198" s="371"/>
    </row>
    <row r="199" spans="1:5" x14ac:dyDescent="0.3">
      <c r="A199" s="371"/>
      <c r="E199" s="371"/>
    </row>
    <row r="200" spans="1:5" x14ac:dyDescent="0.3">
      <c r="A200" s="371"/>
      <c r="E200" s="371"/>
    </row>
  </sheetData>
  <mergeCells count="5">
    <mergeCell ref="A1:Z1"/>
    <mergeCell ref="A2:D2"/>
    <mergeCell ref="E2:Z2"/>
    <mergeCell ref="A3:D3"/>
    <mergeCell ref="E3:Z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"/>
  <sheetViews>
    <sheetView workbookViewId="0"/>
  </sheetViews>
  <sheetFormatPr defaultRowHeight="15.6" customHeight="1" x14ac:dyDescent="0.3"/>
  <cols>
    <col min="1" max="1" width="10"/>
    <col min="2" max="2" width="12.8984375" customWidth="1"/>
    <col min="3" max="3" width="42.8984375" customWidth="1"/>
    <col min="4" max="4" width="9.8984375" customWidth="1"/>
    <col min="5" max="6" width="16.8984375" customWidth="1"/>
    <col min="7" max="7" width="13.8984375" customWidth="1"/>
    <col min="8" max="8" width="18.09765625" customWidth="1"/>
    <col min="9" max="9" width="17.296875" customWidth="1"/>
    <col min="10" max="35" width="10"/>
  </cols>
  <sheetData>
    <row r="1" spans="1:8" x14ac:dyDescent="0.3">
      <c r="A1" s="3643" t="s">
        <v>67</v>
      </c>
      <c r="B1" s="3634"/>
      <c r="C1" s="3634"/>
      <c r="D1" s="3634"/>
      <c r="E1" s="3634"/>
      <c r="F1" s="3634"/>
      <c r="G1" s="3634"/>
      <c r="H1" s="3634"/>
    </row>
    <row r="2" spans="1:8" x14ac:dyDescent="0.3">
      <c r="A2" s="3650" t="s">
        <v>68</v>
      </c>
      <c r="B2" s="3634"/>
      <c r="C2" s="3634"/>
      <c r="D2" s="3634"/>
      <c r="E2" s="3634"/>
      <c r="F2" s="3634"/>
      <c r="G2" s="3634"/>
      <c r="H2" s="3634"/>
    </row>
    <row r="3" spans="1:8" x14ac:dyDescent="0.3">
      <c r="A3" s="365"/>
      <c r="B3" s="372"/>
      <c r="C3" s="365"/>
      <c r="D3" s="365"/>
      <c r="E3" s="365"/>
      <c r="F3" s="365"/>
      <c r="G3" s="3651" t="s">
        <v>46</v>
      </c>
      <c r="H3" s="3646"/>
    </row>
    <row r="4" spans="1:8" x14ac:dyDescent="0.3">
      <c r="A4" s="373" t="s">
        <v>2</v>
      </c>
      <c r="B4" s="374" t="s">
        <v>47</v>
      </c>
      <c r="C4" s="374" t="s">
        <v>69</v>
      </c>
      <c r="D4" s="373" t="s">
        <v>49</v>
      </c>
      <c r="E4" s="374" t="s">
        <v>50</v>
      </c>
      <c r="F4" s="374" t="s">
        <v>51</v>
      </c>
      <c r="G4" s="374" t="s">
        <v>62</v>
      </c>
      <c r="H4" s="374" t="s">
        <v>56</v>
      </c>
    </row>
    <row r="5" spans="1:8" x14ac:dyDescent="0.3">
      <c r="A5" s="375">
        <v>1</v>
      </c>
      <c r="B5" s="376" t="s">
        <v>70</v>
      </c>
      <c r="C5" s="377" t="s">
        <v>71</v>
      </c>
      <c r="D5" s="378" t="s">
        <v>72</v>
      </c>
      <c r="E5" s="379">
        <v>86371</v>
      </c>
      <c r="F5" s="380">
        <v>0</v>
      </c>
      <c r="G5" s="381">
        <v>1</v>
      </c>
      <c r="H5" s="382">
        <v>0</v>
      </c>
    </row>
    <row r="6" spans="1:8" x14ac:dyDescent="0.3">
      <c r="A6" s="383">
        <v>4</v>
      </c>
      <c r="B6" s="384" t="s">
        <v>73</v>
      </c>
      <c r="C6" s="385" t="s">
        <v>74</v>
      </c>
      <c r="D6" s="386" t="s">
        <v>72</v>
      </c>
      <c r="E6" s="387">
        <v>93592</v>
      </c>
      <c r="F6" s="388">
        <v>0</v>
      </c>
      <c r="G6" s="389">
        <v>1</v>
      </c>
      <c r="H6" s="390">
        <v>0</v>
      </c>
    </row>
    <row r="7" spans="1:8" x14ac:dyDescent="0.3">
      <c r="A7" s="391">
        <v>3</v>
      </c>
      <c r="B7" s="392" t="s">
        <v>75</v>
      </c>
      <c r="C7" s="393" t="s">
        <v>76</v>
      </c>
      <c r="D7" s="394" t="s">
        <v>72</v>
      </c>
      <c r="E7" s="395">
        <v>100813</v>
      </c>
      <c r="F7" s="396">
        <v>0</v>
      </c>
      <c r="G7" s="397">
        <v>1</v>
      </c>
      <c r="H7" s="398">
        <v>0</v>
      </c>
    </row>
    <row r="8" spans="1:8" x14ac:dyDescent="0.3">
      <c r="A8" s="399">
        <v>2</v>
      </c>
      <c r="B8" s="400" t="s">
        <v>77</v>
      </c>
      <c r="C8" s="401" t="s">
        <v>78</v>
      </c>
      <c r="D8" s="402" t="s">
        <v>72</v>
      </c>
      <c r="E8" s="403">
        <v>109330</v>
      </c>
      <c r="F8" s="404">
        <v>0</v>
      </c>
      <c r="G8" s="405">
        <v>1</v>
      </c>
      <c r="H8" s="406">
        <v>0</v>
      </c>
    </row>
  </sheetData>
  <mergeCells count="3">
    <mergeCell ref="A1:H1"/>
    <mergeCell ref="A2:H2"/>
    <mergeCell ref="G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5"/>
  <sheetViews>
    <sheetView workbookViewId="0"/>
  </sheetViews>
  <sheetFormatPr defaultRowHeight="15.6" customHeight="1" x14ac:dyDescent="0.3"/>
  <cols>
    <col min="1" max="1" width="7.3984375" customWidth="1"/>
    <col min="2" max="2" width="10.296875" customWidth="1"/>
    <col min="3" max="3" width="40" customWidth="1"/>
    <col min="4" max="4" width="10"/>
    <col min="5" max="5" width="13" customWidth="1"/>
    <col min="6" max="6" width="13.69921875" customWidth="1"/>
    <col min="7" max="7" width="16.3984375" customWidth="1"/>
    <col min="8" max="8" width="16.69921875" customWidth="1"/>
    <col min="9" max="9" width="17" customWidth="1"/>
    <col min="10" max="10" width="16.09765625" customWidth="1"/>
    <col min="11" max="11" width="19.09765625" customWidth="1"/>
    <col min="12" max="12" width="15.296875" customWidth="1"/>
    <col min="13" max="13" width="19" customWidth="1"/>
    <col min="14" max="35" width="10"/>
  </cols>
  <sheetData>
    <row r="1" spans="1:13" x14ac:dyDescent="0.3">
      <c r="A1" s="3643" t="s">
        <v>79</v>
      </c>
      <c r="B1" s="3634"/>
      <c r="C1" s="3634"/>
      <c r="D1" s="3634"/>
      <c r="E1" s="3634"/>
      <c r="F1" s="3634"/>
      <c r="G1" s="3634"/>
      <c r="H1" s="3634"/>
      <c r="I1" s="3634"/>
      <c r="J1" s="3634"/>
      <c r="K1" s="3634"/>
      <c r="L1" s="3634"/>
      <c r="M1" s="3634"/>
    </row>
    <row r="2" spans="1:13" x14ac:dyDescent="0.3">
      <c r="A2" s="3643" t="s">
        <v>1</v>
      </c>
      <c r="B2" s="3634"/>
      <c r="C2" s="3634"/>
      <c r="D2" s="3634"/>
      <c r="E2" s="3634"/>
      <c r="F2" s="3634"/>
      <c r="G2" s="3634"/>
      <c r="H2" s="3634"/>
      <c r="I2" s="3634"/>
      <c r="J2" s="3634"/>
      <c r="K2" s="3634"/>
      <c r="L2" s="3634"/>
      <c r="M2" s="3634"/>
    </row>
    <row r="3" spans="1:13" x14ac:dyDescent="0.3">
      <c r="A3" s="3652" t="s">
        <v>58</v>
      </c>
      <c r="B3" s="3646"/>
      <c r="C3" s="3646"/>
      <c r="D3" s="3646"/>
      <c r="E3" s="3646"/>
      <c r="F3" s="3646"/>
      <c r="G3" s="3646"/>
      <c r="H3" s="3646"/>
      <c r="I3" s="3646"/>
      <c r="J3" s="3646"/>
      <c r="K3" s="3646"/>
      <c r="L3" s="3646"/>
      <c r="M3" s="3646"/>
    </row>
    <row r="4" spans="1:13" x14ac:dyDescent="0.3">
      <c r="A4" s="366" t="s">
        <v>2</v>
      </c>
      <c r="B4" s="367" t="s">
        <v>47</v>
      </c>
      <c r="C4" s="367" t="s">
        <v>80</v>
      </c>
      <c r="D4" s="366" t="s">
        <v>49</v>
      </c>
      <c r="E4" s="366" t="s">
        <v>8</v>
      </c>
      <c r="F4" s="367" t="s">
        <v>50</v>
      </c>
      <c r="G4" s="367" t="s">
        <v>81</v>
      </c>
      <c r="H4" s="367" t="s">
        <v>51</v>
      </c>
      <c r="I4" s="367" t="s">
        <v>82</v>
      </c>
      <c r="J4" s="367" t="s">
        <v>56</v>
      </c>
      <c r="K4" s="367" t="s">
        <v>83</v>
      </c>
      <c r="L4" s="367" t="s">
        <v>64</v>
      </c>
      <c r="M4" s="367" t="s">
        <v>84</v>
      </c>
    </row>
    <row r="5" spans="1:13" x14ac:dyDescent="0.3">
      <c r="A5" s="365"/>
      <c r="B5" s="365"/>
      <c r="C5" s="372"/>
      <c r="D5" s="365"/>
      <c r="E5" s="365"/>
      <c r="F5" s="365"/>
      <c r="G5" s="365"/>
      <c r="H5" s="365"/>
      <c r="I5" s="365"/>
      <c r="J5" s="365"/>
      <c r="K5" s="365"/>
      <c r="L5" s="365"/>
      <c r="M5" s="365"/>
    </row>
    <row r="6" spans="1:13" x14ac:dyDescent="0.3">
      <c r="A6" s="407">
        <v>1</v>
      </c>
      <c r="B6" s="408" t="s">
        <v>70</v>
      </c>
      <c r="C6" s="409" t="s">
        <v>71</v>
      </c>
      <c r="D6" s="410" t="s">
        <v>72</v>
      </c>
      <c r="E6" s="411">
        <f>SUM(E7:E8)</f>
        <v>7.32</v>
      </c>
      <c r="F6" s="412">
        <v>86371</v>
      </c>
      <c r="G6" s="413">
        <v>0</v>
      </c>
      <c r="H6" s="414">
        <v>0</v>
      </c>
      <c r="I6" s="415">
        <v>0</v>
      </c>
      <c r="J6" s="416">
        <v>0</v>
      </c>
      <c r="K6" s="417">
        <v>0</v>
      </c>
      <c r="L6" s="418">
        <v>0</v>
      </c>
      <c r="M6" s="419">
        <v>0</v>
      </c>
    </row>
    <row r="7" spans="1:13" ht="31.2" hidden="1" x14ac:dyDescent="0.3">
      <c r="A7" s="420"/>
      <c r="B7" s="421" t="s">
        <v>25</v>
      </c>
      <c r="C7" s="422" t="s">
        <v>26</v>
      </c>
      <c r="D7" s="423" t="s">
        <v>27</v>
      </c>
      <c r="E7" s="424">
        <f>PTichVTu!K14</f>
        <v>7.32</v>
      </c>
      <c r="F7" s="425">
        <v>0</v>
      </c>
      <c r="G7" s="426">
        <v>0</v>
      </c>
      <c r="H7" s="427">
        <v>0</v>
      </c>
      <c r="I7" s="428">
        <v>0</v>
      </c>
      <c r="J7" s="429">
        <v>0</v>
      </c>
      <c r="K7" s="430">
        <v>0</v>
      </c>
      <c r="L7" s="431">
        <v>0</v>
      </c>
      <c r="M7" s="432">
        <v>0</v>
      </c>
    </row>
    <row r="8" spans="1:13" ht="31.2" hidden="1" x14ac:dyDescent="0.3">
      <c r="A8" s="433"/>
      <c r="B8" s="434" t="s">
        <v>30</v>
      </c>
      <c r="C8" s="435" t="s">
        <v>31</v>
      </c>
      <c r="D8" s="436" t="s">
        <v>27</v>
      </c>
      <c r="E8" s="437">
        <f>PTichVTu!K27</f>
        <v>0</v>
      </c>
      <c r="F8" s="438">
        <v>0</v>
      </c>
      <c r="G8" s="439">
        <v>0</v>
      </c>
      <c r="H8" s="440">
        <v>0</v>
      </c>
      <c r="I8" s="441">
        <v>0</v>
      </c>
      <c r="J8" s="442">
        <v>0</v>
      </c>
      <c r="K8" s="443">
        <v>0</v>
      </c>
      <c r="L8" s="444">
        <v>0</v>
      </c>
      <c r="M8" s="445">
        <v>0</v>
      </c>
    </row>
    <row r="9" spans="1:13" x14ac:dyDescent="0.3">
      <c r="A9" s="446">
        <v>2</v>
      </c>
      <c r="B9" s="447" t="s">
        <v>73</v>
      </c>
      <c r="C9" s="448" t="s">
        <v>74</v>
      </c>
      <c r="D9" s="449" t="s">
        <v>72</v>
      </c>
      <c r="E9" s="450">
        <f>SUM(E10:E10)</f>
        <v>39.840000000000003</v>
      </c>
      <c r="F9" s="451">
        <v>93592</v>
      </c>
      <c r="G9" s="452">
        <v>0</v>
      </c>
      <c r="H9" s="453">
        <v>0</v>
      </c>
      <c r="I9" s="454">
        <v>0</v>
      </c>
      <c r="J9" s="455">
        <v>0</v>
      </c>
      <c r="K9" s="456">
        <v>0</v>
      </c>
      <c r="L9" s="457">
        <v>0</v>
      </c>
      <c r="M9" s="458">
        <v>0</v>
      </c>
    </row>
    <row r="10" spans="1:13" ht="46.8" hidden="1" x14ac:dyDescent="0.3">
      <c r="A10" s="459"/>
      <c r="B10" s="460" t="s">
        <v>41</v>
      </c>
      <c r="C10" s="461" t="s">
        <v>42</v>
      </c>
      <c r="D10" s="462" t="s">
        <v>27</v>
      </c>
      <c r="E10" s="463">
        <f>PTichVTu!K61</f>
        <v>39.840000000000003</v>
      </c>
      <c r="F10" s="464">
        <v>0</v>
      </c>
      <c r="G10" s="465">
        <v>0</v>
      </c>
      <c r="H10" s="466">
        <v>0</v>
      </c>
      <c r="I10" s="467">
        <v>0</v>
      </c>
      <c r="J10" s="468">
        <v>0</v>
      </c>
      <c r="K10" s="469">
        <v>0</v>
      </c>
      <c r="L10" s="470">
        <v>0</v>
      </c>
      <c r="M10" s="471">
        <v>0</v>
      </c>
    </row>
    <row r="11" spans="1:13" x14ac:dyDescent="0.3">
      <c r="A11" s="472">
        <v>3</v>
      </c>
      <c r="B11" s="473" t="s">
        <v>75</v>
      </c>
      <c r="C11" s="474" t="s">
        <v>76</v>
      </c>
      <c r="D11" s="475" t="s">
        <v>72</v>
      </c>
      <c r="E11" s="476">
        <f>SUM(E12:E12)</f>
        <v>85.399999999999991</v>
      </c>
      <c r="F11" s="477">
        <v>100813</v>
      </c>
      <c r="G11" s="478">
        <v>0</v>
      </c>
      <c r="H11" s="479">
        <v>0</v>
      </c>
      <c r="I11" s="480">
        <v>0</v>
      </c>
      <c r="J11" s="481">
        <v>0</v>
      </c>
      <c r="K11" s="482">
        <v>0</v>
      </c>
      <c r="L11" s="483">
        <v>0</v>
      </c>
      <c r="M11" s="484">
        <v>0</v>
      </c>
    </row>
    <row r="12" spans="1:13" ht="31.2" hidden="1" x14ac:dyDescent="0.3">
      <c r="A12" s="485"/>
      <c r="B12" s="486" t="s">
        <v>37</v>
      </c>
      <c r="C12" s="487" t="s">
        <v>38</v>
      </c>
      <c r="D12" s="488" t="s">
        <v>39</v>
      </c>
      <c r="E12" s="489">
        <f>PTichVTu!K51</f>
        <v>85.399999999999991</v>
      </c>
      <c r="F12" s="490">
        <v>0</v>
      </c>
      <c r="G12" s="491">
        <v>0</v>
      </c>
      <c r="H12" s="492">
        <v>0</v>
      </c>
      <c r="I12" s="493">
        <v>0</v>
      </c>
      <c r="J12" s="494">
        <v>0</v>
      </c>
      <c r="K12" s="495">
        <v>0</v>
      </c>
      <c r="L12" s="496">
        <v>0</v>
      </c>
      <c r="M12" s="497">
        <v>0</v>
      </c>
    </row>
    <row r="13" spans="1:13" x14ac:dyDescent="0.3">
      <c r="A13" s="498">
        <v>4</v>
      </c>
      <c r="B13" s="499" t="s">
        <v>77</v>
      </c>
      <c r="C13" s="500" t="s">
        <v>78</v>
      </c>
      <c r="D13" s="501" t="s">
        <v>72</v>
      </c>
      <c r="E13" s="502">
        <f>SUM(E14:E15)</f>
        <v>26.64</v>
      </c>
      <c r="F13" s="503">
        <v>109330</v>
      </c>
      <c r="G13" s="504">
        <v>0</v>
      </c>
      <c r="H13" s="505">
        <v>0</v>
      </c>
      <c r="I13" s="506">
        <v>0</v>
      </c>
      <c r="J13" s="507">
        <v>0</v>
      </c>
      <c r="K13" s="508">
        <v>0</v>
      </c>
      <c r="L13" s="509">
        <v>0</v>
      </c>
      <c r="M13" s="510">
        <v>0</v>
      </c>
    </row>
    <row r="14" spans="1:13" ht="31.2" hidden="1" x14ac:dyDescent="0.3">
      <c r="A14" s="511"/>
      <c r="B14" s="512" t="s">
        <v>33</v>
      </c>
      <c r="C14" s="513" t="s">
        <v>34</v>
      </c>
      <c r="D14" s="514" t="s">
        <v>35</v>
      </c>
      <c r="E14" s="515">
        <f>PTichVTu!K42</f>
        <v>13.32</v>
      </c>
      <c r="F14" s="516">
        <v>0</v>
      </c>
      <c r="G14" s="517">
        <v>0</v>
      </c>
      <c r="H14" s="518">
        <v>0</v>
      </c>
      <c r="I14" s="519">
        <v>0</v>
      </c>
      <c r="J14" s="520">
        <v>0</v>
      </c>
      <c r="K14" s="521">
        <v>0</v>
      </c>
      <c r="L14" s="522">
        <v>0</v>
      </c>
      <c r="M14" s="523">
        <v>0</v>
      </c>
    </row>
    <row r="15" spans="1:13" ht="31.2" hidden="1" x14ac:dyDescent="0.3">
      <c r="A15" s="524"/>
      <c r="B15" s="525" t="s">
        <v>33</v>
      </c>
      <c r="C15" s="526" t="s">
        <v>34</v>
      </c>
      <c r="D15" s="527" t="s">
        <v>35</v>
      </c>
      <c r="E15" s="528">
        <f>PTichVTu!K72</f>
        <v>13.32</v>
      </c>
      <c r="F15" s="529">
        <v>0</v>
      </c>
      <c r="G15" s="530">
        <v>0</v>
      </c>
      <c r="H15" s="531">
        <v>0</v>
      </c>
      <c r="I15" s="532">
        <v>0</v>
      </c>
      <c r="J15" s="533">
        <v>0</v>
      </c>
      <c r="K15" s="534">
        <v>0</v>
      </c>
      <c r="L15" s="535">
        <v>0</v>
      </c>
      <c r="M15" s="536">
        <v>0</v>
      </c>
    </row>
  </sheetData>
  <mergeCells count="3">
    <mergeCell ref="A1:M1"/>
    <mergeCell ref="A2:M2"/>
    <mergeCell ref="A3:M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8"/>
  <sheetViews>
    <sheetView workbookViewId="0"/>
  </sheetViews>
  <sheetFormatPr defaultRowHeight="15.6" customHeight="1" x14ac:dyDescent="0.3"/>
  <cols>
    <col min="1" max="1" width="6.8984375" customWidth="1"/>
    <col min="2" max="2" width="13.296875" customWidth="1"/>
    <col min="3" max="3" width="44.3984375" customWidth="1"/>
    <col min="4" max="4" width="9.59765625" customWidth="1"/>
    <col min="5" max="6" width="15.8984375" customWidth="1"/>
    <col min="7" max="7" width="9.8984375" customWidth="1"/>
    <col min="8" max="9" width="15.8984375" customWidth="1"/>
    <col min="10" max="10" width="16" customWidth="1"/>
    <col min="11" max="35" width="10"/>
  </cols>
  <sheetData>
    <row r="1" spans="1:10" x14ac:dyDescent="0.3">
      <c r="A1" s="3643" t="s">
        <v>85</v>
      </c>
      <c r="B1" s="3634"/>
      <c r="C1" s="3634"/>
      <c r="D1" s="3634"/>
      <c r="E1" s="3634"/>
      <c r="F1" s="3634"/>
      <c r="G1" s="3634"/>
      <c r="H1" s="3634"/>
      <c r="I1" s="3634"/>
      <c r="J1" s="3634"/>
    </row>
    <row r="2" spans="1:10" x14ac:dyDescent="0.3">
      <c r="A2" s="3644" t="s">
        <v>68</v>
      </c>
      <c r="B2" s="3634"/>
      <c r="C2" s="3634"/>
      <c r="D2" s="3634"/>
      <c r="E2" s="3634"/>
      <c r="F2" s="3634"/>
      <c r="G2" s="3634"/>
      <c r="H2" s="3634"/>
      <c r="I2" s="3634"/>
      <c r="J2" s="3634"/>
    </row>
    <row r="3" spans="1:10" x14ac:dyDescent="0.3">
      <c r="A3" s="363"/>
      <c r="B3" s="537"/>
      <c r="C3" s="364"/>
      <c r="D3" s="363"/>
      <c r="E3" s="364"/>
      <c r="F3" s="364"/>
      <c r="G3" s="364"/>
      <c r="H3" s="364"/>
      <c r="I3" s="3651" t="s">
        <v>46</v>
      </c>
      <c r="J3" s="3646"/>
    </row>
    <row r="4" spans="1:10" x14ac:dyDescent="0.3">
      <c r="A4" s="373" t="s">
        <v>2</v>
      </c>
      <c r="B4" s="374" t="s">
        <v>47</v>
      </c>
      <c r="C4" s="374" t="s">
        <v>86</v>
      </c>
      <c r="D4" s="373" t="s">
        <v>49</v>
      </c>
      <c r="E4" s="374" t="s">
        <v>50</v>
      </c>
      <c r="F4" s="374" t="s">
        <v>51</v>
      </c>
      <c r="G4" s="374" t="s">
        <v>62</v>
      </c>
      <c r="H4" s="374" t="s">
        <v>87</v>
      </c>
      <c r="I4" s="374" t="s">
        <v>88</v>
      </c>
      <c r="J4" s="374" t="s">
        <v>56</v>
      </c>
    </row>
    <row r="5" spans="1:10" x14ac:dyDescent="0.3">
      <c r="A5" s="538">
        <v>3</v>
      </c>
      <c r="B5" s="539" t="s">
        <v>89</v>
      </c>
      <c r="C5" s="540" t="s">
        <v>90</v>
      </c>
      <c r="D5" s="541" t="s">
        <v>91</v>
      </c>
      <c r="E5" s="542">
        <v>120343</v>
      </c>
      <c r="F5" s="543">
        <v>0</v>
      </c>
      <c r="G5" s="544">
        <v>1</v>
      </c>
      <c r="H5" s="545">
        <v>0</v>
      </c>
      <c r="I5" s="546">
        <v>0</v>
      </c>
      <c r="J5" s="547">
        <v>0</v>
      </c>
    </row>
    <row r="6" spans="1:10" x14ac:dyDescent="0.3">
      <c r="A6" s="548">
        <v>1</v>
      </c>
      <c r="B6" s="549" t="s">
        <v>92</v>
      </c>
      <c r="C6" s="550" t="s">
        <v>93</v>
      </c>
      <c r="D6" s="551" t="s">
        <v>91</v>
      </c>
      <c r="E6" s="552">
        <v>119356</v>
      </c>
      <c r="F6" s="553">
        <v>0</v>
      </c>
      <c r="G6" s="554">
        <v>1</v>
      </c>
      <c r="H6" s="555">
        <v>0</v>
      </c>
      <c r="I6" s="556">
        <v>0</v>
      </c>
      <c r="J6" s="557">
        <v>0</v>
      </c>
    </row>
    <row r="7" spans="1:10" x14ac:dyDescent="0.3">
      <c r="A7" s="558">
        <v>4</v>
      </c>
      <c r="B7" s="559" t="s">
        <v>94</v>
      </c>
      <c r="C7" s="560" t="s">
        <v>95</v>
      </c>
      <c r="D7" s="561" t="s">
        <v>91</v>
      </c>
      <c r="E7" s="562">
        <v>1740876</v>
      </c>
      <c r="F7" s="563">
        <v>0</v>
      </c>
      <c r="G7" s="564">
        <v>1</v>
      </c>
      <c r="H7" s="565">
        <v>0</v>
      </c>
      <c r="I7" s="566">
        <v>0</v>
      </c>
      <c r="J7" s="567">
        <v>0</v>
      </c>
    </row>
    <row r="8" spans="1:10" x14ac:dyDescent="0.3">
      <c r="A8" s="568">
        <v>2</v>
      </c>
      <c r="B8" s="569" t="s">
        <v>96</v>
      </c>
      <c r="C8" s="570" t="s">
        <v>97</v>
      </c>
      <c r="D8" s="571" t="s">
        <v>91</v>
      </c>
      <c r="E8" s="572">
        <v>178150</v>
      </c>
      <c r="F8" s="573">
        <v>0</v>
      </c>
      <c r="G8" s="574">
        <v>1</v>
      </c>
      <c r="H8" s="575">
        <v>0</v>
      </c>
      <c r="I8" s="576">
        <v>0</v>
      </c>
      <c r="J8" s="577">
        <v>0</v>
      </c>
    </row>
  </sheetData>
  <mergeCells count="3">
    <mergeCell ref="A1:J1"/>
    <mergeCell ref="A2:J2"/>
    <mergeCell ref="I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2"/>
  <sheetViews>
    <sheetView workbookViewId="0"/>
  </sheetViews>
  <sheetFormatPr defaultRowHeight="15.6" customHeight="1" x14ac:dyDescent="0.3"/>
  <cols>
    <col min="1" max="1" width="7.3984375" customWidth="1"/>
    <col min="2" max="2" width="14.296875" customWidth="1"/>
    <col min="3" max="3" width="40.3984375" customWidth="1"/>
    <col min="4" max="4" width="10"/>
    <col min="5" max="5" width="13.8984375" customWidth="1"/>
    <col min="6" max="6" width="14.69921875" customWidth="1"/>
    <col min="7" max="7" width="16.3984375" customWidth="1"/>
    <col min="8" max="8" width="14.09765625" customWidth="1"/>
    <col min="9" max="9" width="16.09765625" customWidth="1"/>
    <col min="10" max="10" width="14.296875" customWidth="1"/>
    <col min="11" max="11" width="16.296875" customWidth="1"/>
    <col min="12" max="12" width="14.69921875" customWidth="1"/>
    <col min="13" max="13" width="16.09765625" customWidth="1"/>
    <col min="14" max="35" width="10"/>
  </cols>
  <sheetData>
    <row r="1" spans="1:13" x14ac:dyDescent="0.3">
      <c r="A1" s="3643" t="s">
        <v>98</v>
      </c>
      <c r="B1" s="3634"/>
      <c r="C1" s="3634"/>
      <c r="D1" s="3634"/>
      <c r="E1" s="3634"/>
      <c r="F1" s="3634"/>
      <c r="G1" s="3634"/>
      <c r="H1" s="3634"/>
      <c r="I1" s="3634"/>
      <c r="J1" s="3634"/>
      <c r="K1" s="3634"/>
      <c r="L1" s="3634"/>
      <c r="M1" s="3634"/>
    </row>
    <row r="2" spans="1:13" x14ac:dyDescent="0.3">
      <c r="A2" s="3643" t="s">
        <v>99</v>
      </c>
      <c r="B2" s="3634"/>
      <c r="C2" s="3634"/>
      <c r="D2" s="3634"/>
      <c r="E2" s="3634"/>
      <c r="F2" s="3634"/>
      <c r="G2" s="3634"/>
      <c r="H2" s="3634"/>
      <c r="I2" s="3634"/>
      <c r="J2" s="3634"/>
      <c r="K2" s="3634"/>
      <c r="L2" s="3634"/>
      <c r="M2" s="3634"/>
    </row>
    <row r="3" spans="1:13" x14ac:dyDescent="0.3">
      <c r="A3" s="3643" t="s">
        <v>100</v>
      </c>
      <c r="B3" s="3634"/>
      <c r="C3" s="3634"/>
      <c r="D3" s="3634"/>
      <c r="E3" s="3634"/>
      <c r="F3" s="3634"/>
      <c r="G3" s="3634"/>
      <c r="H3" s="3634"/>
      <c r="I3" s="3634"/>
      <c r="J3" s="3634"/>
      <c r="K3" s="3634"/>
      <c r="L3" s="3634"/>
      <c r="M3" s="3634"/>
    </row>
    <row r="4" spans="1:13" x14ac:dyDescent="0.3">
      <c r="C4" s="578"/>
      <c r="K4" s="3651" t="s">
        <v>46</v>
      </c>
      <c r="L4" s="3646"/>
    </row>
    <row r="5" spans="1:13" x14ac:dyDescent="0.3">
      <c r="A5" s="579" t="s">
        <v>2</v>
      </c>
      <c r="B5" s="580" t="s">
        <v>47</v>
      </c>
      <c r="C5" s="580" t="s">
        <v>86</v>
      </c>
      <c r="D5" s="579" t="s">
        <v>49</v>
      </c>
      <c r="E5" s="579" t="s">
        <v>8</v>
      </c>
      <c r="F5" s="580" t="s">
        <v>50</v>
      </c>
      <c r="G5" s="580" t="s">
        <v>81</v>
      </c>
      <c r="H5" s="580" t="s">
        <v>51</v>
      </c>
      <c r="I5" s="580" t="s">
        <v>82</v>
      </c>
      <c r="J5" s="580" t="s">
        <v>56</v>
      </c>
      <c r="K5" s="580" t="s">
        <v>83</v>
      </c>
      <c r="L5" s="580" t="s">
        <v>64</v>
      </c>
      <c r="M5" s="580" t="s">
        <v>84</v>
      </c>
    </row>
    <row r="6" spans="1:13" x14ac:dyDescent="0.3">
      <c r="A6" s="581">
        <v>1</v>
      </c>
      <c r="B6" s="582" t="s">
        <v>89</v>
      </c>
      <c r="C6" s="583" t="s">
        <v>90</v>
      </c>
      <c r="D6" s="584" t="s">
        <v>91</v>
      </c>
      <c r="E6" s="585">
        <f>SUM(E7:E8)</f>
        <v>4.5</v>
      </c>
      <c r="F6" s="586">
        <v>120343</v>
      </c>
      <c r="G6" s="587">
        <v>0</v>
      </c>
      <c r="H6" s="588">
        <v>0</v>
      </c>
      <c r="I6" s="589">
        <v>0</v>
      </c>
      <c r="J6" s="590">
        <v>0</v>
      </c>
      <c r="K6" s="591">
        <v>0</v>
      </c>
      <c r="L6" s="592">
        <v>0</v>
      </c>
      <c r="M6" s="593">
        <v>0</v>
      </c>
    </row>
    <row r="7" spans="1:13" ht="31.2" hidden="1" x14ac:dyDescent="0.3">
      <c r="A7" s="594"/>
      <c r="B7" s="595" t="s">
        <v>33</v>
      </c>
      <c r="C7" s="596" t="s">
        <v>34</v>
      </c>
      <c r="D7" s="597" t="s">
        <v>35</v>
      </c>
      <c r="E7" s="598">
        <f>PTichVTu!L44</f>
        <v>2.25</v>
      </c>
      <c r="F7" s="599">
        <v>0</v>
      </c>
      <c r="G7" s="600">
        <v>0</v>
      </c>
      <c r="H7" s="601">
        <v>0</v>
      </c>
      <c r="I7" s="602">
        <v>0</v>
      </c>
      <c r="J7" s="603">
        <v>0</v>
      </c>
      <c r="K7" s="604">
        <v>0</v>
      </c>
      <c r="L7" s="605">
        <v>0</v>
      </c>
      <c r="M7" s="606">
        <v>0</v>
      </c>
    </row>
    <row r="8" spans="1:13" ht="31.2" hidden="1" x14ac:dyDescent="0.3">
      <c r="A8" s="607"/>
      <c r="B8" s="608" t="s">
        <v>33</v>
      </c>
      <c r="C8" s="609" t="s">
        <v>34</v>
      </c>
      <c r="D8" s="610" t="s">
        <v>35</v>
      </c>
      <c r="E8" s="611">
        <f>PTichVTu!L74</f>
        <v>2.25</v>
      </c>
      <c r="F8" s="612">
        <v>0</v>
      </c>
      <c r="G8" s="613">
        <v>0</v>
      </c>
      <c r="H8" s="614">
        <v>0</v>
      </c>
      <c r="I8" s="615">
        <v>0</v>
      </c>
      <c r="J8" s="616">
        <v>0</v>
      </c>
      <c r="K8" s="617">
        <v>0</v>
      </c>
      <c r="L8" s="618">
        <v>0</v>
      </c>
      <c r="M8" s="619">
        <v>0</v>
      </c>
    </row>
    <row r="9" spans="1:13" x14ac:dyDescent="0.3">
      <c r="A9" s="620">
        <v>2</v>
      </c>
      <c r="B9" s="621" t="s">
        <v>92</v>
      </c>
      <c r="C9" s="622" t="s">
        <v>93</v>
      </c>
      <c r="D9" s="623" t="s">
        <v>91</v>
      </c>
      <c r="E9" s="624">
        <f>SUM(E10:E11)</f>
        <v>0.72</v>
      </c>
      <c r="F9" s="625">
        <v>119356</v>
      </c>
      <c r="G9" s="626">
        <v>0</v>
      </c>
      <c r="H9" s="627">
        <v>0</v>
      </c>
      <c r="I9" s="628">
        <v>0</v>
      </c>
      <c r="J9" s="629">
        <v>0</v>
      </c>
      <c r="K9" s="630">
        <v>0</v>
      </c>
      <c r="L9" s="631">
        <v>0</v>
      </c>
      <c r="M9" s="632">
        <v>0</v>
      </c>
    </row>
    <row r="10" spans="1:13" ht="31.2" hidden="1" x14ac:dyDescent="0.3">
      <c r="A10" s="633"/>
      <c r="B10" s="634" t="s">
        <v>25</v>
      </c>
      <c r="C10" s="635" t="s">
        <v>26</v>
      </c>
      <c r="D10" s="636" t="s">
        <v>27</v>
      </c>
      <c r="E10" s="637">
        <f>PTichVTu!L16</f>
        <v>0.72</v>
      </c>
      <c r="F10" s="638">
        <v>0</v>
      </c>
      <c r="G10" s="639">
        <v>0</v>
      </c>
      <c r="H10" s="640">
        <v>0</v>
      </c>
      <c r="I10" s="641">
        <v>0</v>
      </c>
      <c r="J10" s="642">
        <v>0</v>
      </c>
      <c r="K10" s="643">
        <v>0</v>
      </c>
      <c r="L10" s="644">
        <v>0</v>
      </c>
      <c r="M10" s="645">
        <v>0</v>
      </c>
    </row>
    <row r="11" spans="1:13" ht="31.2" hidden="1" x14ac:dyDescent="0.3">
      <c r="A11" s="646"/>
      <c r="B11" s="647" t="s">
        <v>30</v>
      </c>
      <c r="C11" s="648" t="s">
        <v>31</v>
      </c>
      <c r="D11" s="649" t="s">
        <v>27</v>
      </c>
      <c r="E11" s="650">
        <f>PTichVTu!L29</f>
        <v>0</v>
      </c>
      <c r="F11" s="651">
        <v>0</v>
      </c>
      <c r="G11" s="652">
        <v>0</v>
      </c>
      <c r="H11" s="653">
        <v>0</v>
      </c>
      <c r="I11" s="654">
        <v>0</v>
      </c>
      <c r="J11" s="655">
        <v>0</v>
      </c>
      <c r="K11" s="656">
        <v>0</v>
      </c>
      <c r="L11" s="657">
        <v>0</v>
      </c>
      <c r="M11" s="658">
        <v>0</v>
      </c>
    </row>
    <row r="12" spans="1:13" x14ac:dyDescent="0.3">
      <c r="A12" s="659">
        <v>3</v>
      </c>
      <c r="B12" s="660" t="s">
        <v>94</v>
      </c>
      <c r="C12" s="661" t="s">
        <v>95</v>
      </c>
      <c r="D12" s="662" t="s">
        <v>91</v>
      </c>
      <c r="E12" s="663">
        <f>SUM(E13:E13)</f>
        <v>28.63</v>
      </c>
      <c r="F12" s="664">
        <v>1740876</v>
      </c>
      <c r="G12" s="665">
        <v>0</v>
      </c>
      <c r="H12" s="666">
        <v>0</v>
      </c>
      <c r="I12" s="667">
        <v>0</v>
      </c>
      <c r="J12" s="668">
        <v>0</v>
      </c>
      <c r="K12" s="669">
        <v>0</v>
      </c>
      <c r="L12" s="670">
        <v>0</v>
      </c>
      <c r="M12" s="671">
        <v>0</v>
      </c>
    </row>
    <row r="13" spans="1:13" ht="31.2" hidden="1" x14ac:dyDescent="0.3">
      <c r="A13" s="672"/>
      <c r="B13" s="673" t="s">
        <v>37</v>
      </c>
      <c r="C13" s="674" t="s">
        <v>38</v>
      </c>
      <c r="D13" s="675" t="s">
        <v>39</v>
      </c>
      <c r="E13" s="676">
        <f>PTichVTu!L53</f>
        <v>28.63</v>
      </c>
      <c r="F13" s="677">
        <v>0</v>
      </c>
      <c r="G13" s="678">
        <v>0</v>
      </c>
      <c r="H13" s="679">
        <v>0</v>
      </c>
      <c r="I13" s="680">
        <v>0</v>
      </c>
      <c r="J13" s="681">
        <v>0</v>
      </c>
      <c r="K13" s="682">
        <v>0</v>
      </c>
      <c r="L13" s="683">
        <v>0</v>
      </c>
      <c r="M13" s="684">
        <v>0</v>
      </c>
    </row>
    <row r="14" spans="1:13" x14ac:dyDescent="0.3">
      <c r="A14" s="685">
        <v>4</v>
      </c>
      <c r="B14" s="686" t="s">
        <v>96</v>
      </c>
      <c r="C14" s="687" t="s">
        <v>97</v>
      </c>
      <c r="D14" s="688" t="s">
        <v>91</v>
      </c>
      <c r="E14" s="689">
        <f>SUM(E15:E16)</f>
        <v>0.38</v>
      </c>
      <c r="F14" s="690">
        <v>178150</v>
      </c>
      <c r="G14" s="691">
        <v>0</v>
      </c>
      <c r="H14" s="692">
        <v>0</v>
      </c>
      <c r="I14" s="693">
        <v>0</v>
      </c>
      <c r="J14" s="694">
        <v>0</v>
      </c>
      <c r="K14" s="695">
        <v>0</v>
      </c>
      <c r="L14" s="696">
        <v>0</v>
      </c>
      <c r="M14" s="697">
        <v>0</v>
      </c>
    </row>
    <row r="15" spans="1:13" ht="31.2" hidden="1" x14ac:dyDescent="0.3">
      <c r="A15" s="698"/>
      <c r="B15" s="699" t="s">
        <v>25</v>
      </c>
      <c r="C15" s="700" t="s">
        <v>26</v>
      </c>
      <c r="D15" s="701" t="s">
        <v>27</v>
      </c>
      <c r="E15" s="702">
        <f>PTichVTu!L17</f>
        <v>0.38</v>
      </c>
      <c r="F15" s="703">
        <v>0</v>
      </c>
      <c r="G15" s="704">
        <v>0</v>
      </c>
      <c r="H15" s="705">
        <v>0</v>
      </c>
      <c r="I15" s="706">
        <v>0</v>
      </c>
      <c r="J15" s="707">
        <v>0</v>
      </c>
      <c r="K15" s="708">
        <v>0</v>
      </c>
      <c r="L15" s="709">
        <v>0</v>
      </c>
      <c r="M15" s="710">
        <v>0</v>
      </c>
    </row>
    <row r="16" spans="1:13" ht="31.2" hidden="1" x14ac:dyDescent="0.3">
      <c r="A16" s="711"/>
      <c r="B16" s="712" t="s">
        <v>30</v>
      </c>
      <c r="C16" s="713" t="s">
        <v>31</v>
      </c>
      <c r="D16" s="714" t="s">
        <v>27</v>
      </c>
      <c r="E16" s="715">
        <f>PTichVTu!L30</f>
        <v>0</v>
      </c>
      <c r="F16" s="716">
        <v>0</v>
      </c>
      <c r="G16" s="717">
        <v>0</v>
      </c>
      <c r="H16" s="718">
        <v>0</v>
      </c>
      <c r="I16" s="719">
        <v>0</v>
      </c>
      <c r="J16" s="720">
        <v>0</v>
      </c>
      <c r="K16" s="721">
        <v>0</v>
      </c>
      <c r="L16" s="722">
        <v>0</v>
      </c>
      <c r="M16" s="723">
        <v>0</v>
      </c>
    </row>
    <row r="17" spans="1:13" x14ac:dyDescent="0.3">
      <c r="A17" s="724">
        <v>5</v>
      </c>
      <c r="B17" s="725" t="s">
        <v>101</v>
      </c>
      <c r="C17" s="726" t="s">
        <v>102</v>
      </c>
      <c r="D17" s="727" t="s">
        <v>103</v>
      </c>
      <c r="E17" s="728">
        <f>SUM(E18:E22)</f>
        <v>241</v>
      </c>
      <c r="F17" s="729">
        <v>0</v>
      </c>
      <c r="G17" s="730">
        <v>0</v>
      </c>
      <c r="H17" s="731">
        <v>0</v>
      </c>
      <c r="I17" s="732">
        <v>0</v>
      </c>
      <c r="J17" s="733">
        <v>0</v>
      </c>
      <c r="K17" s="734">
        <v>0</v>
      </c>
      <c r="L17" s="735">
        <v>0</v>
      </c>
      <c r="M17" s="736">
        <v>0</v>
      </c>
    </row>
    <row r="18" spans="1:13" ht="31.2" hidden="1" x14ac:dyDescent="0.3">
      <c r="A18" s="737"/>
      <c r="B18" s="738" t="s">
        <v>25</v>
      </c>
      <c r="C18" s="739" t="s">
        <v>26</v>
      </c>
      <c r="D18" s="740" t="s">
        <v>27</v>
      </c>
      <c r="E18" s="741">
        <f>PTichVTu!L18</f>
        <v>40</v>
      </c>
      <c r="F18" s="742">
        <v>0</v>
      </c>
      <c r="G18" s="743">
        <v>0</v>
      </c>
      <c r="H18" s="744">
        <v>0</v>
      </c>
      <c r="I18" s="745">
        <v>0</v>
      </c>
      <c r="J18" s="746">
        <v>0</v>
      </c>
      <c r="K18" s="747">
        <v>0</v>
      </c>
      <c r="L18" s="748">
        <v>0</v>
      </c>
      <c r="M18" s="749">
        <v>0</v>
      </c>
    </row>
    <row r="19" spans="1:13" ht="31.2" hidden="1" x14ac:dyDescent="0.3">
      <c r="A19" s="750"/>
      <c r="B19" s="751" t="s">
        <v>30</v>
      </c>
      <c r="C19" s="752" t="s">
        <v>31</v>
      </c>
      <c r="D19" s="753" t="s">
        <v>27</v>
      </c>
      <c r="E19" s="754">
        <f>PTichVTu!L31</f>
        <v>0</v>
      </c>
      <c r="F19" s="755">
        <v>0</v>
      </c>
      <c r="G19" s="756">
        <v>0</v>
      </c>
      <c r="H19" s="757">
        <v>0</v>
      </c>
      <c r="I19" s="758">
        <v>0</v>
      </c>
      <c r="J19" s="759">
        <v>0</v>
      </c>
      <c r="K19" s="760">
        <v>0</v>
      </c>
      <c r="L19" s="761">
        <v>0</v>
      </c>
      <c r="M19" s="762">
        <v>0</v>
      </c>
    </row>
    <row r="20" spans="1:13" ht="31.2" hidden="1" x14ac:dyDescent="0.3">
      <c r="A20" s="763"/>
      <c r="B20" s="764" t="s">
        <v>33</v>
      </c>
      <c r="C20" s="765" t="s">
        <v>34</v>
      </c>
      <c r="D20" s="766" t="s">
        <v>35</v>
      </c>
      <c r="E20" s="767">
        <f>PTichVTu!L45</f>
        <v>90</v>
      </c>
      <c r="F20" s="768">
        <v>0</v>
      </c>
      <c r="G20" s="769">
        <v>0</v>
      </c>
      <c r="H20" s="770">
        <v>0</v>
      </c>
      <c r="I20" s="771">
        <v>0</v>
      </c>
      <c r="J20" s="772">
        <v>0</v>
      </c>
      <c r="K20" s="773">
        <v>0</v>
      </c>
      <c r="L20" s="774">
        <v>0</v>
      </c>
      <c r="M20" s="775">
        <v>0</v>
      </c>
    </row>
    <row r="21" spans="1:13" ht="31.2" hidden="1" x14ac:dyDescent="0.3">
      <c r="A21" s="776"/>
      <c r="B21" s="777" t="s">
        <v>37</v>
      </c>
      <c r="C21" s="778" t="s">
        <v>38</v>
      </c>
      <c r="D21" s="779" t="s">
        <v>39</v>
      </c>
      <c r="E21" s="780">
        <f>PTichVTu!L54</f>
        <v>21</v>
      </c>
      <c r="F21" s="781">
        <v>0</v>
      </c>
      <c r="G21" s="782">
        <v>0</v>
      </c>
      <c r="H21" s="783">
        <v>0</v>
      </c>
      <c r="I21" s="784">
        <v>0</v>
      </c>
      <c r="J21" s="785">
        <v>0</v>
      </c>
      <c r="K21" s="786">
        <v>0</v>
      </c>
      <c r="L21" s="787">
        <v>0</v>
      </c>
      <c r="M21" s="788">
        <v>0</v>
      </c>
    </row>
    <row r="22" spans="1:13" ht="31.2" hidden="1" x14ac:dyDescent="0.3">
      <c r="A22" s="789"/>
      <c r="B22" s="790" t="s">
        <v>33</v>
      </c>
      <c r="C22" s="791" t="s">
        <v>34</v>
      </c>
      <c r="D22" s="792" t="s">
        <v>35</v>
      </c>
      <c r="E22" s="793">
        <f>PTichVTu!L75</f>
        <v>90</v>
      </c>
      <c r="F22" s="794">
        <v>0</v>
      </c>
      <c r="G22" s="795">
        <v>0</v>
      </c>
      <c r="H22" s="796">
        <v>0</v>
      </c>
      <c r="I22" s="797">
        <v>0</v>
      </c>
      <c r="J22" s="798">
        <v>0</v>
      </c>
      <c r="K22" s="799">
        <v>0</v>
      </c>
      <c r="L22" s="800">
        <v>0</v>
      </c>
      <c r="M22" s="801">
        <v>0</v>
      </c>
    </row>
  </sheetData>
  <mergeCells count="4">
    <mergeCell ref="A1:M1"/>
    <mergeCell ref="A2:M2"/>
    <mergeCell ref="A3:M3"/>
    <mergeCell ref="K4:L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74"/>
  <sheetViews>
    <sheetView workbookViewId="0"/>
  </sheetViews>
  <sheetFormatPr defaultRowHeight="15.6" customHeight="1" x14ac:dyDescent="0.3"/>
  <cols>
    <col min="1" max="1" width="10"/>
    <col min="2" max="2" width="12.3984375" customWidth="1"/>
    <col min="3" max="3" width="41" customWidth="1"/>
    <col min="4" max="4" width="10.3984375" customWidth="1"/>
    <col min="5" max="5" width="12.8984375" customWidth="1"/>
    <col min="6" max="6" width="16.09765625" customWidth="1"/>
    <col min="7" max="7" width="12.8984375" customWidth="1"/>
    <col min="8" max="8" width="18.59765625" customWidth="1"/>
    <col min="9" max="35" width="10"/>
  </cols>
  <sheetData>
    <row r="1" spans="1:8" x14ac:dyDescent="0.3">
      <c r="A1" s="3653" t="s">
        <v>104</v>
      </c>
      <c r="B1" s="3634"/>
      <c r="C1" s="3634"/>
      <c r="D1" s="3634"/>
      <c r="E1" s="3634"/>
      <c r="F1" s="3634"/>
      <c r="G1" s="3634"/>
      <c r="H1" s="3634"/>
    </row>
    <row r="2" spans="1:8" x14ac:dyDescent="0.3">
      <c r="A2" s="3653" t="s">
        <v>99</v>
      </c>
      <c r="B2" s="3634"/>
      <c r="C2" s="3634"/>
      <c r="D2" s="3634"/>
      <c r="E2" s="3634"/>
      <c r="F2" s="3634"/>
      <c r="G2" s="3634"/>
      <c r="H2" s="3634"/>
    </row>
    <row r="3" spans="1:8" x14ac:dyDescent="0.3">
      <c r="A3" s="3654" t="s">
        <v>58</v>
      </c>
      <c r="B3" s="3646"/>
      <c r="C3" s="3646"/>
      <c r="D3" s="3646"/>
      <c r="E3" s="3646"/>
      <c r="F3" s="3646"/>
      <c r="G3" s="3646"/>
      <c r="H3" s="3646"/>
    </row>
    <row r="4" spans="1:8" x14ac:dyDescent="0.3">
      <c r="A4" s="366" t="s">
        <v>2</v>
      </c>
      <c r="B4" s="366" t="s">
        <v>105</v>
      </c>
      <c r="C4" s="366" t="s">
        <v>106</v>
      </c>
      <c r="D4" s="366" t="s">
        <v>49</v>
      </c>
      <c r="E4" s="366" t="s">
        <v>61</v>
      </c>
      <c r="F4" s="366" t="s">
        <v>9</v>
      </c>
      <c r="G4" s="366" t="s">
        <v>62</v>
      </c>
      <c r="H4" s="366" t="s">
        <v>10</v>
      </c>
    </row>
    <row r="5" spans="1:8" ht="31.2" x14ac:dyDescent="0.3">
      <c r="A5" s="802">
        <v>1</v>
      </c>
      <c r="B5" s="803" t="str">
        <f>TienLuong!B6</f>
        <v>AG.11112</v>
      </c>
      <c r="C5" s="804" t="str">
        <f>TienLuong!C6</f>
        <v>Sản xuất cấu kiện bê tông đúc sẵn, bê tông cọc, cột, đá 1x2, mác 150</v>
      </c>
      <c r="D5" s="805" t="str">
        <f>TienLuong!D6</f>
        <v>m3</v>
      </c>
      <c r="E5" s="806">
        <v>0</v>
      </c>
      <c r="F5" s="807">
        <v>0</v>
      </c>
      <c r="G5" s="808">
        <v>0</v>
      </c>
      <c r="H5" s="809">
        <v>0</v>
      </c>
    </row>
    <row r="6" spans="1:8" x14ac:dyDescent="0.3">
      <c r="A6" s="810">
        <v>0</v>
      </c>
      <c r="B6" s="811"/>
      <c r="C6" s="812" t="s">
        <v>18</v>
      </c>
      <c r="D6" s="813"/>
      <c r="E6" s="814">
        <v>0</v>
      </c>
      <c r="F6" s="815">
        <v>0</v>
      </c>
      <c r="G6" s="816">
        <v>0</v>
      </c>
      <c r="H6" s="817">
        <f>SUM(H7:H11)</f>
        <v>695587.11250000005</v>
      </c>
    </row>
    <row r="7" spans="1:8" x14ac:dyDescent="0.3">
      <c r="A7" s="818">
        <v>0</v>
      </c>
      <c r="B7" s="819" t="s">
        <v>107</v>
      </c>
      <c r="C7" s="820" t="s">
        <v>108</v>
      </c>
      <c r="D7" s="821" t="s">
        <v>27</v>
      </c>
      <c r="E7" s="822">
        <v>0.50039500000000003</v>
      </c>
      <c r="F7" s="823">
        <v>120000</v>
      </c>
      <c r="G7" s="824">
        <f>TienLuong!U6</f>
        <v>1</v>
      </c>
      <c r="H7" s="825">
        <f>E7*F7*G7</f>
        <v>60047.4</v>
      </c>
    </row>
    <row r="8" spans="1:8" x14ac:dyDescent="0.3">
      <c r="A8" s="826">
        <v>0</v>
      </c>
      <c r="B8" s="827" t="s">
        <v>109</v>
      </c>
      <c r="C8" s="828" t="s">
        <v>110</v>
      </c>
      <c r="D8" s="829" t="s">
        <v>27</v>
      </c>
      <c r="E8" s="830">
        <v>0.90436499999999997</v>
      </c>
      <c r="F8" s="831">
        <v>320000</v>
      </c>
      <c r="G8" s="832">
        <f>TienLuong!U6</f>
        <v>1</v>
      </c>
      <c r="H8" s="833">
        <f>E8*F8*G8</f>
        <v>289396.8</v>
      </c>
    </row>
    <row r="9" spans="1:8" x14ac:dyDescent="0.3">
      <c r="A9" s="834">
        <v>0</v>
      </c>
      <c r="B9" s="835" t="s">
        <v>111</v>
      </c>
      <c r="C9" s="836" t="s">
        <v>112</v>
      </c>
      <c r="D9" s="837" t="s">
        <v>113</v>
      </c>
      <c r="E9" s="838">
        <v>187.77500000000001</v>
      </c>
      <c r="F9" s="839">
        <v>5.5</v>
      </c>
      <c r="G9" s="840">
        <f>TienLuong!U6</f>
        <v>1</v>
      </c>
      <c r="H9" s="841">
        <f>E9*F9*G9</f>
        <v>1032.7625</v>
      </c>
    </row>
    <row r="10" spans="1:8" x14ac:dyDescent="0.3">
      <c r="A10" s="842">
        <v>0</v>
      </c>
      <c r="B10" s="843" t="s">
        <v>114</v>
      </c>
      <c r="C10" s="844" t="s">
        <v>115</v>
      </c>
      <c r="D10" s="845" t="s">
        <v>116</v>
      </c>
      <c r="E10" s="846">
        <v>285.21499999999997</v>
      </c>
      <c r="F10" s="847">
        <v>1210</v>
      </c>
      <c r="G10" s="848">
        <f>TienLuong!U6</f>
        <v>1</v>
      </c>
      <c r="H10" s="849">
        <f>E10*F10*G10</f>
        <v>345110.14999999997</v>
      </c>
    </row>
    <row r="11" spans="1:8" x14ac:dyDescent="0.3">
      <c r="A11" s="850">
        <v>0</v>
      </c>
      <c r="B11" s="851" t="s">
        <v>117</v>
      </c>
      <c r="C11" s="852" t="s">
        <v>118</v>
      </c>
      <c r="D11" s="853" t="s">
        <v>103</v>
      </c>
      <c r="E11" s="854">
        <v>0.5</v>
      </c>
      <c r="F11" s="855">
        <v>0</v>
      </c>
      <c r="G11" s="856">
        <f>TienLuong!U6</f>
        <v>1</v>
      </c>
      <c r="H11" s="857">
        <f>E11*F11*G11</f>
        <v>0</v>
      </c>
    </row>
    <row r="12" spans="1:8" x14ac:dyDescent="0.3">
      <c r="A12" s="858">
        <v>0</v>
      </c>
      <c r="B12" s="859"/>
      <c r="C12" s="860" t="s">
        <v>20</v>
      </c>
      <c r="D12" s="861"/>
      <c r="E12" s="862">
        <v>0</v>
      </c>
      <c r="F12" s="863">
        <v>0</v>
      </c>
      <c r="G12" s="864">
        <v>0</v>
      </c>
      <c r="H12" s="865">
        <f>SUM(H13:H13)</f>
        <v>158058.93</v>
      </c>
    </row>
    <row r="13" spans="1:8" x14ac:dyDescent="0.3">
      <c r="A13" s="866">
        <v>0</v>
      </c>
      <c r="B13" s="867" t="s">
        <v>70</v>
      </c>
      <c r="C13" s="868" t="s">
        <v>71</v>
      </c>
      <c r="D13" s="869" t="s">
        <v>72</v>
      </c>
      <c r="E13" s="870">
        <v>1.83</v>
      </c>
      <c r="F13" s="871">
        <v>86371</v>
      </c>
      <c r="G13" s="872">
        <f>TienLuong!V6</f>
        <v>1</v>
      </c>
      <c r="H13" s="873">
        <f>E13*F13*G13</f>
        <v>158058.93</v>
      </c>
    </row>
    <row r="14" spans="1:8" x14ac:dyDescent="0.3">
      <c r="A14" s="874">
        <v>0</v>
      </c>
      <c r="B14" s="875"/>
      <c r="C14" s="876" t="s">
        <v>119</v>
      </c>
      <c r="D14" s="877"/>
      <c r="E14" s="878">
        <v>0</v>
      </c>
      <c r="F14" s="879">
        <v>0</v>
      </c>
      <c r="G14" s="880">
        <v>0</v>
      </c>
      <c r="H14" s="881">
        <f>SUM(H15:H17)</f>
        <v>38408.33</v>
      </c>
    </row>
    <row r="15" spans="1:8" x14ac:dyDescent="0.3">
      <c r="A15" s="882">
        <v>0</v>
      </c>
      <c r="B15" s="883" t="s">
        <v>92</v>
      </c>
      <c r="C15" s="884" t="s">
        <v>93</v>
      </c>
      <c r="D15" s="885" t="s">
        <v>91</v>
      </c>
      <c r="E15" s="886">
        <v>0.18</v>
      </c>
      <c r="F15" s="887">
        <v>119356</v>
      </c>
      <c r="G15" s="888">
        <f>TienLuong!W6</f>
        <v>1</v>
      </c>
      <c r="H15" s="889">
        <f>E15*F15*G15</f>
        <v>21484.079999999998</v>
      </c>
    </row>
    <row r="16" spans="1:8" x14ac:dyDescent="0.3">
      <c r="A16" s="890">
        <v>0</v>
      </c>
      <c r="B16" s="891" t="s">
        <v>96</v>
      </c>
      <c r="C16" s="892" t="s">
        <v>97</v>
      </c>
      <c r="D16" s="893" t="s">
        <v>91</v>
      </c>
      <c r="E16" s="894">
        <v>9.5000000000000001E-2</v>
      </c>
      <c r="F16" s="895">
        <v>178150</v>
      </c>
      <c r="G16" s="896">
        <f>TienLuong!W6</f>
        <v>1</v>
      </c>
      <c r="H16" s="897">
        <f>E16*F16*G16</f>
        <v>16924.25</v>
      </c>
    </row>
    <row r="17" spans="1:8" x14ac:dyDescent="0.3">
      <c r="A17" s="898">
        <v>0</v>
      </c>
      <c r="B17" s="899" t="s">
        <v>101</v>
      </c>
      <c r="C17" s="900" t="s">
        <v>102</v>
      </c>
      <c r="D17" s="901" t="s">
        <v>103</v>
      </c>
      <c r="E17" s="902">
        <v>10</v>
      </c>
      <c r="F17" s="903">
        <v>0</v>
      </c>
      <c r="G17" s="904">
        <f>TienLuong!W6</f>
        <v>1</v>
      </c>
      <c r="H17" s="905">
        <f>E17*F17*G17</f>
        <v>0</v>
      </c>
    </row>
    <row r="18" spans="1:8" ht="31.2" x14ac:dyDescent="0.3">
      <c r="A18" s="906">
        <v>2</v>
      </c>
      <c r="B18" s="907" t="str">
        <f>TienLuong!B8</f>
        <v>AG.11114</v>
      </c>
      <c r="C18" s="908" t="str">
        <f>TienLuong!C8</f>
        <v>Sản xuất cấu kiện bê tông đúc sẵn, bê tông cọc, cột, đá 1x2, mác 250</v>
      </c>
      <c r="D18" s="909" t="str">
        <f>TienLuong!D8</f>
        <v>m3</v>
      </c>
      <c r="E18" s="910">
        <v>0</v>
      </c>
      <c r="F18" s="911">
        <v>0</v>
      </c>
      <c r="G18" s="912">
        <v>0</v>
      </c>
      <c r="H18" s="913">
        <v>0</v>
      </c>
    </row>
    <row r="19" spans="1:8" x14ac:dyDescent="0.3">
      <c r="A19" s="914">
        <v>0</v>
      </c>
      <c r="B19" s="915"/>
      <c r="C19" s="916" t="s">
        <v>18</v>
      </c>
      <c r="D19" s="917"/>
      <c r="E19" s="918">
        <v>0</v>
      </c>
      <c r="F19" s="919">
        <v>0</v>
      </c>
      <c r="G19" s="920">
        <v>0</v>
      </c>
      <c r="H19" s="921">
        <f>SUM(H20:H24)</f>
        <v>833464.71250000002</v>
      </c>
    </row>
    <row r="20" spans="1:8" x14ac:dyDescent="0.3">
      <c r="A20" s="922">
        <v>0</v>
      </c>
      <c r="B20" s="923" t="s">
        <v>107</v>
      </c>
      <c r="C20" s="924" t="s">
        <v>108</v>
      </c>
      <c r="D20" s="925" t="s">
        <v>27</v>
      </c>
      <c r="E20" s="926">
        <v>0.45066000000000001</v>
      </c>
      <c r="F20" s="927">
        <v>120000</v>
      </c>
      <c r="G20" s="928">
        <f>TienLuong!U8</f>
        <v>1</v>
      </c>
      <c r="H20" s="929">
        <f>E20*F20*G20</f>
        <v>54079.199999999997</v>
      </c>
    </row>
    <row r="21" spans="1:8" x14ac:dyDescent="0.3">
      <c r="A21" s="930">
        <v>0</v>
      </c>
      <c r="B21" s="931" t="s">
        <v>109</v>
      </c>
      <c r="C21" s="932" t="s">
        <v>110</v>
      </c>
      <c r="D21" s="933" t="s">
        <v>27</v>
      </c>
      <c r="E21" s="934">
        <v>0.87797499999999995</v>
      </c>
      <c r="F21" s="935">
        <v>320000</v>
      </c>
      <c r="G21" s="936">
        <f>TienLuong!U8</f>
        <v>1</v>
      </c>
      <c r="H21" s="937">
        <f>E21*F21*G21</f>
        <v>280952</v>
      </c>
    </row>
    <row r="22" spans="1:8" x14ac:dyDescent="0.3">
      <c r="A22" s="938">
        <v>0</v>
      </c>
      <c r="B22" s="939" t="s">
        <v>111</v>
      </c>
      <c r="C22" s="940" t="s">
        <v>112</v>
      </c>
      <c r="D22" s="941" t="s">
        <v>113</v>
      </c>
      <c r="E22" s="942">
        <v>187.77500000000001</v>
      </c>
      <c r="F22" s="943">
        <v>5.5</v>
      </c>
      <c r="G22" s="944">
        <f>TienLuong!U8</f>
        <v>1</v>
      </c>
      <c r="H22" s="945">
        <f>E22*F22*G22</f>
        <v>1032.7625</v>
      </c>
    </row>
    <row r="23" spans="1:8" x14ac:dyDescent="0.3">
      <c r="A23" s="946">
        <v>0</v>
      </c>
      <c r="B23" s="947" t="s">
        <v>114</v>
      </c>
      <c r="C23" s="948" t="s">
        <v>115</v>
      </c>
      <c r="D23" s="949" t="s">
        <v>116</v>
      </c>
      <c r="E23" s="950">
        <v>411.07499999999999</v>
      </c>
      <c r="F23" s="951">
        <v>1210</v>
      </c>
      <c r="G23" s="952">
        <f>TienLuong!U8</f>
        <v>1</v>
      </c>
      <c r="H23" s="953">
        <f>E23*F23*G23</f>
        <v>497400.75</v>
      </c>
    </row>
    <row r="24" spans="1:8" x14ac:dyDescent="0.3">
      <c r="A24" s="954">
        <v>0</v>
      </c>
      <c r="B24" s="955" t="s">
        <v>117</v>
      </c>
      <c r="C24" s="956" t="s">
        <v>118</v>
      </c>
      <c r="D24" s="957" t="s">
        <v>103</v>
      </c>
      <c r="E24" s="958">
        <v>0.5</v>
      </c>
      <c r="F24" s="959">
        <v>0</v>
      </c>
      <c r="G24" s="960">
        <f>TienLuong!U8</f>
        <v>1</v>
      </c>
      <c r="H24" s="961">
        <f>E24*F24*G24</f>
        <v>0</v>
      </c>
    </row>
    <row r="25" spans="1:8" x14ac:dyDescent="0.3">
      <c r="A25" s="962">
        <v>0</v>
      </c>
      <c r="B25" s="963"/>
      <c r="C25" s="964" t="s">
        <v>20</v>
      </c>
      <c r="D25" s="965"/>
      <c r="E25" s="966">
        <v>0</v>
      </c>
      <c r="F25" s="967">
        <v>0</v>
      </c>
      <c r="G25" s="968">
        <v>0</v>
      </c>
      <c r="H25" s="969">
        <f>SUM(H26:H26)</f>
        <v>158058.93</v>
      </c>
    </row>
    <row r="26" spans="1:8" x14ac:dyDescent="0.3">
      <c r="A26" s="970">
        <v>0</v>
      </c>
      <c r="B26" s="971" t="s">
        <v>70</v>
      </c>
      <c r="C26" s="972" t="s">
        <v>71</v>
      </c>
      <c r="D26" s="973" t="s">
        <v>72</v>
      </c>
      <c r="E26" s="974">
        <v>1.83</v>
      </c>
      <c r="F26" s="975">
        <v>86371</v>
      </c>
      <c r="G26" s="976">
        <f>TienLuong!V8</f>
        <v>1</v>
      </c>
      <c r="H26" s="977">
        <f>E26*F26*G26</f>
        <v>158058.93</v>
      </c>
    </row>
    <row r="27" spans="1:8" x14ac:dyDescent="0.3">
      <c r="A27" s="978">
        <v>0</v>
      </c>
      <c r="B27" s="979"/>
      <c r="C27" s="980" t="s">
        <v>119</v>
      </c>
      <c r="D27" s="981"/>
      <c r="E27" s="982">
        <v>0</v>
      </c>
      <c r="F27" s="983">
        <v>0</v>
      </c>
      <c r="G27" s="984">
        <v>0</v>
      </c>
      <c r="H27" s="985">
        <f>SUM(H28:H30)</f>
        <v>38408.33</v>
      </c>
    </row>
    <row r="28" spans="1:8" x14ac:dyDescent="0.3">
      <c r="A28" s="986">
        <v>0</v>
      </c>
      <c r="B28" s="987" t="s">
        <v>92</v>
      </c>
      <c r="C28" s="988" t="s">
        <v>93</v>
      </c>
      <c r="D28" s="989" t="s">
        <v>91</v>
      </c>
      <c r="E28" s="990">
        <v>0.18</v>
      </c>
      <c r="F28" s="991">
        <v>119356</v>
      </c>
      <c r="G28" s="992">
        <f>TienLuong!W8</f>
        <v>1</v>
      </c>
      <c r="H28" s="993">
        <f>E28*F28*G28</f>
        <v>21484.079999999998</v>
      </c>
    </row>
    <row r="29" spans="1:8" x14ac:dyDescent="0.3">
      <c r="A29" s="994">
        <v>0</v>
      </c>
      <c r="B29" s="995" t="s">
        <v>96</v>
      </c>
      <c r="C29" s="996" t="s">
        <v>97</v>
      </c>
      <c r="D29" s="997" t="s">
        <v>91</v>
      </c>
      <c r="E29" s="998">
        <v>9.5000000000000001E-2</v>
      </c>
      <c r="F29" s="999">
        <v>178150</v>
      </c>
      <c r="G29" s="1000">
        <f>TienLuong!W8</f>
        <v>1</v>
      </c>
      <c r="H29" s="1001">
        <f>E29*F29*G29</f>
        <v>16924.25</v>
      </c>
    </row>
    <row r="30" spans="1:8" x14ac:dyDescent="0.3">
      <c r="A30" s="1002">
        <v>0</v>
      </c>
      <c r="B30" s="1003" t="s">
        <v>101</v>
      </c>
      <c r="C30" s="1004" t="s">
        <v>102</v>
      </c>
      <c r="D30" s="1005" t="s">
        <v>103</v>
      </c>
      <c r="E30" s="1006">
        <v>10</v>
      </c>
      <c r="F30" s="1007">
        <v>0</v>
      </c>
      <c r="G30" s="1008">
        <f>TienLuong!W8</f>
        <v>1</v>
      </c>
      <c r="H30" s="1009">
        <f>E30*F30*G30</f>
        <v>0</v>
      </c>
    </row>
    <row r="31" spans="1:8" ht="31.2" x14ac:dyDescent="0.3">
      <c r="A31" s="1010">
        <v>3</v>
      </c>
      <c r="B31" s="1011" t="str">
        <f>TienLuong!B10</f>
        <v>AK.32240</v>
      </c>
      <c r="C31" s="1012" t="str">
        <f>TienLuong!C10</f>
        <v>Công tác ốp đá hoa cương vào tường, cột, tiết diện đá &lt;=0,16m2</v>
      </c>
      <c r="D31" s="1013" t="str">
        <f>TienLuong!D10</f>
        <v>m2</v>
      </c>
      <c r="E31" s="1014">
        <v>0</v>
      </c>
      <c r="F31" s="1015">
        <v>0</v>
      </c>
      <c r="G31" s="1016">
        <v>0</v>
      </c>
      <c r="H31" s="1017">
        <v>0</v>
      </c>
    </row>
    <row r="32" spans="1:8" x14ac:dyDescent="0.3">
      <c r="A32" s="1018">
        <v>0</v>
      </c>
      <c r="B32" s="1019"/>
      <c r="C32" s="1020" t="s">
        <v>18</v>
      </c>
      <c r="D32" s="1021"/>
      <c r="E32" s="1022">
        <v>0</v>
      </c>
      <c r="F32" s="1023">
        <v>0</v>
      </c>
      <c r="G32" s="1024">
        <v>0</v>
      </c>
      <c r="H32" s="1025">
        <f>SUM(H33:H39)</f>
        <v>291822.74400000001</v>
      </c>
    </row>
    <row r="33" spans="1:8" x14ac:dyDescent="0.3">
      <c r="A33" s="1026">
        <v>0</v>
      </c>
      <c r="B33" s="1027" t="s">
        <v>120</v>
      </c>
      <c r="C33" s="1028" t="s">
        <v>121</v>
      </c>
      <c r="D33" s="1029" t="s">
        <v>35</v>
      </c>
      <c r="E33" s="1030">
        <v>1.0049999999999999</v>
      </c>
      <c r="F33" s="1031">
        <v>234000</v>
      </c>
      <c r="G33" s="1032">
        <f>TienLuong!U10</f>
        <v>1</v>
      </c>
      <c r="H33" s="1033">
        <f t="shared" ref="H33:H39" si="0">E33*F33*G33</f>
        <v>235169.99999999997</v>
      </c>
    </row>
    <row r="34" spans="1:8" x14ac:dyDescent="0.3">
      <c r="A34" s="1034">
        <v>0</v>
      </c>
      <c r="B34" s="1035" t="s">
        <v>122</v>
      </c>
      <c r="C34" s="1036" t="s">
        <v>123</v>
      </c>
      <c r="D34" s="1037" t="s">
        <v>124</v>
      </c>
      <c r="E34" s="1038">
        <v>24</v>
      </c>
      <c r="F34" s="1039">
        <v>1500</v>
      </c>
      <c r="G34" s="1040">
        <f>TienLuong!U10</f>
        <v>1</v>
      </c>
      <c r="H34" s="1041">
        <f t="shared" si="0"/>
        <v>36000</v>
      </c>
    </row>
    <row r="35" spans="1:8" x14ac:dyDescent="0.3">
      <c r="A35" s="1042">
        <v>0</v>
      </c>
      <c r="B35" s="1043" t="s">
        <v>125</v>
      </c>
      <c r="C35" s="1044" t="s">
        <v>126</v>
      </c>
      <c r="D35" s="1045" t="s">
        <v>116</v>
      </c>
      <c r="E35" s="1046">
        <v>0.35</v>
      </c>
      <c r="F35" s="1047">
        <v>2700</v>
      </c>
      <c r="G35" s="1048">
        <f>TienLuong!U10</f>
        <v>1</v>
      </c>
      <c r="H35" s="1049">
        <f t="shared" si="0"/>
        <v>944.99999999999989</v>
      </c>
    </row>
    <row r="36" spans="1:8" x14ac:dyDescent="0.3">
      <c r="A36" s="1050">
        <v>0</v>
      </c>
      <c r="B36" s="1051" t="s">
        <v>127</v>
      </c>
      <c r="C36" s="1052" t="s">
        <v>128</v>
      </c>
      <c r="D36" s="1053" t="s">
        <v>27</v>
      </c>
      <c r="E36" s="1054">
        <v>3.6749999999999998E-2</v>
      </c>
      <c r="F36" s="1055">
        <v>120000</v>
      </c>
      <c r="G36" s="1056">
        <f>TienLuong!U10</f>
        <v>1</v>
      </c>
      <c r="H36" s="1057">
        <f t="shared" si="0"/>
        <v>4410</v>
      </c>
    </row>
    <row r="37" spans="1:8" x14ac:dyDescent="0.3">
      <c r="A37" s="1058">
        <v>0</v>
      </c>
      <c r="B37" s="1059" t="s">
        <v>111</v>
      </c>
      <c r="C37" s="1060" t="s">
        <v>112</v>
      </c>
      <c r="D37" s="1061" t="s">
        <v>113</v>
      </c>
      <c r="E37" s="1062">
        <v>9.1</v>
      </c>
      <c r="F37" s="1063">
        <v>5.5</v>
      </c>
      <c r="G37" s="1064">
        <f>TienLuong!U10</f>
        <v>1</v>
      </c>
      <c r="H37" s="1065">
        <f t="shared" si="0"/>
        <v>50.05</v>
      </c>
    </row>
    <row r="38" spans="1:8" x14ac:dyDescent="0.3">
      <c r="A38" s="1066">
        <v>0</v>
      </c>
      <c r="B38" s="1067" t="s">
        <v>114</v>
      </c>
      <c r="C38" s="1068" t="s">
        <v>115</v>
      </c>
      <c r="D38" s="1069" t="s">
        <v>116</v>
      </c>
      <c r="E38" s="1070">
        <v>12.6014</v>
      </c>
      <c r="F38" s="1071">
        <v>1210</v>
      </c>
      <c r="G38" s="1072">
        <f>TienLuong!U10</f>
        <v>1</v>
      </c>
      <c r="H38" s="1073">
        <f t="shared" si="0"/>
        <v>15247.694</v>
      </c>
    </row>
    <row r="39" spans="1:8" x14ac:dyDescent="0.3">
      <c r="A39" s="1074">
        <v>0</v>
      </c>
      <c r="B39" s="1075" t="s">
        <v>117</v>
      </c>
      <c r="C39" s="1076" t="s">
        <v>118</v>
      </c>
      <c r="D39" s="1077" t="s">
        <v>103</v>
      </c>
      <c r="E39" s="1078">
        <v>2.5</v>
      </c>
      <c r="F39" s="1079">
        <v>0</v>
      </c>
      <c r="G39" s="1080">
        <f>TienLuong!U10</f>
        <v>1</v>
      </c>
      <c r="H39" s="1081">
        <f t="shared" si="0"/>
        <v>0</v>
      </c>
    </row>
    <row r="40" spans="1:8" x14ac:dyDescent="0.3">
      <c r="A40" s="1082">
        <v>0</v>
      </c>
      <c r="B40" s="1083"/>
      <c r="C40" s="1084" t="s">
        <v>20</v>
      </c>
      <c r="D40" s="1085"/>
      <c r="E40" s="1086">
        <v>0</v>
      </c>
      <c r="F40" s="1087">
        <v>0</v>
      </c>
      <c r="G40" s="1088">
        <v>0</v>
      </c>
      <c r="H40" s="1089">
        <f>SUM(H41:H41)</f>
        <v>161808.4</v>
      </c>
    </row>
    <row r="41" spans="1:8" x14ac:dyDescent="0.3">
      <c r="A41" s="1090">
        <v>0</v>
      </c>
      <c r="B41" s="1091" t="s">
        <v>77</v>
      </c>
      <c r="C41" s="1092" t="s">
        <v>78</v>
      </c>
      <c r="D41" s="1093" t="s">
        <v>72</v>
      </c>
      <c r="E41" s="1094">
        <v>1.48</v>
      </c>
      <c r="F41" s="1095">
        <v>109330</v>
      </c>
      <c r="G41" s="1096">
        <f>TienLuong!V10</f>
        <v>1</v>
      </c>
      <c r="H41" s="1097">
        <f>E41*F41*G41</f>
        <v>161808.4</v>
      </c>
    </row>
    <row r="42" spans="1:8" x14ac:dyDescent="0.3">
      <c r="A42" s="1098">
        <v>0</v>
      </c>
      <c r="B42" s="1099"/>
      <c r="C42" s="1100" t="s">
        <v>119</v>
      </c>
      <c r="D42" s="1101"/>
      <c r="E42" s="1102">
        <v>0</v>
      </c>
      <c r="F42" s="1103">
        <v>0</v>
      </c>
      <c r="G42" s="1104">
        <v>0</v>
      </c>
      <c r="H42" s="1105">
        <f>SUM(H43:H44)</f>
        <v>30085.75</v>
      </c>
    </row>
    <row r="43" spans="1:8" x14ac:dyDescent="0.3">
      <c r="A43" s="1106">
        <v>0</v>
      </c>
      <c r="B43" s="1107" t="s">
        <v>89</v>
      </c>
      <c r="C43" s="1108" t="s">
        <v>90</v>
      </c>
      <c r="D43" s="1109" t="s">
        <v>91</v>
      </c>
      <c r="E43" s="1110">
        <v>0.25</v>
      </c>
      <c r="F43" s="1111">
        <v>120343</v>
      </c>
      <c r="G43" s="1112">
        <f>TienLuong!W10</f>
        <v>1</v>
      </c>
      <c r="H43" s="1113">
        <f>E43*F43*G43</f>
        <v>30085.75</v>
      </c>
    </row>
    <row r="44" spans="1:8" x14ac:dyDescent="0.3">
      <c r="A44" s="1114">
        <v>0</v>
      </c>
      <c r="B44" s="1115" t="s">
        <v>101</v>
      </c>
      <c r="C44" s="1116" t="s">
        <v>102</v>
      </c>
      <c r="D44" s="1117" t="s">
        <v>103</v>
      </c>
      <c r="E44" s="1118">
        <v>10</v>
      </c>
      <c r="F44" s="1119">
        <v>0</v>
      </c>
      <c r="G44" s="1120">
        <f>TienLuong!W10</f>
        <v>1</v>
      </c>
      <c r="H44" s="1121">
        <f>E44*F44*G44</f>
        <v>0</v>
      </c>
    </row>
    <row r="45" spans="1:8" ht="31.2" x14ac:dyDescent="0.3">
      <c r="A45" s="1122">
        <v>4</v>
      </c>
      <c r="B45" s="1123" t="str">
        <f>TienLuong!B13</f>
        <v>AC.22112</v>
      </c>
      <c r="C45" s="1124" t="str">
        <f>TienLuong!C13</f>
        <v>Đóng cọc ván thép (cọc Larsen) trên mặt đất, chiều dài cọc &lt;=12m, đất cấp II</v>
      </c>
      <c r="D45" s="1125" t="str">
        <f>TienLuong!D13</f>
        <v>100m</v>
      </c>
      <c r="E45" s="1126">
        <v>0</v>
      </c>
      <c r="F45" s="1127">
        <v>0</v>
      </c>
      <c r="G45" s="1128">
        <v>0</v>
      </c>
      <c r="H45" s="1129">
        <v>0</v>
      </c>
    </row>
    <row r="46" spans="1:8" x14ac:dyDescent="0.3">
      <c r="A46" s="1130">
        <v>0</v>
      </c>
      <c r="B46" s="1131"/>
      <c r="C46" s="1132" t="s">
        <v>18</v>
      </c>
      <c r="D46" s="1133"/>
      <c r="E46" s="1134">
        <v>0</v>
      </c>
      <c r="F46" s="1135">
        <v>0</v>
      </c>
      <c r="G46" s="1136">
        <v>0</v>
      </c>
      <c r="H46" s="1137">
        <f>SUM(H47:H48)</f>
        <v>129000000</v>
      </c>
    </row>
    <row r="47" spans="1:8" x14ac:dyDescent="0.3">
      <c r="A47" s="1138">
        <v>0</v>
      </c>
      <c r="B47" s="1139" t="s">
        <v>129</v>
      </c>
      <c r="C47" s="1140" t="s">
        <v>130</v>
      </c>
      <c r="D47" s="1141" t="s">
        <v>131</v>
      </c>
      <c r="E47" s="1142">
        <v>100</v>
      </c>
      <c r="F47" s="1143">
        <v>1290000</v>
      </c>
      <c r="G47" s="1144">
        <f>TienLuong!U13</f>
        <v>1</v>
      </c>
      <c r="H47" s="1145">
        <f>E47*F47*G47</f>
        <v>129000000</v>
      </c>
    </row>
    <row r="48" spans="1:8" x14ac:dyDescent="0.3">
      <c r="A48" s="1146">
        <v>0</v>
      </c>
      <c r="B48" s="1147" t="s">
        <v>117</v>
      </c>
      <c r="C48" s="1148" t="s">
        <v>118</v>
      </c>
      <c r="D48" s="1149" t="s">
        <v>103</v>
      </c>
      <c r="E48" s="1150">
        <v>0.5</v>
      </c>
      <c r="F48" s="1151">
        <v>0</v>
      </c>
      <c r="G48" s="1152">
        <f>TienLuong!U13</f>
        <v>1</v>
      </c>
      <c r="H48" s="1153">
        <f>E48*F48*G48</f>
        <v>0</v>
      </c>
    </row>
    <row r="49" spans="1:8" x14ac:dyDescent="0.3">
      <c r="A49" s="1154">
        <v>0</v>
      </c>
      <c r="B49" s="1155"/>
      <c r="C49" s="1156" t="s">
        <v>20</v>
      </c>
      <c r="D49" s="1157"/>
      <c r="E49" s="1158">
        <v>0</v>
      </c>
      <c r="F49" s="1159">
        <v>0</v>
      </c>
      <c r="G49" s="1160">
        <v>0</v>
      </c>
      <c r="H49" s="1161">
        <f>SUM(H50:H50)</f>
        <v>1229918.5999999999</v>
      </c>
    </row>
    <row r="50" spans="1:8" x14ac:dyDescent="0.3">
      <c r="A50" s="1162">
        <v>0</v>
      </c>
      <c r="B50" s="1163" t="s">
        <v>75</v>
      </c>
      <c r="C50" s="1164" t="s">
        <v>76</v>
      </c>
      <c r="D50" s="1165" t="s">
        <v>72</v>
      </c>
      <c r="E50" s="1166">
        <v>12.2</v>
      </c>
      <c r="F50" s="1167">
        <v>100813</v>
      </c>
      <c r="G50" s="1168">
        <f>TienLuong!V13</f>
        <v>1</v>
      </c>
      <c r="H50" s="1169">
        <f>E50*F50*G50</f>
        <v>1229918.5999999999</v>
      </c>
    </row>
    <row r="51" spans="1:8" x14ac:dyDescent="0.3">
      <c r="A51" s="1170">
        <v>0</v>
      </c>
      <c r="B51" s="1171"/>
      <c r="C51" s="1172" t="s">
        <v>119</v>
      </c>
      <c r="D51" s="1173"/>
      <c r="E51" s="1174">
        <v>0</v>
      </c>
      <c r="F51" s="1175">
        <v>0</v>
      </c>
      <c r="G51" s="1176">
        <v>0</v>
      </c>
      <c r="H51" s="1177">
        <f>SUM(H52:H53)</f>
        <v>7120182.8399999999</v>
      </c>
    </row>
    <row r="52" spans="1:8" x14ac:dyDescent="0.3">
      <c r="A52" s="1178">
        <v>0</v>
      </c>
      <c r="B52" s="1179" t="s">
        <v>94</v>
      </c>
      <c r="C52" s="1180" t="s">
        <v>95</v>
      </c>
      <c r="D52" s="1181" t="s">
        <v>91</v>
      </c>
      <c r="E52" s="1182">
        <v>4.09</v>
      </c>
      <c r="F52" s="1183">
        <v>1740876</v>
      </c>
      <c r="G52" s="1184">
        <f>TienLuong!W13</f>
        <v>1</v>
      </c>
      <c r="H52" s="1185">
        <f>E52*F52*G52</f>
        <v>7120182.8399999999</v>
      </c>
    </row>
    <row r="53" spans="1:8" x14ac:dyDescent="0.3">
      <c r="A53" s="1186">
        <v>0</v>
      </c>
      <c r="B53" s="1187" t="s">
        <v>101</v>
      </c>
      <c r="C53" s="1188" t="s">
        <v>102</v>
      </c>
      <c r="D53" s="1189" t="s">
        <v>103</v>
      </c>
      <c r="E53" s="1190">
        <v>3</v>
      </c>
      <c r="F53" s="1191">
        <v>0</v>
      </c>
      <c r="G53" s="1192">
        <f>TienLuong!W13</f>
        <v>1</v>
      </c>
      <c r="H53" s="1193">
        <f>E53*F53*G53</f>
        <v>0</v>
      </c>
    </row>
    <row r="54" spans="1:8" ht="46.8" x14ac:dyDescent="0.3">
      <c r="A54" s="1194">
        <v>5</v>
      </c>
      <c r="B54" s="1195" t="str">
        <f>TienLuong!B15</f>
        <v>AH.12121</v>
      </c>
      <c r="C54" s="1196" t="str">
        <f>TienLuong!C15</f>
        <v>Sản xuất, lắp dựng cấu kiện gỗ, sản xuất giằng vì kèo, khẩu độ &lt;=6,9m, theo thanh đứng gian đầu hồi</v>
      </c>
      <c r="D54" s="1197" t="str">
        <f>TienLuong!D15</f>
        <v>m3</v>
      </c>
      <c r="E54" s="1198">
        <v>0</v>
      </c>
      <c r="F54" s="1199">
        <v>0</v>
      </c>
      <c r="G54" s="1200">
        <v>0</v>
      </c>
      <c r="H54" s="1201">
        <v>0</v>
      </c>
    </row>
    <row r="55" spans="1:8" x14ac:dyDescent="0.3">
      <c r="A55" s="1202">
        <v>0</v>
      </c>
      <c r="B55" s="1203"/>
      <c r="C55" s="1204" t="s">
        <v>18</v>
      </c>
      <c r="D55" s="1205"/>
      <c r="E55" s="1206">
        <v>0</v>
      </c>
      <c r="F55" s="1207">
        <v>0</v>
      </c>
      <c r="G55" s="1208">
        <v>0</v>
      </c>
      <c r="H55" s="1209">
        <f>SUM(H56:H58)</f>
        <v>5840000.0000000009</v>
      </c>
    </row>
    <row r="56" spans="1:8" x14ac:dyDescent="0.3">
      <c r="A56" s="1210">
        <v>0</v>
      </c>
      <c r="B56" s="1211" t="s">
        <v>132</v>
      </c>
      <c r="C56" s="1212" t="s">
        <v>133</v>
      </c>
      <c r="D56" s="1213" t="s">
        <v>124</v>
      </c>
      <c r="E56" s="1214">
        <v>40</v>
      </c>
      <c r="F56" s="1215">
        <v>6000</v>
      </c>
      <c r="G56" s="1216">
        <f>TienLuong!U15</f>
        <v>1</v>
      </c>
      <c r="H56" s="1217">
        <f>E56*F56*G56</f>
        <v>240000</v>
      </c>
    </row>
    <row r="57" spans="1:8" x14ac:dyDescent="0.3">
      <c r="A57" s="1218">
        <v>0</v>
      </c>
      <c r="B57" s="1219" t="s">
        <v>134</v>
      </c>
      <c r="C57" s="1220" t="s">
        <v>135</v>
      </c>
      <c r="D57" s="1221" t="s">
        <v>124</v>
      </c>
      <c r="E57" s="1222">
        <v>140</v>
      </c>
      <c r="F57" s="1223">
        <v>4000</v>
      </c>
      <c r="G57" s="1224">
        <f>TienLuong!U15</f>
        <v>1</v>
      </c>
      <c r="H57" s="1225">
        <f>E57*F57*G57</f>
        <v>560000</v>
      </c>
    </row>
    <row r="58" spans="1:8" x14ac:dyDescent="0.3">
      <c r="A58" s="1226">
        <v>0</v>
      </c>
      <c r="B58" s="1227" t="s">
        <v>136</v>
      </c>
      <c r="C58" s="1228" t="s">
        <v>137</v>
      </c>
      <c r="D58" s="1229" t="s">
        <v>27</v>
      </c>
      <c r="E58" s="1230">
        <v>1.1200000000000001</v>
      </c>
      <c r="F58" s="1231">
        <v>4500000</v>
      </c>
      <c r="G58" s="1232">
        <f>TienLuong!U15</f>
        <v>1</v>
      </c>
      <c r="H58" s="1233">
        <f>E58*F58*G58</f>
        <v>5040000.0000000009</v>
      </c>
    </row>
    <row r="59" spans="1:8" x14ac:dyDescent="0.3">
      <c r="A59" s="1234">
        <v>0</v>
      </c>
      <c r="B59" s="1235"/>
      <c r="C59" s="1236" t="s">
        <v>20</v>
      </c>
      <c r="D59" s="1237"/>
      <c r="E59" s="1238">
        <v>0</v>
      </c>
      <c r="F59" s="1239">
        <v>0</v>
      </c>
      <c r="G59" s="1240">
        <v>0</v>
      </c>
      <c r="H59" s="1241">
        <f>SUM(H60:H60)</f>
        <v>932176.32000000007</v>
      </c>
    </row>
    <row r="60" spans="1:8" x14ac:dyDescent="0.3">
      <c r="A60" s="1242">
        <v>0</v>
      </c>
      <c r="B60" s="1243" t="s">
        <v>73</v>
      </c>
      <c r="C60" s="1244" t="s">
        <v>74</v>
      </c>
      <c r="D60" s="1245" t="s">
        <v>72</v>
      </c>
      <c r="E60" s="1246">
        <v>9.9600000000000009</v>
      </c>
      <c r="F60" s="1247">
        <v>93592</v>
      </c>
      <c r="G60" s="1248">
        <f>TienLuong!V15</f>
        <v>1</v>
      </c>
      <c r="H60" s="1249">
        <f>E60*F60*G60</f>
        <v>932176.32000000007</v>
      </c>
    </row>
    <row r="61" spans="1:8" ht="31.2" x14ac:dyDescent="0.3">
      <c r="A61" s="1250">
        <v>6</v>
      </c>
      <c r="B61" s="1251" t="str">
        <f>TienLuong!B17</f>
        <v>AK.32240</v>
      </c>
      <c r="C61" s="1252" t="str">
        <f>TienLuong!C17</f>
        <v>Công tác ốp đá hoa cương vào tường, cột, tiết diện đá &lt;=0,16m2</v>
      </c>
      <c r="D61" s="1253" t="str">
        <f>TienLuong!D17</f>
        <v>m2</v>
      </c>
      <c r="E61" s="1254">
        <v>0</v>
      </c>
      <c r="F61" s="1255">
        <v>0</v>
      </c>
      <c r="G61" s="1256">
        <v>0</v>
      </c>
      <c r="H61" s="1257">
        <v>0</v>
      </c>
    </row>
    <row r="62" spans="1:8" x14ac:dyDescent="0.3">
      <c r="A62" s="1258">
        <v>0</v>
      </c>
      <c r="B62" s="1259"/>
      <c r="C62" s="1260" t="s">
        <v>18</v>
      </c>
      <c r="D62" s="1261"/>
      <c r="E62" s="1262">
        <v>0</v>
      </c>
      <c r="F62" s="1263">
        <v>0</v>
      </c>
      <c r="G62" s="1264">
        <v>0</v>
      </c>
      <c r="H62" s="1265">
        <f>SUM(H63:H69)</f>
        <v>291822.74400000001</v>
      </c>
    </row>
    <row r="63" spans="1:8" x14ac:dyDescent="0.3">
      <c r="A63" s="1266">
        <v>0</v>
      </c>
      <c r="B63" s="1267" t="s">
        <v>120</v>
      </c>
      <c r="C63" s="1268" t="s">
        <v>121</v>
      </c>
      <c r="D63" s="1269" t="s">
        <v>35</v>
      </c>
      <c r="E63" s="1270">
        <v>1.0049999999999999</v>
      </c>
      <c r="F63" s="1271">
        <v>234000</v>
      </c>
      <c r="G63" s="1272">
        <f>TienLuong!U17</f>
        <v>1</v>
      </c>
      <c r="H63" s="1273">
        <f t="shared" ref="H63:H69" si="1">E63*F63*G63</f>
        <v>235169.99999999997</v>
      </c>
    </row>
    <row r="64" spans="1:8" x14ac:dyDescent="0.3">
      <c r="A64" s="1274">
        <v>0</v>
      </c>
      <c r="B64" s="1275" t="s">
        <v>122</v>
      </c>
      <c r="C64" s="1276" t="s">
        <v>123</v>
      </c>
      <c r="D64" s="1277" t="s">
        <v>124</v>
      </c>
      <c r="E64" s="1278">
        <v>24</v>
      </c>
      <c r="F64" s="1279">
        <v>1500</v>
      </c>
      <c r="G64" s="1280">
        <f>TienLuong!U17</f>
        <v>1</v>
      </c>
      <c r="H64" s="1281">
        <f t="shared" si="1"/>
        <v>36000</v>
      </c>
    </row>
    <row r="65" spans="1:8" x14ac:dyDescent="0.3">
      <c r="A65" s="1282">
        <v>0</v>
      </c>
      <c r="B65" s="1283" t="s">
        <v>125</v>
      </c>
      <c r="C65" s="1284" t="s">
        <v>126</v>
      </c>
      <c r="D65" s="1285" t="s">
        <v>116</v>
      </c>
      <c r="E65" s="1286">
        <v>0.35</v>
      </c>
      <c r="F65" s="1287">
        <v>2700</v>
      </c>
      <c r="G65" s="1288">
        <f>TienLuong!U17</f>
        <v>1</v>
      </c>
      <c r="H65" s="1289">
        <f t="shared" si="1"/>
        <v>944.99999999999989</v>
      </c>
    </row>
    <row r="66" spans="1:8" x14ac:dyDescent="0.3">
      <c r="A66" s="1290">
        <v>0</v>
      </c>
      <c r="B66" s="1291" t="s">
        <v>127</v>
      </c>
      <c r="C66" s="1292" t="s">
        <v>128</v>
      </c>
      <c r="D66" s="1293" t="s">
        <v>27</v>
      </c>
      <c r="E66" s="1294">
        <v>3.6749999999999998E-2</v>
      </c>
      <c r="F66" s="1295">
        <v>120000</v>
      </c>
      <c r="G66" s="1296">
        <f>TienLuong!U17</f>
        <v>1</v>
      </c>
      <c r="H66" s="1297">
        <f t="shared" si="1"/>
        <v>4410</v>
      </c>
    </row>
    <row r="67" spans="1:8" x14ac:dyDescent="0.3">
      <c r="A67" s="1298">
        <v>0</v>
      </c>
      <c r="B67" s="1299" t="s">
        <v>111</v>
      </c>
      <c r="C67" s="1300" t="s">
        <v>112</v>
      </c>
      <c r="D67" s="1301" t="s">
        <v>113</v>
      </c>
      <c r="E67" s="1302">
        <v>9.1</v>
      </c>
      <c r="F67" s="1303">
        <v>5.5</v>
      </c>
      <c r="G67" s="1304">
        <f>TienLuong!U17</f>
        <v>1</v>
      </c>
      <c r="H67" s="1305">
        <f t="shared" si="1"/>
        <v>50.05</v>
      </c>
    </row>
    <row r="68" spans="1:8" x14ac:dyDescent="0.3">
      <c r="A68" s="1306">
        <v>0</v>
      </c>
      <c r="B68" s="1307" t="s">
        <v>114</v>
      </c>
      <c r="C68" s="1308" t="s">
        <v>115</v>
      </c>
      <c r="D68" s="1309" t="s">
        <v>116</v>
      </c>
      <c r="E68" s="1310">
        <v>12.6014</v>
      </c>
      <c r="F68" s="1311">
        <v>1210</v>
      </c>
      <c r="G68" s="1312">
        <f>TienLuong!U17</f>
        <v>1</v>
      </c>
      <c r="H68" s="1313">
        <f t="shared" si="1"/>
        <v>15247.694</v>
      </c>
    </row>
    <row r="69" spans="1:8" x14ac:dyDescent="0.3">
      <c r="A69" s="1314">
        <v>0</v>
      </c>
      <c r="B69" s="1315" t="s">
        <v>117</v>
      </c>
      <c r="C69" s="1316" t="s">
        <v>118</v>
      </c>
      <c r="D69" s="1317" t="s">
        <v>103</v>
      </c>
      <c r="E69" s="1318">
        <v>2.5</v>
      </c>
      <c r="F69" s="1319">
        <v>0</v>
      </c>
      <c r="G69" s="1320">
        <f>TienLuong!U17</f>
        <v>1</v>
      </c>
      <c r="H69" s="1321">
        <f t="shared" si="1"/>
        <v>0</v>
      </c>
    </row>
    <row r="70" spans="1:8" x14ac:dyDescent="0.3">
      <c r="A70" s="1322">
        <v>0</v>
      </c>
      <c r="B70" s="1323"/>
      <c r="C70" s="1324" t="s">
        <v>20</v>
      </c>
      <c r="D70" s="1325"/>
      <c r="E70" s="1326">
        <v>0</v>
      </c>
      <c r="F70" s="1327">
        <v>0</v>
      </c>
      <c r="G70" s="1328">
        <v>0</v>
      </c>
      <c r="H70" s="1329">
        <f>SUM(H71:H71)</f>
        <v>161808.4</v>
      </c>
    </row>
    <row r="71" spans="1:8" x14ac:dyDescent="0.3">
      <c r="A71" s="1330">
        <v>0</v>
      </c>
      <c r="B71" s="1331" t="s">
        <v>77</v>
      </c>
      <c r="C71" s="1332" t="s">
        <v>78</v>
      </c>
      <c r="D71" s="1333" t="s">
        <v>72</v>
      </c>
      <c r="E71" s="1334">
        <v>1.48</v>
      </c>
      <c r="F71" s="1335">
        <v>109330</v>
      </c>
      <c r="G71" s="1336">
        <f>TienLuong!V17</f>
        <v>1</v>
      </c>
      <c r="H71" s="1337">
        <f>E71*F71*G71</f>
        <v>161808.4</v>
      </c>
    </row>
    <row r="72" spans="1:8" x14ac:dyDescent="0.3">
      <c r="A72" s="1338">
        <v>0</v>
      </c>
      <c r="B72" s="1339"/>
      <c r="C72" s="1340" t="s">
        <v>119</v>
      </c>
      <c r="D72" s="1341"/>
      <c r="E72" s="1342">
        <v>0</v>
      </c>
      <c r="F72" s="1343">
        <v>0</v>
      </c>
      <c r="G72" s="1344">
        <v>0</v>
      </c>
      <c r="H72" s="1345">
        <f>SUM(H73:H74)</f>
        <v>30085.75</v>
      </c>
    </row>
    <row r="73" spans="1:8" x14ac:dyDescent="0.3">
      <c r="A73" s="1346">
        <v>0</v>
      </c>
      <c r="B73" s="1347" t="s">
        <v>89</v>
      </c>
      <c r="C73" s="1348" t="s">
        <v>90</v>
      </c>
      <c r="D73" s="1349" t="s">
        <v>91</v>
      </c>
      <c r="E73" s="1350">
        <v>0.25</v>
      </c>
      <c r="F73" s="1351">
        <v>120343</v>
      </c>
      <c r="G73" s="1352">
        <f>TienLuong!W17</f>
        <v>1</v>
      </c>
      <c r="H73" s="1353">
        <f>E73*F73*G73</f>
        <v>30085.75</v>
      </c>
    </row>
    <row r="74" spans="1:8" x14ac:dyDescent="0.3">
      <c r="A74" s="1354">
        <v>0</v>
      </c>
      <c r="B74" s="1355" t="s">
        <v>101</v>
      </c>
      <c r="C74" s="1356" t="s">
        <v>102</v>
      </c>
      <c r="D74" s="1357" t="s">
        <v>103</v>
      </c>
      <c r="E74" s="1358">
        <v>10</v>
      </c>
      <c r="F74" s="1359">
        <v>0</v>
      </c>
      <c r="G74" s="1360">
        <f>TienLuong!W17</f>
        <v>1</v>
      </c>
      <c r="H74" s="1361">
        <f>E74*F74*G74</f>
        <v>0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workbookViewId="0"/>
  </sheetViews>
  <sheetFormatPr defaultRowHeight="15.6" customHeight="1" x14ac:dyDescent="0.3"/>
  <cols>
    <col min="1" max="1" width="7.8984375" customWidth="1"/>
    <col min="2" max="2" width="11.69921875" customWidth="1"/>
    <col min="3" max="3" width="38.296875" customWidth="1"/>
    <col min="4" max="4" width="9.69921875" customWidth="1"/>
    <col min="5" max="5" width="14" customWidth="1"/>
    <col min="6" max="6" width="17.59765625" customWidth="1"/>
    <col min="7" max="7" width="19.8984375" customWidth="1"/>
    <col min="8" max="35" width="10"/>
  </cols>
  <sheetData>
    <row r="1" spans="1:7" x14ac:dyDescent="0.3">
      <c r="A1" s="3653" t="s">
        <v>138</v>
      </c>
      <c r="B1" s="3634"/>
      <c r="C1" s="3634"/>
      <c r="D1" s="3634"/>
      <c r="E1" s="3634"/>
      <c r="F1" s="3634"/>
      <c r="G1" s="3634"/>
    </row>
    <row r="2" spans="1:7" x14ac:dyDescent="0.3">
      <c r="A2" s="3653" t="s">
        <v>99</v>
      </c>
      <c r="B2" s="3634"/>
      <c r="C2" s="3634"/>
      <c r="D2" s="3634"/>
      <c r="E2" s="3634"/>
      <c r="F2" s="3634"/>
      <c r="G2" s="3634"/>
    </row>
    <row r="3" spans="1:7" x14ac:dyDescent="0.3">
      <c r="A3" s="3653" t="s">
        <v>58</v>
      </c>
      <c r="B3" s="3634"/>
      <c r="C3" s="3634"/>
      <c r="D3" s="3634"/>
      <c r="E3" s="3634"/>
      <c r="F3" s="3634"/>
      <c r="G3" s="3634"/>
    </row>
    <row r="4" spans="1:7" x14ac:dyDescent="0.3">
      <c r="A4" s="366" t="s">
        <v>2</v>
      </c>
      <c r="B4" s="366" t="s">
        <v>47</v>
      </c>
      <c r="C4" s="366" t="s">
        <v>4</v>
      </c>
      <c r="D4" s="366" t="s">
        <v>49</v>
      </c>
      <c r="E4" s="366" t="s">
        <v>8</v>
      </c>
      <c r="F4" s="366" t="s">
        <v>9</v>
      </c>
      <c r="G4" s="366" t="s">
        <v>10</v>
      </c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TienLuong</vt:lpstr>
      <vt:lpstr>Gia_VL</vt:lpstr>
      <vt:lpstr>THVL</vt:lpstr>
      <vt:lpstr>Gia_NC</vt:lpstr>
      <vt:lpstr>TH_CN</vt:lpstr>
      <vt:lpstr>Gia_CaMay</vt:lpstr>
      <vt:lpstr>TH_May</vt:lpstr>
      <vt:lpstr>DonGiaChiTiet</vt:lpstr>
      <vt:lpstr>DonGiaTongHop</vt:lpstr>
      <vt:lpstr>PTichVTu</vt:lpstr>
      <vt:lpstr>THopVTu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truong</cp:lastModifiedBy>
  <dcterms:created xsi:type="dcterms:W3CDTF">2020-11-20T02:11:17Z</dcterms:created>
  <dcterms:modified xsi:type="dcterms:W3CDTF">2020-11-20T04:02:53Z</dcterms:modified>
</cp:coreProperties>
</file>