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MOR" sheetId="1" r:id="rId1"/>
    <sheet name="Cosas pendientes a hacer" sheetId="2" r:id="rId2"/>
  </sheets>
  <calcPr calcId="152511"/>
</workbook>
</file>

<file path=xl/calcChain.xml><?xml version="1.0" encoding="utf-8"?>
<calcChain xmlns="http://schemas.openxmlformats.org/spreadsheetml/2006/main">
  <c r="F8" i="1" l="1"/>
  <c r="F11" i="1"/>
  <c r="F14" i="1"/>
  <c r="F12" i="1"/>
  <c r="F9" i="1" l="1"/>
  <c r="F10" i="1"/>
  <c r="F13" i="1" l="1"/>
  <c r="F16" i="1" s="1"/>
</calcChain>
</file>

<file path=xl/sharedStrings.xml><?xml version="1.0" encoding="utf-8"?>
<sst xmlns="http://schemas.openxmlformats.org/spreadsheetml/2006/main" count="119" uniqueCount="97">
  <si>
    <t>Notes</t>
  </si>
  <si>
    <t>1 point = 0,12% damage</t>
  </si>
  <si>
    <t>Cap at 80%</t>
  </si>
  <si>
    <t>567 without shield</t>
  </si>
  <si>
    <t>667 without wearing</t>
  </si>
  <si>
    <t>LordStone:</t>
  </si>
  <si>
    <t>50 points + 25% magic</t>
  </si>
  <si>
    <t>542 wearing 4 + shield</t>
  </si>
  <si>
    <t>UnisonPerk</t>
  </si>
  <si>
    <t>MatchingSet</t>
  </si>
  <si>
    <t>ArmorPerk</t>
  </si>
  <si>
    <t>Armor</t>
  </si>
  <si>
    <t>Boots</t>
  </si>
  <si>
    <t>Gauntlets</t>
  </si>
  <si>
    <t>Helmet</t>
  </si>
  <si>
    <t>Shield</t>
  </si>
  <si>
    <t>Light Armor</t>
  </si>
  <si>
    <t>Base</t>
  </si>
  <si>
    <t>Quality</t>
  </si>
  <si>
    <t>Rating</t>
  </si>
  <si>
    <t>Effects</t>
  </si>
  <si>
    <t>Total</t>
  </si>
  <si>
    <t>Hidden</t>
  </si>
  <si>
    <t>Damage Reduction</t>
  </si>
  <si>
    <t xml:space="preserve">Quality </t>
  </si>
  <si>
    <t xml:space="preserve">Smithing Level Required </t>
  </si>
  <si>
    <t xml:space="preserve">Rating Bonus </t>
  </si>
  <si>
    <t>Value</t>
  </si>
  <si>
    <t xml:space="preserve">Without Perk </t>
  </si>
  <si>
    <t xml:space="preserve">With Perk </t>
  </si>
  <si>
    <t>Other †</t>
  </si>
  <si>
    <t xml:space="preserve">Fine </t>
  </si>
  <si>
    <t>1.166x</t>
  </si>
  <si>
    <t xml:space="preserve">Superior </t>
  </si>
  <si>
    <t>1.333x</t>
  </si>
  <si>
    <t xml:space="preserve">Exquisite </t>
  </si>
  <si>
    <t>1.499x</t>
  </si>
  <si>
    <t xml:space="preserve">Flawless </t>
  </si>
  <si>
    <t>1.666x</t>
  </si>
  <si>
    <t xml:space="preserve">Epic </t>
  </si>
  <si>
    <t>1.833x</t>
  </si>
  <si>
    <t xml:space="preserve">Legendary </t>
  </si>
  <si>
    <t>1.999x</t>
  </si>
  <si>
    <t xml:space="preserve">Name (ID) </t>
  </si>
  <si>
    <t xml:space="preserve">Weight </t>
  </si>
  <si>
    <t xml:space="preserve">Value </t>
  </si>
  <si>
    <t>Hide Armor</t>
  </si>
  <si>
    <t>Fur Armor</t>
  </si>
  <si>
    <t>Studded Armor</t>
  </si>
  <si>
    <t>Leather Armor</t>
  </si>
  <si>
    <t>Elven Armor</t>
  </si>
  <si>
    <t>Chitin ArmorDB</t>
  </si>
  <si>
    <t>Scaled Armor</t>
  </si>
  <si>
    <t>Scaled Horn Armor†</t>
  </si>
  <si>
    <t>Elven Gilded Armor</t>
  </si>
  <si>
    <t>Glass Armor</t>
  </si>
  <si>
    <t>Stalhrim Light ArmorDB</t>
  </si>
  <si>
    <t>Dragonscale Armor</t>
  </si>
  <si>
    <t>Hide Boots</t>
  </si>
  <si>
    <t>Fur Boots‡</t>
  </si>
  <si>
    <t>Fur Shoes</t>
  </si>
  <si>
    <t>Leather Boots</t>
  </si>
  <si>
    <t>Elven Boots</t>
  </si>
  <si>
    <t>Chitin BootsDB</t>
  </si>
  <si>
    <t>Scaled Boots</t>
  </si>
  <si>
    <t>Glass Boots</t>
  </si>
  <si>
    <t>Stalhrim Light BootsDB</t>
  </si>
  <si>
    <t>Dragonscale Boots</t>
  </si>
  <si>
    <t>Hide Bracers</t>
  </si>
  <si>
    <t>Fur Gauntlets‡</t>
  </si>
  <si>
    <t>Fur Bracers</t>
  </si>
  <si>
    <t>Leather Bracers</t>
  </si>
  <si>
    <t>Elven Gauntlets</t>
  </si>
  <si>
    <t>Chitin BracersDB</t>
  </si>
  <si>
    <t>Scaled Bracers</t>
  </si>
  <si>
    <t>Glass Gauntlets</t>
  </si>
  <si>
    <t>Stalhrim Light BracersDB</t>
  </si>
  <si>
    <t>Dragonscale Gauntlets</t>
  </si>
  <si>
    <t>Helmets</t>
  </si>
  <si>
    <t>Hide Helmet</t>
  </si>
  <si>
    <t>Fur Helmet</t>
  </si>
  <si>
    <t>Leather Helmet</t>
  </si>
  <si>
    <t>Elven Helmet</t>
  </si>
  <si>
    <t>Chitin HelmetDB</t>
  </si>
  <si>
    <t>Scaled Helmet</t>
  </si>
  <si>
    <t>Glass Helmet</t>
  </si>
  <si>
    <t>Stalhrim Light HelmetDB</t>
  </si>
  <si>
    <t>Dragonscale Helmet</t>
  </si>
  <si>
    <t>Shields</t>
  </si>
  <si>
    <t>Hide Shield</t>
  </si>
  <si>
    <t>Elven Shield</t>
  </si>
  <si>
    <t>Chitin ShieldDB</t>
  </si>
  <si>
    <t>Glass Shield</t>
  </si>
  <si>
    <t>Dragonscale Shield</t>
  </si>
  <si>
    <t>Stalhrim ShieldDB</t>
  </si>
  <si>
    <t>Lord Stone</t>
  </si>
  <si>
    <t>Azura Shrine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</si>
</sst>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1" max="1" width="21.85546875" bestFit="1" customWidth="1"/>
    <col min="3" max="3" width="17.7109375" bestFit="1" customWidth="1"/>
    <col min="4" max="4" width="5.140625" bestFit="1" customWidth="1"/>
    <col min="5" max="5" width="7.42578125" bestFit="1" customWidth="1"/>
    <col min="6" max="6" width="12" style="4" bestFit="1" customWidth="1"/>
    <col min="8" max="8" width="7.42578125" style="4" bestFit="1" customWidth="1"/>
    <col min="9" max="9" width="10.5703125" style="4" bestFit="1" customWidth="1"/>
    <col min="10" max="10" width="13.140625" style="4" bestFit="1" customWidth="1"/>
    <col min="11" max="11" width="10.140625" style="4" bestFit="1" customWidth="1"/>
    <col min="12" max="12" width="12.42578125" style="4" bestFit="1" customWidth="1"/>
    <col min="13" max="13" width="7.5703125" style="4" bestFit="1" customWidth="1"/>
    <col min="14" max="14" width="6.5703125" style="4" bestFit="1" customWidth="1"/>
    <col min="16" max="16" width="22.85546875" bestFit="1" customWidth="1"/>
    <col min="17" max="17" width="8" bestFit="1" customWidth="1"/>
    <col min="18" max="20" width="6.5703125" bestFit="1" customWidth="1"/>
  </cols>
  <sheetData>
    <row r="1" spans="1:20" x14ac:dyDescent="0.25">
      <c r="A1" s="1" t="s">
        <v>0</v>
      </c>
      <c r="C1" s="3" t="s">
        <v>8</v>
      </c>
      <c r="D1" s="4">
        <v>0</v>
      </c>
      <c r="H1" s="6" t="s">
        <v>18</v>
      </c>
      <c r="I1" s="6" t="s">
        <v>24</v>
      </c>
      <c r="J1" s="13" t="s">
        <v>25</v>
      </c>
      <c r="K1" s="13"/>
      <c r="L1" s="13" t="s">
        <v>26</v>
      </c>
      <c r="M1" s="13"/>
      <c r="N1" s="6" t="s">
        <v>27</v>
      </c>
      <c r="P1" s="6" t="s">
        <v>11</v>
      </c>
      <c r="Q1" s="4"/>
      <c r="R1" s="4"/>
      <c r="S1" s="4"/>
      <c r="T1" s="4"/>
    </row>
    <row r="2" spans="1:20" x14ac:dyDescent="0.25">
      <c r="A2" s="2" t="s">
        <v>1</v>
      </c>
      <c r="C2" s="3" t="s">
        <v>9</v>
      </c>
      <c r="D2" s="4">
        <v>0</v>
      </c>
      <c r="H2" s="6"/>
      <c r="I2" s="6"/>
      <c r="J2" s="6" t="s">
        <v>28</v>
      </c>
      <c r="K2" s="6" t="s">
        <v>29</v>
      </c>
      <c r="L2" s="6" t="s">
        <v>11</v>
      </c>
      <c r="M2" s="6" t="s">
        <v>30</v>
      </c>
      <c r="N2" s="6"/>
      <c r="P2" s="6" t="s">
        <v>43</v>
      </c>
      <c r="Q2" s="6" t="s">
        <v>44</v>
      </c>
      <c r="R2" s="6" t="s">
        <v>45</v>
      </c>
      <c r="S2" s="6" t="s">
        <v>19</v>
      </c>
      <c r="T2" s="4"/>
    </row>
    <row r="3" spans="1:20" ht="18.75" x14ac:dyDescent="0.3">
      <c r="A3" s="1" t="s">
        <v>2</v>
      </c>
      <c r="C3" s="3" t="s">
        <v>10</v>
      </c>
      <c r="D3" s="4">
        <v>0.2</v>
      </c>
      <c r="H3" s="6">
        <v>1</v>
      </c>
      <c r="I3" s="4" t="s">
        <v>31</v>
      </c>
      <c r="J3" s="4">
        <v>14</v>
      </c>
      <c r="K3" s="4">
        <v>14</v>
      </c>
      <c r="L3" s="4">
        <v>2</v>
      </c>
      <c r="M3" s="4">
        <v>1</v>
      </c>
      <c r="N3" s="4" t="s">
        <v>32</v>
      </c>
      <c r="P3" s="5" t="s">
        <v>46</v>
      </c>
      <c r="Q3" s="4">
        <v>5</v>
      </c>
      <c r="R3" s="4">
        <v>50</v>
      </c>
      <c r="S3" s="4">
        <v>20</v>
      </c>
      <c r="T3" s="9"/>
    </row>
    <row r="4" spans="1:20" x14ac:dyDescent="0.25">
      <c r="A4" s="2" t="s">
        <v>7</v>
      </c>
      <c r="C4" s="3" t="s">
        <v>16</v>
      </c>
      <c r="D4" s="4">
        <v>30</v>
      </c>
      <c r="H4" s="6">
        <v>2</v>
      </c>
      <c r="I4" s="4" t="s">
        <v>33</v>
      </c>
      <c r="J4" s="4">
        <v>31</v>
      </c>
      <c r="K4" s="4">
        <v>22</v>
      </c>
      <c r="L4" s="4">
        <v>6</v>
      </c>
      <c r="M4" s="4">
        <v>3</v>
      </c>
      <c r="N4" s="4" t="s">
        <v>34</v>
      </c>
      <c r="P4" s="4" t="s">
        <v>47</v>
      </c>
      <c r="Q4" s="4">
        <v>6</v>
      </c>
      <c r="R4" s="4">
        <v>50</v>
      </c>
      <c r="S4" s="4">
        <v>23</v>
      </c>
      <c r="T4" s="4"/>
    </row>
    <row r="5" spans="1:20" x14ac:dyDescent="0.25">
      <c r="A5" s="2" t="s">
        <v>3</v>
      </c>
      <c r="C5" s="3" t="s">
        <v>20</v>
      </c>
      <c r="D5" s="4">
        <v>50</v>
      </c>
      <c r="H5" s="6">
        <v>3</v>
      </c>
      <c r="I5" s="4" t="s">
        <v>35</v>
      </c>
      <c r="J5" s="4">
        <v>65</v>
      </c>
      <c r="K5" s="4">
        <v>40</v>
      </c>
      <c r="L5" s="4">
        <v>10</v>
      </c>
      <c r="M5" s="4">
        <v>5</v>
      </c>
      <c r="N5" s="4" t="s">
        <v>36</v>
      </c>
      <c r="P5" s="4" t="s">
        <v>48</v>
      </c>
      <c r="Q5" s="4">
        <v>6</v>
      </c>
      <c r="R5" s="4">
        <v>75</v>
      </c>
      <c r="S5" s="4">
        <v>23</v>
      </c>
      <c r="T5" s="4"/>
    </row>
    <row r="6" spans="1:20" x14ac:dyDescent="0.25">
      <c r="A6" s="2" t="s">
        <v>4</v>
      </c>
      <c r="C6" s="3"/>
      <c r="D6" s="4"/>
      <c r="H6" s="6">
        <v>4</v>
      </c>
      <c r="I6" s="4" t="s">
        <v>37</v>
      </c>
      <c r="J6" s="4">
        <v>100</v>
      </c>
      <c r="K6" s="4">
        <v>57</v>
      </c>
      <c r="L6" s="4">
        <v>13</v>
      </c>
      <c r="M6" s="4">
        <v>7</v>
      </c>
      <c r="N6" s="4" t="s">
        <v>38</v>
      </c>
      <c r="P6" s="4" t="s">
        <v>49</v>
      </c>
      <c r="Q6" s="4">
        <v>6</v>
      </c>
      <c r="R6" s="4">
        <v>125</v>
      </c>
      <c r="S6" s="4">
        <v>26</v>
      </c>
      <c r="T6" s="4"/>
    </row>
    <row r="7" spans="1:20" x14ac:dyDescent="0.25">
      <c r="A7" s="1" t="s">
        <v>5</v>
      </c>
      <c r="C7" s="1"/>
      <c r="D7" s="1" t="s">
        <v>17</v>
      </c>
      <c r="E7" s="1" t="s">
        <v>18</v>
      </c>
      <c r="F7" s="6" t="s">
        <v>19</v>
      </c>
      <c r="H7" s="6">
        <v>5</v>
      </c>
      <c r="I7" s="4" t="s">
        <v>39</v>
      </c>
      <c r="J7" s="4">
        <v>134</v>
      </c>
      <c r="K7" s="4">
        <v>74</v>
      </c>
      <c r="L7" s="4">
        <v>17</v>
      </c>
      <c r="M7" s="4">
        <v>9</v>
      </c>
      <c r="N7" s="4" t="s">
        <v>40</v>
      </c>
      <c r="P7" s="4" t="s">
        <v>50</v>
      </c>
      <c r="Q7" s="4">
        <v>4</v>
      </c>
      <c r="R7" s="4">
        <v>225</v>
      </c>
      <c r="S7" s="4">
        <v>29</v>
      </c>
      <c r="T7" s="4"/>
    </row>
    <row r="8" spans="1:20" x14ac:dyDescent="0.25">
      <c r="A8" s="2" t="s">
        <v>6</v>
      </c>
      <c r="C8" s="3" t="s">
        <v>11</v>
      </c>
      <c r="D8" s="4">
        <v>29</v>
      </c>
      <c r="E8" s="4">
        <v>10</v>
      </c>
      <c r="F8" s="11">
        <f>(D8+E8)*(1+0.4*($D$4/100))*(1+$D$1)*(1+$D$2)*(1+$D$3)</f>
        <v>52.416000000000004</v>
      </c>
      <c r="H8" s="6">
        <v>6</v>
      </c>
      <c r="I8" s="4" t="s">
        <v>41</v>
      </c>
      <c r="J8" s="4">
        <v>168</v>
      </c>
      <c r="K8" s="4">
        <v>91</v>
      </c>
      <c r="L8" s="4">
        <v>20</v>
      </c>
      <c r="M8" s="4">
        <v>10</v>
      </c>
      <c r="N8" s="4" t="s">
        <v>42</v>
      </c>
      <c r="P8" s="4" t="s">
        <v>51</v>
      </c>
      <c r="Q8" s="4">
        <v>4</v>
      </c>
      <c r="R8" s="4">
        <v>240</v>
      </c>
      <c r="S8" s="4">
        <v>30</v>
      </c>
      <c r="T8" s="4"/>
    </row>
    <row r="9" spans="1:20" x14ac:dyDescent="0.25">
      <c r="C9" s="3" t="s">
        <v>12</v>
      </c>
      <c r="D9" s="4">
        <v>8</v>
      </c>
      <c r="E9" s="4">
        <v>5</v>
      </c>
      <c r="F9" s="11">
        <f t="shared" ref="F9:F11" si="0">(D9+E9)*(1+0.4*($D$4/100))*(1+$D$1)*(1+$D$2)*(1+$D$3)</f>
        <v>17.472000000000001</v>
      </c>
      <c r="P9" s="4" t="s">
        <v>52</v>
      </c>
      <c r="Q9" s="4">
        <v>6</v>
      </c>
      <c r="R9" s="4">
        <v>350</v>
      </c>
      <c r="S9" s="4">
        <v>32</v>
      </c>
      <c r="T9" s="4"/>
    </row>
    <row r="10" spans="1:20" x14ac:dyDescent="0.25">
      <c r="C10" s="3" t="s">
        <v>13</v>
      </c>
      <c r="D10" s="4">
        <v>8</v>
      </c>
      <c r="E10" s="4">
        <v>5</v>
      </c>
      <c r="F10" s="11">
        <f t="shared" si="0"/>
        <v>17.472000000000001</v>
      </c>
      <c r="P10" s="4" t="s">
        <v>53</v>
      </c>
      <c r="Q10" s="4">
        <v>6</v>
      </c>
      <c r="R10" s="4">
        <v>350</v>
      </c>
      <c r="S10" s="4">
        <v>32</v>
      </c>
      <c r="T10" s="4"/>
    </row>
    <row r="11" spans="1:20" x14ac:dyDescent="0.25">
      <c r="C11" s="3" t="s">
        <v>14</v>
      </c>
      <c r="D11" s="4">
        <v>13</v>
      </c>
      <c r="E11" s="4">
        <v>5</v>
      </c>
      <c r="F11" s="11">
        <f t="shared" si="0"/>
        <v>24.192000000000004</v>
      </c>
      <c r="P11" s="4" t="s">
        <v>54</v>
      </c>
      <c r="Q11" s="4">
        <v>4</v>
      </c>
      <c r="R11" s="4">
        <v>550</v>
      </c>
      <c r="S11" s="4">
        <v>35</v>
      </c>
      <c r="T11" s="4"/>
    </row>
    <row r="12" spans="1:20" x14ac:dyDescent="0.25">
      <c r="C12" s="3" t="s">
        <v>15</v>
      </c>
      <c r="D12" s="4">
        <v>21</v>
      </c>
      <c r="E12" s="4">
        <v>5</v>
      </c>
      <c r="F12" s="11">
        <f>(D12+E12)*(1+0.4*($D$4/100))*(1+$D$1)*(1+$D$2)</f>
        <v>29.120000000000005</v>
      </c>
      <c r="P12" s="4" t="s">
        <v>55</v>
      </c>
      <c r="Q12" s="4">
        <v>7</v>
      </c>
      <c r="R12" s="4">
        <v>900</v>
      </c>
      <c r="S12" s="4">
        <v>38</v>
      </c>
      <c r="T12" s="4"/>
    </row>
    <row r="13" spans="1:20" s="8" customFormat="1" ht="18.75" x14ac:dyDescent="0.3">
      <c r="C13" s="14" t="s">
        <v>21</v>
      </c>
      <c r="D13" s="14"/>
      <c r="E13" s="14"/>
      <c r="F13" s="12">
        <f>SUM(F8:F12)+D5</f>
        <v>190.67200000000003</v>
      </c>
      <c r="M13" s="9"/>
      <c r="N13" s="9"/>
      <c r="P13" s="4" t="s">
        <v>56</v>
      </c>
      <c r="Q13" s="4">
        <v>7</v>
      </c>
      <c r="R13" s="4">
        <v>925</v>
      </c>
      <c r="S13" s="4">
        <v>39</v>
      </c>
      <c r="T13" s="4"/>
    </row>
    <row r="14" spans="1:20" x14ac:dyDescent="0.25">
      <c r="C14" s="15" t="s">
        <v>22</v>
      </c>
      <c r="D14" s="15"/>
      <c r="E14" s="15"/>
      <c r="F14" s="7">
        <f>3%*COUNT(D8:D12)</f>
        <v>0.15</v>
      </c>
      <c r="P14" s="4" t="s">
        <v>57</v>
      </c>
      <c r="Q14" s="4">
        <v>10</v>
      </c>
      <c r="R14" s="4">
        <v>1500</v>
      </c>
      <c r="S14" s="4">
        <v>41</v>
      </c>
      <c r="T14" s="4"/>
    </row>
    <row r="15" spans="1:20" x14ac:dyDescent="0.25">
      <c r="C15" s="3"/>
      <c r="D15" s="1"/>
      <c r="E15" s="1"/>
      <c r="F15" s="7"/>
      <c r="P15" s="4"/>
      <c r="Q15" s="4"/>
      <c r="R15" s="4"/>
      <c r="S15" s="4"/>
      <c r="T15" s="4"/>
    </row>
    <row r="16" spans="1:20" x14ac:dyDescent="0.25">
      <c r="C16" s="3" t="s">
        <v>23</v>
      </c>
      <c r="D16" s="1"/>
      <c r="E16" s="1"/>
      <c r="F16" s="10">
        <f>F13*0.12/100+F14</f>
        <v>0.37880639999999999</v>
      </c>
      <c r="P16" s="6" t="s">
        <v>12</v>
      </c>
      <c r="Q16" s="6"/>
      <c r="R16" s="6"/>
      <c r="S16" s="6"/>
      <c r="T16" s="4"/>
    </row>
    <row r="17" spans="16:20" x14ac:dyDescent="0.25">
      <c r="P17" s="6" t="s">
        <v>43</v>
      </c>
      <c r="Q17" s="6" t="s">
        <v>44</v>
      </c>
      <c r="R17" s="6" t="s">
        <v>45</v>
      </c>
      <c r="S17" s="6" t="s">
        <v>19</v>
      </c>
      <c r="T17" s="4"/>
    </row>
    <row r="18" spans="16:20" x14ac:dyDescent="0.25">
      <c r="P18" s="4" t="s">
        <v>58</v>
      </c>
      <c r="Q18" s="4">
        <v>1</v>
      </c>
      <c r="R18" s="4">
        <v>10</v>
      </c>
      <c r="S18" s="4">
        <v>5</v>
      </c>
      <c r="T18" s="4"/>
    </row>
    <row r="19" spans="16:20" x14ac:dyDescent="0.25">
      <c r="P19" s="4" t="s">
        <v>59</v>
      </c>
      <c r="Q19" s="4">
        <v>2</v>
      </c>
      <c r="R19" s="4">
        <v>5</v>
      </c>
      <c r="S19" s="4">
        <v>5</v>
      </c>
      <c r="T19" s="4"/>
    </row>
    <row r="20" spans="16:20" x14ac:dyDescent="0.25">
      <c r="P20" s="4" t="s">
        <v>60</v>
      </c>
      <c r="Q20" s="4">
        <v>2</v>
      </c>
      <c r="R20" s="4">
        <v>4</v>
      </c>
      <c r="S20" s="4">
        <v>6</v>
      </c>
      <c r="T20" s="4"/>
    </row>
    <row r="21" spans="16:20" x14ac:dyDescent="0.25">
      <c r="P21" s="4" t="s">
        <v>61</v>
      </c>
      <c r="Q21" s="4">
        <v>2</v>
      </c>
      <c r="R21" s="4">
        <v>25</v>
      </c>
      <c r="S21" s="4">
        <v>7</v>
      </c>
      <c r="T21" s="4"/>
    </row>
    <row r="22" spans="16:20" x14ac:dyDescent="0.25">
      <c r="P22" s="4" t="s">
        <v>62</v>
      </c>
      <c r="Q22" s="4">
        <v>1</v>
      </c>
      <c r="R22" s="4">
        <v>45</v>
      </c>
      <c r="S22" s="4">
        <v>8</v>
      </c>
      <c r="T22" s="4"/>
    </row>
    <row r="23" spans="16:20" x14ac:dyDescent="0.25">
      <c r="P23" s="4" t="s">
        <v>63</v>
      </c>
      <c r="Q23" s="4">
        <v>1</v>
      </c>
      <c r="R23" s="4">
        <v>50</v>
      </c>
      <c r="S23" s="4">
        <v>8.5</v>
      </c>
      <c r="T23" s="4"/>
    </row>
    <row r="24" spans="16:20" x14ac:dyDescent="0.25">
      <c r="P24" s="4" t="s">
        <v>64</v>
      </c>
      <c r="Q24" s="4">
        <v>2</v>
      </c>
      <c r="R24" s="4">
        <v>70</v>
      </c>
      <c r="S24" s="4">
        <v>9</v>
      </c>
      <c r="T24" s="4"/>
    </row>
    <row r="25" spans="16:20" x14ac:dyDescent="0.25">
      <c r="P25" s="4" t="s">
        <v>65</v>
      </c>
      <c r="Q25" s="4">
        <v>2</v>
      </c>
      <c r="R25" s="4">
        <v>190</v>
      </c>
      <c r="S25" s="4">
        <v>11</v>
      </c>
      <c r="T25" s="4"/>
    </row>
    <row r="26" spans="16:20" x14ac:dyDescent="0.25">
      <c r="P26" s="4" t="s">
        <v>66</v>
      </c>
      <c r="Q26" s="4">
        <v>2</v>
      </c>
      <c r="R26" s="4">
        <v>215</v>
      </c>
      <c r="S26" s="4">
        <v>11.5</v>
      </c>
      <c r="T26" s="4"/>
    </row>
    <row r="27" spans="16:20" x14ac:dyDescent="0.25">
      <c r="P27" s="4" t="s">
        <v>67</v>
      </c>
      <c r="Q27" s="4">
        <v>3</v>
      </c>
      <c r="R27" s="4">
        <v>300</v>
      </c>
      <c r="S27" s="4">
        <v>12</v>
      </c>
      <c r="T27" s="4"/>
    </row>
    <row r="28" spans="16:20" x14ac:dyDescent="0.25">
      <c r="P28" s="4"/>
      <c r="Q28" s="4"/>
      <c r="R28" s="4"/>
      <c r="S28" s="4"/>
      <c r="T28" s="4"/>
    </row>
    <row r="29" spans="16:20" x14ac:dyDescent="0.25">
      <c r="P29" s="6" t="s">
        <v>13</v>
      </c>
      <c r="Q29" s="4"/>
      <c r="R29" s="4"/>
      <c r="S29" s="4"/>
      <c r="T29" s="4"/>
    </row>
    <row r="30" spans="16:20" x14ac:dyDescent="0.25">
      <c r="P30" s="6" t="s">
        <v>43</v>
      </c>
      <c r="Q30" s="6" t="s">
        <v>44</v>
      </c>
      <c r="R30" s="6" t="s">
        <v>45</v>
      </c>
      <c r="S30" s="6" t="s">
        <v>19</v>
      </c>
      <c r="T30" s="4"/>
    </row>
    <row r="31" spans="16:20" x14ac:dyDescent="0.25">
      <c r="P31" s="4" t="s">
        <v>68</v>
      </c>
      <c r="Q31" s="4">
        <v>1</v>
      </c>
      <c r="R31" s="4">
        <v>10</v>
      </c>
      <c r="S31" s="4">
        <v>5</v>
      </c>
      <c r="T31" s="4"/>
    </row>
    <row r="32" spans="16:20" x14ac:dyDescent="0.25">
      <c r="P32" s="4" t="s">
        <v>69</v>
      </c>
      <c r="Q32" s="4">
        <v>2</v>
      </c>
      <c r="R32" s="4">
        <v>5</v>
      </c>
      <c r="S32" s="4">
        <v>5</v>
      </c>
      <c r="T32" s="4"/>
    </row>
    <row r="33" spans="16:20" x14ac:dyDescent="0.25">
      <c r="P33" s="4" t="s">
        <v>70</v>
      </c>
      <c r="Q33" s="4">
        <v>1</v>
      </c>
      <c r="R33" s="4">
        <v>10</v>
      </c>
      <c r="S33" s="4">
        <v>6</v>
      </c>
      <c r="T33" s="4"/>
    </row>
    <row r="34" spans="16:20" x14ac:dyDescent="0.25">
      <c r="P34" s="4" t="s">
        <v>71</v>
      </c>
      <c r="Q34" s="4">
        <v>2</v>
      </c>
      <c r="R34" s="4">
        <v>25</v>
      </c>
      <c r="S34" s="4">
        <v>7</v>
      </c>
      <c r="T34" s="4"/>
    </row>
    <row r="35" spans="16:20" x14ac:dyDescent="0.25">
      <c r="P35" s="4" t="s">
        <v>72</v>
      </c>
      <c r="Q35" s="4">
        <v>1</v>
      </c>
      <c r="R35" s="4">
        <v>45</v>
      </c>
      <c r="S35" s="4">
        <v>8</v>
      </c>
      <c r="T35" s="4"/>
    </row>
    <row r="36" spans="16:20" x14ac:dyDescent="0.25">
      <c r="P36" s="4" t="s">
        <v>73</v>
      </c>
      <c r="Q36" s="4">
        <v>2</v>
      </c>
      <c r="R36" s="4">
        <v>50</v>
      </c>
      <c r="S36" s="4">
        <v>8.5</v>
      </c>
      <c r="T36" s="4"/>
    </row>
    <row r="37" spans="16:20" x14ac:dyDescent="0.25">
      <c r="P37" s="4" t="s">
        <v>74</v>
      </c>
      <c r="Q37" s="4">
        <v>2</v>
      </c>
      <c r="R37" s="4">
        <v>70</v>
      </c>
      <c r="S37" s="4">
        <v>9</v>
      </c>
      <c r="T37" s="4"/>
    </row>
    <row r="38" spans="16:20" x14ac:dyDescent="0.25">
      <c r="P38" s="4" t="s">
        <v>75</v>
      </c>
      <c r="Q38" s="4">
        <v>2</v>
      </c>
      <c r="R38" s="4">
        <v>190</v>
      </c>
      <c r="S38" s="4">
        <v>11</v>
      </c>
      <c r="T38" s="4"/>
    </row>
    <row r="39" spans="16:20" x14ac:dyDescent="0.25">
      <c r="P39" s="4" t="s">
        <v>76</v>
      </c>
      <c r="Q39" s="4">
        <v>2</v>
      </c>
      <c r="R39" s="4">
        <v>215</v>
      </c>
      <c r="S39" s="4">
        <v>11.5</v>
      </c>
      <c r="T39" s="4"/>
    </row>
    <row r="40" spans="16:20" x14ac:dyDescent="0.25">
      <c r="P40" s="4" t="s">
        <v>77</v>
      </c>
      <c r="Q40" s="4">
        <v>3</v>
      </c>
      <c r="R40" s="4">
        <v>300</v>
      </c>
      <c r="S40" s="4">
        <v>12</v>
      </c>
      <c r="T40" s="4"/>
    </row>
    <row r="41" spans="16:20" x14ac:dyDescent="0.25">
      <c r="T41" s="4"/>
    </row>
    <row r="42" spans="16:20" x14ac:dyDescent="0.25">
      <c r="T42" s="4"/>
    </row>
    <row r="43" spans="16:20" x14ac:dyDescent="0.25">
      <c r="T43" s="4"/>
    </row>
    <row r="44" spans="16:20" x14ac:dyDescent="0.25">
      <c r="P44" s="6" t="s">
        <v>78</v>
      </c>
      <c r="T44" s="4"/>
    </row>
    <row r="45" spans="16:20" x14ac:dyDescent="0.25">
      <c r="P45" s="6" t="s">
        <v>43</v>
      </c>
      <c r="Q45" s="6" t="s">
        <v>44</v>
      </c>
      <c r="R45" s="6" t="s">
        <v>45</v>
      </c>
      <c r="S45" s="6" t="s">
        <v>19</v>
      </c>
      <c r="T45" s="4"/>
    </row>
    <row r="46" spans="16:20" x14ac:dyDescent="0.25">
      <c r="P46" t="s">
        <v>79</v>
      </c>
      <c r="Q46">
        <v>2</v>
      </c>
      <c r="R46">
        <v>25</v>
      </c>
      <c r="S46">
        <v>10</v>
      </c>
      <c r="T46" s="4"/>
    </row>
    <row r="47" spans="16:20" x14ac:dyDescent="0.25">
      <c r="P47" t="s">
        <v>80</v>
      </c>
      <c r="Q47">
        <v>1</v>
      </c>
      <c r="R47">
        <v>23</v>
      </c>
      <c r="S47">
        <v>11</v>
      </c>
      <c r="T47" s="4"/>
    </row>
    <row r="48" spans="16:20" x14ac:dyDescent="0.25">
      <c r="P48" t="s">
        <v>81</v>
      </c>
      <c r="Q48">
        <v>2</v>
      </c>
      <c r="R48">
        <v>60</v>
      </c>
      <c r="S48">
        <v>12</v>
      </c>
      <c r="T48" s="4"/>
    </row>
    <row r="49" spans="16:20" x14ac:dyDescent="0.25">
      <c r="P49" t="s">
        <v>82</v>
      </c>
      <c r="Q49">
        <v>1</v>
      </c>
      <c r="R49">
        <v>110</v>
      </c>
      <c r="S49">
        <v>13</v>
      </c>
      <c r="T49" s="4"/>
    </row>
    <row r="50" spans="16:20" x14ac:dyDescent="0.25">
      <c r="P50" t="s">
        <v>83</v>
      </c>
      <c r="Q50">
        <v>1</v>
      </c>
      <c r="R50">
        <v>125</v>
      </c>
      <c r="S50">
        <v>13.5</v>
      </c>
      <c r="T50" s="4"/>
    </row>
    <row r="51" spans="16:20" x14ac:dyDescent="0.25">
      <c r="P51" t="s">
        <v>84</v>
      </c>
      <c r="Q51">
        <v>2</v>
      </c>
      <c r="R51">
        <v>175</v>
      </c>
      <c r="S51">
        <v>14</v>
      </c>
      <c r="T51" s="4"/>
    </row>
    <row r="52" spans="16:20" x14ac:dyDescent="0.25">
      <c r="P52" t="s">
        <v>85</v>
      </c>
      <c r="Q52">
        <v>2</v>
      </c>
      <c r="R52">
        <v>450</v>
      </c>
      <c r="S52">
        <v>16</v>
      </c>
      <c r="T52" s="4"/>
    </row>
    <row r="53" spans="16:20" x14ac:dyDescent="0.25">
      <c r="P53" t="s">
        <v>86</v>
      </c>
      <c r="Q53">
        <v>2</v>
      </c>
      <c r="R53">
        <v>465</v>
      </c>
      <c r="S53">
        <v>16.5</v>
      </c>
      <c r="T53" s="4"/>
    </row>
    <row r="54" spans="16:20" x14ac:dyDescent="0.25">
      <c r="P54" t="s">
        <v>87</v>
      </c>
      <c r="Q54">
        <v>4</v>
      </c>
      <c r="R54">
        <v>750</v>
      </c>
      <c r="S54">
        <v>17</v>
      </c>
      <c r="T54" s="4"/>
    </row>
    <row r="55" spans="16:20" x14ac:dyDescent="0.25">
      <c r="T55" s="4"/>
    </row>
    <row r="56" spans="16:20" x14ac:dyDescent="0.25">
      <c r="P56" s="1" t="s">
        <v>88</v>
      </c>
      <c r="T56" s="4"/>
    </row>
    <row r="57" spans="16:20" x14ac:dyDescent="0.25">
      <c r="P57" s="6" t="s">
        <v>43</v>
      </c>
      <c r="Q57" s="6" t="s">
        <v>44</v>
      </c>
      <c r="R57" s="6" t="s">
        <v>45</v>
      </c>
      <c r="S57" s="6" t="s">
        <v>19</v>
      </c>
      <c r="T57" s="4"/>
    </row>
    <row r="58" spans="16:20" x14ac:dyDescent="0.25">
      <c r="P58" t="s">
        <v>89</v>
      </c>
      <c r="Q58">
        <v>4</v>
      </c>
      <c r="R58">
        <v>25</v>
      </c>
      <c r="S58">
        <v>15</v>
      </c>
      <c r="T58" s="4"/>
    </row>
    <row r="59" spans="16:20" x14ac:dyDescent="0.25">
      <c r="P59" t="s">
        <v>90</v>
      </c>
      <c r="Q59">
        <v>4</v>
      </c>
      <c r="R59">
        <v>115</v>
      </c>
      <c r="S59">
        <v>21</v>
      </c>
      <c r="T59" s="4"/>
    </row>
    <row r="60" spans="16:20" x14ac:dyDescent="0.25">
      <c r="P60" t="s">
        <v>91</v>
      </c>
      <c r="Q60">
        <v>8</v>
      </c>
      <c r="R60">
        <v>215</v>
      </c>
      <c r="S60">
        <v>24.5</v>
      </c>
      <c r="T60" s="4"/>
    </row>
    <row r="61" spans="16:20" x14ac:dyDescent="0.25">
      <c r="P61" t="s">
        <v>92</v>
      </c>
      <c r="Q61">
        <v>6</v>
      </c>
      <c r="R61">
        <v>450</v>
      </c>
      <c r="S61">
        <v>27</v>
      </c>
      <c r="T61" s="4"/>
    </row>
    <row r="62" spans="16:20" x14ac:dyDescent="0.25">
      <c r="P62" t="s">
        <v>93</v>
      </c>
      <c r="Q62">
        <v>6</v>
      </c>
      <c r="R62">
        <v>750</v>
      </c>
      <c r="S62">
        <v>29</v>
      </c>
      <c r="T62" s="4"/>
    </row>
    <row r="63" spans="16:20" x14ac:dyDescent="0.25">
      <c r="P63" t="s">
        <v>94</v>
      </c>
      <c r="Q63">
        <v>10</v>
      </c>
      <c r="R63">
        <v>600</v>
      </c>
      <c r="S63">
        <v>29.5</v>
      </c>
      <c r="T63" s="4"/>
    </row>
    <row r="64" spans="16:20" x14ac:dyDescent="0.25">
      <c r="T64" s="4"/>
    </row>
    <row r="65" spans="20:20" x14ac:dyDescent="0.25">
      <c r="T65" s="4"/>
    </row>
    <row r="66" spans="20:20" x14ac:dyDescent="0.25">
      <c r="T66" s="4"/>
    </row>
    <row r="67" spans="20:20" x14ac:dyDescent="0.25">
      <c r="T67" s="4"/>
    </row>
    <row r="68" spans="20:20" x14ac:dyDescent="0.25">
      <c r="T68" s="4"/>
    </row>
    <row r="69" spans="20:20" x14ac:dyDescent="0.25">
      <c r="T69" s="4"/>
    </row>
    <row r="70" spans="20:20" x14ac:dyDescent="0.25">
      <c r="T70" s="4"/>
    </row>
    <row r="71" spans="20:20" x14ac:dyDescent="0.25">
      <c r="T71" s="4"/>
    </row>
    <row r="72" spans="20:20" x14ac:dyDescent="0.25">
      <c r="T72" s="4"/>
    </row>
    <row r="73" spans="20:20" x14ac:dyDescent="0.25">
      <c r="T73" s="4"/>
    </row>
    <row r="74" spans="20:20" x14ac:dyDescent="0.25">
      <c r="T74" s="4"/>
    </row>
    <row r="75" spans="20:20" x14ac:dyDescent="0.25">
      <c r="T75" s="4"/>
    </row>
    <row r="76" spans="20:20" x14ac:dyDescent="0.25">
      <c r="T76" s="4"/>
    </row>
    <row r="77" spans="20:20" x14ac:dyDescent="0.25">
      <c r="T77" s="4"/>
    </row>
    <row r="78" spans="20:20" x14ac:dyDescent="0.25">
      <c r="T78" s="4"/>
    </row>
    <row r="79" spans="20:20" x14ac:dyDescent="0.25">
      <c r="T79" s="4"/>
    </row>
    <row r="80" spans="20:20" x14ac:dyDescent="0.25">
      <c r="T80" s="4"/>
    </row>
    <row r="81" spans="20:20" x14ac:dyDescent="0.25">
      <c r="T81" s="4"/>
    </row>
    <row r="82" spans="20:20" x14ac:dyDescent="0.25">
      <c r="T82" s="4"/>
    </row>
    <row r="83" spans="20:20" x14ac:dyDescent="0.25">
      <c r="T83" s="4"/>
    </row>
  </sheetData>
  <mergeCells count="4">
    <mergeCell ref="L1:M1"/>
    <mergeCell ref="J1:K1"/>
    <mergeCell ref="C13:E13"/>
    <mergeCell ref="C14:E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ARMOR</vt:lpstr>
      <vt:lpstr>Cosas pendientes a hacer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2017-11-16T10:56:32Z</dcterms:modified>
</cp:coreProperties>
</file>