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_1_\DOCUME~1\MobaXterm\slash\RemoteFiles\263648_2_35\"/>
    </mc:Choice>
  </mc:AlternateContent>
  <xr:revisionPtr revIDLastSave="0" documentId="13_ncr:1_{01774F24-8FD4-40F5-ADA8-4B083AFB49BE}" xr6:coauthVersionLast="40" xr6:coauthVersionMax="40" xr10:uidLastSave="{00000000-0000-0000-0000-000000000000}"/>
  <bookViews>
    <workbookView xWindow="0" yWindow="0" windowWidth="28800" windowHeight="12165" activeTab="2" xr2:uid="{D1543850-DFF4-40F2-B048-6FEA6F4BCC27}"/>
  </bookViews>
  <sheets>
    <sheet name="SIN DPOUT" sheetId="1" r:id="rId1"/>
    <sheet name="DPOUT 0.5" sheetId="3" r:id="rId2"/>
    <sheet name="DPOUT 0.5 TES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64" i="5" l="1"/>
  <c r="X64" i="5"/>
  <c r="W63" i="5"/>
  <c r="V63" i="5"/>
  <c r="M63" i="5"/>
  <c r="L63" i="5"/>
  <c r="AF32" i="5"/>
  <c r="AE32" i="5"/>
  <c r="AC32" i="5"/>
  <c r="AB32" i="5"/>
  <c r="AA32" i="5"/>
  <c r="Z32" i="5"/>
  <c r="Y32" i="5"/>
  <c r="AF31" i="5"/>
  <c r="AE31" i="5"/>
  <c r="AC31" i="5"/>
  <c r="AB31" i="5"/>
  <c r="AA31" i="5"/>
  <c r="Z31" i="5"/>
  <c r="Y31" i="5"/>
  <c r="AF30" i="5"/>
  <c r="AE30" i="5"/>
  <c r="AC30" i="5"/>
  <c r="AB30" i="5"/>
  <c r="AA30" i="5"/>
  <c r="Z30" i="5"/>
  <c r="Y30" i="5"/>
  <c r="AF29" i="5"/>
  <c r="AE29" i="5"/>
  <c r="AC29" i="5"/>
  <c r="AB29" i="5"/>
  <c r="AA29" i="5"/>
  <c r="Z29" i="5"/>
  <c r="Y29" i="5"/>
  <c r="AF27" i="5"/>
  <c r="AE27" i="5"/>
  <c r="AC27" i="5"/>
  <c r="AB27" i="5"/>
  <c r="AA27" i="5"/>
  <c r="Z27" i="5"/>
  <c r="Y27" i="5"/>
  <c r="AF26" i="5"/>
  <c r="AE26" i="5"/>
  <c r="AC26" i="5"/>
  <c r="AB26" i="5"/>
  <c r="AA26" i="5"/>
  <c r="Z26" i="5"/>
  <c r="Y26" i="5"/>
  <c r="AF25" i="5"/>
  <c r="AE25" i="5"/>
  <c r="AC25" i="5"/>
  <c r="AB25" i="5"/>
  <c r="AA25" i="5"/>
  <c r="Z25" i="5"/>
  <c r="Y25" i="5"/>
  <c r="AF22" i="5"/>
  <c r="AE22" i="5"/>
  <c r="AC22" i="5"/>
  <c r="AB22" i="5"/>
  <c r="AA22" i="5"/>
  <c r="Z22" i="5"/>
  <c r="Y22" i="5"/>
  <c r="AF21" i="5"/>
  <c r="AE21" i="5"/>
  <c r="AC21" i="5"/>
  <c r="AB21" i="5"/>
  <c r="AA21" i="5"/>
  <c r="Z21" i="5"/>
  <c r="Y21" i="5"/>
  <c r="AF20" i="5"/>
  <c r="AE20" i="5"/>
  <c r="AC20" i="5"/>
  <c r="AB20" i="5"/>
  <c r="AA20" i="5"/>
  <c r="Z20" i="5"/>
  <c r="Y20" i="5"/>
  <c r="AF19" i="5"/>
  <c r="AE19" i="5"/>
  <c r="AC19" i="5"/>
  <c r="AB19" i="5"/>
  <c r="AA19" i="5"/>
  <c r="Z19" i="5"/>
  <c r="Y19" i="5"/>
  <c r="AF18" i="5"/>
  <c r="AE18" i="5"/>
  <c r="AC18" i="5"/>
  <c r="AB18" i="5"/>
  <c r="AA18" i="5"/>
  <c r="Z18" i="5"/>
  <c r="Y18" i="5"/>
  <c r="AF17" i="5"/>
  <c r="AE17" i="5"/>
  <c r="AC17" i="5"/>
  <c r="AB17" i="5"/>
  <c r="AA17" i="5"/>
  <c r="Z17" i="5"/>
  <c r="Y17" i="5"/>
  <c r="AF16" i="5"/>
  <c r="AE16" i="5"/>
  <c r="AC16" i="5"/>
  <c r="AB16" i="5"/>
  <c r="AA16" i="5"/>
  <c r="Z16" i="5"/>
  <c r="Y16" i="5"/>
  <c r="AF15" i="5"/>
  <c r="AE15" i="5"/>
  <c r="AC15" i="5"/>
  <c r="AB15" i="5"/>
  <c r="AA15" i="5"/>
  <c r="Z15" i="5"/>
  <c r="Y15" i="5"/>
  <c r="AF12" i="5"/>
  <c r="AE12" i="5"/>
  <c r="AC12" i="5"/>
  <c r="AB12" i="5"/>
  <c r="AA12" i="5"/>
  <c r="Z12" i="5"/>
  <c r="Y12" i="5"/>
  <c r="AF11" i="5"/>
  <c r="AE11" i="5"/>
  <c r="AC11" i="5"/>
  <c r="AB11" i="5"/>
  <c r="AA11" i="5"/>
  <c r="Z11" i="5"/>
  <c r="Y11" i="5"/>
  <c r="AF10" i="5"/>
  <c r="AE10" i="5"/>
  <c r="AC10" i="5"/>
  <c r="AB10" i="5"/>
  <c r="AA10" i="5"/>
  <c r="Z10" i="5"/>
  <c r="Y10" i="5"/>
  <c r="AF9" i="5"/>
  <c r="AE9" i="5"/>
  <c r="AC9" i="5"/>
  <c r="AB9" i="5"/>
  <c r="AA9" i="5"/>
  <c r="Z9" i="5"/>
  <c r="Y9" i="5"/>
  <c r="AF8" i="5"/>
  <c r="AE8" i="5"/>
  <c r="AC8" i="5"/>
  <c r="AB8" i="5"/>
  <c r="AA8" i="5"/>
  <c r="Z8" i="5"/>
  <c r="Y8" i="5"/>
  <c r="AF7" i="5"/>
  <c r="AE7" i="5"/>
  <c r="AC7" i="5"/>
  <c r="AB7" i="5"/>
  <c r="AA7" i="5"/>
  <c r="Z7" i="5"/>
  <c r="Y7" i="5"/>
  <c r="AF6" i="5"/>
  <c r="AE6" i="5"/>
  <c r="AC6" i="5"/>
  <c r="AB6" i="5"/>
  <c r="AA6" i="5"/>
  <c r="Z6" i="5"/>
  <c r="Y6" i="5"/>
  <c r="AF5" i="5"/>
  <c r="AE5" i="5"/>
  <c r="AC5" i="5"/>
  <c r="AB5" i="5"/>
  <c r="AA5" i="5"/>
  <c r="Z5" i="5"/>
  <c r="Y5" i="5"/>
  <c r="Y64" i="3" l="1"/>
  <c r="W63" i="3"/>
  <c r="M63" i="3"/>
  <c r="V63" i="3"/>
  <c r="L63" i="3"/>
  <c r="X64" i="3"/>
  <c r="Y5" i="3" l="1"/>
  <c r="Y6" i="3"/>
  <c r="Y7" i="3"/>
  <c r="Y8" i="3"/>
  <c r="Y9" i="3"/>
  <c r="Y10" i="3"/>
  <c r="Y11" i="3"/>
  <c r="Y12" i="3"/>
  <c r="Y15" i="3"/>
  <c r="Y16" i="3"/>
  <c r="Y17" i="3"/>
  <c r="Y18" i="3"/>
  <c r="Y19" i="3"/>
  <c r="Y20" i="3"/>
  <c r="Y21" i="3"/>
  <c r="Y22" i="3"/>
  <c r="Y25" i="3"/>
  <c r="Y26" i="3"/>
  <c r="Y27" i="3"/>
  <c r="Y29" i="3"/>
  <c r="Y30" i="3"/>
  <c r="Y31" i="3"/>
  <c r="Y32" i="3"/>
  <c r="AF32" i="3"/>
  <c r="AE32" i="3"/>
  <c r="AC32" i="3"/>
  <c r="AB32" i="3"/>
  <c r="AA32" i="3"/>
  <c r="Z32" i="3"/>
  <c r="AF31" i="3"/>
  <c r="AE31" i="3"/>
  <c r="AC31" i="3"/>
  <c r="AB31" i="3"/>
  <c r="AA31" i="3"/>
  <c r="Z31" i="3"/>
  <c r="AF30" i="3"/>
  <c r="AE30" i="3"/>
  <c r="AC30" i="3"/>
  <c r="AB30" i="3"/>
  <c r="AA30" i="3"/>
  <c r="Z30" i="3"/>
  <c r="AF29" i="3"/>
  <c r="AE29" i="3"/>
  <c r="AC29" i="3"/>
  <c r="AB29" i="3"/>
  <c r="AA29" i="3"/>
  <c r="Z29" i="3"/>
  <c r="AF27" i="3"/>
  <c r="AE27" i="3"/>
  <c r="AC27" i="3"/>
  <c r="AB27" i="3"/>
  <c r="AA27" i="3"/>
  <c r="Z27" i="3"/>
  <c r="AF26" i="3"/>
  <c r="AE26" i="3"/>
  <c r="AC26" i="3"/>
  <c r="AB26" i="3"/>
  <c r="AA26" i="3"/>
  <c r="Z26" i="3"/>
  <c r="AF25" i="3"/>
  <c r="AE25" i="3"/>
  <c r="AC25" i="3"/>
  <c r="AB25" i="3"/>
  <c r="AA25" i="3"/>
  <c r="Z25" i="3"/>
  <c r="AF22" i="3"/>
  <c r="AE22" i="3"/>
  <c r="AC22" i="3"/>
  <c r="AB22" i="3"/>
  <c r="AA22" i="3"/>
  <c r="Z22" i="3"/>
  <c r="AF21" i="3"/>
  <c r="AE21" i="3"/>
  <c r="AC21" i="3"/>
  <c r="AB21" i="3"/>
  <c r="AA21" i="3"/>
  <c r="Z21" i="3"/>
  <c r="AF20" i="3"/>
  <c r="AE20" i="3"/>
  <c r="AC20" i="3"/>
  <c r="AB20" i="3"/>
  <c r="AA20" i="3"/>
  <c r="Z20" i="3"/>
  <c r="AF19" i="3"/>
  <c r="AE19" i="3"/>
  <c r="AC19" i="3"/>
  <c r="AB19" i="3"/>
  <c r="AA19" i="3"/>
  <c r="Z19" i="3"/>
  <c r="AF18" i="3"/>
  <c r="AE18" i="3"/>
  <c r="AC18" i="3"/>
  <c r="AB18" i="3"/>
  <c r="AA18" i="3"/>
  <c r="Z18" i="3"/>
  <c r="AF17" i="3"/>
  <c r="AE17" i="3"/>
  <c r="AC17" i="3"/>
  <c r="AB17" i="3"/>
  <c r="AA17" i="3"/>
  <c r="Z17" i="3"/>
  <c r="AF16" i="3"/>
  <c r="AE16" i="3"/>
  <c r="AC16" i="3"/>
  <c r="AB16" i="3"/>
  <c r="AA16" i="3"/>
  <c r="Z16" i="3"/>
  <c r="AF15" i="3"/>
  <c r="AE15" i="3"/>
  <c r="AC15" i="3"/>
  <c r="AB15" i="3"/>
  <c r="AA15" i="3"/>
  <c r="Z15" i="3"/>
  <c r="AF12" i="3"/>
  <c r="AE12" i="3"/>
  <c r="AC12" i="3"/>
  <c r="AB12" i="3"/>
  <c r="AA12" i="3"/>
  <c r="Z12" i="3"/>
  <c r="AF11" i="3"/>
  <c r="AE11" i="3"/>
  <c r="AC11" i="3"/>
  <c r="AB11" i="3"/>
  <c r="AA11" i="3"/>
  <c r="Z11" i="3"/>
  <c r="AF10" i="3"/>
  <c r="AE10" i="3"/>
  <c r="AC10" i="3"/>
  <c r="AB10" i="3"/>
  <c r="AA10" i="3"/>
  <c r="Z10" i="3"/>
  <c r="AF9" i="3"/>
  <c r="AE9" i="3"/>
  <c r="AC9" i="3"/>
  <c r="AB9" i="3"/>
  <c r="AA9" i="3"/>
  <c r="Z9" i="3"/>
  <c r="AF8" i="3"/>
  <c r="AE8" i="3"/>
  <c r="AC8" i="3"/>
  <c r="AB8" i="3"/>
  <c r="AA8" i="3"/>
  <c r="Z8" i="3"/>
  <c r="AF7" i="3"/>
  <c r="AE7" i="3"/>
  <c r="AC7" i="3"/>
  <c r="AB7" i="3"/>
  <c r="AA7" i="3"/>
  <c r="Z7" i="3"/>
  <c r="AF6" i="3"/>
  <c r="AE6" i="3"/>
  <c r="AC6" i="3"/>
  <c r="AB6" i="3"/>
  <c r="AA6" i="3"/>
  <c r="Z6" i="3"/>
  <c r="AF5" i="3"/>
  <c r="AE5" i="3"/>
  <c r="AC5" i="3"/>
  <c r="AB5" i="3"/>
  <c r="AA5" i="3"/>
  <c r="Z5" i="3"/>
  <c r="AD12" i="1" l="1"/>
  <c r="AC12" i="1"/>
  <c r="AA12" i="1"/>
  <c r="Z12" i="1"/>
  <c r="Y12" i="1"/>
  <c r="X12" i="1"/>
  <c r="W12" i="1"/>
  <c r="AD11" i="1"/>
  <c r="AC11" i="1"/>
  <c r="AA11" i="1"/>
  <c r="Z11" i="1"/>
  <c r="Y11" i="1"/>
  <c r="X11" i="1"/>
  <c r="W11" i="1"/>
  <c r="AD10" i="1"/>
  <c r="AC10" i="1"/>
  <c r="AA10" i="1"/>
  <c r="Z10" i="1"/>
  <c r="Y10" i="1"/>
  <c r="X10" i="1"/>
  <c r="W10" i="1"/>
  <c r="AD9" i="1"/>
  <c r="AC9" i="1"/>
  <c r="AA9" i="1"/>
  <c r="Z9" i="1"/>
  <c r="Y9" i="1"/>
  <c r="X9" i="1"/>
  <c r="W9" i="1"/>
  <c r="AD8" i="1"/>
  <c r="AC8" i="1"/>
  <c r="AA8" i="1"/>
  <c r="Z8" i="1"/>
  <c r="Y8" i="1"/>
  <c r="X8" i="1"/>
  <c r="W8" i="1"/>
  <c r="AD7" i="1"/>
  <c r="AC7" i="1"/>
  <c r="AA7" i="1"/>
  <c r="Z7" i="1"/>
  <c r="Y7" i="1"/>
  <c r="X7" i="1"/>
  <c r="W7" i="1"/>
  <c r="AD6" i="1"/>
  <c r="AC6" i="1"/>
  <c r="AA6" i="1"/>
  <c r="Z6" i="1"/>
  <c r="Y6" i="1"/>
  <c r="X6" i="1"/>
  <c r="W6" i="1"/>
  <c r="AD5" i="1"/>
  <c r="AC5" i="1"/>
  <c r="AA5" i="1"/>
  <c r="Z5" i="1"/>
  <c r="Y5" i="1"/>
  <c r="X5" i="1"/>
  <c r="W5" i="1"/>
  <c r="W25" i="1"/>
  <c r="AD32" i="1"/>
  <c r="AC32" i="1"/>
  <c r="AA32" i="1"/>
  <c r="Z32" i="1"/>
  <c r="Y32" i="1"/>
  <c r="X32" i="1"/>
  <c r="W32" i="1"/>
  <c r="AD31" i="1"/>
  <c r="AC31" i="1"/>
  <c r="AA31" i="1"/>
  <c r="Z31" i="1"/>
  <c r="Y31" i="1"/>
  <c r="X31" i="1"/>
  <c r="W31" i="1"/>
  <c r="AD30" i="1"/>
  <c r="AC30" i="1"/>
  <c r="AA30" i="1"/>
  <c r="Z30" i="1"/>
  <c r="Y30" i="1"/>
  <c r="X30" i="1"/>
  <c r="W30" i="1"/>
  <c r="AD29" i="1"/>
  <c r="AC29" i="1"/>
  <c r="AA29" i="1"/>
  <c r="Z29" i="1"/>
  <c r="Y29" i="1"/>
  <c r="X29" i="1"/>
  <c r="W29" i="1"/>
  <c r="AD27" i="1"/>
  <c r="AC27" i="1"/>
  <c r="AA27" i="1"/>
  <c r="Z27" i="1"/>
  <c r="Y27" i="1"/>
  <c r="X27" i="1"/>
  <c r="W27" i="1"/>
  <c r="AD26" i="1"/>
  <c r="AC26" i="1"/>
  <c r="AA26" i="1"/>
  <c r="Z26" i="1"/>
  <c r="Y26" i="1"/>
  <c r="X26" i="1"/>
  <c r="W26" i="1"/>
  <c r="AD25" i="1"/>
  <c r="AC25" i="1"/>
  <c r="AA25" i="1"/>
  <c r="Z25" i="1"/>
  <c r="Y25" i="1"/>
  <c r="X25" i="1"/>
  <c r="AD17" i="1"/>
  <c r="AD15" i="1"/>
  <c r="AD16" i="1"/>
  <c r="AD18" i="1"/>
  <c r="AD19" i="1"/>
  <c r="AD20" i="1"/>
  <c r="AD21" i="1"/>
  <c r="AD22" i="1"/>
  <c r="AC16" i="1"/>
  <c r="AC17" i="1"/>
  <c r="AC18" i="1"/>
  <c r="AC19" i="1"/>
  <c r="AC20" i="1"/>
  <c r="AC21" i="1"/>
  <c r="AC22" i="1"/>
  <c r="AC15" i="1"/>
  <c r="W16" i="1"/>
  <c r="X16" i="1"/>
  <c r="Y16" i="1"/>
  <c r="Z16" i="1"/>
  <c r="AA16" i="1"/>
  <c r="W17" i="1"/>
  <c r="X17" i="1"/>
  <c r="Y17" i="1"/>
  <c r="Z17" i="1"/>
  <c r="AA17" i="1"/>
  <c r="W18" i="1"/>
  <c r="X18" i="1"/>
  <c r="Y18" i="1"/>
  <c r="Z18" i="1"/>
  <c r="AA18" i="1"/>
  <c r="W19" i="1"/>
  <c r="X19" i="1"/>
  <c r="Y19" i="1"/>
  <c r="Z19" i="1"/>
  <c r="AA19" i="1"/>
  <c r="W20" i="1"/>
  <c r="X20" i="1"/>
  <c r="Y20" i="1"/>
  <c r="Z20" i="1"/>
  <c r="AA20" i="1"/>
  <c r="W21" i="1"/>
  <c r="X21" i="1"/>
  <c r="Y21" i="1"/>
  <c r="Z21" i="1"/>
  <c r="AA21" i="1"/>
  <c r="W22" i="1"/>
  <c r="X22" i="1"/>
  <c r="Y22" i="1"/>
  <c r="Z22" i="1"/>
  <c r="AA22" i="1"/>
  <c r="X15" i="1"/>
  <c r="Y15" i="1"/>
  <c r="Z15" i="1"/>
  <c r="AA15" i="1"/>
  <c r="W15" i="1"/>
</calcChain>
</file>

<file path=xl/sharedStrings.xml><?xml version="1.0" encoding="utf-8"?>
<sst xmlns="http://schemas.openxmlformats.org/spreadsheetml/2006/main" count="341" uniqueCount="23">
  <si>
    <t>TOP1</t>
  </si>
  <si>
    <t xml:space="preserve">TOP 5 </t>
  </si>
  <si>
    <t>TOP 10</t>
  </si>
  <si>
    <t>TOP 15</t>
  </si>
  <si>
    <t>TOP 20</t>
  </si>
  <si>
    <t>MEDIA</t>
  </si>
  <si>
    <t>MEDIANA</t>
  </si>
  <si>
    <t>BARCELONA</t>
  </si>
  <si>
    <t>MADRID</t>
  </si>
  <si>
    <t>Min Revs RST</t>
  </si>
  <si>
    <t>Min Revs Pos USR</t>
  </si>
  <si>
    <t>SIN IMÁGENES</t>
  </si>
  <si>
    <t>CON IMÁGENES</t>
  </si>
  <si>
    <t>GIJÓN</t>
  </si>
  <si>
    <t>MEJORA</t>
  </si>
  <si>
    <t>NO HAY USUARIOS SUFICIENTES</t>
  </si>
  <si>
    <t>LR</t>
  </si>
  <si>
    <t>DPOUT</t>
  </si>
  <si>
    <t>HIDDEN1</t>
  </si>
  <si>
    <t>HIDDEN2</t>
  </si>
  <si>
    <t>NO</t>
  </si>
  <si>
    <t>BATCH</t>
  </si>
  <si>
    <t>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</si>
</sst>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9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0" borderId="0" xfId="1" applyNumberFormat="1" applyFont="1"/>
    <xf numFmtId="164" fontId="0" fillId="0" borderId="1" xfId="1" applyNumberFormat="1" applyFon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164" fontId="0" fillId="0" borderId="9" xfId="1" applyNumberFormat="1" applyFont="1" applyBorder="1"/>
    <xf numFmtId="2" fontId="5" fillId="0" borderId="2" xfId="0" applyNumberFormat="1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5" fillId="0" borderId="0" xfId="0" applyFont="1"/>
    <xf numFmtId="2" fontId="0" fillId="0" borderId="2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0" xfId="0" applyFont="1"/>
    <xf numFmtId="2" fontId="0" fillId="0" borderId="5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8" xfId="0" applyNumberFormat="1" applyFont="1" applyBorder="1" applyAlignment="1">
      <alignment horizontal="center" vertical="center"/>
    </xf>
    <xf numFmtId="2" fontId="0" fillId="0" borderId="9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2" fontId="5" fillId="0" borderId="21" xfId="0" applyNumberFormat="1" applyFon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 textRotation="90"/>
    </xf>
    <xf numFmtId="0" fontId="6" fillId="3" borderId="10" xfId="0" applyFont="1" applyFill="1" applyBorder="1" applyAlignment="1">
      <alignment horizontal="center" vertical="center" textRotation="90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2" fontId="0" fillId="0" borderId="18" xfId="0" applyNumberFormat="1" applyFont="1" applyBorder="1" applyAlignment="1">
      <alignment horizontal="center" vertical="center"/>
    </xf>
    <xf numFmtId="2" fontId="0" fillId="0" borderId="20" xfId="0" applyNumberFormat="1" applyFont="1" applyBorder="1" applyAlignment="1">
      <alignment horizontal="center" vertical="center"/>
    </xf>
    <xf numFmtId="164" fontId="0" fillId="0" borderId="18" xfId="1" applyNumberFormat="1" applyFont="1" applyBorder="1" applyAlignment="1">
      <alignment horizontal="center"/>
    </xf>
    <xf numFmtId="164" fontId="0" fillId="0" borderId="20" xfId="1" applyNumberFormat="1" applyFont="1" applyBorder="1" applyAlignment="1">
      <alignment horizontal="center"/>
    </xf>
    <xf numFmtId="164" fontId="0" fillId="0" borderId="19" xfId="1" applyNumberFormat="1" applyFont="1" applyBorder="1" applyAlignment="1">
      <alignment horizont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3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9719F-9DA1-472D-B78B-D935E69305F8}">
  <dimension ref="B1:AD39"/>
  <sheetViews>
    <sheetView zoomScale="90" zoomScaleNormal="90" workbookViewId="0">
      <selection activeCell="B2" sqref="B2:L2"/>
    </sheetView>
  </sheetViews>
  <sheetFormatPr baseColWidth="10" defaultRowHeight="15" x14ac:dyDescent="0.25"/>
  <cols>
    <col min="1" max="1" width="2.85546875" customWidth="1"/>
    <col min="2" max="2" width="11.5703125" customWidth="1"/>
    <col min="3" max="4" width="17.85546875" customWidth="1"/>
    <col min="5" max="9" width="7.85546875" customWidth="1"/>
    <col min="10" max="10" width="2.140625" customWidth="1"/>
    <col min="11" max="12" width="10.42578125" customWidth="1"/>
    <col min="13" max="13" width="14.28515625" customWidth="1"/>
    <col min="14" max="18" width="7.85546875" customWidth="1"/>
    <col min="19" max="19" width="2.140625" customWidth="1"/>
    <col min="20" max="21" width="10.42578125" customWidth="1"/>
    <col min="23" max="27" width="7.85546875" customWidth="1"/>
    <col min="28" max="28" width="2.140625" customWidth="1"/>
    <col min="29" max="30" width="10.28515625" customWidth="1"/>
  </cols>
  <sheetData>
    <row r="1" spans="2:30" ht="15.75" thickBot="1" x14ac:dyDescent="0.3"/>
    <row r="2" spans="2:30" ht="30.75" customHeight="1" thickBot="1" x14ac:dyDescent="0.3">
      <c r="B2" s="62" t="s">
        <v>11</v>
      </c>
      <c r="C2" s="63"/>
      <c r="D2" s="63"/>
      <c r="E2" s="63"/>
      <c r="F2" s="63"/>
      <c r="G2" s="63"/>
      <c r="H2" s="63"/>
      <c r="I2" s="63"/>
      <c r="J2" s="63"/>
      <c r="K2" s="63"/>
      <c r="L2" s="64"/>
      <c r="M2" s="19"/>
      <c r="N2" s="76" t="s">
        <v>12</v>
      </c>
      <c r="O2" s="77"/>
      <c r="P2" s="77"/>
      <c r="Q2" s="77"/>
      <c r="R2" s="77"/>
      <c r="S2" s="77"/>
      <c r="T2" s="77"/>
      <c r="U2" s="78"/>
      <c r="W2" s="65" t="s">
        <v>14</v>
      </c>
      <c r="X2" s="66"/>
      <c r="Y2" s="66"/>
      <c r="Z2" s="66"/>
      <c r="AA2" s="66"/>
      <c r="AB2" s="66"/>
      <c r="AC2" s="66"/>
      <c r="AD2" s="67"/>
    </row>
    <row r="3" spans="2:30" ht="15.75" thickBot="1" x14ac:dyDescent="0.3"/>
    <row r="4" spans="2:30" ht="30.75" customHeight="1" thickBot="1" x14ac:dyDescent="0.3">
      <c r="B4" s="60" t="s">
        <v>7</v>
      </c>
      <c r="C4" s="6" t="s">
        <v>10</v>
      </c>
      <c r="D4" s="7" t="s">
        <v>9</v>
      </c>
      <c r="E4" s="6" t="s">
        <v>0</v>
      </c>
      <c r="F4" s="7" t="s">
        <v>1</v>
      </c>
      <c r="G4" s="7" t="s">
        <v>2</v>
      </c>
      <c r="H4" s="7" t="s">
        <v>3</v>
      </c>
      <c r="I4" s="8" t="s">
        <v>4</v>
      </c>
      <c r="K4" s="6" t="s">
        <v>5</v>
      </c>
      <c r="L4" s="8" t="s">
        <v>6</v>
      </c>
      <c r="N4" s="6" t="s">
        <v>0</v>
      </c>
      <c r="O4" s="7" t="s">
        <v>1</v>
      </c>
      <c r="P4" s="7" t="s">
        <v>2</v>
      </c>
      <c r="Q4" s="7" t="s">
        <v>3</v>
      </c>
      <c r="R4" s="8" t="s">
        <v>4</v>
      </c>
      <c r="T4" s="6" t="s">
        <v>5</v>
      </c>
      <c r="U4" s="8" t="s">
        <v>6</v>
      </c>
      <c r="W4" s="6" t="s">
        <v>0</v>
      </c>
      <c r="X4" s="7" t="s">
        <v>1</v>
      </c>
      <c r="Y4" s="7" t="s">
        <v>2</v>
      </c>
      <c r="Z4" s="7" t="s">
        <v>3</v>
      </c>
      <c r="AA4" s="8" t="s">
        <v>4</v>
      </c>
      <c r="AC4" s="6" t="s">
        <v>5</v>
      </c>
      <c r="AD4" s="8" t="s">
        <v>6</v>
      </c>
    </row>
    <row r="5" spans="2:30" x14ac:dyDescent="0.25">
      <c r="B5" s="61"/>
      <c r="C5" s="44">
        <v>3</v>
      </c>
      <c r="D5" s="45">
        <v>0</v>
      </c>
      <c r="E5" s="30">
        <v>14.3049</v>
      </c>
      <c r="F5" s="31">
        <v>37.288699999999999</v>
      </c>
      <c r="G5" s="31">
        <v>53.197699999999998</v>
      </c>
      <c r="H5" s="31">
        <v>63.9358</v>
      </c>
      <c r="I5" s="32">
        <v>71.941999999999993</v>
      </c>
      <c r="J5" s="33"/>
      <c r="K5" s="30">
        <v>16.970500000000001</v>
      </c>
      <c r="L5" s="32">
        <v>9</v>
      </c>
      <c r="N5" s="30">
        <v>14.8155</v>
      </c>
      <c r="O5" s="31">
        <v>37.850999999999999</v>
      </c>
      <c r="P5" s="31">
        <v>53.463299999999997</v>
      </c>
      <c r="Q5" s="31">
        <v>64.280799999999999</v>
      </c>
      <c r="R5" s="32">
        <v>72.073099999999997</v>
      </c>
      <c r="S5" s="33"/>
      <c r="T5" s="30">
        <v>16.6464</v>
      </c>
      <c r="U5" s="32">
        <v>9</v>
      </c>
      <c r="W5" s="22">
        <f>(N5/E5) -1</f>
        <v>3.5694062873560917E-2</v>
      </c>
      <c r="X5" s="23">
        <f t="shared" ref="X5:X12" si="0">(O5/F5) -1</f>
        <v>1.507963538551893E-2</v>
      </c>
      <c r="Y5" s="23">
        <f t="shared" ref="Y5:Y12" si="1">(P5/G5) -1</f>
        <v>4.9926970526921188E-3</v>
      </c>
      <c r="Z5" s="23">
        <f t="shared" ref="Z5:Z12" si="2">(Q5/H5) -1</f>
        <v>5.3960379005189019E-3</v>
      </c>
      <c r="AA5" s="24">
        <f t="shared" ref="AA5:AA12" si="3">(R5/I5) -1</f>
        <v>1.8223012982681031E-3</v>
      </c>
      <c r="AC5" s="22">
        <f>(K5/T5)-1</f>
        <v>1.9469675124952124E-2</v>
      </c>
      <c r="AD5" s="24">
        <f>(L5/U5)-1</f>
        <v>0</v>
      </c>
    </row>
    <row r="6" spans="2:30" x14ac:dyDescent="0.25">
      <c r="B6" s="61"/>
      <c r="C6" s="9">
        <v>5</v>
      </c>
      <c r="D6" s="3">
        <v>0</v>
      </c>
      <c r="E6" s="13">
        <v>15.939399999999999</v>
      </c>
      <c r="F6" s="14">
        <v>37.114899999999999</v>
      </c>
      <c r="G6" s="14">
        <v>51.249299999999998</v>
      </c>
      <c r="H6" s="14">
        <v>61.482799999999997</v>
      </c>
      <c r="I6" s="15">
        <v>69.292199999999994</v>
      </c>
      <c r="K6" s="13">
        <v>18.031500000000001</v>
      </c>
      <c r="L6" s="15">
        <v>10</v>
      </c>
      <c r="N6" s="13">
        <v>16.222899999999999</v>
      </c>
      <c r="O6" s="14">
        <v>37.816099999999999</v>
      </c>
      <c r="P6" s="14">
        <v>52.3309</v>
      </c>
      <c r="Q6" s="14">
        <v>62.571800000000003</v>
      </c>
      <c r="R6" s="15">
        <v>69.836699999999993</v>
      </c>
      <c r="T6" s="13">
        <v>17.786300000000001</v>
      </c>
      <c r="U6" s="15">
        <v>10</v>
      </c>
      <c r="W6" s="25">
        <f t="shared" ref="W6:W12" si="4">(N6/E6) -1</f>
        <v>1.7786114910222528E-2</v>
      </c>
      <c r="X6" s="21">
        <f t="shared" si="0"/>
        <v>1.8892681914810527E-2</v>
      </c>
      <c r="Y6" s="21">
        <f t="shared" si="1"/>
        <v>2.1104678502925855E-2</v>
      </c>
      <c r="Z6" s="21">
        <f t="shared" si="2"/>
        <v>1.7712270748892367E-2</v>
      </c>
      <c r="AA6" s="26">
        <f t="shared" si="3"/>
        <v>7.8580273104331688E-3</v>
      </c>
      <c r="AC6" s="25">
        <f t="shared" ref="AC6:AC12" si="5">(K6/T6)-1</f>
        <v>1.3785891388315763E-2</v>
      </c>
      <c r="AD6" s="26">
        <f t="shared" ref="AD6" si="6">(L6/U6)-1</f>
        <v>0</v>
      </c>
    </row>
    <row r="7" spans="2:30" x14ac:dyDescent="0.25">
      <c r="B7" s="61"/>
      <c r="C7" s="9">
        <v>10</v>
      </c>
      <c r="D7" s="3">
        <v>0</v>
      </c>
      <c r="E7" s="13">
        <v>15.2189</v>
      </c>
      <c r="F7" s="14">
        <v>35.129100000000001</v>
      </c>
      <c r="G7" s="14">
        <v>49.988799999999998</v>
      </c>
      <c r="H7" s="14">
        <v>59.618400000000001</v>
      </c>
      <c r="I7" s="15">
        <v>66.980900000000005</v>
      </c>
      <c r="K7" s="13">
        <v>19.523499999999999</v>
      </c>
      <c r="L7" s="15">
        <v>11</v>
      </c>
      <c r="N7" s="13">
        <v>15.7576</v>
      </c>
      <c r="O7" s="14">
        <v>36.812600000000003</v>
      </c>
      <c r="P7" s="14">
        <v>51.223300000000002</v>
      </c>
      <c r="Q7" s="14">
        <v>60.538699999999999</v>
      </c>
      <c r="R7" s="15">
        <v>68.148099999999999</v>
      </c>
      <c r="T7" s="13">
        <v>19.220400000000001</v>
      </c>
      <c r="U7" s="15">
        <v>10</v>
      </c>
      <c r="W7" s="25">
        <f t="shared" si="4"/>
        <v>3.5396776376742212E-2</v>
      </c>
      <c r="X7" s="21">
        <f t="shared" si="0"/>
        <v>4.7923231736651362E-2</v>
      </c>
      <c r="Y7" s="21">
        <f t="shared" si="1"/>
        <v>2.4695531799123094E-2</v>
      </c>
      <c r="Z7" s="21">
        <f t="shared" si="2"/>
        <v>1.5436509533969245E-2</v>
      </c>
      <c r="AA7" s="26">
        <f t="shared" si="3"/>
        <v>1.7425863193835767E-2</v>
      </c>
      <c r="AC7" s="25">
        <f t="shared" si="5"/>
        <v>1.5769703023870374E-2</v>
      </c>
      <c r="AD7" s="26">
        <f>(L7/U7)-1</f>
        <v>0.10000000000000009</v>
      </c>
    </row>
    <row r="8" spans="2:30" ht="15.75" thickBot="1" x14ac:dyDescent="0.3">
      <c r="B8" s="61"/>
      <c r="C8" s="5">
        <v>15</v>
      </c>
      <c r="D8" s="4">
        <v>0</v>
      </c>
      <c r="E8" s="16">
        <v>16.923100000000002</v>
      </c>
      <c r="F8" s="17">
        <v>34.312399999999997</v>
      </c>
      <c r="G8" s="17">
        <v>47.5991</v>
      </c>
      <c r="H8" s="17">
        <v>56.829799999999999</v>
      </c>
      <c r="I8" s="18">
        <v>63.636400000000002</v>
      </c>
      <c r="K8" s="16">
        <v>21.5124</v>
      </c>
      <c r="L8" s="18">
        <v>12</v>
      </c>
      <c r="N8" s="16">
        <v>15.104900000000001</v>
      </c>
      <c r="O8" s="17">
        <v>35.198099999999997</v>
      </c>
      <c r="P8" s="17">
        <v>49.697000000000003</v>
      </c>
      <c r="Q8" s="17">
        <v>57.948700000000002</v>
      </c>
      <c r="R8" s="18">
        <v>64.941699999999997</v>
      </c>
      <c r="T8" s="16">
        <v>21.197199999999999</v>
      </c>
      <c r="U8" s="18">
        <v>11</v>
      </c>
      <c r="W8" s="27">
        <f t="shared" si="4"/>
        <v>-0.10743894440143953</v>
      </c>
      <c r="X8" s="28">
        <f t="shared" si="0"/>
        <v>2.5812825684009333E-2</v>
      </c>
      <c r="Y8" s="28">
        <f t="shared" si="1"/>
        <v>4.4074362750556206E-2</v>
      </c>
      <c r="Z8" s="28">
        <f t="shared" si="2"/>
        <v>1.9688614072194577E-2</v>
      </c>
      <c r="AA8" s="29">
        <f t="shared" si="3"/>
        <v>2.051184542180251E-2</v>
      </c>
      <c r="AC8" s="27">
        <f t="shared" si="5"/>
        <v>1.4869888475836479E-2</v>
      </c>
      <c r="AD8" s="29">
        <f t="shared" ref="AD8:AD12" si="7">(L8/U8)-1</f>
        <v>9.0909090909090828E-2</v>
      </c>
    </row>
    <row r="9" spans="2:30" x14ac:dyDescent="0.25">
      <c r="B9" s="61"/>
      <c r="C9" s="1">
        <v>3</v>
      </c>
      <c r="D9" s="2">
        <v>3</v>
      </c>
      <c r="E9" s="10">
        <v>13.4178</v>
      </c>
      <c r="F9" s="11">
        <v>35.481999999999999</v>
      </c>
      <c r="G9" s="11">
        <v>50.9377</v>
      </c>
      <c r="H9" s="11">
        <v>61.545900000000003</v>
      </c>
      <c r="I9" s="12">
        <v>69.227000000000004</v>
      </c>
      <c r="K9" s="10">
        <v>18.386700000000001</v>
      </c>
      <c r="L9" s="12">
        <v>10</v>
      </c>
      <c r="N9" s="10">
        <v>13.871</v>
      </c>
      <c r="O9" s="11">
        <v>36.215499999999999</v>
      </c>
      <c r="P9" s="11">
        <v>51.768000000000001</v>
      </c>
      <c r="Q9" s="11">
        <v>62.113300000000002</v>
      </c>
      <c r="R9" s="12">
        <v>69.742599999999996</v>
      </c>
      <c r="T9" s="10">
        <v>17.985099999999999</v>
      </c>
      <c r="U9" s="12">
        <v>10</v>
      </c>
      <c r="W9" s="22">
        <f t="shared" si="4"/>
        <v>3.3776028857189777E-2</v>
      </c>
      <c r="X9" s="23">
        <f t="shared" si="0"/>
        <v>2.0672453638464594E-2</v>
      </c>
      <c r="Y9" s="23">
        <f t="shared" si="1"/>
        <v>1.630030409696559E-2</v>
      </c>
      <c r="Z9" s="23">
        <f t="shared" si="2"/>
        <v>9.2191356369799582E-3</v>
      </c>
      <c r="AA9" s="24">
        <f t="shared" si="3"/>
        <v>7.4479610556572595E-3</v>
      </c>
      <c r="AC9" s="22">
        <f t="shared" si="5"/>
        <v>2.2329595053683482E-2</v>
      </c>
      <c r="AD9" s="24">
        <f t="shared" si="7"/>
        <v>0</v>
      </c>
    </row>
    <row r="10" spans="2:30" x14ac:dyDescent="0.25">
      <c r="B10" s="61"/>
      <c r="C10" s="9">
        <v>3</v>
      </c>
      <c r="D10" s="3">
        <v>5</v>
      </c>
      <c r="E10" s="13">
        <v>13.1724</v>
      </c>
      <c r="F10" s="14">
        <v>34.315100000000001</v>
      </c>
      <c r="G10" s="14">
        <v>49.191499999999998</v>
      </c>
      <c r="H10" s="14">
        <v>59.004800000000003</v>
      </c>
      <c r="I10" s="15">
        <v>66.780299999999997</v>
      </c>
      <c r="K10" s="13">
        <v>19.714600000000001</v>
      </c>
      <c r="L10" s="15">
        <v>11</v>
      </c>
      <c r="N10" s="13">
        <v>13.370699999999999</v>
      </c>
      <c r="O10" s="14">
        <v>34.683700000000002</v>
      </c>
      <c r="P10" s="14">
        <v>49.622700000000002</v>
      </c>
      <c r="Q10" s="14">
        <v>59.588999999999999</v>
      </c>
      <c r="R10" s="15">
        <v>67.458399999999997</v>
      </c>
      <c r="T10" s="13">
        <v>19.1906</v>
      </c>
      <c r="U10" s="15">
        <v>11</v>
      </c>
      <c r="W10" s="25">
        <f t="shared" si="4"/>
        <v>1.5054204245239955E-2</v>
      </c>
      <c r="X10" s="21">
        <f t="shared" si="0"/>
        <v>1.0741626863975284E-2</v>
      </c>
      <c r="Y10" s="21">
        <f t="shared" si="1"/>
        <v>8.7657420489313242E-3</v>
      </c>
      <c r="Z10" s="21">
        <f t="shared" si="2"/>
        <v>9.9008894191658925E-3</v>
      </c>
      <c r="AA10" s="26">
        <f t="shared" si="3"/>
        <v>1.0154192179430144E-2</v>
      </c>
      <c r="AC10" s="25">
        <f t="shared" si="5"/>
        <v>2.7305034756599733E-2</v>
      </c>
      <c r="AD10" s="26">
        <f t="shared" si="7"/>
        <v>0</v>
      </c>
    </row>
    <row r="11" spans="2:30" x14ac:dyDescent="0.25">
      <c r="B11" s="61"/>
      <c r="C11" s="9">
        <v>3</v>
      </c>
      <c r="D11" s="3">
        <v>10</v>
      </c>
      <c r="E11" s="13">
        <v>13.478199999999999</v>
      </c>
      <c r="F11" s="14">
        <v>31.3538</v>
      </c>
      <c r="G11" s="14">
        <v>44.694400000000002</v>
      </c>
      <c r="H11" s="14">
        <v>54.275799999999997</v>
      </c>
      <c r="I11" s="15">
        <v>61.699100000000001</v>
      </c>
      <c r="K11" s="13">
        <v>22.5032</v>
      </c>
      <c r="L11" s="15">
        <v>13</v>
      </c>
      <c r="N11" s="13">
        <v>11.8066</v>
      </c>
      <c r="O11" s="14">
        <v>31.738199999999999</v>
      </c>
      <c r="P11" s="14">
        <v>45.946300000000001</v>
      </c>
      <c r="Q11" s="14">
        <v>55.898000000000003</v>
      </c>
      <c r="R11" s="15">
        <v>63.702100000000002</v>
      </c>
      <c r="T11" s="13">
        <v>21.514299999999999</v>
      </c>
      <c r="U11" s="15">
        <v>12</v>
      </c>
      <c r="W11" s="25">
        <f t="shared" si="4"/>
        <v>-0.12402249558546397</v>
      </c>
      <c r="X11" s="21">
        <f t="shared" si="0"/>
        <v>1.2260076928474417E-2</v>
      </c>
      <c r="Y11" s="21">
        <f t="shared" si="1"/>
        <v>2.8010220519796736E-2</v>
      </c>
      <c r="Z11" s="21">
        <f t="shared" si="2"/>
        <v>2.988809008803206E-2</v>
      </c>
      <c r="AA11" s="26">
        <f t="shared" si="3"/>
        <v>3.2464006768332165E-2</v>
      </c>
      <c r="AC11" s="25">
        <f t="shared" si="5"/>
        <v>4.5964776915818906E-2</v>
      </c>
      <c r="AD11" s="26">
        <f t="shared" si="7"/>
        <v>8.3333333333333259E-2</v>
      </c>
    </row>
    <row r="12" spans="2:30" ht="15.75" thickBot="1" x14ac:dyDescent="0.3">
      <c r="B12" s="61"/>
      <c r="C12" s="5">
        <v>3</v>
      </c>
      <c r="D12" s="4">
        <v>15</v>
      </c>
      <c r="E12" s="16">
        <v>13.025600000000001</v>
      </c>
      <c r="F12" s="17">
        <v>29.5717</v>
      </c>
      <c r="G12" s="17">
        <v>42.393099999999997</v>
      </c>
      <c r="H12" s="17">
        <v>51.396700000000003</v>
      </c>
      <c r="I12" s="18">
        <v>58.624000000000002</v>
      </c>
      <c r="K12" s="16">
        <v>24.369800000000001</v>
      </c>
      <c r="L12" s="18">
        <v>15</v>
      </c>
      <c r="N12" s="16">
        <v>11.4999</v>
      </c>
      <c r="O12" s="17">
        <v>30.295100000000001</v>
      </c>
      <c r="P12" s="17">
        <v>43.875799999999998</v>
      </c>
      <c r="Q12" s="17">
        <v>53.395200000000003</v>
      </c>
      <c r="R12" s="18">
        <v>60.733499999999999</v>
      </c>
      <c r="T12" s="16">
        <v>22.993099999999998</v>
      </c>
      <c r="U12" s="18">
        <v>14</v>
      </c>
      <c r="W12" s="27">
        <f t="shared" si="4"/>
        <v>-0.11713088072718347</v>
      </c>
      <c r="X12" s="28">
        <f t="shared" si="0"/>
        <v>2.4462577396632712E-2</v>
      </c>
      <c r="Y12" s="28">
        <f t="shared" si="1"/>
        <v>3.4975031314058214E-2</v>
      </c>
      <c r="Z12" s="28">
        <f t="shared" si="2"/>
        <v>3.8883819389182506E-2</v>
      </c>
      <c r="AA12" s="29">
        <f t="shared" si="3"/>
        <v>3.5983556222707325E-2</v>
      </c>
      <c r="AB12" s="20"/>
      <c r="AC12" s="27">
        <f t="shared" si="5"/>
        <v>5.9874484084355917E-2</v>
      </c>
      <c r="AD12" s="29">
        <f t="shared" si="7"/>
        <v>7.1428571428571397E-2</v>
      </c>
    </row>
    <row r="13" spans="2:30" ht="15.75" thickBot="1" x14ac:dyDescent="0.3"/>
    <row r="14" spans="2:30" ht="30.75" customHeight="1" thickBot="1" x14ac:dyDescent="0.3">
      <c r="B14" s="60" t="s">
        <v>8</v>
      </c>
      <c r="C14" s="6" t="s">
        <v>10</v>
      </c>
      <c r="D14" s="7" t="s">
        <v>9</v>
      </c>
      <c r="E14" s="6" t="s">
        <v>0</v>
      </c>
      <c r="F14" s="7" t="s">
        <v>1</v>
      </c>
      <c r="G14" s="7" t="s">
        <v>2</v>
      </c>
      <c r="H14" s="7" t="s">
        <v>3</v>
      </c>
      <c r="I14" s="8" t="s">
        <v>4</v>
      </c>
      <c r="K14" s="6" t="s">
        <v>5</v>
      </c>
      <c r="L14" s="8" t="s">
        <v>6</v>
      </c>
      <c r="N14" s="6" t="s">
        <v>0</v>
      </c>
      <c r="O14" s="7" t="s">
        <v>1</v>
      </c>
      <c r="P14" s="7" t="s">
        <v>2</v>
      </c>
      <c r="Q14" s="7" t="s">
        <v>3</v>
      </c>
      <c r="R14" s="8" t="s">
        <v>4</v>
      </c>
      <c r="T14" s="6" t="s">
        <v>5</v>
      </c>
      <c r="U14" s="8" t="s">
        <v>6</v>
      </c>
      <c r="W14" s="6" t="s">
        <v>0</v>
      </c>
      <c r="X14" s="7" t="s">
        <v>1</v>
      </c>
      <c r="Y14" s="7" t="s">
        <v>2</v>
      </c>
      <c r="Z14" s="7" t="s">
        <v>3</v>
      </c>
      <c r="AA14" s="8" t="s">
        <v>4</v>
      </c>
      <c r="AC14" s="6" t="s">
        <v>5</v>
      </c>
      <c r="AD14" s="8" t="s">
        <v>6</v>
      </c>
    </row>
    <row r="15" spans="2:30" x14ac:dyDescent="0.25">
      <c r="B15" s="61"/>
      <c r="C15" s="44">
        <v>3</v>
      </c>
      <c r="D15" s="45">
        <v>0</v>
      </c>
      <c r="E15" s="30">
        <v>15.9834</v>
      </c>
      <c r="F15" s="31">
        <v>40.677199999999999</v>
      </c>
      <c r="G15" s="31">
        <v>57.622300000000003</v>
      </c>
      <c r="H15" s="31">
        <v>68.261200000000002</v>
      </c>
      <c r="I15" s="32">
        <v>75.654300000000006</v>
      </c>
      <c r="J15" s="33"/>
      <c r="K15" s="30">
        <v>15.2195</v>
      </c>
      <c r="L15" s="32">
        <v>8</v>
      </c>
      <c r="N15" s="30">
        <v>16.424199999999999</v>
      </c>
      <c r="O15" s="31">
        <v>41.558799999999998</v>
      </c>
      <c r="P15" s="31">
        <v>58.140700000000002</v>
      </c>
      <c r="Q15" s="31">
        <v>68.448999999999998</v>
      </c>
      <c r="R15" s="32">
        <v>75.997399999999999</v>
      </c>
      <c r="S15" s="33"/>
      <c r="T15" s="30">
        <v>14.836</v>
      </c>
      <c r="U15" s="32">
        <v>8</v>
      </c>
      <c r="W15" s="22">
        <f>(N15/E15) -1</f>
        <v>2.7578612810791103E-2</v>
      </c>
      <c r="X15" s="23">
        <f t="shared" ref="X15:AA15" si="8">(O15/F15) -1</f>
        <v>2.1673074842909479E-2</v>
      </c>
      <c r="Y15" s="23">
        <f t="shared" si="8"/>
        <v>8.9965169734633754E-3</v>
      </c>
      <c r="Z15" s="23">
        <f t="shared" si="8"/>
        <v>2.751196873187034E-3</v>
      </c>
      <c r="AA15" s="24">
        <f t="shared" si="8"/>
        <v>4.535102433040672E-3</v>
      </c>
      <c r="AC15" s="22">
        <f>(K15/T15)-1</f>
        <v>2.5849285521703846E-2</v>
      </c>
      <c r="AD15" s="24">
        <f>(L15/U15)-1</f>
        <v>0</v>
      </c>
    </row>
    <row r="16" spans="2:30" x14ac:dyDescent="0.25">
      <c r="B16" s="61"/>
      <c r="C16" s="9">
        <v>5</v>
      </c>
      <c r="D16" s="3">
        <v>0</v>
      </c>
      <c r="E16" s="13">
        <v>15.173500000000001</v>
      </c>
      <c r="F16" s="14">
        <v>39.756300000000003</v>
      </c>
      <c r="G16" s="14">
        <v>56.077100000000002</v>
      </c>
      <c r="H16" s="14">
        <v>66.897199999999998</v>
      </c>
      <c r="I16" s="15">
        <v>74.538899999999998</v>
      </c>
      <c r="K16" s="13">
        <v>15.7209</v>
      </c>
      <c r="L16" s="15">
        <v>8</v>
      </c>
      <c r="N16" s="13">
        <v>15.6785</v>
      </c>
      <c r="O16" s="14">
        <v>40.524799999999999</v>
      </c>
      <c r="P16" s="14">
        <v>56.642499999999998</v>
      </c>
      <c r="Q16" s="14">
        <v>67.275999999999996</v>
      </c>
      <c r="R16" s="15">
        <v>74.950599999999994</v>
      </c>
      <c r="T16" s="13">
        <v>15.523300000000001</v>
      </c>
      <c r="U16" s="15">
        <v>8</v>
      </c>
      <c r="W16" s="25">
        <f t="shared" ref="W16:W22" si="9">(N16/E16) -1</f>
        <v>3.328170824134169E-2</v>
      </c>
      <c r="X16" s="21">
        <f t="shared" ref="X16:X22" si="10">(O16/F16) -1</f>
        <v>1.9330269667951816E-2</v>
      </c>
      <c r="Y16" s="21">
        <f t="shared" ref="Y16:Y22" si="11">(P16/G16) -1</f>
        <v>1.0082547064666159E-2</v>
      </c>
      <c r="Z16" s="21">
        <f t="shared" ref="Z16:Z22" si="12">(Q16/H16) -1</f>
        <v>5.6624193538743484E-3</v>
      </c>
      <c r="AA16" s="26">
        <f t="shared" ref="AA16:AA22" si="13">(R16/I16) -1</f>
        <v>5.5232905234716689E-3</v>
      </c>
      <c r="AC16" s="25">
        <f t="shared" ref="AC16:AD22" si="14">(K16/T16)-1</f>
        <v>1.2729252156435722E-2</v>
      </c>
      <c r="AD16" s="26">
        <f t="shared" si="14"/>
        <v>0</v>
      </c>
    </row>
    <row r="17" spans="2:30" x14ac:dyDescent="0.25">
      <c r="B17" s="61"/>
      <c r="C17" s="9">
        <v>10</v>
      </c>
      <c r="D17" s="3">
        <v>0</v>
      </c>
      <c r="E17" s="13">
        <v>16.898299999999999</v>
      </c>
      <c r="F17" s="14">
        <v>39.0976</v>
      </c>
      <c r="G17" s="14">
        <v>54.503300000000003</v>
      </c>
      <c r="H17" s="14">
        <v>64.247699999999995</v>
      </c>
      <c r="I17" s="15">
        <v>71.555999999999997</v>
      </c>
      <c r="K17" s="13">
        <v>17.195699999999999</v>
      </c>
      <c r="L17" s="15">
        <v>9</v>
      </c>
      <c r="N17" s="13">
        <v>16.898299999999999</v>
      </c>
      <c r="O17" s="14">
        <v>40.881799999999998</v>
      </c>
      <c r="P17" s="14">
        <v>55.326799999999999</v>
      </c>
      <c r="Q17" s="14">
        <v>65.071200000000005</v>
      </c>
      <c r="R17" s="15">
        <v>72.362300000000005</v>
      </c>
      <c r="T17" s="13">
        <v>16.981000000000002</v>
      </c>
      <c r="U17" s="15">
        <v>8</v>
      </c>
      <c r="W17" s="25">
        <f t="shared" si="9"/>
        <v>0</v>
      </c>
      <c r="X17" s="21">
        <f t="shared" si="10"/>
        <v>4.563451465051549E-2</v>
      </c>
      <c r="Y17" s="21">
        <f t="shared" si="11"/>
        <v>1.5109176875528485E-2</v>
      </c>
      <c r="Z17" s="21">
        <f t="shared" si="12"/>
        <v>1.2817579461988693E-2</v>
      </c>
      <c r="AA17" s="26">
        <f t="shared" si="13"/>
        <v>1.1268097713678982E-2</v>
      </c>
      <c r="AC17" s="25">
        <f t="shared" si="14"/>
        <v>1.2643542783110417E-2</v>
      </c>
      <c r="AD17" s="26">
        <f>(L17/U17)-1</f>
        <v>0.125</v>
      </c>
    </row>
    <row r="18" spans="2:30" ht="15.75" thickBot="1" x14ac:dyDescent="0.3">
      <c r="B18" s="61"/>
      <c r="C18" s="5">
        <v>15</v>
      </c>
      <c r="D18" s="4">
        <v>0</v>
      </c>
      <c r="E18" s="16">
        <v>17.261900000000001</v>
      </c>
      <c r="F18" s="17">
        <v>38.5854</v>
      </c>
      <c r="G18" s="17">
        <v>52.030799999999999</v>
      </c>
      <c r="H18" s="17">
        <v>63.270299999999999</v>
      </c>
      <c r="I18" s="18">
        <v>70.938400000000001</v>
      </c>
      <c r="K18" s="16">
        <v>18.222300000000001</v>
      </c>
      <c r="L18" s="18">
        <v>9</v>
      </c>
      <c r="N18" s="16">
        <v>17.577000000000002</v>
      </c>
      <c r="O18" s="17">
        <v>39.460799999999999</v>
      </c>
      <c r="P18" s="17">
        <v>53.501399999999997</v>
      </c>
      <c r="Q18" s="17">
        <v>64.040599999999998</v>
      </c>
      <c r="R18" s="18">
        <v>71.568600000000004</v>
      </c>
      <c r="T18" s="16">
        <v>17.906199999999998</v>
      </c>
      <c r="U18" s="18">
        <v>9</v>
      </c>
      <c r="W18" s="27">
        <f t="shared" si="9"/>
        <v>1.8254074001123888E-2</v>
      </c>
      <c r="X18" s="28">
        <f t="shared" si="10"/>
        <v>2.2687337697678389E-2</v>
      </c>
      <c r="Y18" s="28">
        <f t="shared" si="11"/>
        <v>2.8264028229433302E-2</v>
      </c>
      <c r="Z18" s="28">
        <f t="shared" si="12"/>
        <v>1.217474865774304E-2</v>
      </c>
      <c r="AA18" s="29">
        <f t="shared" si="13"/>
        <v>8.8837639416734504E-3</v>
      </c>
      <c r="AC18" s="27">
        <f t="shared" si="14"/>
        <v>1.7653103394355218E-2</v>
      </c>
      <c r="AD18" s="29">
        <f t="shared" si="14"/>
        <v>0</v>
      </c>
    </row>
    <row r="19" spans="2:30" x14ac:dyDescent="0.25">
      <c r="B19" s="61"/>
      <c r="C19" s="1">
        <v>3</v>
      </c>
      <c r="D19" s="2">
        <v>3</v>
      </c>
      <c r="E19" s="10">
        <v>15.1098</v>
      </c>
      <c r="F19" s="11">
        <v>39.036000000000001</v>
      </c>
      <c r="G19" s="11">
        <v>55.398499999999999</v>
      </c>
      <c r="H19" s="11">
        <v>65.756200000000007</v>
      </c>
      <c r="I19" s="12">
        <v>73.126599999999996</v>
      </c>
      <c r="K19" s="10">
        <v>16.596399999999999</v>
      </c>
      <c r="L19" s="12">
        <v>9</v>
      </c>
      <c r="N19" s="10">
        <v>15.6496</v>
      </c>
      <c r="O19" s="11">
        <v>40.148099999999999</v>
      </c>
      <c r="P19" s="11">
        <v>56.073799999999999</v>
      </c>
      <c r="Q19" s="11">
        <v>66.569599999999994</v>
      </c>
      <c r="R19" s="12">
        <v>73.678899999999999</v>
      </c>
      <c r="T19" s="10">
        <v>16.0503</v>
      </c>
      <c r="U19" s="12">
        <v>8</v>
      </c>
      <c r="W19" s="22">
        <f t="shared" si="9"/>
        <v>3.572515850639979E-2</v>
      </c>
      <c r="X19" s="23">
        <f t="shared" si="10"/>
        <v>2.8489086996618562E-2</v>
      </c>
      <c r="Y19" s="23">
        <f t="shared" si="11"/>
        <v>1.2189860736301572E-2</v>
      </c>
      <c r="Z19" s="23">
        <f t="shared" si="12"/>
        <v>1.2369936218942001E-2</v>
      </c>
      <c r="AA19" s="24">
        <f t="shared" si="13"/>
        <v>7.5526552581413053E-3</v>
      </c>
      <c r="AC19" s="22">
        <f t="shared" si="14"/>
        <v>3.4024286150414529E-2</v>
      </c>
      <c r="AD19" s="24">
        <f t="shared" si="14"/>
        <v>0.125</v>
      </c>
    </row>
    <row r="20" spans="2:30" x14ac:dyDescent="0.25">
      <c r="B20" s="61"/>
      <c r="C20" s="9">
        <v>3</v>
      </c>
      <c r="D20" s="3">
        <v>5</v>
      </c>
      <c r="E20" s="13">
        <v>14.431100000000001</v>
      </c>
      <c r="F20" s="14">
        <v>37.417499999999997</v>
      </c>
      <c r="G20" s="14">
        <v>53.276600000000002</v>
      </c>
      <c r="H20" s="14">
        <v>63.723399999999998</v>
      </c>
      <c r="I20" s="15">
        <v>70.953999999999994</v>
      </c>
      <c r="K20" s="13">
        <v>17.759699999999999</v>
      </c>
      <c r="L20" s="15">
        <v>9</v>
      </c>
      <c r="N20" s="13">
        <v>14.9725</v>
      </c>
      <c r="O20" s="14">
        <v>38.298999999999999</v>
      </c>
      <c r="P20" s="14">
        <v>53.724899999999998</v>
      </c>
      <c r="Q20" s="14">
        <v>64.212000000000003</v>
      </c>
      <c r="R20" s="15">
        <v>71.558499999999995</v>
      </c>
      <c r="T20" s="13">
        <v>17.134499999999999</v>
      </c>
      <c r="U20" s="15">
        <v>9</v>
      </c>
      <c r="W20" s="25">
        <f t="shared" si="9"/>
        <v>3.7516197656450201E-2</v>
      </c>
      <c r="X20" s="21">
        <f t="shared" si="10"/>
        <v>2.3558495356450937E-2</v>
      </c>
      <c r="Y20" s="21">
        <f t="shared" si="11"/>
        <v>8.4145760052254381E-3</v>
      </c>
      <c r="Z20" s="21">
        <f t="shared" si="12"/>
        <v>7.6675130328891505E-3</v>
      </c>
      <c r="AA20" s="26">
        <f t="shared" si="13"/>
        <v>8.5196042506412439E-3</v>
      </c>
      <c r="AC20" s="25">
        <f t="shared" si="14"/>
        <v>3.6487787796550819E-2</v>
      </c>
      <c r="AD20" s="26">
        <f t="shared" si="14"/>
        <v>0</v>
      </c>
    </row>
    <row r="21" spans="2:30" x14ac:dyDescent="0.25">
      <c r="B21" s="61"/>
      <c r="C21" s="9">
        <v>3</v>
      </c>
      <c r="D21" s="3">
        <v>10</v>
      </c>
      <c r="E21" s="13">
        <v>13.4945</v>
      </c>
      <c r="F21" s="14">
        <v>34.349299999999999</v>
      </c>
      <c r="G21" s="14">
        <v>49.225299999999997</v>
      </c>
      <c r="H21" s="14">
        <v>58.933999999999997</v>
      </c>
      <c r="I21" s="15">
        <v>66.314700000000002</v>
      </c>
      <c r="K21" s="13">
        <v>20.475200000000001</v>
      </c>
      <c r="L21" s="15">
        <v>11</v>
      </c>
      <c r="N21" s="13">
        <v>13.809900000000001</v>
      </c>
      <c r="O21" s="14">
        <v>35.410299999999999</v>
      </c>
      <c r="P21" s="14">
        <v>50.334600000000002</v>
      </c>
      <c r="Q21" s="14">
        <v>60.279899999999998</v>
      </c>
      <c r="R21" s="15">
        <v>67.772499999999994</v>
      </c>
      <c r="T21" s="13">
        <v>19.225899999999999</v>
      </c>
      <c r="U21" s="15">
        <v>10</v>
      </c>
      <c r="W21" s="25">
        <f t="shared" si="9"/>
        <v>2.3372485086516681E-2</v>
      </c>
      <c r="X21" s="21">
        <f t="shared" si="10"/>
        <v>3.0888547947119704E-2</v>
      </c>
      <c r="Y21" s="21">
        <f t="shared" si="11"/>
        <v>2.2535159765405322E-2</v>
      </c>
      <c r="Z21" s="21">
        <f t="shared" si="12"/>
        <v>2.2837411341500635E-2</v>
      </c>
      <c r="AA21" s="26">
        <f t="shared" si="13"/>
        <v>2.1983059562962426E-2</v>
      </c>
      <c r="AC21" s="25">
        <f t="shared" si="14"/>
        <v>6.4980052949406897E-2</v>
      </c>
      <c r="AD21" s="26">
        <f t="shared" si="14"/>
        <v>0.10000000000000009</v>
      </c>
    </row>
    <row r="22" spans="2:30" ht="15.75" thickBot="1" x14ac:dyDescent="0.3">
      <c r="B22" s="61"/>
      <c r="C22" s="5">
        <v>3</v>
      </c>
      <c r="D22" s="4">
        <v>15</v>
      </c>
      <c r="E22" s="16">
        <v>12.9451</v>
      </c>
      <c r="F22" s="17">
        <v>30.778400000000001</v>
      </c>
      <c r="G22" s="17">
        <v>44.641199999999998</v>
      </c>
      <c r="H22" s="17">
        <v>54.479599999999998</v>
      </c>
      <c r="I22" s="18">
        <v>61.915100000000002</v>
      </c>
      <c r="K22" s="16">
        <v>22.791499999999999</v>
      </c>
      <c r="L22" s="18">
        <v>13</v>
      </c>
      <c r="N22" s="16">
        <v>13.063700000000001</v>
      </c>
      <c r="O22" s="17">
        <v>33.382300000000001</v>
      </c>
      <c r="P22" s="17">
        <v>47.796900000000001</v>
      </c>
      <c r="Q22" s="17">
        <v>57.643000000000001</v>
      </c>
      <c r="R22" s="18">
        <v>65.130099999999999</v>
      </c>
      <c r="T22" s="16">
        <v>20.8155</v>
      </c>
      <c r="U22" s="18">
        <v>11</v>
      </c>
      <c r="W22" s="27">
        <f t="shared" si="9"/>
        <v>9.1617677731343772E-3</v>
      </c>
      <c r="X22" s="28">
        <f t="shared" si="10"/>
        <v>8.4601538741454929E-2</v>
      </c>
      <c r="Y22" s="28">
        <f t="shared" si="11"/>
        <v>7.0690304024085382E-2</v>
      </c>
      <c r="Z22" s="28">
        <f t="shared" si="12"/>
        <v>5.8065771408013278E-2</v>
      </c>
      <c r="AA22" s="29">
        <f t="shared" si="13"/>
        <v>5.1925943752008763E-2</v>
      </c>
      <c r="AB22" s="20"/>
      <c r="AC22" s="27">
        <f t="shared" si="14"/>
        <v>9.4929259446085767E-2</v>
      </c>
      <c r="AD22" s="29">
        <f t="shared" si="14"/>
        <v>0.18181818181818188</v>
      </c>
    </row>
    <row r="23" spans="2:30" ht="15.75" thickBot="1" x14ac:dyDescent="0.3"/>
    <row r="24" spans="2:30" ht="30.75" customHeight="1" thickBot="1" x14ac:dyDescent="0.3">
      <c r="B24" s="60" t="s">
        <v>13</v>
      </c>
      <c r="C24" s="6" t="s">
        <v>10</v>
      </c>
      <c r="D24" s="7" t="s">
        <v>9</v>
      </c>
      <c r="E24" s="6" t="s">
        <v>0</v>
      </c>
      <c r="F24" s="7" t="s">
        <v>1</v>
      </c>
      <c r="G24" s="7" t="s">
        <v>2</v>
      </c>
      <c r="H24" s="7" t="s">
        <v>3</v>
      </c>
      <c r="I24" s="8" t="s">
        <v>4</v>
      </c>
      <c r="K24" s="6" t="s">
        <v>5</v>
      </c>
      <c r="L24" s="8" t="s">
        <v>6</v>
      </c>
      <c r="N24" s="6" t="s">
        <v>0</v>
      </c>
      <c r="O24" s="7" t="s">
        <v>1</v>
      </c>
      <c r="P24" s="7" t="s">
        <v>2</v>
      </c>
      <c r="Q24" s="7" t="s">
        <v>3</v>
      </c>
      <c r="R24" s="8" t="s">
        <v>4</v>
      </c>
      <c r="T24" s="6" t="s">
        <v>5</v>
      </c>
      <c r="U24" s="8" t="s">
        <v>6</v>
      </c>
      <c r="W24" s="6" t="s">
        <v>0</v>
      </c>
      <c r="X24" s="7" t="s">
        <v>1</v>
      </c>
      <c r="Y24" s="7" t="s">
        <v>2</v>
      </c>
      <c r="Z24" s="7" t="s">
        <v>3</v>
      </c>
      <c r="AA24" s="8" t="s">
        <v>4</v>
      </c>
      <c r="AC24" s="6" t="s">
        <v>5</v>
      </c>
      <c r="AD24" s="8" t="s">
        <v>6</v>
      </c>
    </row>
    <row r="25" spans="2:30" x14ac:dyDescent="0.25">
      <c r="B25" s="61"/>
      <c r="C25" s="44">
        <v>3</v>
      </c>
      <c r="D25" s="45">
        <v>0</v>
      </c>
      <c r="E25" s="30">
        <v>17.685300000000002</v>
      </c>
      <c r="F25" s="31">
        <v>42.100099999999998</v>
      </c>
      <c r="G25" s="31">
        <v>55.396599999999999</v>
      </c>
      <c r="H25" s="31">
        <v>65.214600000000004</v>
      </c>
      <c r="I25" s="32">
        <v>72.301699999999997</v>
      </c>
      <c r="J25" s="33"/>
      <c r="K25" s="30">
        <v>16.652799999999999</v>
      </c>
      <c r="L25" s="32">
        <v>8</v>
      </c>
      <c r="N25" s="30">
        <v>18.270499999999998</v>
      </c>
      <c r="O25" s="31">
        <v>42.165100000000002</v>
      </c>
      <c r="P25" s="31">
        <v>55.754199999999997</v>
      </c>
      <c r="Q25" s="31">
        <v>65.702200000000005</v>
      </c>
      <c r="R25" s="32">
        <v>72.854399999999998</v>
      </c>
      <c r="S25" s="33"/>
      <c r="T25" s="30">
        <v>16.252300000000002</v>
      </c>
      <c r="U25" s="32">
        <v>8</v>
      </c>
      <c r="W25" s="22">
        <f>(N25/E25) -1</f>
        <v>3.3089628109220559E-2</v>
      </c>
      <c r="X25" s="23">
        <f t="shared" ref="X25:X32" si="15">(O25/F25) -1</f>
        <v>1.543939325559851E-3</v>
      </c>
      <c r="Y25" s="23">
        <f t="shared" ref="Y25:Y32" si="16">(P25/G25) -1</f>
        <v>6.4552698180031509E-3</v>
      </c>
      <c r="Z25" s="23">
        <f t="shared" ref="Z25:Z32" si="17">(Q25/H25) -1</f>
        <v>7.4768533426563533E-3</v>
      </c>
      <c r="AA25" s="24">
        <f t="shared" ref="AA25:AA32" si="18">(R25/I25) -1</f>
        <v>7.6443569100035358E-3</v>
      </c>
      <c r="AC25" s="22">
        <f>(K25/T25)-1</f>
        <v>2.464266596112541E-2</v>
      </c>
      <c r="AD25" s="24">
        <f>(L25/U25)-1</f>
        <v>0</v>
      </c>
    </row>
    <row r="26" spans="2:30" x14ac:dyDescent="0.25">
      <c r="B26" s="61"/>
      <c r="C26" s="9">
        <v>5</v>
      </c>
      <c r="D26" s="3">
        <v>0</v>
      </c>
      <c r="E26" s="38">
        <v>17.967500000000001</v>
      </c>
      <c r="F26" s="39">
        <v>41.300800000000002</v>
      </c>
      <c r="G26" s="39">
        <v>53.4146</v>
      </c>
      <c r="H26" s="39">
        <v>62.845500000000001</v>
      </c>
      <c r="I26" s="40">
        <v>69.593500000000006</v>
      </c>
      <c r="J26" s="37"/>
      <c r="K26" s="38">
        <v>17.694299999999998</v>
      </c>
      <c r="L26" s="40">
        <v>9</v>
      </c>
      <c r="N26" s="38">
        <v>16.991900000000001</v>
      </c>
      <c r="O26" s="39">
        <v>40.081299999999999</v>
      </c>
      <c r="P26" s="39">
        <v>54.552799999999998</v>
      </c>
      <c r="Q26" s="39">
        <v>63.495899999999999</v>
      </c>
      <c r="R26" s="40">
        <v>70.406499999999994</v>
      </c>
      <c r="S26" s="37"/>
      <c r="T26" s="38">
        <v>17.4024</v>
      </c>
      <c r="U26" s="40">
        <v>9</v>
      </c>
      <c r="W26" s="25">
        <f t="shared" ref="W26:W32" si="19">(N26/E26) -1</f>
        <v>-5.4298038124391268E-2</v>
      </c>
      <c r="X26" s="21">
        <f t="shared" si="15"/>
        <v>-2.9527273079456129E-2</v>
      </c>
      <c r="Y26" s="21">
        <f t="shared" si="16"/>
        <v>2.1308780745339151E-2</v>
      </c>
      <c r="Z26" s="21">
        <f t="shared" si="17"/>
        <v>1.0349189679451865E-2</v>
      </c>
      <c r="AA26" s="26">
        <f t="shared" si="18"/>
        <v>1.1682125485857009E-2</v>
      </c>
      <c r="AC26" s="25">
        <f t="shared" ref="AC26:AC32" si="20">(K26/T26)-1</f>
        <v>1.6773548476072264E-2</v>
      </c>
      <c r="AD26" s="26">
        <f t="shared" ref="AD26" si="21">(L26/U26)-1</f>
        <v>0</v>
      </c>
    </row>
    <row r="27" spans="2:30" x14ac:dyDescent="0.25">
      <c r="B27" s="61"/>
      <c r="C27" s="9">
        <v>10</v>
      </c>
      <c r="D27" s="3">
        <v>0</v>
      </c>
      <c r="E27" s="38">
        <v>20.821100000000001</v>
      </c>
      <c r="F27" s="39">
        <v>39.296199999999999</v>
      </c>
      <c r="G27" s="39">
        <v>55.718499999999999</v>
      </c>
      <c r="H27" s="39">
        <v>63.929600000000001</v>
      </c>
      <c r="I27" s="40">
        <v>69.794700000000006</v>
      </c>
      <c r="J27" s="37"/>
      <c r="K27" s="38">
        <v>17.865100000000002</v>
      </c>
      <c r="L27" s="40">
        <v>8</v>
      </c>
      <c r="N27" s="38">
        <v>19.354800000000001</v>
      </c>
      <c r="O27" s="39">
        <v>38.416400000000003</v>
      </c>
      <c r="P27" s="39">
        <v>57.184800000000003</v>
      </c>
      <c r="Q27" s="39">
        <v>65.689099999999996</v>
      </c>
      <c r="R27" s="40">
        <v>70.674499999999995</v>
      </c>
      <c r="S27" s="37"/>
      <c r="T27" s="38">
        <v>17.351900000000001</v>
      </c>
      <c r="U27" s="40">
        <v>8</v>
      </c>
      <c r="W27" s="25">
        <f t="shared" si="19"/>
        <v>-7.0423752827660446E-2</v>
      </c>
      <c r="X27" s="21">
        <f t="shared" si="15"/>
        <v>-2.2388933281080492E-2</v>
      </c>
      <c r="Y27" s="21">
        <f t="shared" si="16"/>
        <v>2.6316214542746241E-2</v>
      </c>
      <c r="Z27" s="21">
        <f t="shared" si="17"/>
        <v>2.7522462208429133E-2</v>
      </c>
      <c r="AA27" s="26">
        <f t="shared" si="18"/>
        <v>1.2605541681531607E-2</v>
      </c>
      <c r="AC27" s="25">
        <f t="shared" si="20"/>
        <v>2.9576011848846617E-2</v>
      </c>
      <c r="AD27" s="26">
        <f>(L27/U27)-1</f>
        <v>0</v>
      </c>
    </row>
    <row r="28" spans="2:30" ht="15.75" thickBot="1" x14ac:dyDescent="0.3">
      <c r="B28" s="61"/>
      <c r="C28" s="5">
        <v>15</v>
      </c>
      <c r="D28" s="4">
        <v>0</v>
      </c>
      <c r="E28" s="68" t="s">
        <v>15</v>
      </c>
      <c r="F28" s="69"/>
      <c r="G28" s="69"/>
      <c r="H28" s="69"/>
      <c r="I28" s="70"/>
      <c r="J28" s="37"/>
      <c r="K28" s="71"/>
      <c r="L28" s="72"/>
      <c r="N28" s="68" t="s">
        <v>15</v>
      </c>
      <c r="O28" s="69"/>
      <c r="P28" s="69"/>
      <c r="Q28" s="69"/>
      <c r="R28" s="70"/>
      <c r="S28" s="37"/>
      <c r="T28" s="71"/>
      <c r="U28" s="72"/>
      <c r="W28" s="73"/>
      <c r="X28" s="75"/>
      <c r="Y28" s="75"/>
      <c r="Z28" s="75"/>
      <c r="AA28" s="74"/>
      <c r="AC28" s="73"/>
      <c r="AD28" s="74"/>
    </row>
    <row r="29" spans="2:30" x14ac:dyDescent="0.25">
      <c r="B29" s="61"/>
      <c r="C29" s="1">
        <v>3</v>
      </c>
      <c r="D29" s="2">
        <v>3</v>
      </c>
      <c r="E29" s="34">
        <v>16.8675</v>
      </c>
      <c r="F29" s="35">
        <v>39.596200000000003</v>
      </c>
      <c r="G29" s="35">
        <v>53.988900000000001</v>
      </c>
      <c r="H29" s="35">
        <v>63.073900000000002</v>
      </c>
      <c r="I29" s="36">
        <v>69.684100000000001</v>
      </c>
      <c r="J29" s="37"/>
      <c r="K29" s="34">
        <v>17.957699999999999</v>
      </c>
      <c r="L29" s="36">
        <v>9</v>
      </c>
      <c r="N29" s="34">
        <v>16.997699999999998</v>
      </c>
      <c r="O29" s="35">
        <v>39.368299999999998</v>
      </c>
      <c r="P29" s="35">
        <v>53.858699999999999</v>
      </c>
      <c r="Q29" s="35">
        <v>63.334400000000002</v>
      </c>
      <c r="R29" s="36">
        <v>70.465599999999995</v>
      </c>
      <c r="S29" s="37"/>
      <c r="T29" s="34">
        <v>17.6128</v>
      </c>
      <c r="U29" s="36">
        <v>9</v>
      </c>
      <c r="W29" s="22">
        <f t="shared" si="19"/>
        <v>7.7189862160960132E-3</v>
      </c>
      <c r="X29" s="23">
        <f t="shared" si="15"/>
        <v>-5.7556028103707968E-3</v>
      </c>
      <c r="Y29" s="23">
        <f t="shared" si="16"/>
        <v>-2.4116068302929561E-3</v>
      </c>
      <c r="Z29" s="23">
        <f t="shared" si="17"/>
        <v>4.1300759902274109E-3</v>
      </c>
      <c r="AA29" s="24">
        <f t="shared" si="18"/>
        <v>1.1214896942056907E-2</v>
      </c>
      <c r="AC29" s="22">
        <f t="shared" si="20"/>
        <v>1.9582349200581328E-2</v>
      </c>
      <c r="AD29" s="24">
        <f t="shared" ref="AD29:AD32" si="22">(L29/U29)-1</f>
        <v>0</v>
      </c>
    </row>
    <row r="30" spans="2:30" x14ac:dyDescent="0.25">
      <c r="B30" s="61"/>
      <c r="C30" s="9">
        <v>3</v>
      </c>
      <c r="D30" s="3">
        <v>5</v>
      </c>
      <c r="E30" s="38">
        <v>15.856400000000001</v>
      </c>
      <c r="F30" s="39">
        <v>39.053800000000003</v>
      </c>
      <c r="G30" s="39">
        <v>53.148499999999999</v>
      </c>
      <c r="H30" s="39">
        <v>61.631300000000003</v>
      </c>
      <c r="I30" s="40">
        <v>69.004900000000006</v>
      </c>
      <c r="J30" s="37"/>
      <c r="K30" s="38">
        <v>18.545200000000001</v>
      </c>
      <c r="L30" s="40">
        <v>9</v>
      </c>
      <c r="N30" s="38">
        <v>16.639500000000002</v>
      </c>
      <c r="O30" s="39">
        <v>38.7928</v>
      </c>
      <c r="P30" s="39">
        <v>53.148499999999999</v>
      </c>
      <c r="Q30" s="39">
        <v>62.610100000000003</v>
      </c>
      <c r="R30" s="40">
        <v>69.5595</v>
      </c>
      <c r="S30" s="37"/>
      <c r="T30" s="38">
        <v>18.1755</v>
      </c>
      <c r="U30" s="40">
        <v>9</v>
      </c>
      <c r="W30" s="25">
        <f t="shared" si="19"/>
        <v>4.9386998309830732E-2</v>
      </c>
      <c r="X30" s="21">
        <f t="shared" si="15"/>
        <v>-6.6830884574613503E-3</v>
      </c>
      <c r="Y30" s="21">
        <f t="shared" si="16"/>
        <v>0</v>
      </c>
      <c r="Z30" s="21">
        <f t="shared" si="17"/>
        <v>1.5881540710645403E-2</v>
      </c>
      <c r="AA30" s="26">
        <f t="shared" si="18"/>
        <v>8.0371104081014E-3</v>
      </c>
      <c r="AC30" s="25">
        <f t="shared" si="20"/>
        <v>2.0340568347500865E-2</v>
      </c>
      <c r="AD30" s="26">
        <f t="shared" si="22"/>
        <v>0</v>
      </c>
    </row>
    <row r="31" spans="2:30" x14ac:dyDescent="0.25">
      <c r="B31" s="61"/>
      <c r="C31" s="9">
        <v>3</v>
      </c>
      <c r="D31" s="3">
        <v>10</v>
      </c>
      <c r="E31" s="38">
        <v>14.4316</v>
      </c>
      <c r="F31" s="39">
        <v>36.507399999999997</v>
      </c>
      <c r="G31" s="39">
        <v>49.983499999999999</v>
      </c>
      <c r="H31" s="39">
        <v>59.044499999999999</v>
      </c>
      <c r="I31" s="40">
        <v>66.2273</v>
      </c>
      <c r="J31" s="37"/>
      <c r="K31" s="38">
        <v>20.5871</v>
      </c>
      <c r="L31" s="40">
        <v>11</v>
      </c>
      <c r="N31" s="38">
        <v>14.86</v>
      </c>
      <c r="O31" s="39">
        <v>37.001600000000003</v>
      </c>
      <c r="P31" s="39">
        <v>50.016500000000001</v>
      </c>
      <c r="Q31" s="39">
        <v>59.341000000000001</v>
      </c>
      <c r="R31" s="40">
        <v>66.359099999999998</v>
      </c>
      <c r="S31" s="37"/>
      <c r="T31" s="38">
        <v>20.053999999999998</v>
      </c>
      <c r="U31" s="40">
        <v>10</v>
      </c>
      <c r="W31" s="25">
        <f t="shared" si="19"/>
        <v>2.9684858227777999E-2</v>
      </c>
      <c r="X31" s="21">
        <f t="shared" si="15"/>
        <v>1.3536981543468052E-2</v>
      </c>
      <c r="Y31" s="21">
        <f t="shared" si="16"/>
        <v>6.6021787189773917E-4</v>
      </c>
      <c r="Z31" s="21">
        <f t="shared" si="17"/>
        <v>5.0216362235262491E-3</v>
      </c>
      <c r="AA31" s="26">
        <f t="shared" si="18"/>
        <v>1.9901158585657885E-3</v>
      </c>
      <c r="AC31" s="25">
        <f t="shared" si="20"/>
        <v>2.658322529171242E-2</v>
      </c>
      <c r="AD31" s="26">
        <f t="shared" si="22"/>
        <v>0.10000000000000009</v>
      </c>
    </row>
    <row r="32" spans="2:30" ht="15.75" thickBot="1" x14ac:dyDescent="0.3">
      <c r="B32" s="61"/>
      <c r="C32" s="5">
        <v>3</v>
      </c>
      <c r="D32" s="4">
        <v>15</v>
      </c>
      <c r="E32" s="41">
        <v>14.194599999999999</v>
      </c>
      <c r="F32" s="42">
        <v>34.060400000000001</v>
      </c>
      <c r="G32" s="42">
        <v>47.315399999999997</v>
      </c>
      <c r="H32" s="42">
        <v>55.872500000000002</v>
      </c>
      <c r="I32" s="43">
        <v>63.053699999999999</v>
      </c>
      <c r="J32" s="37"/>
      <c r="K32" s="41">
        <v>22.946999999999999</v>
      </c>
      <c r="L32" s="43">
        <v>12</v>
      </c>
      <c r="N32" s="41">
        <v>13.422800000000001</v>
      </c>
      <c r="O32" s="42">
        <v>34.530200000000001</v>
      </c>
      <c r="P32" s="42">
        <v>47.885899999999999</v>
      </c>
      <c r="Q32" s="42">
        <v>56.577199999999998</v>
      </c>
      <c r="R32" s="43">
        <v>63.892600000000002</v>
      </c>
      <c r="S32" s="37"/>
      <c r="T32" s="41">
        <v>22.053000000000001</v>
      </c>
      <c r="U32" s="43">
        <v>12</v>
      </c>
      <c r="W32" s="27">
        <f t="shared" si="19"/>
        <v>-5.4372789652402997E-2</v>
      </c>
      <c r="X32" s="28">
        <f t="shared" si="15"/>
        <v>1.3793143944287101E-2</v>
      </c>
      <c r="Y32" s="28">
        <f t="shared" si="16"/>
        <v>1.2057385121968744E-2</v>
      </c>
      <c r="Z32" s="28">
        <f t="shared" si="17"/>
        <v>1.2612644861067501E-2</v>
      </c>
      <c r="AA32" s="29">
        <f t="shared" si="18"/>
        <v>1.3304532485801879E-2</v>
      </c>
      <c r="AB32" s="20"/>
      <c r="AC32" s="27">
        <f t="shared" si="20"/>
        <v>4.0538702217385314E-2</v>
      </c>
      <c r="AD32" s="29">
        <f t="shared" si="22"/>
        <v>0</v>
      </c>
    </row>
    <row r="35" spans="2:3" x14ac:dyDescent="0.25">
      <c r="B35" s="48" t="s">
        <v>16</v>
      </c>
      <c r="C35" s="46">
        <v>1E-3</v>
      </c>
    </row>
    <row r="36" spans="2:3" x14ac:dyDescent="0.25">
      <c r="B36" s="48" t="s">
        <v>17</v>
      </c>
      <c r="C36" s="47" t="s">
        <v>20</v>
      </c>
    </row>
    <row r="37" spans="2:3" x14ac:dyDescent="0.25">
      <c r="B37" s="48" t="s">
        <v>18</v>
      </c>
      <c r="C37" s="47">
        <v>512</v>
      </c>
    </row>
    <row r="38" spans="2:3" x14ac:dyDescent="0.25">
      <c r="B38" s="48" t="s">
        <v>19</v>
      </c>
      <c r="C38" s="47">
        <v>128</v>
      </c>
    </row>
    <row r="39" spans="2:3" x14ac:dyDescent="0.25">
      <c r="B39" s="48" t="s">
        <v>21</v>
      </c>
      <c r="C39" s="49">
        <v>512</v>
      </c>
    </row>
  </sheetData>
  <mergeCells count="12">
    <mergeCell ref="B14:B22"/>
    <mergeCell ref="B4:B12"/>
    <mergeCell ref="B2:L2"/>
    <mergeCell ref="B24:B32"/>
    <mergeCell ref="W2:AD2"/>
    <mergeCell ref="E28:I28"/>
    <mergeCell ref="N28:R28"/>
    <mergeCell ref="K28:L28"/>
    <mergeCell ref="T28:U28"/>
    <mergeCell ref="AC28:AD28"/>
    <mergeCell ref="W28:AA28"/>
    <mergeCell ref="N2:U2"/>
  </mergeCells>
  <conditionalFormatting sqref="K5:K12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:L12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12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12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1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12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2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:F2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G2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:H2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:I2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:K22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:L22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:N2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:O2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:P2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:Q2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:R2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5:T22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:U2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5:AA22">
    <cfRule type="cellIs" dxfId="35" priority="34" operator="greaterThan">
      <formula>0</formula>
    </cfRule>
    <cfRule type="cellIs" dxfId="34" priority="36" operator="lessThan">
      <formula>0</formula>
    </cfRule>
    <cfRule type="colorScale" priority="37">
      <colorScale>
        <cfvo type="formula" val="&quot;&lt;0&quot;"/>
        <cfvo type="formula" val="&quot;&gt;0&quot;"/>
        <color theme="5" tint="-0.249977111117893"/>
        <color theme="9"/>
      </colorScale>
    </cfRule>
  </conditionalFormatting>
  <conditionalFormatting sqref="AC15:AD22">
    <cfRule type="cellIs" dxfId="33" priority="33" operator="greaterThan">
      <formula>0</formula>
    </cfRule>
    <cfRule type="cellIs" dxfId="32" priority="35" operator="lessThan">
      <formula>0</formula>
    </cfRule>
  </conditionalFormatting>
  <conditionalFormatting sqref="N5:N1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1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1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1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R1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T1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:U1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:E3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:F27 F29:F3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:G27 G29:G3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:H27 H29:H3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:I27 I29:I3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:K3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5:L27 L29:L3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5:N27 N29:N3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5:O27 O29:O3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:P27 P29:P3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:Q27 Q29:Q3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5:R27 R29:R3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5:T3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5:U27 U29:U3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5:AA27 W29:AA32 W28">
    <cfRule type="cellIs" dxfId="31" priority="8" operator="greaterThan">
      <formula>0</formula>
    </cfRule>
    <cfRule type="cellIs" dxfId="30" priority="10" operator="lessThan">
      <formula>0</formula>
    </cfRule>
    <cfRule type="colorScale" priority="11">
      <colorScale>
        <cfvo type="formula" val="&quot;&lt;0&quot;"/>
        <cfvo type="formula" val="&quot;&gt;0&quot;"/>
        <color theme="5" tint="-0.249977111117893"/>
        <color theme="9"/>
      </colorScale>
    </cfRule>
  </conditionalFormatting>
  <conditionalFormatting sqref="AC25:AD27 AC29:AD32 AC28">
    <cfRule type="cellIs" dxfId="29" priority="7" operator="greaterThan">
      <formula>0</formula>
    </cfRule>
    <cfRule type="cellIs" dxfId="28" priority="9" operator="lessThan">
      <formula>0</formula>
    </cfRule>
  </conditionalFormatting>
  <conditionalFormatting sqref="W5:AA12">
    <cfRule type="cellIs" dxfId="27" priority="3" operator="greaterThan">
      <formula>0</formula>
    </cfRule>
    <cfRule type="cellIs" dxfId="26" priority="5" operator="lessThan">
      <formula>0</formula>
    </cfRule>
    <cfRule type="colorScale" priority="6">
      <colorScale>
        <cfvo type="formula" val="&quot;&lt;0&quot;"/>
        <cfvo type="formula" val="&quot;&gt;0&quot;"/>
        <color theme="5" tint="-0.249977111117893"/>
        <color theme="9"/>
      </colorScale>
    </cfRule>
  </conditionalFormatting>
  <conditionalFormatting sqref="AC5:AD12">
    <cfRule type="cellIs" dxfId="25" priority="2" operator="greaterThan">
      <formula>0</formula>
    </cfRule>
    <cfRule type="cellIs" dxfId="24" priority="4" operator="lessThan">
      <formula>0</formula>
    </cfRule>
  </conditionalFormatting>
  <conditionalFormatting sqref="N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CDB14-39D2-41A5-A826-4FBE3BB96C27}">
  <dimension ref="B1:AF64"/>
  <sheetViews>
    <sheetView zoomScale="90" zoomScaleNormal="90" workbookViewId="0">
      <selection activeCell="O32" sqref="O4:O32"/>
    </sheetView>
  </sheetViews>
  <sheetFormatPr baseColWidth="10" defaultRowHeight="15" x14ac:dyDescent="0.25"/>
  <cols>
    <col min="1" max="1" width="2.85546875" customWidth="1"/>
    <col min="2" max="2" width="11.5703125" customWidth="1"/>
    <col min="3" max="3" width="4.28515625" customWidth="1"/>
    <col min="4" max="5" width="17.85546875" customWidth="1"/>
    <col min="6" max="10" width="7.85546875" customWidth="1"/>
    <col min="11" max="11" width="2.140625" customWidth="1"/>
    <col min="12" max="13" width="10.42578125" customWidth="1"/>
    <col min="14" max="14" width="14.28515625" customWidth="1"/>
    <col min="15" max="15" width="4.28515625" customWidth="1"/>
    <col min="16" max="20" width="7.85546875" customWidth="1"/>
    <col min="21" max="21" width="2.140625" customWidth="1"/>
    <col min="22" max="23" width="10.42578125" customWidth="1"/>
    <col min="25" max="29" width="7.85546875" customWidth="1"/>
    <col min="30" max="30" width="2.140625" customWidth="1"/>
    <col min="31" max="32" width="10.28515625" customWidth="1"/>
  </cols>
  <sheetData>
    <row r="1" spans="2:32" ht="15.75" thickBot="1" x14ac:dyDescent="0.3"/>
    <row r="2" spans="2:32" ht="30.75" customHeight="1" thickBot="1" x14ac:dyDescent="0.3">
      <c r="B2" s="62" t="s">
        <v>11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4"/>
      <c r="N2" s="19"/>
      <c r="O2" s="76" t="s">
        <v>12</v>
      </c>
      <c r="P2" s="77"/>
      <c r="Q2" s="77"/>
      <c r="R2" s="77"/>
      <c r="S2" s="77"/>
      <c r="T2" s="77"/>
      <c r="U2" s="77"/>
      <c r="V2" s="77"/>
      <c r="W2" s="78"/>
      <c r="Y2" s="65" t="s">
        <v>14</v>
      </c>
      <c r="Z2" s="66"/>
      <c r="AA2" s="66"/>
      <c r="AB2" s="66"/>
      <c r="AC2" s="66"/>
      <c r="AD2" s="66"/>
      <c r="AE2" s="66"/>
      <c r="AF2" s="67"/>
    </row>
    <row r="3" spans="2:32" ht="15.75" thickBot="1" x14ac:dyDescent="0.3"/>
    <row r="4" spans="2:32" ht="30.75" customHeight="1" thickBot="1" x14ac:dyDescent="0.3">
      <c r="B4" s="60" t="s">
        <v>7</v>
      </c>
      <c r="C4" s="6" t="s">
        <v>22</v>
      </c>
      <c r="D4" s="6" t="s">
        <v>10</v>
      </c>
      <c r="E4" s="7" t="s">
        <v>9</v>
      </c>
      <c r="F4" s="6" t="s">
        <v>0</v>
      </c>
      <c r="G4" s="7" t="s">
        <v>1</v>
      </c>
      <c r="H4" s="7" t="s">
        <v>2</v>
      </c>
      <c r="I4" s="7" t="s">
        <v>3</v>
      </c>
      <c r="J4" s="8" t="s">
        <v>4</v>
      </c>
      <c r="L4" s="6" t="s">
        <v>5</v>
      </c>
      <c r="M4" s="8" t="s">
        <v>6</v>
      </c>
      <c r="O4" s="6" t="s">
        <v>22</v>
      </c>
      <c r="P4" s="6" t="s">
        <v>0</v>
      </c>
      <c r="Q4" s="7" t="s">
        <v>1</v>
      </c>
      <c r="R4" s="7" t="s">
        <v>2</v>
      </c>
      <c r="S4" s="7" t="s">
        <v>3</v>
      </c>
      <c r="T4" s="8" t="s">
        <v>4</v>
      </c>
      <c r="V4" s="6" t="s">
        <v>5</v>
      </c>
      <c r="W4" s="8" t="s">
        <v>6</v>
      </c>
      <c r="Y4" s="6" t="s">
        <v>0</v>
      </c>
      <c r="Z4" s="7" t="s">
        <v>1</v>
      </c>
      <c r="AA4" s="7" t="s">
        <v>2</v>
      </c>
      <c r="AB4" s="7" t="s">
        <v>3</v>
      </c>
      <c r="AC4" s="8" t="s">
        <v>4</v>
      </c>
      <c r="AE4" s="6" t="s">
        <v>5</v>
      </c>
      <c r="AF4" s="8" t="s">
        <v>6</v>
      </c>
    </row>
    <row r="5" spans="2:32" x14ac:dyDescent="0.25">
      <c r="B5" s="61"/>
      <c r="C5" s="54">
        <v>7</v>
      </c>
      <c r="D5" s="44">
        <v>3</v>
      </c>
      <c r="E5" s="45">
        <v>0</v>
      </c>
      <c r="F5" s="30">
        <v>14.805099999999999</v>
      </c>
      <c r="G5" s="31">
        <v>36.322899999999997</v>
      </c>
      <c r="H5" s="31">
        <v>52.028300000000002</v>
      </c>
      <c r="I5" s="31">
        <v>62.811300000000003</v>
      </c>
      <c r="J5" s="32">
        <v>70.686400000000006</v>
      </c>
      <c r="K5" s="33"/>
      <c r="L5" s="30">
        <v>17.342099999999999</v>
      </c>
      <c r="M5" s="32">
        <v>10</v>
      </c>
      <c r="O5" s="57">
        <v>6</v>
      </c>
      <c r="P5" s="50">
        <v>14.439500000000001</v>
      </c>
      <c r="Q5" s="31">
        <v>36.905799999999999</v>
      </c>
      <c r="R5" s="31">
        <v>52.369799999999998</v>
      </c>
      <c r="S5" s="31">
        <v>63.083799999999997</v>
      </c>
      <c r="T5" s="32">
        <v>71.024500000000003</v>
      </c>
      <c r="U5" s="33"/>
      <c r="V5" s="30">
        <v>17.136800000000001</v>
      </c>
      <c r="W5" s="32">
        <v>10</v>
      </c>
      <c r="Y5" s="22">
        <f t="shared" ref="Y5:AC12" si="0">(P5/F5) -1</f>
        <v>-2.4694193217202121E-2</v>
      </c>
      <c r="Z5" s="23">
        <f t="shared" si="0"/>
        <v>1.6047727466694583E-2</v>
      </c>
      <c r="AA5" s="23">
        <f t="shared" si="0"/>
        <v>6.5637355054843916E-3</v>
      </c>
      <c r="AB5" s="23">
        <f t="shared" si="0"/>
        <v>4.3383913404115848E-3</v>
      </c>
      <c r="AC5" s="24">
        <f t="shared" si="0"/>
        <v>4.7830983046244224E-3</v>
      </c>
      <c r="AE5" s="22">
        <f t="shared" ref="AE5:AF12" si="1">(L5/V5)-1</f>
        <v>1.1980066290089075E-2</v>
      </c>
      <c r="AF5" s="24">
        <f t="shared" si="1"/>
        <v>0</v>
      </c>
    </row>
    <row r="6" spans="2:32" x14ac:dyDescent="0.25">
      <c r="B6" s="61"/>
      <c r="C6" s="55">
        <v>5</v>
      </c>
      <c r="D6" s="9">
        <v>5</v>
      </c>
      <c r="E6" s="3">
        <v>0</v>
      </c>
      <c r="F6" s="13">
        <v>13.545199999999999</v>
      </c>
      <c r="G6" s="14">
        <v>35.869300000000003</v>
      </c>
      <c r="H6" s="14">
        <v>51.346299999999999</v>
      </c>
      <c r="I6" s="14">
        <v>61.885599999999997</v>
      </c>
      <c r="J6" s="15">
        <v>69.553200000000004</v>
      </c>
      <c r="L6" s="13">
        <v>18.116399999999999</v>
      </c>
      <c r="M6" s="15">
        <v>10</v>
      </c>
      <c r="O6" s="58">
        <v>5</v>
      </c>
      <c r="P6" s="51">
        <v>13.888299999999999</v>
      </c>
      <c r="Q6" s="14">
        <v>36.5854</v>
      </c>
      <c r="R6" s="14">
        <v>51.7789</v>
      </c>
      <c r="S6" s="14">
        <v>62.243600000000001</v>
      </c>
      <c r="T6" s="15">
        <v>69.881399999999999</v>
      </c>
      <c r="V6" s="13">
        <v>17.935099999999998</v>
      </c>
      <c r="W6" s="15">
        <v>10</v>
      </c>
      <c r="Y6" s="25">
        <f t="shared" si="0"/>
        <v>2.5330006201458755E-2</v>
      </c>
      <c r="Z6" s="21">
        <f t="shared" si="0"/>
        <v>1.9964147613697358E-2</v>
      </c>
      <c r="AA6" s="21">
        <f t="shared" si="0"/>
        <v>8.4251445576408734E-3</v>
      </c>
      <c r="AB6" s="21">
        <f t="shared" si="0"/>
        <v>5.7848675620824075E-3</v>
      </c>
      <c r="AC6" s="26">
        <f t="shared" si="0"/>
        <v>4.7186901537239478E-3</v>
      </c>
      <c r="AE6" s="25">
        <f t="shared" si="1"/>
        <v>1.0108669592029162E-2</v>
      </c>
      <c r="AF6" s="26">
        <f t="shared" si="1"/>
        <v>0</v>
      </c>
    </row>
    <row r="7" spans="2:32" x14ac:dyDescent="0.25">
      <c r="B7" s="61"/>
      <c r="C7" s="55">
        <v>9</v>
      </c>
      <c r="D7" s="9">
        <v>10</v>
      </c>
      <c r="E7" s="3">
        <v>0</v>
      </c>
      <c r="F7" s="13">
        <v>15.9147</v>
      </c>
      <c r="G7" s="14">
        <v>35.353499999999997</v>
      </c>
      <c r="H7" s="14">
        <v>49.247999999999998</v>
      </c>
      <c r="I7" s="14">
        <v>59.057200000000002</v>
      </c>
      <c r="J7" s="15">
        <v>66.621799999999993</v>
      </c>
      <c r="L7" s="13">
        <v>19.705100000000002</v>
      </c>
      <c r="M7" s="15">
        <v>11</v>
      </c>
      <c r="O7" s="58">
        <v>9</v>
      </c>
      <c r="P7" s="51">
        <v>15.6678</v>
      </c>
      <c r="Q7" s="14">
        <v>35.914700000000003</v>
      </c>
      <c r="R7" s="14">
        <v>50.235700000000001</v>
      </c>
      <c r="S7" s="14">
        <v>60.426499999999997</v>
      </c>
      <c r="T7" s="15">
        <v>67.093199999999996</v>
      </c>
      <c r="V7" s="13">
        <v>19.433399999999999</v>
      </c>
      <c r="W7" s="15">
        <v>10</v>
      </c>
      <c r="Y7" s="25">
        <f t="shared" si="0"/>
        <v>-1.5513958792814253E-2</v>
      </c>
      <c r="Z7" s="21">
        <f t="shared" si="0"/>
        <v>1.5873958731101867E-2</v>
      </c>
      <c r="AA7" s="21">
        <f t="shared" si="0"/>
        <v>2.0055636777128072E-2</v>
      </c>
      <c r="AB7" s="21">
        <f t="shared" si="0"/>
        <v>2.3185995949689397E-2</v>
      </c>
      <c r="AC7" s="26">
        <f t="shared" si="0"/>
        <v>7.0757619878178968E-3</v>
      </c>
      <c r="AE7" s="25">
        <f t="shared" si="1"/>
        <v>1.3981084112919095E-2</v>
      </c>
      <c r="AF7" s="26">
        <f t="shared" si="1"/>
        <v>0.10000000000000009</v>
      </c>
    </row>
    <row r="8" spans="2:32" ht="15.75" thickBot="1" x14ac:dyDescent="0.3">
      <c r="B8" s="61"/>
      <c r="C8" s="56">
        <v>8</v>
      </c>
      <c r="D8" s="5">
        <v>15</v>
      </c>
      <c r="E8" s="4">
        <v>0</v>
      </c>
      <c r="F8" s="16">
        <v>15.058299999999999</v>
      </c>
      <c r="G8" s="17">
        <v>33.659700000000001</v>
      </c>
      <c r="H8" s="17">
        <v>46.526800000000001</v>
      </c>
      <c r="I8" s="17">
        <v>56.456899999999997</v>
      </c>
      <c r="J8" s="18">
        <v>64.242400000000004</v>
      </c>
      <c r="L8" s="16">
        <v>21.833600000000001</v>
      </c>
      <c r="M8" s="18">
        <v>12</v>
      </c>
      <c r="O8" s="59">
        <v>6</v>
      </c>
      <c r="P8" s="52">
        <v>12.867100000000001</v>
      </c>
      <c r="Q8" s="17">
        <v>35.338000000000001</v>
      </c>
      <c r="R8" s="17">
        <v>48.531500000000001</v>
      </c>
      <c r="S8" s="17">
        <v>57.5291</v>
      </c>
      <c r="T8" s="18">
        <v>64.568799999999996</v>
      </c>
      <c r="V8" s="16">
        <v>21.528700000000001</v>
      </c>
      <c r="W8" s="18">
        <v>11</v>
      </c>
      <c r="Y8" s="27">
        <f t="shared" si="0"/>
        <v>-0.14551443390024099</v>
      </c>
      <c r="Z8" s="28">
        <f t="shared" si="0"/>
        <v>4.9860812782051012E-2</v>
      </c>
      <c r="AA8" s="28">
        <f t="shared" si="0"/>
        <v>4.3086995022223684E-2</v>
      </c>
      <c r="AB8" s="28">
        <f t="shared" si="0"/>
        <v>1.8991478455246513E-2</v>
      </c>
      <c r="AC8" s="29">
        <f t="shared" si="0"/>
        <v>5.080756634247674E-3</v>
      </c>
      <c r="AE8" s="27">
        <f t="shared" si="1"/>
        <v>1.416249007139303E-2</v>
      </c>
      <c r="AF8" s="29">
        <f t="shared" si="1"/>
        <v>9.0909090909090828E-2</v>
      </c>
    </row>
    <row r="9" spans="2:32" x14ac:dyDescent="0.25">
      <c r="B9" s="61"/>
      <c r="C9" s="54">
        <v>7</v>
      </c>
      <c r="D9" s="1">
        <v>3</v>
      </c>
      <c r="E9" s="2">
        <v>3</v>
      </c>
      <c r="F9" s="10">
        <v>14.0267</v>
      </c>
      <c r="G9" s="11">
        <v>34.052999999999997</v>
      </c>
      <c r="H9" s="11">
        <v>49.425600000000003</v>
      </c>
      <c r="I9" s="11">
        <v>59.978499999999997</v>
      </c>
      <c r="J9" s="12">
        <v>67.953800000000001</v>
      </c>
      <c r="L9" s="10">
        <v>18.9008</v>
      </c>
      <c r="M9" s="12">
        <v>11</v>
      </c>
      <c r="O9" s="57">
        <v>6</v>
      </c>
      <c r="P9" s="53">
        <v>13.8157</v>
      </c>
      <c r="Q9" s="11">
        <v>34.990699999999997</v>
      </c>
      <c r="R9" s="11">
        <v>49.979199999999999</v>
      </c>
      <c r="S9" s="11">
        <v>60.729399999999998</v>
      </c>
      <c r="T9" s="12">
        <v>68.241</v>
      </c>
      <c r="V9" s="10">
        <v>18.598099999999999</v>
      </c>
      <c r="W9" s="12">
        <v>11</v>
      </c>
      <c r="Y9" s="22">
        <f t="shared" si="0"/>
        <v>-1.5042739917443204E-2</v>
      </c>
      <c r="Z9" s="23">
        <f t="shared" si="0"/>
        <v>2.7536487240477969E-2</v>
      </c>
      <c r="AA9" s="23">
        <f t="shared" si="0"/>
        <v>1.1200673335275635E-2</v>
      </c>
      <c r="AB9" s="23">
        <f t="shared" si="0"/>
        <v>1.2519486149203507E-2</v>
      </c>
      <c r="AC9" s="24">
        <f t="shared" si="0"/>
        <v>4.2264008782437745E-3</v>
      </c>
      <c r="AE9" s="22">
        <f t="shared" si="1"/>
        <v>1.6275856135841815E-2</v>
      </c>
      <c r="AF9" s="24">
        <f t="shared" si="1"/>
        <v>0</v>
      </c>
    </row>
    <row r="10" spans="2:32" x14ac:dyDescent="0.25">
      <c r="B10" s="61"/>
      <c r="C10" s="55">
        <v>8</v>
      </c>
      <c r="D10" s="9">
        <v>3</v>
      </c>
      <c r="E10" s="3">
        <v>5</v>
      </c>
      <c r="F10" s="13">
        <v>13.9862</v>
      </c>
      <c r="G10" s="14">
        <v>32.945</v>
      </c>
      <c r="H10" s="14">
        <v>47.289400000000001</v>
      </c>
      <c r="I10" s="14">
        <v>57.551200000000001</v>
      </c>
      <c r="J10" s="15">
        <v>65.281499999999994</v>
      </c>
      <c r="L10" s="13">
        <v>20.338000000000001</v>
      </c>
      <c r="M10" s="15">
        <v>12</v>
      </c>
      <c r="O10" s="58">
        <v>6</v>
      </c>
      <c r="P10" s="51">
        <v>13.280200000000001</v>
      </c>
      <c r="Q10" s="14">
        <v>33.7761</v>
      </c>
      <c r="R10" s="14">
        <v>48.339500000000001</v>
      </c>
      <c r="S10" s="14">
        <v>58.277999999999999</v>
      </c>
      <c r="T10" s="15">
        <v>65.921300000000002</v>
      </c>
      <c r="V10" s="13">
        <v>19.907</v>
      </c>
      <c r="W10" s="15">
        <v>11</v>
      </c>
      <c r="Y10" s="25">
        <f t="shared" si="0"/>
        <v>-5.0478328638229097E-2</v>
      </c>
      <c r="Z10" s="21">
        <f t="shared" si="0"/>
        <v>2.5226893307026765E-2</v>
      </c>
      <c r="AA10" s="21">
        <f t="shared" si="0"/>
        <v>2.2205822023540156E-2</v>
      </c>
      <c r="AB10" s="21">
        <f t="shared" si="0"/>
        <v>1.2628754917360485E-2</v>
      </c>
      <c r="AC10" s="26">
        <f t="shared" si="0"/>
        <v>9.8006326447770409E-3</v>
      </c>
      <c r="AE10" s="25">
        <f t="shared" si="1"/>
        <v>2.1650675641734063E-2</v>
      </c>
      <c r="AF10" s="26">
        <f t="shared" si="1"/>
        <v>9.0909090909090828E-2</v>
      </c>
    </row>
    <row r="11" spans="2:32" x14ac:dyDescent="0.25">
      <c r="B11" s="61"/>
      <c r="C11" s="55">
        <v>52</v>
      </c>
      <c r="D11" s="9">
        <v>3</v>
      </c>
      <c r="E11" s="3">
        <v>10</v>
      </c>
      <c r="F11" s="13">
        <v>12.825799999999999</v>
      </c>
      <c r="G11" s="14">
        <v>29.897400000000001</v>
      </c>
      <c r="H11" s="14">
        <v>43.153399999999998</v>
      </c>
      <c r="I11" s="14">
        <v>52.953400000000002</v>
      </c>
      <c r="J11" s="15">
        <v>60.711599999999997</v>
      </c>
      <c r="L11" s="13">
        <v>22.894600000000001</v>
      </c>
      <c r="M11" s="15">
        <v>14</v>
      </c>
      <c r="O11" s="58">
        <v>6</v>
      </c>
      <c r="P11" s="51">
        <v>12.011100000000001</v>
      </c>
      <c r="Q11" s="14">
        <v>30.817799999999998</v>
      </c>
      <c r="R11" s="14">
        <v>44.37</v>
      </c>
      <c r="S11" s="14">
        <v>53.746899999999997</v>
      </c>
      <c r="T11" s="15">
        <v>61.346400000000003</v>
      </c>
      <c r="V11" s="13">
        <v>22.651399999999999</v>
      </c>
      <c r="W11" s="15">
        <v>13</v>
      </c>
      <c r="Y11" s="25">
        <f t="shared" si="0"/>
        <v>-6.3520404185313906E-2</v>
      </c>
      <c r="Z11" s="21">
        <f t="shared" si="0"/>
        <v>3.0785285677015217E-2</v>
      </c>
      <c r="AA11" s="21">
        <f t="shared" si="0"/>
        <v>2.8192448335472964E-2</v>
      </c>
      <c r="AB11" s="21">
        <f t="shared" si="0"/>
        <v>1.4984873492542405E-2</v>
      </c>
      <c r="AC11" s="26">
        <f t="shared" si="0"/>
        <v>1.0455991935643283E-2</v>
      </c>
      <c r="AE11" s="25">
        <f t="shared" si="1"/>
        <v>1.0736643209691366E-2</v>
      </c>
      <c r="AF11" s="26">
        <f t="shared" si="1"/>
        <v>7.6923076923076872E-2</v>
      </c>
    </row>
    <row r="12" spans="2:32" ht="15.75" thickBot="1" x14ac:dyDescent="0.3">
      <c r="B12" s="61"/>
      <c r="C12" s="56">
        <v>45</v>
      </c>
      <c r="D12" s="5">
        <v>3</v>
      </c>
      <c r="E12" s="4">
        <v>15</v>
      </c>
      <c r="F12" s="16">
        <v>12.2699</v>
      </c>
      <c r="G12" s="17">
        <v>27.877700000000001</v>
      </c>
      <c r="H12" s="17">
        <v>40.673999999999999</v>
      </c>
      <c r="I12" s="17">
        <v>49.885399999999997</v>
      </c>
      <c r="J12" s="18">
        <v>57.4099</v>
      </c>
      <c r="L12" s="16">
        <v>24.803999999999998</v>
      </c>
      <c r="M12" s="18">
        <v>16</v>
      </c>
      <c r="O12" s="59">
        <v>7</v>
      </c>
      <c r="P12" s="52">
        <v>11.9941</v>
      </c>
      <c r="Q12" s="17">
        <v>29.091799999999999</v>
      </c>
      <c r="R12" s="17">
        <v>41.426099999999998</v>
      </c>
      <c r="S12" s="17">
        <v>50.569400000000002</v>
      </c>
      <c r="T12" s="18">
        <v>57.972200000000001</v>
      </c>
      <c r="V12" s="16">
        <v>24.5334</v>
      </c>
      <c r="W12" s="18">
        <v>15</v>
      </c>
      <c r="Y12" s="27">
        <f t="shared" si="0"/>
        <v>-2.2477770804978037E-2</v>
      </c>
      <c r="Z12" s="28">
        <f t="shared" si="0"/>
        <v>4.3550938563798214E-2</v>
      </c>
      <c r="AA12" s="28">
        <f t="shared" si="0"/>
        <v>1.84909278654668E-2</v>
      </c>
      <c r="AB12" s="28">
        <f t="shared" si="0"/>
        <v>1.371142658974378E-2</v>
      </c>
      <c r="AC12" s="29">
        <f t="shared" si="0"/>
        <v>9.794477955892722E-3</v>
      </c>
      <c r="AD12" s="20"/>
      <c r="AE12" s="27">
        <f t="shared" si="1"/>
        <v>1.1029861331898427E-2</v>
      </c>
      <c r="AF12" s="29">
        <f t="shared" si="1"/>
        <v>6.6666666666666652E-2</v>
      </c>
    </row>
    <row r="13" spans="2:32" ht="15.75" thickBot="1" x14ac:dyDescent="0.3"/>
    <row r="14" spans="2:32" ht="30.75" customHeight="1" thickBot="1" x14ac:dyDescent="0.3">
      <c r="B14" s="60" t="s">
        <v>8</v>
      </c>
      <c r="C14" s="6" t="s">
        <v>22</v>
      </c>
      <c r="D14" s="6" t="s">
        <v>10</v>
      </c>
      <c r="E14" s="7" t="s">
        <v>9</v>
      </c>
      <c r="F14" s="6" t="s">
        <v>0</v>
      </c>
      <c r="G14" s="7" t="s">
        <v>1</v>
      </c>
      <c r="H14" s="7" t="s">
        <v>2</v>
      </c>
      <c r="I14" s="7" t="s">
        <v>3</v>
      </c>
      <c r="J14" s="8" t="s">
        <v>4</v>
      </c>
      <c r="L14" s="6" t="s">
        <v>5</v>
      </c>
      <c r="M14" s="8" t="s">
        <v>6</v>
      </c>
      <c r="O14" s="6" t="s">
        <v>22</v>
      </c>
      <c r="P14" s="6" t="s">
        <v>0</v>
      </c>
      <c r="Q14" s="7" t="s">
        <v>1</v>
      </c>
      <c r="R14" s="7" t="s">
        <v>2</v>
      </c>
      <c r="S14" s="7" t="s">
        <v>3</v>
      </c>
      <c r="T14" s="8" t="s">
        <v>4</v>
      </c>
      <c r="V14" s="6" t="s">
        <v>5</v>
      </c>
      <c r="W14" s="8" t="s">
        <v>6</v>
      </c>
      <c r="Y14" s="6" t="s">
        <v>0</v>
      </c>
      <c r="Z14" s="7" t="s">
        <v>1</v>
      </c>
      <c r="AA14" s="7" t="s">
        <v>2</v>
      </c>
      <c r="AB14" s="7" t="s">
        <v>3</v>
      </c>
      <c r="AC14" s="8" t="s">
        <v>4</v>
      </c>
      <c r="AE14" s="6" t="s">
        <v>5</v>
      </c>
      <c r="AF14" s="8" t="s">
        <v>6</v>
      </c>
    </row>
    <row r="15" spans="2:32" x14ac:dyDescent="0.25">
      <c r="B15" s="61"/>
      <c r="C15" s="54">
        <v>8</v>
      </c>
      <c r="D15" s="44">
        <v>3</v>
      </c>
      <c r="E15" s="45">
        <v>0</v>
      </c>
      <c r="F15" s="30">
        <v>15.565099999999999</v>
      </c>
      <c r="G15" s="31">
        <v>38.956600000000002</v>
      </c>
      <c r="H15" s="31">
        <v>55.363300000000002</v>
      </c>
      <c r="I15" s="31">
        <v>66.300200000000004</v>
      </c>
      <c r="J15" s="32">
        <v>74.028899999999993</v>
      </c>
      <c r="K15" s="33"/>
      <c r="L15" s="30">
        <v>15.805400000000001</v>
      </c>
      <c r="M15" s="32">
        <v>9</v>
      </c>
      <c r="O15" s="54">
        <v>6</v>
      </c>
      <c r="P15" s="30">
        <v>15.2621</v>
      </c>
      <c r="Q15" s="31">
        <v>39.722999999999999</v>
      </c>
      <c r="R15" s="31">
        <v>56.370100000000001</v>
      </c>
      <c r="S15" s="31">
        <v>66.953800000000001</v>
      </c>
      <c r="T15" s="32">
        <v>74.584900000000005</v>
      </c>
      <c r="U15" s="33"/>
      <c r="V15" s="30">
        <v>15.607799999999999</v>
      </c>
      <c r="W15" s="32">
        <v>8</v>
      </c>
      <c r="Y15" s="22">
        <f t="shared" ref="Y15:AC22" si="2">(P15/F15) -1</f>
        <v>-1.9466627262272551E-2</v>
      </c>
      <c r="Z15" s="23">
        <f t="shared" si="2"/>
        <v>1.9673174763711332E-2</v>
      </c>
      <c r="AA15" s="23">
        <f t="shared" si="2"/>
        <v>1.8185332160474577E-2</v>
      </c>
      <c r="AB15" s="23">
        <f t="shared" si="2"/>
        <v>9.8581904730301595E-3</v>
      </c>
      <c r="AC15" s="24">
        <f t="shared" si="2"/>
        <v>7.510580327412919E-3</v>
      </c>
      <c r="AE15" s="22">
        <f t="shared" ref="AE15:AF22" si="3">(L15/V15)-1</f>
        <v>1.2660336498417468E-2</v>
      </c>
      <c r="AF15" s="24">
        <f t="shared" si="3"/>
        <v>0.125</v>
      </c>
    </row>
    <row r="16" spans="2:32" x14ac:dyDescent="0.25">
      <c r="B16" s="61"/>
      <c r="C16" s="55">
        <v>7</v>
      </c>
      <c r="D16" s="9">
        <v>5</v>
      </c>
      <c r="E16" s="3">
        <v>0</v>
      </c>
      <c r="F16" s="13">
        <v>15.695</v>
      </c>
      <c r="G16" s="14">
        <v>38.713200000000001</v>
      </c>
      <c r="H16" s="14">
        <v>54.935200000000002</v>
      </c>
      <c r="I16" s="14">
        <v>65.601699999999994</v>
      </c>
      <c r="J16" s="15">
        <v>73.512299999999996</v>
      </c>
      <c r="L16" s="13">
        <v>16.005800000000001</v>
      </c>
      <c r="M16" s="15">
        <v>9</v>
      </c>
      <c r="O16" s="55">
        <v>5</v>
      </c>
      <c r="P16" s="13">
        <v>14.871499999999999</v>
      </c>
      <c r="Q16" s="14">
        <v>39.547699999999999</v>
      </c>
      <c r="R16" s="14">
        <v>56.175899999999999</v>
      </c>
      <c r="S16" s="14">
        <v>66.705100000000002</v>
      </c>
      <c r="T16" s="15">
        <v>74.412599999999998</v>
      </c>
      <c r="V16" s="13">
        <v>15.7692</v>
      </c>
      <c r="W16" s="15">
        <v>8</v>
      </c>
      <c r="Y16" s="25">
        <f t="shared" si="2"/>
        <v>-5.2468939152596428E-2</v>
      </c>
      <c r="Z16" s="21">
        <f t="shared" si="2"/>
        <v>2.1555955074754829E-2</v>
      </c>
      <c r="AA16" s="21">
        <f t="shared" si="2"/>
        <v>2.258479080807918E-2</v>
      </c>
      <c r="AB16" s="21">
        <f t="shared" si="2"/>
        <v>1.6819686075208562E-2</v>
      </c>
      <c r="AC16" s="26">
        <f t="shared" si="2"/>
        <v>1.2246930105574094E-2</v>
      </c>
      <c r="AE16" s="25">
        <f t="shared" si="3"/>
        <v>1.5003931714988816E-2</v>
      </c>
      <c r="AF16" s="26">
        <f t="shared" si="3"/>
        <v>0.125</v>
      </c>
    </row>
    <row r="17" spans="2:32" x14ac:dyDescent="0.25">
      <c r="B17" s="61"/>
      <c r="C17" s="55">
        <v>10</v>
      </c>
      <c r="D17" s="9">
        <v>10</v>
      </c>
      <c r="E17" s="3">
        <v>0</v>
      </c>
      <c r="F17" s="13">
        <v>16.898299999999999</v>
      </c>
      <c r="G17" s="14">
        <v>38.9604</v>
      </c>
      <c r="H17" s="14">
        <v>53.7485</v>
      </c>
      <c r="I17" s="14">
        <v>64.058999999999997</v>
      </c>
      <c r="J17" s="15">
        <v>71.264399999999995</v>
      </c>
      <c r="L17" s="13">
        <v>17.368300000000001</v>
      </c>
      <c r="M17" s="15">
        <v>9</v>
      </c>
      <c r="O17" s="55">
        <v>6</v>
      </c>
      <c r="P17" s="13">
        <v>15.0626</v>
      </c>
      <c r="Q17" s="14">
        <v>39.200499999999998</v>
      </c>
      <c r="R17" s="14">
        <v>53.782800000000002</v>
      </c>
      <c r="S17" s="14">
        <v>64.779600000000002</v>
      </c>
      <c r="T17" s="15">
        <v>72.105000000000004</v>
      </c>
      <c r="V17" s="13">
        <v>17.283799999999999</v>
      </c>
      <c r="W17" s="15">
        <v>9</v>
      </c>
      <c r="Y17" s="25">
        <f t="shared" si="2"/>
        <v>-0.10863222927750127</v>
      </c>
      <c r="Z17" s="21">
        <f t="shared" si="2"/>
        <v>6.1626677344175373E-3</v>
      </c>
      <c r="AA17" s="21">
        <f t="shared" si="2"/>
        <v>6.3815734392580481E-4</v>
      </c>
      <c r="AB17" s="21">
        <f t="shared" si="2"/>
        <v>1.1249004823678188E-2</v>
      </c>
      <c r="AC17" s="26">
        <f t="shared" si="2"/>
        <v>1.1795510802027565E-2</v>
      </c>
      <c r="AE17" s="25">
        <f t="shared" si="3"/>
        <v>4.8889711753203891E-3</v>
      </c>
      <c r="AF17" s="26">
        <f t="shared" si="3"/>
        <v>0</v>
      </c>
    </row>
    <row r="18" spans="2:32" ht="15.75" thickBot="1" x14ac:dyDescent="0.3">
      <c r="B18" s="61"/>
      <c r="C18" s="56">
        <v>8</v>
      </c>
      <c r="D18" s="5">
        <v>15</v>
      </c>
      <c r="E18" s="4">
        <v>0</v>
      </c>
      <c r="F18" s="16">
        <v>16.631699999999999</v>
      </c>
      <c r="G18" s="17">
        <v>37.254899999999999</v>
      </c>
      <c r="H18" s="17">
        <v>51.925800000000002</v>
      </c>
      <c r="I18" s="17">
        <v>62.710099999999997</v>
      </c>
      <c r="J18" s="18">
        <v>70.343100000000007</v>
      </c>
      <c r="L18" s="16">
        <v>18.458300000000001</v>
      </c>
      <c r="M18" s="18">
        <v>10</v>
      </c>
      <c r="O18" s="56">
        <v>8</v>
      </c>
      <c r="P18" s="16">
        <v>15.9314</v>
      </c>
      <c r="Q18" s="17">
        <v>38.795499999999997</v>
      </c>
      <c r="R18" s="17">
        <v>53.4664</v>
      </c>
      <c r="S18" s="17">
        <v>63.795499999999997</v>
      </c>
      <c r="T18" s="18">
        <v>70.518199999999993</v>
      </c>
      <c r="V18" s="16">
        <v>18.276599999999998</v>
      </c>
      <c r="W18" s="18">
        <v>9</v>
      </c>
      <c r="Y18" s="27">
        <f t="shared" si="2"/>
        <v>-4.2106339099430512E-2</v>
      </c>
      <c r="Z18" s="28">
        <f t="shared" si="2"/>
        <v>4.1352949544892104E-2</v>
      </c>
      <c r="AA18" s="28">
        <f t="shared" si="2"/>
        <v>2.966925882701843E-2</v>
      </c>
      <c r="AB18" s="28">
        <f t="shared" si="2"/>
        <v>1.7308216698745493E-2</v>
      </c>
      <c r="AC18" s="29">
        <f t="shared" si="2"/>
        <v>2.4892277991728218E-3</v>
      </c>
      <c r="AE18" s="27">
        <f t="shared" si="3"/>
        <v>9.9416740531610426E-3</v>
      </c>
      <c r="AF18" s="29">
        <f t="shared" si="3"/>
        <v>0.11111111111111116</v>
      </c>
    </row>
    <row r="19" spans="2:32" x14ac:dyDescent="0.25">
      <c r="B19" s="61"/>
      <c r="C19" s="54">
        <v>31</v>
      </c>
      <c r="D19" s="1">
        <v>3</v>
      </c>
      <c r="E19" s="2">
        <v>3</v>
      </c>
      <c r="F19" s="10">
        <v>14.652900000000001</v>
      </c>
      <c r="G19" s="11">
        <v>36.540700000000001</v>
      </c>
      <c r="H19" s="11">
        <v>52.812899999999999</v>
      </c>
      <c r="I19" s="11">
        <v>63.657600000000002</v>
      </c>
      <c r="J19" s="12">
        <v>71.489900000000006</v>
      </c>
      <c r="L19" s="10">
        <v>17.203600000000002</v>
      </c>
      <c r="M19" s="12">
        <v>9</v>
      </c>
      <c r="O19" s="54">
        <v>6</v>
      </c>
      <c r="P19" s="10">
        <v>14.5199</v>
      </c>
      <c r="Q19" s="11">
        <v>37.9666</v>
      </c>
      <c r="R19" s="11">
        <v>53.892299999999999</v>
      </c>
      <c r="S19" s="11">
        <v>64.400700000000001</v>
      </c>
      <c r="T19" s="12">
        <v>72.057199999999995</v>
      </c>
      <c r="V19" s="10">
        <v>17.0501</v>
      </c>
      <c r="W19" s="12">
        <v>9</v>
      </c>
      <c r="Y19" s="22">
        <f t="shared" si="2"/>
        <v>-9.0767015403094842E-3</v>
      </c>
      <c r="Z19" s="23">
        <f t="shared" si="2"/>
        <v>3.9022240953238363E-2</v>
      </c>
      <c r="AA19" s="23">
        <f t="shared" si="2"/>
        <v>2.0438188397152945E-2</v>
      </c>
      <c r="AB19" s="23">
        <f t="shared" si="2"/>
        <v>1.1673390137234119E-2</v>
      </c>
      <c r="AC19" s="24">
        <f t="shared" si="2"/>
        <v>7.9353866769988901E-3</v>
      </c>
      <c r="AE19" s="22">
        <f t="shared" si="3"/>
        <v>9.0028797485059986E-3</v>
      </c>
      <c r="AF19" s="24">
        <f t="shared" si="3"/>
        <v>0</v>
      </c>
    </row>
    <row r="20" spans="2:32" x14ac:dyDescent="0.25">
      <c r="B20" s="61"/>
      <c r="C20" s="55">
        <v>31</v>
      </c>
      <c r="D20" s="9">
        <v>3</v>
      </c>
      <c r="E20" s="3">
        <v>5</v>
      </c>
      <c r="F20" s="13">
        <v>14.1213</v>
      </c>
      <c r="G20" s="14">
        <v>35.082900000000002</v>
      </c>
      <c r="H20" s="14">
        <v>50.891599999999997</v>
      </c>
      <c r="I20" s="14">
        <v>61.554900000000004</v>
      </c>
      <c r="J20" s="15">
        <v>69.143199999999993</v>
      </c>
      <c r="L20" s="13">
        <v>18.409400000000002</v>
      </c>
      <c r="M20" s="15">
        <v>10</v>
      </c>
      <c r="O20" s="55">
        <v>6</v>
      </c>
      <c r="P20" s="13">
        <v>14.1112</v>
      </c>
      <c r="Q20" s="14">
        <v>36.274099999999997</v>
      </c>
      <c r="R20" s="14">
        <v>51.808300000000003</v>
      </c>
      <c r="S20" s="14">
        <v>62.292900000000003</v>
      </c>
      <c r="T20" s="15">
        <v>69.858500000000006</v>
      </c>
      <c r="V20" s="13">
        <v>18.215199999999999</v>
      </c>
      <c r="W20" s="15">
        <v>10</v>
      </c>
      <c r="Y20" s="25">
        <f t="shared" si="2"/>
        <v>-7.1523160049002943E-4</v>
      </c>
      <c r="Z20" s="21">
        <f t="shared" si="2"/>
        <v>3.3953863563160214E-2</v>
      </c>
      <c r="AA20" s="21">
        <f t="shared" si="2"/>
        <v>1.8012795824851269E-2</v>
      </c>
      <c r="AB20" s="21">
        <f t="shared" si="2"/>
        <v>1.1989297358943052E-2</v>
      </c>
      <c r="AC20" s="26">
        <f t="shared" si="2"/>
        <v>1.0345196635388687E-2</v>
      </c>
      <c r="AE20" s="25">
        <f t="shared" si="3"/>
        <v>1.0661425622557008E-2</v>
      </c>
      <c r="AF20" s="26">
        <f t="shared" si="3"/>
        <v>0</v>
      </c>
    </row>
    <row r="21" spans="2:32" x14ac:dyDescent="0.25">
      <c r="B21" s="61"/>
      <c r="C21" s="55">
        <v>34</v>
      </c>
      <c r="D21" s="9">
        <v>3</v>
      </c>
      <c r="E21" s="3">
        <v>10</v>
      </c>
      <c r="F21" s="13">
        <v>12.9907</v>
      </c>
      <c r="G21" s="14">
        <v>31.331900000000001</v>
      </c>
      <c r="H21" s="14">
        <v>46.045000000000002</v>
      </c>
      <c r="I21" s="14">
        <v>56.519500000000001</v>
      </c>
      <c r="J21" s="15">
        <v>64.197900000000004</v>
      </c>
      <c r="L21" s="13">
        <v>21.0611</v>
      </c>
      <c r="M21" s="15">
        <v>12</v>
      </c>
      <c r="O21" s="55">
        <v>7</v>
      </c>
      <c r="P21" s="13">
        <v>13.0441</v>
      </c>
      <c r="Q21" s="14">
        <v>32.731200000000001</v>
      </c>
      <c r="R21" s="14">
        <v>47.205199999999998</v>
      </c>
      <c r="S21" s="14">
        <v>57.1937</v>
      </c>
      <c r="T21" s="15">
        <v>64.643199999999993</v>
      </c>
      <c r="V21" s="13">
        <v>20.938300000000002</v>
      </c>
      <c r="W21" s="15">
        <v>12</v>
      </c>
      <c r="Y21" s="25">
        <f t="shared" si="2"/>
        <v>4.1106329912936612E-3</v>
      </c>
      <c r="Z21" s="21">
        <f t="shared" si="2"/>
        <v>4.4660553621069798E-2</v>
      </c>
      <c r="AA21" s="21">
        <f t="shared" si="2"/>
        <v>2.5197089803453032E-2</v>
      </c>
      <c r="AB21" s="21">
        <f t="shared" si="2"/>
        <v>1.1928626403276743E-2</v>
      </c>
      <c r="AC21" s="26">
        <f t="shared" si="2"/>
        <v>6.9363639620609874E-3</v>
      </c>
      <c r="AE21" s="25">
        <f t="shared" si="3"/>
        <v>5.8648505370539894E-3</v>
      </c>
      <c r="AF21" s="26">
        <f t="shared" si="3"/>
        <v>0</v>
      </c>
    </row>
    <row r="22" spans="2:32" ht="15.75" thickBot="1" x14ac:dyDescent="0.3">
      <c r="B22" s="61"/>
      <c r="C22" s="56">
        <v>41</v>
      </c>
      <c r="D22" s="5">
        <v>3</v>
      </c>
      <c r="E22" s="4">
        <v>15</v>
      </c>
      <c r="F22" s="16">
        <v>11.849299999999999</v>
      </c>
      <c r="G22" s="17">
        <v>28.7029</v>
      </c>
      <c r="H22" s="17">
        <v>42.158499999999997</v>
      </c>
      <c r="I22" s="17">
        <v>52.334499999999998</v>
      </c>
      <c r="J22" s="18">
        <v>60.161900000000003</v>
      </c>
      <c r="L22" s="16">
        <v>23.305299999999999</v>
      </c>
      <c r="M22" s="18">
        <v>14</v>
      </c>
      <c r="O22" s="56">
        <v>8</v>
      </c>
      <c r="P22" s="16">
        <v>12.3985</v>
      </c>
      <c r="Q22" s="17">
        <v>29.9147</v>
      </c>
      <c r="R22" s="17">
        <v>43.318600000000004</v>
      </c>
      <c r="S22" s="17">
        <v>53.056399999999996</v>
      </c>
      <c r="T22" s="18">
        <v>60.51</v>
      </c>
      <c r="V22" s="16">
        <v>23.3385</v>
      </c>
      <c r="W22" s="18">
        <v>14</v>
      </c>
      <c r="Y22" s="27">
        <f t="shared" si="2"/>
        <v>4.6348729460812033E-2</v>
      </c>
      <c r="Z22" s="28">
        <f t="shared" si="2"/>
        <v>4.2218730511551117E-2</v>
      </c>
      <c r="AA22" s="28">
        <f t="shared" si="2"/>
        <v>2.7517582456681566E-2</v>
      </c>
      <c r="AB22" s="28">
        <f t="shared" si="2"/>
        <v>1.3793960007260964E-2</v>
      </c>
      <c r="AC22" s="29">
        <f t="shared" si="2"/>
        <v>5.7860539643859177E-3</v>
      </c>
      <c r="AD22" s="20"/>
      <c r="AE22" s="27">
        <f t="shared" si="3"/>
        <v>-1.4225421513808234E-3</v>
      </c>
      <c r="AF22" s="29">
        <f t="shared" si="3"/>
        <v>0</v>
      </c>
    </row>
    <row r="23" spans="2:32" ht="15.75" thickBot="1" x14ac:dyDescent="0.3"/>
    <row r="24" spans="2:32" ht="30.75" customHeight="1" thickBot="1" x14ac:dyDescent="0.3">
      <c r="B24" s="60" t="s">
        <v>13</v>
      </c>
      <c r="C24" s="6" t="s">
        <v>22</v>
      </c>
      <c r="D24" s="6" t="s">
        <v>10</v>
      </c>
      <c r="E24" s="7" t="s">
        <v>9</v>
      </c>
      <c r="F24" s="6" t="s">
        <v>0</v>
      </c>
      <c r="G24" s="7" t="s">
        <v>1</v>
      </c>
      <c r="H24" s="7" t="s">
        <v>2</v>
      </c>
      <c r="I24" s="7" t="s">
        <v>3</v>
      </c>
      <c r="J24" s="8" t="s">
        <v>4</v>
      </c>
      <c r="L24" s="6" t="s">
        <v>5</v>
      </c>
      <c r="M24" s="8" t="s">
        <v>6</v>
      </c>
      <c r="O24" s="6" t="s">
        <v>22</v>
      </c>
      <c r="P24" s="6" t="s">
        <v>0</v>
      </c>
      <c r="Q24" s="7" t="s">
        <v>1</v>
      </c>
      <c r="R24" s="7" t="s">
        <v>2</v>
      </c>
      <c r="S24" s="7" t="s">
        <v>3</v>
      </c>
      <c r="T24" s="8" t="s">
        <v>4</v>
      </c>
      <c r="V24" s="6" t="s">
        <v>5</v>
      </c>
      <c r="W24" s="8" t="s">
        <v>6</v>
      </c>
      <c r="Y24" s="6" t="s">
        <v>0</v>
      </c>
      <c r="Z24" s="7" t="s">
        <v>1</v>
      </c>
      <c r="AA24" s="7" t="s">
        <v>2</v>
      </c>
      <c r="AB24" s="7" t="s">
        <v>3</v>
      </c>
      <c r="AC24" s="8" t="s">
        <v>4</v>
      </c>
      <c r="AE24" s="6" t="s">
        <v>5</v>
      </c>
      <c r="AF24" s="8" t="s">
        <v>6</v>
      </c>
    </row>
    <row r="25" spans="2:32" x14ac:dyDescent="0.25">
      <c r="B25" s="61"/>
      <c r="C25" s="54">
        <v>13</v>
      </c>
      <c r="D25" s="44">
        <v>3</v>
      </c>
      <c r="E25" s="45">
        <v>0</v>
      </c>
      <c r="F25" s="30">
        <v>17.0351</v>
      </c>
      <c r="G25" s="31">
        <v>41.7425</v>
      </c>
      <c r="H25" s="31">
        <v>55.364100000000001</v>
      </c>
      <c r="I25" s="31">
        <v>64.921999999999997</v>
      </c>
      <c r="J25" s="32">
        <v>71.879099999999994</v>
      </c>
      <c r="K25" s="33"/>
      <c r="L25" s="30">
        <v>16.689900000000002</v>
      </c>
      <c r="M25" s="32">
        <v>8</v>
      </c>
      <c r="O25" s="54">
        <v>12</v>
      </c>
      <c r="P25" s="30">
        <v>16.905100000000001</v>
      </c>
      <c r="Q25" s="31">
        <v>40.994799999999998</v>
      </c>
      <c r="R25" s="31">
        <v>57.022100000000002</v>
      </c>
      <c r="S25" s="31">
        <v>66.709999999999994</v>
      </c>
      <c r="T25" s="32">
        <v>72.724299999999999</v>
      </c>
      <c r="U25" s="33"/>
      <c r="V25" s="30">
        <v>16.235399999999998</v>
      </c>
      <c r="W25" s="32">
        <v>8</v>
      </c>
      <c r="Y25" s="22">
        <f t="shared" ref="Y25:AC27" si="4">(P25/F25) -1</f>
        <v>-7.6313024285151743E-3</v>
      </c>
      <c r="Z25" s="23">
        <f t="shared" si="4"/>
        <v>-1.7912199796370598E-2</v>
      </c>
      <c r="AA25" s="23">
        <f t="shared" si="4"/>
        <v>2.994720405461293E-2</v>
      </c>
      <c r="AB25" s="23">
        <f t="shared" si="4"/>
        <v>2.7540741197128904E-2</v>
      </c>
      <c r="AC25" s="24">
        <f t="shared" si="4"/>
        <v>1.1758633594466383E-2</v>
      </c>
      <c r="AE25" s="22">
        <f t="shared" ref="AE25:AF27" si="5">(L25/V25)-1</f>
        <v>2.7994382645330829E-2</v>
      </c>
      <c r="AF25" s="24">
        <f t="shared" si="5"/>
        <v>0</v>
      </c>
    </row>
    <row r="26" spans="2:32" x14ac:dyDescent="0.25">
      <c r="B26" s="61"/>
      <c r="C26" s="55">
        <v>18</v>
      </c>
      <c r="D26" s="9">
        <v>5</v>
      </c>
      <c r="E26" s="3">
        <v>0</v>
      </c>
      <c r="F26" s="38">
        <v>17.8049</v>
      </c>
      <c r="G26" s="39">
        <v>40.243899999999996</v>
      </c>
      <c r="H26" s="39">
        <v>52.764200000000002</v>
      </c>
      <c r="I26" s="39">
        <v>62.682899999999997</v>
      </c>
      <c r="J26" s="40">
        <v>70.731700000000004</v>
      </c>
      <c r="K26" s="37"/>
      <c r="L26" s="38">
        <v>17.4618</v>
      </c>
      <c r="M26" s="40">
        <v>9</v>
      </c>
      <c r="O26" s="55">
        <v>17</v>
      </c>
      <c r="P26" s="38">
        <v>18.130099999999999</v>
      </c>
      <c r="Q26" s="39">
        <v>40.406500000000001</v>
      </c>
      <c r="R26" s="39">
        <v>54.471499999999999</v>
      </c>
      <c r="S26" s="39">
        <v>63.333300000000001</v>
      </c>
      <c r="T26" s="40">
        <v>70.162599999999998</v>
      </c>
      <c r="U26" s="37"/>
      <c r="V26" s="38">
        <v>17.2407</v>
      </c>
      <c r="W26" s="40">
        <v>9</v>
      </c>
      <c r="Y26" s="25">
        <f t="shared" si="4"/>
        <v>1.8264635016203234E-2</v>
      </c>
      <c r="Z26" s="21">
        <f t="shared" si="4"/>
        <v>4.040363881234299E-3</v>
      </c>
      <c r="AA26" s="21">
        <f t="shared" si="4"/>
        <v>3.2357166412074756E-2</v>
      </c>
      <c r="AB26" s="21">
        <f t="shared" si="4"/>
        <v>1.0376035569509501E-2</v>
      </c>
      <c r="AC26" s="26">
        <f t="shared" si="4"/>
        <v>-8.0458973840584758E-3</v>
      </c>
      <c r="AE26" s="25">
        <f t="shared" si="5"/>
        <v>1.2824305277628012E-2</v>
      </c>
      <c r="AF26" s="26">
        <f t="shared" si="5"/>
        <v>0</v>
      </c>
    </row>
    <row r="27" spans="2:32" x14ac:dyDescent="0.25">
      <c r="B27" s="61"/>
      <c r="C27" s="55">
        <v>17</v>
      </c>
      <c r="D27" s="9">
        <v>10</v>
      </c>
      <c r="E27" s="3">
        <v>0</v>
      </c>
      <c r="F27" s="38">
        <v>19.061599999999999</v>
      </c>
      <c r="G27" s="39">
        <v>39.589399999999998</v>
      </c>
      <c r="H27" s="39">
        <v>54.545499999999997</v>
      </c>
      <c r="I27" s="39">
        <v>63.3431</v>
      </c>
      <c r="J27" s="40">
        <v>70.087999999999994</v>
      </c>
      <c r="K27" s="37"/>
      <c r="L27" s="38">
        <v>17.950099999999999</v>
      </c>
      <c r="M27" s="40">
        <v>9</v>
      </c>
      <c r="O27" s="55">
        <v>18</v>
      </c>
      <c r="P27" s="38">
        <v>19.941299999999998</v>
      </c>
      <c r="Q27" s="39">
        <v>41.935499999999998</v>
      </c>
      <c r="R27" s="39">
        <v>54.838700000000003</v>
      </c>
      <c r="S27" s="39">
        <v>63.049900000000001</v>
      </c>
      <c r="T27" s="40">
        <v>71.260999999999996</v>
      </c>
      <c r="U27" s="37"/>
      <c r="V27" s="38">
        <v>17.202300000000001</v>
      </c>
      <c r="W27" s="40">
        <v>8</v>
      </c>
      <c r="Y27" s="25">
        <f t="shared" si="4"/>
        <v>4.6150375624291806E-2</v>
      </c>
      <c r="Z27" s="21">
        <f t="shared" si="4"/>
        <v>5.9260812237619254E-2</v>
      </c>
      <c r="AA27" s="21">
        <f t="shared" si="4"/>
        <v>5.3753288538926913E-3</v>
      </c>
      <c r="AB27" s="21">
        <f t="shared" si="4"/>
        <v>-4.6287598807130959E-3</v>
      </c>
      <c r="AC27" s="26">
        <f t="shared" si="4"/>
        <v>1.6736103184568085E-2</v>
      </c>
      <c r="AE27" s="25">
        <f t="shared" si="5"/>
        <v>4.3470931212686637E-2</v>
      </c>
      <c r="AF27" s="26">
        <f t="shared" si="5"/>
        <v>0.125</v>
      </c>
    </row>
    <row r="28" spans="2:32" ht="15.75" thickBot="1" x14ac:dyDescent="0.3">
      <c r="B28" s="61"/>
      <c r="C28" s="56"/>
      <c r="D28" s="5">
        <v>15</v>
      </c>
      <c r="E28" s="4">
        <v>0</v>
      </c>
      <c r="F28" s="68"/>
      <c r="G28" s="69"/>
      <c r="H28" s="69"/>
      <c r="I28" s="69"/>
      <c r="J28" s="70"/>
      <c r="K28" s="37"/>
      <c r="L28" s="71"/>
      <c r="M28" s="72"/>
      <c r="O28" s="56"/>
      <c r="P28" s="68"/>
      <c r="Q28" s="69"/>
      <c r="R28" s="69"/>
      <c r="S28" s="69"/>
      <c r="T28" s="70"/>
      <c r="U28" s="37"/>
      <c r="V28" s="71"/>
      <c r="W28" s="72"/>
      <c r="Y28" s="73"/>
      <c r="Z28" s="75"/>
      <c r="AA28" s="75"/>
      <c r="AB28" s="75"/>
      <c r="AC28" s="74"/>
      <c r="AE28" s="73"/>
      <c r="AF28" s="74"/>
    </row>
    <row r="29" spans="2:32" x14ac:dyDescent="0.25">
      <c r="B29" s="61"/>
      <c r="C29" s="54">
        <v>13</v>
      </c>
      <c r="D29" s="1">
        <v>3</v>
      </c>
      <c r="E29" s="2">
        <v>3</v>
      </c>
      <c r="F29" s="34">
        <v>16.7698</v>
      </c>
      <c r="G29" s="35">
        <v>39.205500000000001</v>
      </c>
      <c r="H29" s="35">
        <v>54.314599999999999</v>
      </c>
      <c r="I29" s="35">
        <v>63.073900000000002</v>
      </c>
      <c r="J29" s="36">
        <v>69.488799999999998</v>
      </c>
      <c r="K29" s="37"/>
      <c r="L29" s="34">
        <v>18.098700000000001</v>
      </c>
      <c r="M29" s="36">
        <v>9</v>
      </c>
      <c r="O29" s="54">
        <v>13</v>
      </c>
      <c r="P29" s="34">
        <v>16.216200000000001</v>
      </c>
      <c r="Q29" s="35">
        <v>39.172899999999998</v>
      </c>
      <c r="R29" s="35">
        <v>54.542499999999997</v>
      </c>
      <c r="S29" s="35">
        <v>63.855400000000003</v>
      </c>
      <c r="T29" s="36">
        <v>70.628500000000003</v>
      </c>
      <c r="U29" s="37"/>
      <c r="V29" s="34">
        <v>17.611499999999999</v>
      </c>
      <c r="W29" s="36">
        <v>9</v>
      </c>
      <c r="Y29" s="22">
        <f t="shared" ref="Y29:AC32" si="6">(P29/F29) -1</f>
        <v>-3.3011723455258823E-2</v>
      </c>
      <c r="Z29" s="23">
        <f t="shared" si="6"/>
        <v>-8.31515986277509E-4</v>
      </c>
      <c r="AA29" s="23">
        <f t="shared" si="6"/>
        <v>4.1959252208429998E-3</v>
      </c>
      <c r="AB29" s="23">
        <f t="shared" si="6"/>
        <v>1.2390227970682011E-2</v>
      </c>
      <c r="AC29" s="24">
        <f t="shared" si="6"/>
        <v>1.640120422283875E-2</v>
      </c>
      <c r="AE29" s="22">
        <f t="shared" ref="AE29:AF32" si="7">(L29/V29)-1</f>
        <v>2.7663742441018657E-2</v>
      </c>
      <c r="AF29" s="24">
        <f t="shared" si="7"/>
        <v>0</v>
      </c>
    </row>
    <row r="30" spans="2:32" x14ac:dyDescent="0.25">
      <c r="B30" s="61"/>
      <c r="C30" s="55">
        <v>13</v>
      </c>
      <c r="D30" s="9">
        <v>3</v>
      </c>
      <c r="E30" s="3">
        <v>5</v>
      </c>
      <c r="F30" s="38">
        <v>15.7912</v>
      </c>
      <c r="G30" s="39">
        <v>38.303400000000003</v>
      </c>
      <c r="H30" s="39">
        <v>52.724299999999999</v>
      </c>
      <c r="I30" s="39">
        <v>61.468200000000003</v>
      </c>
      <c r="J30" s="40">
        <v>68.906999999999996</v>
      </c>
      <c r="K30" s="37"/>
      <c r="L30" s="38">
        <v>18.700800000000001</v>
      </c>
      <c r="M30" s="40">
        <v>9</v>
      </c>
      <c r="O30" s="55">
        <v>15</v>
      </c>
      <c r="P30" s="38">
        <v>16.639500000000002</v>
      </c>
      <c r="Q30" s="39">
        <v>38.890700000000002</v>
      </c>
      <c r="R30" s="39">
        <v>53.1158</v>
      </c>
      <c r="S30" s="39">
        <v>62.316499999999998</v>
      </c>
      <c r="T30" s="40">
        <v>69.461699999999993</v>
      </c>
      <c r="U30" s="37"/>
      <c r="V30" s="38">
        <v>18.3093</v>
      </c>
      <c r="W30" s="40">
        <v>9</v>
      </c>
      <c r="Y30" s="25">
        <f t="shared" si="6"/>
        <v>5.3719793302599017E-2</v>
      </c>
      <c r="Z30" s="21">
        <f t="shared" si="6"/>
        <v>1.5332842515285883E-2</v>
      </c>
      <c r="AA30" s="21">
        <f t="shared" si="6"/>
        <v>7.4254186399820288E-3</v>
      </c>
      <c r="AB30" s="21">
        <f t="shared" si="6"/>
        <v>1.3800631871439206E-2</v>
      </c>
      <c r="AC30" s="26">
        <f t="shared" si="6"/>
        <v>8.0499804083764559E-3</v>
      </c>
      <c r="AE30" s="25">
        <f t="shared" si="7"/>
        <v>2.1382576067900061E-2</v>
      </c>
      <c r="AF30" s="26">
        <f t="shared" si="7"/>
        <v>0</v>
      </c>
    </row>
    <row r="31" spans="2:32" x14ac:dyDescent="0.25">
      <c r="B31" s="61"/>
      <c r="C31" s="55">
        <v>13</v>
      </c>
      <c r="D31" s="9">
        <v>3</v>
      </c>
      <c r="E31" s="3">
        <v>10</v>
      </c>
      <c r="F31" s="38">
        <v>14.596399999999999</v>
      </c>
      <c r="G31" s="39">
        <v>37.166400000000003</v>
      </c>
      <c r="H31" s="39">
        <v>50.741399999999999</v>
      </c>
      <c r="I31" s="39">
        <v>58.583199999999998</v>
      </c>
      <c r="J31" s="40">
        <v>65.864900000000006</v>
      </c>
      <c r="K31" s="37"/>
      <c r="L31" s="38">
        <v>20.641200000000001</v>
      </c>
      <c r="M31" s="40">
        <v>10</v>
      </c>
      <c r="O31" s="55">
        <v>13</v>
      </c>
      <c r="P31" s="38">
        <v>15.024699999999999</v>
      </c>
      <c r="Q31" s="39">
        <v>36.639200000000002</v>
      </c>
      <c r="R31" s="39">
        <v>50.873100000000001</v>
      </c>
      <c r="S31" s="39">
        <v>60.263599999999997</v>
      </c>
      <c r="T31" s="40">
        <v>67.117000000000004</v>
      </c>
      <c r="U31" s="37"/>
      <c r="V31" s="38">
        <v>20.089600000000001</v>
      </c>
      <c r="W31" s="40">
        <v>10</v>
      </c>
      <c r="Y31" s="25">
        <f t="shared" si="6"/>
        <v>2.9342851662053748E-2</v>
      </c>
      <c r="Z31" s="21">
        <f t="shared" si="6"/>
        <v>-1.4184855137974073E-2</v>
      </c>
      <c r="AA31" s="21">
        <f t="shared" si="6"/>
        <v>2.5955137225224245E-3</v>
      </c>
      <c r="AB31" s="21">
        <f t="shared" si="6"/>
        <v>2.8683991314916168E-2</v>
      </c>
      <c r="AC31" s="26">
        <f t="shared" si="6"/>
        <v>1.9010125271578637E-2</v>
      </c>
      <c r="AE31" s="25">
        <f t="shared" si="7"/>
        <v>2.7456992672825864E-2</v>
      </c>
      <c r="AF31" s="26">
        <f t="shared" si="7"/>
        <v>0</v>
      </c>
    </row>
    <row r="32" spans="2:32" ht="15.75" thickBot="1" x14ac:dyDescent="0.3">
      <c r="B32" s="61"/>
      <c r="C32" s="56">
        <v>15</v>
      </c>
      <c r="D32" s="5">
        <v>3</v>
      </c>
      <c r="E32" s="4">
        <v>15</v>
      </c>
      <c r="F32" s="41">
        <v>13.8926</v>
      </c>
      <c r="G32" s="42">
        <v>33.590600000000002</v>
      </c>
      <c r="H32" s="42">
        <v>47.651000000000003</v>
      </c>
      <c r="I32" s="42">
        <v>56.174500000000002</v>
      </c>
      <c r="J32" s="43">
        <v>62.516800000000003</v>
      </c>
      <c r="K32" s="37"/>
      <c r="L32" s="41">
        <v>23.197299999999998</v>
      </c>
      <c r="M32" s="43">
        <v>12</v>
      </c>
      <c r="O32" s="56">
        <v>13</v>
      </c>
      <c r="P32" s="41">
        <v>13.355700000000001</v>
      </c>
      <c r="Q32" s="42">
        <v>33.993299999999998</v>
      </c>
      <c r="R32" s="42">
        <v>47.1477</v>
      </c>
      <c r="S32" s="42">
        <v>57.483199999999997</v>
      </c>
      <c r="T32" s="43">
        <v>63.892600000000002</v>
      </c>
      <c r="U32" s="37"/>
      <c r="V32" s="41">
        <v>22.047699999999999</v>
      </c>
      <c r="W32" s="43">
        <v>12</v>
      </c>
      <c r="Y32" s="27">
        <f t="shared" si="6"/>
        <v>-3.8646473662237391E-2</v>
      </c>
      <c r="Z32" s="28">
        <f t="shared" si="6"/>
        <v>1.1988472965650976E-2</v>
      </c>
      <c r="AA32" s="28">
        <f t="shared" si="6"/>
        <v>-1.0562212755241274E-2</v>
      </c>
      <c r="AB32" s="28">
        <f t="shared" si="6"/>
        <v>2.329704759276896E-2</v>
      </c>
      <c r="AC32" s="29">
        <f t="shared" si="6"/>
        <v>2.2006884549433003E-2</v>
      </c>
      <c r="AD32" s="20"/>
      <c r="AE32" s="27">
        <f t="shared" si="7"/>
        <v>5.2141493216979473E-2</v>
      </c>
      <c r="AF32" s="29">
        <f t="shared" si="7"/>
        <v>0</v>
      </c>
    </row>
    <row r="35" spans="2:23" x14ac:dyDescent="0.25">
      <c r="B35" s="48" t="s">
        <v>16</v>
      </c>
      <c r="D35" s="46">
        <v>1E-3</v>
      </c>
    </row>
    <row r="36" spans="2:23" x14ac:dyDescent="0.25">
      <c r="B36" s="48" t="s">
        <v>17</v>
      </c>
      <c r="D36" s="47">
        <v>0.5</v>
      </c>
    </row>
    <row r="37" spans="2:23" x14ac:dyDescent="0.25">
      <c r="B37" s="48" t="s">
        <v>18</v>
      </c>
      <c r="D37" s="47">
        <v>512</v>
      </c>
    </row>
    <row r="38" spans="2:23" x14ac:dyDescent="0.25">
      <c r="B38" s="48" t="s">
        <v>19</v>
      </c>
      <c r="D38" s="47">
        <v>128</v>
      </c>
    </row>
    <row r="39" spans="2:23" x14ac:dyDescent="0.25">
      <c r="B39" s="48" t="s">
        <v>21</v>
      </c>
      <c r="D39" s="49">
        <v>512</v>
      </c>
      <c r="L39">
        <v>17.342099999999999</v>
      </c>
      <c r="M39">
        <v>10</v>
      </c>
      <c r="V39">
        <v>16.650099999999998</v>
      </c>
      <c r="W39">
        <v>9</v>
      </c>
    </row>
    <row r="40" spans="2:23" x14ac:dyDescent="0.25">
      <c r="L40">
        <v>18.116399999999999</v>
      </c>
      <c r="M40">
        <v>10</v>
      </c>
      <c r="V40">
        <v>17.811800000000002</v>
      </c>
      <c r="W40">
        <v>10</v>
      </c>
    </row>
    <row r="41" spans="2:23" x14ac:dyDescent="0.25">
      <c r="L41">
        <v>19.705100000000002</v>
      </c>
      <c r="M41">
        <v>11</v>
      </c>
      <c r="V41">
        <v>19.198399999999999</v>
      </c>
      <c r="W41">
        <v>10</v>
      </c>
    </row>
    <row r="42" spans="2:23" x14ac:dyDescent="0.25">
      <c r="L42">
        <v>21.833600000000001</v>
      </c>
      <c r="M42">
        <v>12</v>
      </c>
      <c r="V42">
        <v>21.082100000000001</v>
      </c>
      <c r="W42">
        <v>11</v>
      </c>
    </row>
    <row r="43" spans="2:23" x14ac:dyDescent="0.25">
      <c r="L43">
        <v>18.9008</v>
      </c>
      <c r="M43">
        <v>11</v>
      </c>
      <c r="V43">
        <v>17.9879</v>
      </c>
      <c r="W43">
        <v>10</v>
      </c>
    </row>
    <row r="44" spans="2:23" x14ac:dyDescent="0.25">
      <c r="L44">
        <v>20.338000000000001</v>
      </c>
      <c r="M44">
        <v>12</v>
      </c>
      <c r="V44">
        <v>19.1846</v>
      </c>
      <c r="W44">
        <v>11</v>
      </c>
    </row>
    <row r="45" spans="2:23" x14ac:dyDescent="0.25">
      <c r="L45">
        <v>22.894600000000001</v>
      </c>
      <c r="M45">
        <v>14</v>
      </c>
      <c r="V45">
        <v>21.503900000000002</v>
      </c>
      <c r="W45">
        <v>12</v>
      </c>
    </row>
    <row r="46" spans="2:23" x14ac:dyDescent="0.25">
      <c r="L46">
        <v>24.803999999999998</v>
      </c>
      <c r="M46">
        <v>16</v>
      </c>
      <c r="V46">
        <v>23.007100000000001</v>
      </c>
      <c r="W46">
        <v>13</v>
      </c>
    </row>
    <row r="47" spans="2:23" x14ac:dyDescent="0.25">
      <c r="L47">
        <v>15.805400000000001</v>
      </c>
      <c r="M47">
        <v>9</v>
      </c>
      <c r="V47">
        <v>14.833500000000001</v>
      </c>
      <c r="W47">
        <v>8</v>
      </c>
    </row>
    <row r="48" spans="2:23" x14ac:dyDescent="0.25">
      <c r="L48">
        <v>16.005800000000001</v>
      </c>
      <c r="M48">
        <v>9</v>
      </c>
      <c r="V48">
        <v>15.5266</v>
      </c>
      <c r="W48">
        <v>8</v>
      </c>
    </row>
    <row r="49" spans="12:25" x14ac:dyDescent="0.25">
      <c r="L49">
        <v>17.368300000000001</v>
      </c>
      <c r="M49">
        <v>9</v>
      </c>
      <c r="V49">
        <v>16.9573</v>
      </c>
      <c r="W49">
        <v>8</v>
      </c>
    </row>
    <row r="50" spans="12:25" x14ac:dyDescent="0.25">
      <c r="L50">
        <v>18.458300000000001</v>
      </c>
      <c r="M50">
        <v>10</v>
      </c>
      <c r="V50">
        <v>17.9163</v>
      </c>
      <c r="W50">
        <v>9</v>
      </c>
    </row>
    <row r="51" spans="12:25" x14ac:dyDescent="0.25">
      <c r="L51">
        <v>17.203600000000002</v>
      </c>
      <c r="M51">
        <v>9</v>
      </c>
      <c r="V51">
        <v>16.055800000000001</v>
      </c>
      <c r="W51">
        <v>8</v>
      </c>
    </row>
    <row r="52" spans="12:25" x14ac:dyDescent="0.25">
      <c r="L52">
        <v>18.409400000000002</v>
      </c>
      <c r="M52">
        <v>10</v>
      </c>
      <c r="V52">
        <v>17.139900000000001</v>
      </c>
      <c r="W52">
        <v>9</v>
      </c>
    </row>
    <row r="53" spans="12:25" x14ac:dyDescent="0.25">
      <c r="L53">
        <v>21.0611</v>
      </c>
      <c r="M53">
        <v>12</v>
      </c>
      <c r="V53">
        <v>19.209</v>
      </c>
      <c r="W53">
        <v>10</v>
      </c>
    </row>
    <row r="54" spans="12:25" x14ac:dyDescent="0.25">
      <c r="L54">
        <v>23.305299999999999</v>
      </c>
      <c r="M54">
        <v>14</v>
      </c>
      <c r="V54">
        <v>20.834499999999998</v>
      </c>
      <c r="W54">
        <v>11</v>
      </c>
    </row>
    <row r="55" spans="12:25" x14ac:dyDescent="0.25">
      <c r="L55">
        <v>16.689900000000002</v>
      </c>
      <c r="M55">
        <v>8</v>
      </c>
      <c r="V55">
        <v>16.245799999999999</v>
      </c>
      <c r="W55">
        <v>8</v>
      </c>
    </row>
    <row r="56" spans="12:25" x14ac:dyDescent="0.25">
      <c r="L56">
        <v>17.4618</v>
      </c>
      <c r="M56">
        <v>9</v>
      </c>
      <c r="V56">
        <v>17.4114</v>
      </c>
      <c r="W56">
        <v>9</v>
      </c>
    </row>
    <row r="57" spans="12:25" x14ac:dyDescent="0.25">
      <c r="L57">
        <v>17.950099999999999</v>
      </c>
      <c r="M57">
        <v>9</v>
      </c>
      <c r="V57">
        <v>17.349</v>
      </c>
      <c r="W57">
        <v>8</v>
      </c>
    </row>
    <row r="58" spans="12:25" x14ac:dyDescent="0.25">
      <c r="L58">
        <v>18.098700000000001</v>
      </c>
      <c r="M58">
        <v>9</v>
      </c>
      <c r="V58">
        <v>17.613499999999998</v>
      </c>
      <c r="W58">
        <v>9</v>
      </c>
    </row>
    <row r="59" spans="12:25" x14ac:dyDescent="0.25">
      <c r="L59">
        <v>18.700800000000001</v>
      </c>
      <c r="M59">
        <v>9</v>
      </c>
      <c r="V59">
        <v>18.172899999999998</v>
      </c>
      <c r="W59">
        <v>9</v>
      </c>
    </row>
    <row r="60" spans="12:25" x14ac:dyDescent="0.25">
      <c r="L60">
        <v>20.641200000000001</v>
      </c>
      <c r="M60">
        <v>10</v>
      </c>
      <c r="V60">
        <v>20.065200000000001</v>
      </c>
      <c r="W60">
        <v>11</v>
      </c>
    </row>
    <row r="61" spans="12:25" x14ac:dyDescent="0.25">
      <c r="L61">
        <v>23.197299999999998</v>
      </c>
      <c r="M61">
        <v>12</v>
      </c>
      <c r="V61">
        <v>22.053699999999999</v>
      </c>
      <c r="W61">
        <v>12</v>
      </c>
    </row>
    <row r="63" spans="12:25" x14ac:dyDescent="0.25">
      <c r="L63">
        <f>AVERAGE(L39:L61)</f>
        <v>19.317026086956524</v>
      </c>
      <c r="M63">
        <f>AVERAGE(M39:M61)</f>
        <v>10.608695652173912</v>
      </c>
      <c r="V63">
        <f>AVERAGE(V39:V61)</f>
        <v>18.426534782608698</v>
      </c>
      <c r="W63">
        <f>AVERAGE(W39:W61)</f>
        <v>9.695652173913043</v>
      </c>
    </row>
    <row r="64" spans="12:25" x14ac:dyDescent="0.25">
      <c r="X64">
        <f>TTEST(L39:L61,V39:V61,1,1)</f>
        <v>1.016207508889676E-7</v>
      </c>
      <c r="Y64">
        <f>TTEST(M39:M61,W39:W61,1,1)</f>
        <v>6.7560242532108678E-5</v>
      </c>
    </row>
  </sheetData>
  <mergeCells count="12">
    <mergeCell ref="Y28:AC28"/>
    <mergeCell ref="AE28:AF28"/>
    <mergeCell ref="O2:W2"/>
    <mergeCell ref="B2:M2"/>
    <mergeCell ref="Y2:AF2"/>
    <mergeCell ref="B4:B12"/>
    <mergeCell ref="B14:B22"/>
    <mergeCell ref="B24:B32"/>
    <mergeCell ref="F28:J28"/>
    <mergeCell ref="L28:M28"/>
    <mergeCell ref="P28:T28"/>
    <mergeCell ref="V28:W28"/>
  </mergeCells>
  <conditionalFormatting sqref="L5:L12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M12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F12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12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1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12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:F2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G2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:H2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:I2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:J2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:L22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:M22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:P2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:Q2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:R2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:S2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5:T2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5:V22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5:W2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5:AC22">
    <cfRule type="cellIs" dxfId="23" priority="34" operator="greaterThan">
      <formula>0</formula>
    </cfRule>
    <cfRule type="cellIs" dxfId="22" priority="36" operator="lessThan">
      <formula>0</formula>
    </cfRule>
    <cfRule type="colorScale" priority="37">
      <colorScale>
        <cfvo type="formula" val="&quot;&lt;0&quot;"/>
        <cfvo type="formula" val="&quot;&gt;0&quot;"/>
        <color theme="5" tint="-0.249977111117893"/>
        <color theme="9"/>
      </colorScale>
    </cfRule>
  </conditionalFormatting>
  <conditionalFormatting sqref="AE15:AF22">
    <cfRule type="cellIs" dxfId="21" priority="33" operator="greaterThan">
      <formula>0</formula>
    </cfRule>
    <cfRule type="cellIs" dxfId="20" priority="35" operator="lessThan">
      <formula>0</formula>
    </cfRule>
  </conditionalFormatting>
  <conditionalFormatting sqref="P5:P1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1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R1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:S1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T1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:V1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:W1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5:F3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:G27 G29:G3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:H27 H29:H3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:I27 I29:I3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:J27 J29:J3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:M27 M29:M3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5:P27 P29:P3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:Q27 Q29:Q3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5:R27 R29:R3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5:S27 S29:S3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5:T27 T29:T3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5:V3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5:W27 W29:W3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5:AC27 Y29:AC32 Y28">
    <cfRule type="cellIs" dxfId="19" priority="8" operator="greaterThan">
      <formula>0</formula>
    </cfRule>
    <cfRule type="cellIs" dxfId="18" priority="10" operator="lessThan">
      <formula>0</formula>
    </cfRule>
    <cfRule type="colorScale" priority="11">
      <colorScale>
        <cfvo type="formula" val="&quot;&lt;0&quot;"/>
        <cfvo type="formula" val="&quot;&gt;0&quot;"/>
        <color theme="5" tint="-0.249977111117893"/>
        <color theme="9"/>
      </colorScale>
    </cfRule>
  </conditionalFormatting>
  <conditionalFormatting sqref="AE25:AF27 AE29:AF32 AE28">
    <cfRule type="cellIs" dxfId="17" priority="7" operator="greaterThan">
      <formula>0</formula>
    </cfRule>
    <cfRule type="cellIs" dxfId="16" priority="9" operator="lessThan">
      <formula>0</formula>
    </cfRule>
  </conditionalFormatting>
  <conditionalFormatting sqref="Y5:AC12">
    <cfRule type="cellIs" dxfId="15" priority="3" operator="greaterThan">
      <formula>0</formula>
    </cfRule>
    <cfRule type="cellIs" dxfId="14" priority="5" operator="lessThan">
      <formula>0</formula>
    </cfRule>
    <cfRule type="colorScale" priority="6">
      <colorScale>
        <cfvo type="formula" val="&quot;&lt;0&quot;"/>
        <cfvo type="formula" val="&quot;&gt;0&quot;"/>
        <color theme="5" tint="-0.249977111117893"/>
        <color theme="9"/>
      </colorScale>
    </cfRule>
  </conditionalFormatting>
  <conditionalFormatting sqref="AE5:AF12">
    <cfRule type="cellIs" dxfId="13" priority="2" operator="greaterThan">
      <formula>0</formula>
    </cfRule>
    <cfRule type="cellIs" dxfId="12" priority="4" operator="lessThan">
      <formula>0</formula>
    </cfRule>
  </conditionalFormatting>
  <conditionalFormatting sqref="P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006B-065C-4E86-8876-58971C1A0AD8}">
  <dimension ref="B1:AF64"/>
  <sheetViews>
    <sheetView tabSelected="1" topLeftCell="F6" zoomScale="120" zoomScaleNormal="120" workbookViewId="0">
      <selection activeCell="AE24" sqref="AE24"/>
    </sheetView>
  </sheetViews>
  <sheetFormatPr baseColWidth="10" defaultRowHeight="15" x14ac:dyDescent="0.25"/>
  <cols>
    <col min="1" max="1" width="2.85546875" customWidth="1"/>
    <col min="2" max="2" width="11.5703125" customWidth="1"/>
    <col min="3" max="3" width="4.28515625" customWidth="1"/>
    <col min="4" max="5" width="17.85546875" customWidth="1"/>
    <col min="6" max="10" width="7.85546875" customWidth="1"/>
    <col min="11" max="11" width="2.140625" customWidth="1"/>
    <col min="12" max="13" width="10.42578125" customWidth="1"/>
    <col min="14" max="14" width="14.28515625" customWidth="1"/>
    <col min="15" max="15" width="4.28515625" customWidth="1"/>
    <col min="16" max="20" width="7.85546875" customWidth="1"/>
    <col min="21" max="21" width="2.140625" customWidth="1"/>
    <col min="22" max="23" width="10.42578125" customWidth="1"/>
    <col min="25" max="29" width="7.85546875" customWidth="1"/>
    <col min="30" max="30" width="2.140625" customWidth="1"/>
    <col min="31" max="32" width="10.28515625" customWidth="1"/>
  </cols>
  <sheetData>
    <row r="1" spans="2:32" ht="15.75" thickBot="1" x14ac:dyDescent="0.3"/>
    <row r="2" spans="2:32" ht="30.75" customHeight="1" thickBot="1" x14ac:dyDescent="0.3">
      <c r="B2" s="62" t="s">
        <v>11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4"/>
      <c r="N2" s="19"/>
      <c r="O2" s="76" t="s">
        <v>12</v>
      </c>
      <c r="P2" s="77"/>
      <c r="Q2" s="77"/>
      <c r="R2" s="77"/>
      <c r="S2" s="77"/>
      <c r="T2" s="77"/>
      <c r="U2" s="77"/>
      <c r="V2" s="77"/>
      <c r="W2" s="78"/>
      <c r="Y2" s="65" t="s">
        <v>14</v>
      </c>
      <c r="Z2" s="66"/>
      <c r="AA2" s="66"/>
      <c r="AB2" s="66"/>
      <c r="AC2" s="66"/>
      <c r="AD2" s="66"/>
      <c r="AE2" s="66"/>
      <c r="AF2" s="67"/>
    </row>
    <row r="3" spans="2:32" ht="15.75" thickBot="1" x14ac:dyDescent="0.3"/>
    <row r="4" spans="2:32" ht="30.75" customHeight="1" thickBot="1" x14ac:dyDescent="0.3">
      <c r="B4" s="60" t="s">
        <v>7</v>
      </c>
      <c r="C4" s="6" t="s">
        <v>22</v>
      </c>
      <c r="D4" s="6" t="s">
        <v>10</v>
      </c>
      <c r="E4" s="7" t="s">
        <v>9</v>
      </c>
      <c r="F4" s="6" t="s">
        <v>0</v>
      </c>
      <c r="G4" s="7" t="s">
        <v>1</v>
      </c>
      <c r="H4" s="7" t="s">
        <v>2</v>
      </c>
      <c r="I4" s="7" t="s">
        <v>3</v>
      </c>
      <c r="J4" s="8" t="s">
        <v>4</v>
      </c>
      <c r="L4" s="6" t="s">
        <v>5</v>
      </c>
      <c r="M4" s="8" t="s">
        <v>6</v>
      </c>
      <c r="O4" s="6" t="s">
        <v>22</v>
      </c>
      <c r="P4" s="6" t="s">
        <v>0</v>
      </c>
      <c r="Q4" s="7" t="s">
        <v>1</v>
      </c>
      <c r="R4" s="7" t="s">
        <v>2</v>
      </c>
      <c r="S4" s="7" t="s">
        <v>3</v>
      </c>
      <c r="T4" s="8" t="s">
        <v>4</v>
      </c>
      <c r="V4" s="6" t="s">
        <v>5</v>
      </c>
      <c r="W4" s="8" t="s">
        <v>6</v>
      </c>
      <c r="Y4" s="6" t="s">
        <v>0</v>
      </c>
      <c r="Z4" s="7" t="s">
        <v>1</v>
      </c>
      <c r="AA4" s="7" t="s">
        <v>2</v>
      </c>
      <c r="AB4" s="7" t="s">
        <v>3</v>
      </c>
      <c r="AC4" s="8" t="s">
        <v>4</v>
      </c>
      <c r="AE4" s="6" t="s">
        <v>5</v>
      </c>
      <c r="AF4" s="8" t="s">
        <v>6</v>
      </c>
    </row>
    <row r="5" spans="2:32" x14ac:dyDescent="0.25">
      <c r="B5" s="61"/>
      <c r="C5" s="54">
        <v>7</v>
      </c>
      <c r="D5" s="44">
        <v>3</v>
      </c>
      <c r="E5" s="45">
        <v>0</v>
      </c>
      <c r="F5" s="30"/>
      <c r="G5" s="31"/>
      <c r="H5" s="31"/>
      <c r="I5" s="31"/>
      <c r="J5" s="32"/>
      <c r="K5" s="33"/>
      <c r="L5" s="30"/>
      <c r="M5" s="32"/>
      <c r="O5" s="57">
        <v>6</v>
      </c>
      <c r="P5" s="50"/>
      <c r="Q5" s="31"/>
      <c r="R5" s="31"/>
      <c r="S5" s="31"/>
      <c r="T5" s="32"/>
      <c r="U5" s="33"/>
      <c r="V5" s="30"/>
      <c r="W5" s="32"/>
      <c r="Y5" s="22" t="e">
        <f t="shared" ref="Y5:AC12" si="0">(P5/F5) -1</f>
        <v>#DIV/0!</v>
      </c>
      <c r="Z5" s="23" t="e">
        <f t="shared" si="0"/>
        <v>#DIV/0!</v>
      </c>
      <c r="AA5" s="23" t="e">
        <f t="shared" si="0"/>
        <v>#DIV/0!</v>
      </c>
      <c r="AB5" s="23" t="e">
        <f t="shared" si="0"/>
        <v>#DIV/0!</v>
      </c>
      <c r="AC5" s="24" t="e">
        <f t="shared" si="0"/>
        <v>#DIV/0!</v>
      </c>
      <c r="AE5" s="22" t="e">
        <f t="shared" ref="AE5:AF12" si="1">(L5/V5)-1</f>
        <v>#DIV/0!</v>
      </c>
      <c r="AF5" s="24" t="e">
        <f t="shared" si="1"/>
        <v>#DIV/0!</v>
      </c>
    </row>
    <row r="6" spans="2:32" x14ac:dyDescent="0.25">
      <c r="B6" s="61"/>
      <c r="C6" s="55">
        <v>5</v>
      </c>
      <c r="D6" s="9">
        <v>5</v>
      </c>
      <c r="E6" s="3">
        <v>0</v>
      </c>
      <c r="F6" s="13"/>
      <c r="G6" s="14"/>
      <c r="H6" s="14"/>
      <c r="I6" s="14"/>
      <c r="J6" s="15"/>
      <c r="L6" s="13"/>
      <c r="M6" s="15"/>
      <c r="O6" s="58">
        <v>5</v>
      </c>
      <c r="P6" s="51"/>
      <c r="Q6" s="14"/>
      <c r="R6" s="14"/>
      <c r="S6" s="14"/>
      <c r="T6" s="15"/>
      <c r="V6" s="13"/>
      <c r="W6" s="15"/>
      <c r="Y6" s="25" t="e">
        <f t="shared" si="0"/>
        <v>#DIV/0!</v>
      </c>
      <c r="Z6" s="21" t="e">
        <f t="shared" si="0"/>
        <v>#DIV/0!</v>
      </c>
      <c r="AA6" s="21" t="e">
        <f t="shared" si="0"/>
        <v>#DIV/0!</v>
      </c>
      <c r="AB6" s="21" t="e">
        <f t="shared" si="0"/>
        <v>#DIV/0!</v>
      </c>
      <c r="AC6" s="26" t="e">
        <f t="shared" si="0"/>
        <v>#DIV/0!</v>
      </c>
      <c r="AE6" s="25" t="e">
        <f t="shared" si="1"/>
        <v>#DIV/0!</v>
      </c>
      <c r="AF6" s="26" t="e">
        <f t="shared" si="1"/>
        <v>#DIV/0!</v>
      </c>
    </row>
    <row r="7" spans="2:32" x14ac:dyDescent="0.25">
      <c r="B7" s="61"/>
      <c r="C7" s="55">
        <v>9</v>
      </c>
      <c r="D7" s="9">
        <v>10</v>
      </c>
      <c r="E7" s="3">
        <v>0</v>
      </c>
      <c r="F7" s="13"/>
      <c r="G7" s="14"/>
      <c r="H7" s="14"/>
      <c r="I7" s="14"/>
      <c r="J7" s="15"/>
      <c r="L7" s="13"/>
      <c r="M7" s="15"/>
      <c r="O7" s="58">
        <v>9</v>
      </c>
      <c r="P7" s="51"/>
      <c r="Q7" s="14"/>
      <c r="R7" s="14"/>
      <c r="S7" s="14"/>
      <c r="T7" s="15"/>
      <c r="V7" s="13"/>
      <c r="W7" s="15"/>
      <c r="Y7" s="25" t="e">
        <f t="shared" si="0"/>
        <v>#DIV/0!</v>
      </c>
      <c r="Z7" s="21" t="e">
        <f t="shared" si="0"/>
        <v>#DIV/0!</v>
      </c>
      <c r="AA7" s="21" t="e">
        <f t="shared" si="0"/>
        <v>#DIV/0!</v>
      </c>
      <c r="AB7" s="21" t="e">
        <f t="shared" si="0"/>
        <v>#DIV/0!</v>
      </c>
      <c r="AC7" s="26" t="e">
        <f t="shared" si="0"/>
        <v>#DIV/0!</v>
      </c>
      <c r="AE7" s="25" t="e">
        <f t="shared" si="1"/>
        <v>#DIV/0!</v>
      </c>
      <c r="AF7" s="26" t="e">
        <f t="shared" si="1"/>
        <v>#DIV/0!</v>
      </c>
    </row>
    <row r="8" spans="2:32" ht="15.75" thickBot="1" x14ac:dyDescent="0.3">
      <c r="B8" s="61"/>
      <c r="C8" s="56">
        <v>8</v>
      </c>
      <c r="D8" s="5">
        <v>15</v>
      </c>
      <c r="E8" s="4">
        <v>0</v>
      </c>
      <c r="F8" s="16"/>
      <c r="G8" s="17"/>
      <c r="H8" s="17"/>
      <c r="I8" s="17"/>
      <c r="J8" s="18"/>
      <c r="L8" s="16"/>
      <c r="M8" s="18"/>
      <c r="O8" s="59">
        <v>6</v>
      </c>
      <c r="P8" s="52"/>
      <c r="Q8" s="17"/>
      <c r="R8" s="17"/>
      <c r="S8" s="17"/>
      <c r="T8" s="18"/>
      <c r="V8" s="16"/>
      <c r="W8" s="18"/>
      <c r="Y8" s="27" t="e">
        <f t="shared" si="0"/>
        <v>#DIV/0!</v>
      </c>
      <c r="Z8" s="28" t="e">
        <f t="shared" si="0"/>
        <v>#DIV/0!</v>
      </c>
      <c r="AA8" s="28" t="e">
        <f t="shared" si="0"/>
        <v>#DIV/0!</v>
      </c>
      <c r="AB8" s="28" t="e">
        <f t="shared" si="0"/>
        <v>#DIV/0!</v>
      </c>
      <c r="AC8" s="29" t="e">
        <f t="shared" si="0"/>
        <v>#DIV/0!</v>
      </c>
      <c r="AE8" s="27" t="e">
        <f t="shared" si="1"/>
        <v>#DIV/0!</v>
      </c>
      <c r="AF8" s="29" t="e">
        <f t="shared" si="1"/>
        <v>#DIV/0!</v>
      </c>
    </row>
    <row r="9" spans="2:32" x14ac:dyDescent="0.25">
      <c r="B9" s="61"/>
      <c r="C9" s="54">
        <v>7</v>
      </c>
      <c r="D9" s="1">
        <v>3</v>
      </c>
      <c r="E9" s="2">
        <v>3</v>
      </c>
      <c r="F9" s="10"/>
      <c r="G9" s="11"/>
      <c r="H9" s="11"/>
      <c r="I9" s="11"/>
      <c r="J9" s="12"/>
      <c r="L9" s="10"/>
      <c r="M9" s="12"/>
      <c r="O9" s="57">
        <v>6</v>
      </c>
      <c r="P9" s="53"/>
      <c r="Q9" s="11"/>
      <c r="R9" s="11"/>
      <c r="S9" s="11"/>
      <c r="T9" s="12"/>
      <c r="V9" s="10"/>
      <c r="W9" s="12"/>
      <c r="Y9" s="22" t="e">
        <f t="shared" si="0"/>
        <v>#DIV/0!</v>
      </c>
      <c r="Z9" s="23" t="e">
        <f t="shared" si="0"/>
        <v>#DIV/0!</v>
      </c>
      <c r="AA9" s="23" t="e">
        <f t="shared" si="0"/>
        <v>#DIV/0!</v>
      </c>
      <c r="AB9" s="23" t="e">
        <f t="shared" si="0"/>
        <v>#DIV/0!</v>
      </c>
      <c r="AC9" s="24" t="e">
        <f t="shared" si="0"/>
        <v>#DIV/0!</v>
      </c>
      <c r="AE9" s="22" t="e">
        <f t="shared" si="1"/>
        <v>#DIV/0!</v>
      </c>
      <c r="AF9" s="24" t="e">
        <f t="shared" si="1"/>
        <v>#DIV/0!</v>
      </c>
    </row>
    <row r="10" spans="2:32" x14ac:dyDescent="0.25">
      <c r="B10" s="61"/>
      <c r="C10" s="55">
        <v>8</v>
      </c>
      <c r="D10" s="9">
        <v>3</v>
      </c>
      <c r="E10" s="3">
        <v>5</v>
      </c>
      <c r="F10" s="13"/>
      <c r="G10" s="14"/>
      <c r="H10" s="14"/>
      <c r="I10" s="14"/>
      <c r="J10" s="15"/>
      <c r="L10" s="13"/>
      <c r="M10" s="15"/>
      <c r="O10" s="58">
        <v>6</v>
      </c>
      <c r="P10" s="51"/>
      <c r="Q10" s="14"/>
      <c r="R10" s="14"/>
      <c r="S10" s="14"/>
      <c r="T10" s="15"/>
      <c r="V10" s="13"/>
      <c r="W10" s="15"/>
      <c r="Y10" s="25" t="e">
        <f t="shared" si="0"/>
        <v>#DIV/0!</v>
      </c>
      <c r="Z10" s="21" t="e">
        <f t="shared" si="0"/>
        <v>#DIV/0!</v>
      </c>
      <c r="AA10" s="21" t="e">
        <f t="shared" si="0"/>
        <v>#DIV/0!</v>
      </c>
      <c r="AB10" s="21" t="e">
        <f t="shared" si="0"/>
        <v>#DIV/0!</v>
      </c>
      <c r="AC10" s="26" t="e">
        <f t="shared" si="0"/>
        <v>#DIV/0!</v>
      </c>
      <c r="AE10" s="25" t="e">
        <f t="shared" si="1"/>
        <v>#DIV/0!</v>
      </c>
      <c r="AF10" s="26" t="e">
        <f t="shared" si="1"/>
        <v>#DIV/0!</v>
      </c>
    </row>
    <row r="11" spans="2:32" x14ac:dyDescent="0.25">
      <c r="B11" s="61"/>
      <c r="C11" s="55">
        <v>52</v>
      </c>
      <c r="D11" s="9">
        <v>3</v>
      </c>
      <c r="E11" s="3">
        <v>10</v>
      </c>
      <c r="F11" s="13"/>
      <c r="G11" s="14"/>
      <c r="H11" s="14"/>
      <c r="I11" s="14"/>
      <c r="J11" s="15"/>
      <c r="L11" s="13"/>
      <c r="M11" s="15"/>
      <c r="O11" s="58">
        <v>6</v>
      </c>
      <c r="P11" s="51"/>
      <c r="Q11" s="14"/>
      <c r="R11" s="14"/>
      <c r="S11" s="14"/>
      <c r="T11" s="15"/>
      <c r="V11" s="13"/>
      <c r="W11" s="15"/>
      <c r="Y11" s="25" t="e">
        <f t="shared" si="0"/>
        <v>#DIV/0!</v>
      </c>
      <c r="Z11" s="21" t="e">
        <f t="shared" si="0"/>
        <v>#DIV/0!</v>
      </c>
      <c r="AA11" s="21" t="e">
        <f t="shared" si="0"/>
        <v>#DIV/0!</v>
      </c>
      <c r="AB11" s="21" t="e">
        <f t="shared" si="0"/>
        <v>#DIV/0!</v>
      </c>
      <c r="AC11" s="26" t="e">
        <f t="shared" si="0"/>
        <v>#DIV/0!</v>
      </c>
      <c r="AE11" s="25" t="e">
        <f t="shared" si="1"/>
        <v>#DIV/0!</v>
      </c>
      <c r="AF11" s="26" t="e">
        <f t="shared" si="1"/>
        <v>#DIV/0!</v>
      </c>
    </row>
    <row r="12" spans="2:32" ht="15.75" thickBot="1" x14ac:dyDescent="0.3">
      <c r="B12" s="61"/>
      <c r="C12" s="56">
        <v>45</v>
      </c>
      <c r="D12" s="5">
        <v>3</v>
      </c>
      <c r="E12" s="4">
        <v>15</v>
      </c>
      <c r="F12" s="16"/>
      <c r="G12" s="17"/>
      <c r="H12" s="17"/>
      <c r="I12" s="17"/>
      <c r="J12" s="18"/>
      <c r="L12" s="16"/>
      <c r="M12" s="18"/>
      <c r="O12" s="59">
        <v>7</v>
      </c>
      <c r="P12" s="52"/>
      <c r="Q12" s="17"/>
      <c r="R12" s="17"/>
      <c r="S12" s="17"/>
      <c r="T12" s="18"/>
      <c r="V12" s="16"/>
      <c r="W12" s="18"/>
      <c r="Y12" s="27" t="e">
        <f t="shared" si="0"/>
        <v>#DIV/0!</v>
      </c>
      <c r="Z12" s="28" t="e">
        <f t="shared" si="0"/>
        <v>#DIV/0!</v>
      </c>
      <c r="AA12" s="28" t="e">
        <f t="shared" si="0"/>
        <v>#DIV/0!</v>
      </c>
      <c r="AB12" s="28" t="e">
        <f t="shared" si="0"/>
        <v>#DIV/0!</v>
      </c>
      <c r="AC12" s="29" t="e">
        <f t="shared" si="0"/>
        <v>#DIV/0!</v>
      </c>
      <c r="AD12" s="20"/>
      <c r="AE12" s="27" t="e">
        <f t="shared" si="1"/>
        <v>#DIV/0!</v>
      </c>
      <c r="AF12" s="29" t="e">
        <f t="shared" si="1"/>
        <v>#DIV/0!</v>
      </c>
    </row>
    <row r="13" spans="2:32" ht="15.75" thickBot="1" x14ac:dyDescent="0.3"/>
    <row r="14" spans="2:32" ht="30.75" customHeight="1" thickBot="1" x14ac:dyDescent="0.3">
      <c r="B14" s="60" t="s">
        <v>8</v>
      </c>
      <c r="C14" s="6" t="s">
        <v>22</v>
      </c>
      <c r="D14" s="6" t="s">
        <v>10</v>
      </c>
      <c r="E14" s="7" t="s">
        <v>9</v>
      </c>
      <c r="F14" s="6" t="s">
        <v>0</v>
      </c>
      <c r="G14" s="7" t="s">
        <v>1</v>
      </c>
      <c r="H14" s="7" t="s">
        <v>2</v>
      </c>
      <c r="I14" s="7" t="s">
        <v>3</v>
      </c>
      <c r="J14" s="8" t="s">
        <v>4</v>
      </c>
      <c r="L14" s="6" t="s">
        <v>5</v>
      </c>
      <c r="M14" s="8" t="s">
        <v>6</v>
      </c>
      <c r="O14" s="6" t="s">
        <v>22</v>
      </c>
      <c r="P14" s="6" t="s">
        <v>0</v>
      </c>
      <c r="Q14" s="7" t="s">
        <v>1</v>
      </c>
      <c r="R14" s="7" t="s">
        <v>2</v>
      </c>
      <c r="S14" s="7" t="s">
        <v>3</v>
      </c>
      <c r="T14" s="8" t="s">
        <v>4</v>
      </c>
      <c r="V14" s="6" t="s">
        <v>5</v>
      </c>
      <c r="W14" s="8" t="s">
        <v>6</v>
      </c>
      <c r="Y14" s="6" t="s">
        <v>0</v>
      </c>
      <c r="Z14" s="7" t="s">
        <v>1</v>
      </c>
      <c r="AA14" s="7" t="s">
        <v>2</v>
      </c>
      <c r="AB14" s="7" t="s">
        <v>3</v>
      </c>
      <c r="AC14" s="8" t="s">
        <v>4</v>
      </c>
      <c r="AE14" s="6" t="s">
        <v>5</v>
      </c>
      <c r="AF14" s="8" t="s">
        <v>6</v>
      </c>
    </row>
    <row r="15" spans="2:32" x14ac:dyDescent="0.25">
      <c r="B15" s="61"/>
      <c r="C15" s="54">
        <v>8</v>
      </c>
      <c r="D15" s="44">
        <v>3</v>
      </c>
      <c r="E15" s="45">
        <v>0</v>
      </c>
      <c r="F15" s="30"/>
      <c r="G15" s="31"/>
      <c r="H15" s="31"/>
      <c r="I15" s="31"/>
      <c r="J15" s="32"/>
      <c r="K15" s="33"/>
      <c r="L15" s="30"/>
      <c r="M15" s="32"/>
      <c r="O15" s="54">
        <v>6</v>
      </c>
      <c r="P15" s="30"/>
      <c r="Q15" s="31"/>
      <c r="R15" s="31"/>
      <c r="S15" s="31"/>
      <c r="T15" s="32"/>
      <c r="U15" s="33"/>
      <c r="V15" s="30"/>
      <c r="W15" s="32"/>
      <c r="Y15" s="22" t="e">
        <f t="shared" ref="Y15:AC22" si="2">(P15/F15) -1</f>
        <v>#DIV/0!</v>
      </c>
      <c r="Z15" s="23" t="e">
        <f t="shared" si="2"/>
        <v>#DIV/0!</v>
      </c>
      <c r="AA15" s="23" t="e">
        <f t="shared" si="2"/>
        <v>#DIV/0!</v>
      </c>
      <c r="AB15" s="23" t="e">
        <f t="shared" si="2"/>
        <v>#DIV/0!</v>
      </c>
      <c r="AC15" s="24" t="e">
        <f t="shared" si="2"/>
        <v>#DIV/0!</v>
      </c>
      <c r="AE15" s="22" t="e">
        <f t="shared" ref="AE15:AF22" si="3">(L15/V15)-1</f>
        <v>#DIV/0!</v>
      </c>
      <c r="AF15" s="24" t="e">
        <f t="shared" si="3"/>
        <v>#DIV/0!</v>
      </c>
    </row>
    <row r="16" spans="2:32" x14ac:dyDescent="0.25">
      <c r="B16" s="61"/>
      <c r="C16" s="55">
        <v>7</v>
      </c>
      <c r="D16" s="9">
        <v>5</v>
      </c>
      <c r="E16" s="3">
        <v>0</v>
      </c>
      <c r="F16" s="13"/>
      <c r="G16" s="14"/>
      <c r="H16" s="14"/>
      <c r="I16" s="14"/>
      <c r="J16" s="15"/>
      <c r="L16" s="13"/>
      <c r="M16" s="15"/>
      <c r="O16" s="55">
        <v>5</v>
      </c>
      <c r="P16" s="13"/>
      <c r="Q16" s="14"/>
      <c r="R16" s="14"/>
      <c r="S16" s="14"/>
      <c r="T16" s="15"/>
      <c r="V16" s="13"/>
      <c r="W16" s="15"/>
      <c r="Y16" s="25" t="e">
        <f t="shared" si="2"/>
        <v>#DIV/0!</v>
      </c>
      <c r="Z16" s="21" t="e">
        <f t="shared" si="2"/>
        <v>#DIV/0!</v>
      </c>
      <c r="AA16" s="21" t="e">
        <f t="shared" si="2"/>
        <v>#DIV/0!</v>
      </c>
      <c r="AB16" s="21" t="e">
        <f t="shared" si="2"/>
        <v>#DIV/0!</v>
      </c>
      <c r="AC16" s="26" t="e">
        <f t="shared" si="2"/>
        <v>#DIV/0!</v>
      </c>
      <c r="AE16" s="25" t="e">
        <f t="shared" si="3"/>
        <v>#DIV/0!</v>
      </c>
      <c r="AF16" s="26" t="e">
        <f t="shared" si="3"/>
        <v>#DIV/0!</v>
      </c>
    </row>
    <row r="17" spans="2:32" x14ac:dyDescent="0.25">
      <c r="B17" s="61"/>
      <c r="C17" s="55">
        <v>10</v>
      </c>
      <c r="D17" s="9">
        <v>10</v>
      </c>
      <c r="E17" s="3">
        <v>0</v>
      </c>
      <c r="F17" s="13"/>
      <c r="G17" s="14"/>
      <c r="H17" s="14"/>
      <c r="I17" s="14"/>
      <c r="J17" s="15"/>
      <c r="L17" s="13"/>
      <c r="M17" s="15"/>
      <c r="O17" s="55">
        <v>6</v>
      </c>
      <c r="P17" s="13"/>
      <c r="Q17" s="14"/>
      <c r="R17" s="14"/>
      <c r="S17" s="14"/>
      <c r="T17" s="15"/>
      <c r="V17" s="13"/>
      <c r="W17" s="15"/>
      <c r="Y17" s="25" t="e">
        <f t="shared" si="2"/>
        <v>#DIV/0!</v>
      </c>
      <c r="Z17" s="21" t="e">
        <f t="shared" si="2"/>
        <v>#DIV/0!</v>
      </c>
      <c r="AA17" s="21" t="e">
        <f t="shared" si="2"/>
        <v>#DIV/0!</v>
      </c>
      <c r="AB17" s="21" t="e">
        <f t="shared" si="2"/>
        <v>#DIV/0!</v>
      </c>
      <c r="AC17" s="26" t="e">
        <f t="shared" si="2"/>
        <v>#DIV/0!</v>
      </c>
      <c r="AE17" s="25" t="e">
        <f t="shared" si="3"/>
        <v>#DIV/0!</v>
      </c>
      <c r="AF17" s="26" t="e">
        <f t="shared" si="3"/>
        <v>#DIV/0!</v>
      </c>
    </row>
    <row r="18" spans="2:32" ht="15.75" thickBot="1" x14ac:dyDescent="0.3">
      <c r="B18" s="61"/>
      <c r="C18" s="56">
        <v>8</v>
      </c>
      <c r="D18" s="5">
        <v>15</v>
      </c>
      <c r="E18" s="4">
        <v>0</v>
      </c>
      <c r="F18" s="16"/>
      <c r="G18" s="17"/>
      <c r="H18" s="17"/>
      <c r="I18" s="17"/>
      <c r="J18" s="18"/>
      <c r="L18" s="16"/>
      <c r="M18" s="18"/>
      <c r="O18" s="56">
        <v>8</v>
      </c>
      <c r="P18" s="16"/>
      <c r="Q18" s="17"/>
      <c r="R18" s="17"/>
      <c r="S18" s="17"/>
      <c r="T18" s="18"/>
      <c r="V18" s="16"/>
      <c r="W18" s="18"/>
      <c r="Y18" s="27" t="e">
        <f t="shared" si="2"/>
        <v>#DIV/0!</v>
      </c>
      <c r="Z18" s="28" t="e">
        <f t="shared" si="2"/>
        <v>#DIV/0!</v>
      </c>
      <c r="AA18" s="28" t="e">
        <f t="shared" si="2"/>
        <v>#DIV/0!</v>
      </c>
      <c r="AB18" s="28" t="e">
        <f t="shared" si="2"/>
        <v>#DIV/0!</v>
      </c>
      <c r="AC18" s="29" t="e">
        <f t="shared" si="2"/>
        <v>#DIV/0!</v>
      </c>
      <c r="AE18" s="27" t="e">
        <f t="shared" si="3"/>
        <v>#DIV/0!</v>
      </c>
      <c r="AF18" s="29" t="e">
        <f t="shared" si="3"/>
        <v>#DIV/0!</v>
      </c>
    </row>
    <row r="19" spans="2:32" x14ac:dyDescent="0.25">
      <c r="B19" s="61"/>
      <c r="C19" s="54">
        <v>31</v>
      </c>
      <c r="D19" s="1">
        <v>3</v>
      </c>
      <c r="E19" s="2">
        <v>3</v>
      </c>
      <c r="F19" s="10"/>
      <c r="G19" s="11"/>
      <c r="H19" s="11"/>
      <c r="I19" s="11"/>
      <c r="J19" s="12"/>
      <c r="L19" s="10"/>
      <c r="M19" s="12"/>
      <c r="O19" s="54">
        <v>6</v>
      </c>
      <c r="P19" s="10"/>
      <c r="Q19" s="11"/>
      <c r="R19" s="11"/>
      <c r="S19" s="11"/>
      <c r="T19" s="12"/>
      <c r="V19" s="10"/>
      <c r="W19" s="12"/>
      <c r="Y19" s="22" t="e">
        <f t="shared" si="2"/>
        <v>#DIV/0!</v>
      </c>
      <c r="Z19" s="23" t="e">
        <f t="shared" si="2"/>
        <v>#DIV/0!</v>
      </c>
      <c r="AA19" s="23" t="e">
        <f t="shared" si="2"/>
        <v>#DIV/0!</v>
      </c>
      <c r="AB19" s="23" t="e">
        <f t="shared" si="2"/>
        <v>#DIV/0!</v>
      </c>
      <c r="AC19" s="24" t="e">
        <f t="shared" si="2"/>
        <v>#DIV/0!</v>
      </c>
      <c r="AE19" s="22" t="e">
        <f t="shared" si="3"/>
        <v>#DIV/0!</v>
      </c>
      <c r="AF19" s="24" t="e">
        <f t="shared" si="3"/>
        <v>#DIV/0!</v>
      </c>
    </row>
    <row r="20" spans="2:32" x14ac:dyDescent="0.25">
      <c r="B20" s="61"/>
      <c r="C20" s="55">
        <v>31</v>
      </c>
      <c r="D20" s="9">
        <v>3</v>
      </c>
      <c r="E20" s="3">
        <v>5</v>
      </c>
      <c r="F20" s="13"/>
      <c r="G20" s="14"/>
      <c r="H20" s="14"/>
      <c r="I20" s="14"/>
      <c r="J20" s="15"/>
      <c r="L20" s="13"/>
      <c r="M20" s="15"/>
      <c r="O20" s="55">
        <v>6</v>
      </c>
      <c r="P20" s="13"/>
      <c r="Q20" s="14"/>
      <c r="R20" s="14"/>
      <c r="S20" s="14"/>
      <c r="T20" s="15"/>
      <c r="V20" s="13"/>
      <c r="W20" s="15"/>
      <c r="Y20" s="25" t="e">
        <f t="shared" si="2"/>
        <v>#DIV/0!</v>
      </c>
      <c r="Z20" s="21" t="e">
        <f t="shared" si="2"/>
        <v>#DIV/0!</v>
      </c>
      <c r="AA20" s="21" t="e">
        <f t="shared" si="2"/>
        <v>#DIV/0!</v>
      </c>
      <c r="AB20" s="21" t="e">
        <f t="shared" si="2"/>
        <v>#DIV/0!</v>
      </c>
      <c r="AC20" s="26" t="e">
        <f t="shared" si="2"/>
        <v>#DIV/0!</v>
      </c>
      <c r="AE20" s="25" t="e">
        <f t="shared" si="3"/>
        <v>#DIV/0!</v>
      </c>
      <c r="AF20" s="26" t="e">
        <f t="shared" si="3"/>
        <v>#DIV/0!</v>
      </c>
    </row>
    <row r="21" spans="2:32" x14ac:dyDescent="0.25">
      <c r="B21" s="61"/>
      <c r="C21" s="55">
        <v>34</v>
      </c>
      <c r="D21" s="9">
        <v>3</v>
      </c>
      <c r="E21" s="3">
        <v>10</v>
      </c>
      <c r="F21" s="13"/>
      <c r="G21" s="14"/>
      <c r="H21" s="14"/>
      <c r="I21" s="14"/>
      <c r="J21" s="15"/>
      <c r="L21" s="13"/>
      <c r="M21" s="15"/>
      <c r="O21" s="55">
        <v>7</v>
      </c>
      <c r="P21" s="13"/>
      <c r="Q21" s="14"/>
      <c r="R21" s="14"/>
      <c r="S21" s="14"/>
      <c r="T21" s="15"/>
      <c r="V21" s="13"/>
      <c r="W21" s="15"/>
      <c r="Y21" s="25" t="e">
        <f t="shared" si="2"/>
        <v>#DIV/0!</v>
      </c>
      <c r="Z21" s="21" t="e">
        <f t="shared" si="2"/>
        <v>#DIV/0!</v>
      </c>
      <c r="AA21" s="21" t="e">
        <f t="shared" si="2"/>
        <v>#DIV/0!</v>
      </c>
      <c r="AB21" s="21" t="e">
        <f t="shared" si="2"/>
        <v>#DIV/0!</v>
      </c>
      <c r="AC21" s="26" t="e">
        <f t="shared" si="2"/>
        <v>#DIV/0!</v>
      </c>
      <c r="AE21" s="25" t="e">
        <f t="shared" si="3"/>
        <v>#DIV/0!</v>
      </c>
      <c r="AF21" s="26" t="e">
        <f t="shared" si="3"/>
        <v>#DIV/0!</v>
      </c>
    </row>
    <row r="22" spans="2:32" ht="15.75" thickBot="1" x14ac:dyDescent="0.3">
      <c r="B22" s="61"/>
      <c r="C22" s="56">
        <v>41</v>
      </c>
      <c r="D22" s="5">
        <v>3</v>
      </c>
      <c r="E22" s="4">
        <v>15</v>
      </c>
      <c r="F22" s="16"/>
      <c r="G22" s="17"/>
      <c r="H22" s="17"/>
      <c r="I22" s="17"/>
      <c r="J22" s="18"/>
      <c r="L22" s="16"/>
      <c r="M22" s="18"/>
      <c r="O22" s="56">
        <v>8</v>
      </c>
      <c r="P22" s="16"/>
      <c r="Q22" s="17"/>
      <c r="R22" s="17"/>
      <c r="S22" s="17"/>
      <c r="T22" s="18"/>
      <c r="V22" s="16"/>
      <c r="W22" s="18"/>
      <c r="Y22" s="27" t="e">
        <f t="shared" si="2"/>
        <v>#DIV/0!</v>
      </c>
      <c r="Z22" s="28" t="e">
        <f t="shared" si="2"/>
        <v>#DIV/0!</v>
      </c>
      <c r="AA22" s="28" t="e">
        <f t="shared" si="2"/>
        <v>#DIV/0!</v>
      </c>
      <c r="AB22" s="28" t="e">
        <f t="shared" si="2"/>
        <v>#DIV/0!</v>
      </c>
      <c r="AC22" s="29" t="e">
        <f t="shared" si="2"/>
        <v>#DIV/0!</v>
      </c>
      <c r="AD22" s="20"/>
      <c r="AE22" s="27" t="e">
        <f t="shared" si="3"/>
        <v>#DIV/0!</v>
      </c>
      <c r="AF22" s="29" t="e">
        <f t="shared" si="3"/>
        <v>#DIV/0!</v>
      </c>
    </row>
    <row r="23" spans="2:32" ht="15.75" thickBot="1" x14ac:dyDescent="0.3"/>
    <row r="24" spans="2:32" ht="30.75" customHeight="1" thickBot="1" x14ac:dyDescent="0.3">
      <c r="B24" s="60" t="s">
        <v>13</v>
      </c>
      <c r="C24" s="6" t="s">
        <v>22</v>
      </c>
      <c r="D24" s="6" t="s">
        <v>10</v>
      </c>
      <c r="E24" s="7" t="s">
        <v>9</v>
      </c>
      <c r="F24" s="6" t="s">
        <v>0</v>
      </c>
      <c r="G24" s="7" t="s">
        <v>1</v>
      </c>
      <c r="H24" s="7" t="s">
        <v>2</v>
      </c>
      <c r="I24" s="7" t="s">
        <v>3</v>
      </c>
      <c r="J24" s="8" t="s">
        <v>4</v>
      </c>
      <c r="L24" s="6" t="s">
        <v>5</v>
      </c>
      <c r="M24" s="8" t="s">
        <v>6</v>
      </c>
      <c r="O24" s="6" t="s">
        <v>22</v>
      </c>
      <c r="P24" s="6" t="s">
        <v>0</v>
      </c>
      <c r="Q24" s="7" t="s">
        <v>1</v>
      </c>
      <c r="R24" s="7" t="s">
        <v>2</v>
      </c>
      <c r="S24" s="7" t="s">
        <v>3</v>
      </c>
      <c r="T24" s="8" t="s">
        <v>4</v>
      </c>
      <c r="V24" s="6" t="s">
        <v>5</v>
      </c>
      <c r="W24" s="8" t="s">
        <v>6</v>
      </c>
      <c r="Y24" s="6" t="s">
        <v>0</v>
      </c>
      <c r="Z24" s="7" t="s">
        <v>1</v>
      </c>
      <c r="AA24" s="7" t="s">
        <v>2</v>
      </c>
      <c r="AB24" s="7" t="s">
        <v>3</v>
      </c>
      <c r="AC24" s="8" t="s">
        <v>4</v>
      </c>
      <c r="AE24" s="6" t="s">
        <v>5</v>
      </c>
      <c r="AF24" s="8" t="s">
        <v>6</v>
      </c>
    </row>
    <row r="25" spans="2:32" x14ac:dyDescent="0.25">
      <c r="B25" s="61"/>
      <c r="C25" s="54">
        <v>13</v>
      </c>
      <c r="D25" s="44">
        <v>3</v>
      </c>
      <c r="E25" s="45">
        <v>0</v>
      </c>
      <c r="F25" s="30">
        <v>20.155999999999999</v>
      </c>
      <c r="G25" s="31">
        <v>40.539700000000003</v>
      </c>
      <c r="H25" s="31">
        <v>54.518900000000002</v>
      </c>
      <c r="I25" s="31">
        <v>62.516300000000001</v>
      </c>
      <c r="J25" s="32">
        <v>69.375799999999998</v>
      </c>
      <c r="K25" s="33"/>
      <c r="L25" s="30">
        <v>17.5702</v>
      </c>
      <c r="M25" s="32">
        <v>9</v>
      </c>
      <c r="O25" s="54">
        <v>12</v>
      </c>
      <c r="P25" s="30">
        <v>19.863499999999998</v>
      </c>
      <c r="Q25" s="31">
        <v>41.319899999999997</v>
      </c>
      <c r="R25" s="31">
        <v>54.258800000000001</v>
      </c>
      <c r="S25" s="31">
        <v>62.7438</v>
      </c>
      <c r="T25" s="32">
        <v>69.798400000000001</v>
      </c>
      <c r="U25" s="33"/>
      <c r="V25" s="30">
        <v>17.466200000000001</v>
      </c>
      <c r="W25" s="32">
        <v>9</v>
      </c>
      <c r="Y25" s="22">
        <f t="shared" ref="Y25:AC27" si="4">(P25/F25) -1</f>
        <v>-1.451180789839257E-2</v>
      </c>
      <c r="Z25" s="23">
        <f t="shared" si="4"/>
        <v>1.9245332353224009E-2</v>
      </c>
      <c r="AA25" s="23">
        <f t="shared" si="4"/>
        <v>-4.7708225954669059E-3</v>
      </c>
      <c r="AB25" s="23">
        <f t="shared" si="4"/>
        <v>3.639050935515975E-3</v>
      </c>
      <c r="AC25" s="24">
        <f t="shared" si="4"/>
        <v>6.0914612876536989E-3</v>
      </c>
      <c r="AE25" s="22">
        <f t="shared" ref="AE25:AF27" si="5">(L25/V25)-1</f>
        <v>5.9543575591713971E-3</v>
      </c>
      <c r="AF25" s="24">
        <f t="shared" si="5"/>
        <v>0</v>
      </c>
    </row>
    <row r="26" spans="2:32" x14ac:dyDescent="0.25">
      <c r="B26" s="61"/>
      <c r="C26" s="55">
        <v>18</v>
      </c>
      <c r="D26" s="9">
        <v>5</v>
      </c>
      <c r="E26" s="3">
        <v>0</v>
      </c>
      <c r="F26" s="38">
        <v>18.861799999999999</v>
      </c>
      <c r="G26" s="39">
        <v>38.943100000000001</v>
      </c>
      <c r="H26" s="39">
        <v>51.625999999999998</v>
      </c>
      <c r="I26" s="39">
        <v>60.9756</v>
      </c>
      <c r="J26" s="40">
        <v>66.016300000000001</v>
      </c>
      <c r="K26" s="37"/>
      <c r="L26" s="38">
        <v>20.161799999999999</v>
      </c>
      <c r="M26" s="40">
        <v>10</v>
      </c>
      <c r="O26" s="55">
        <v>17</v>
      </c>
      <c r="P26" s="38">
        <v>18.373999999999999</v>
      </c>
      <c r="Q26" s="39">
        <v>37.561</v>
      </c>
      <c r="R26" s="39">
        <v>51.138199999999998</v>
      </c>
      <c r="S26" s="39">
        <v>61.300800000000002</v>
      </c>
      <c r="T26" s="40">
        <v>66.0976</v>
      </c>
      <c r="U26" s="37"/>
      <c r="V26" s="38">
        <v>20.161799999999999</v>
      </c>
      <c r="W26" s="40">
        <v>10</v>
      </c>
      <c r="Y26" s="25">
        <f t="shared" si="4"/>
        <v>-2.5861794738572197E-2</v>
      </c>
      <c r="Z26" s="21">
        <f t="shared" si="4"/>
        <v>-3.5490240889913816E-2</v>
      </c>
      <c r="AA26" s="21">
        <f t="shared" si="4"/>
        <v>-9.4487273854259035E-3</v>
      </c>
      <c r="AB26" s="21">
        <f t="shared" si="4"/>
        <v>5.3332808533250731E-3</v>
      </c>
      <c r="AC26" s="26">
        <f t="shared" si="4"/>
        <v>1.2315140351701892E-3</v>
      </c>
      <c r="AE26" s="25">
        <f t="shared" si="5"/>
        <v>0</v>
      </c>
      <c r="AF26" s="26">
        <f t="shared" si="5"/>
        <v>0</v>
      </c>
    </row>
    <row r="27" spans="2:32" x14ac:dyDescent="0.25">
      <c r="B27" s="61"/>
      <c r="C27" s="55">
        <v>17</v>
      </c>
      <c r="D27" s="9">
        <v>10</v>
      </c>
      <c r="E27" s="3">
        <v>0</v>
      </c>
      <c r="F27" s="38">
        <v>17.595300000000002</v>
      </c>
      <c r="G27" s="39">
        <v>36.6569</v>
      </c>
      <c r="H27" s="39">
        <v>49.853400000000001</v>
      </c>
      <c r="I27" s="39">
        <v>56.011699999999998</v>
      </c>
      <c r="J27" s="40">
        <v>60.997100000000003</v>
      </c>
      <c r="K27" s="37"/>
      <c r="L27" s="38">
        <v>22.363600000000002</v>
      </c>
      <c r="M27" s="40">
        <v>11</v>
      </c>
      <c r="O27" s="55">
        <v>18</v>
      </c>
      <c r="P27" s="38">
        <v>19.354800000000001</v>
      </c>
      <c r="Q27" s="39">
        <v>35.483899999999998</v>
      </c>
      <c r="R27" s="39">
        <v>49.2669</v>
      </c>
      <c r="S27" s="39">
        <v>56.305</v>
      </c>
      <c r="T27" s="40">
        <v>59.530799999999999</v>
      </c>
      <c r="U27" s="37"/>
      <c r="V27" s="38">
        <v>22.475100000000001</v>
      </c>
      <c r="W27" s="40">
        <v>11</v>
      </c>
      <c r="Y27" s="25">
        <f t="shared" si="4"/>
        <v>9.9998294999232629E-2</v>
      </c>
      <c r="Z27" s="21">
        <f t="shared" si="4"/>
        <v>-3.1999432576131692E-2</v>
      </c>
      <c r="AA27" s="21">
        <f t="shared" si="4"/>
        <v>-1.1764493494927142E-2</v>
      </c>
      <c r="AB27" s="21">
        <f t="shared" si="4"/>
        <v>5.236405965182378E-3</v>
      </c>
      <c r="AC27" s="26">
        <f t="shared" si="4"/>
        <v>-2.4038847748499625E-2</v>
      </c>
      <c r="AE27" s="25">
        <f t="shared" si="5"/>
        <v>-4.9610457795515872E-3</v>
      </c>
      <c r="AF27" s="26">
        <f t="shared" si="5"/>
        <v>0</v>
      </c>
    </row>
    <row r="28" spans="2:32" ht="15.75" thickBot="1" x14ac:dyDescent="0.3">
      <c r="B28" s="61"/>
      <c r="C28" s="56"/>
      <c r="D28" s="5">
        <v>15</v>
      </c>
      <c r="E28" s="4">
        <v>0</v>
      </c>
      <c r="F28" s="68"/>
      <c r="G28" s="69"/>
      <c r="H28" s="69"/>
      <c r="I28" s="69"/>
      <c r="J28" s="70"/>
      <c r="K28" s="37"/>
      <c r="L28" s="71"/>
      <c r="M28" s="72"/>
      <c r="O28" s="56"/>
      <c r="P28" s="68"/>
      <c r="Q28" s="69"/>
      <c r="R28" s="69"/>
      <c r="S28" s="69"/>
      <c r="T28" s="70"/>
      <c r="U28" s="37"/>
      <c r="V28" s="71"/>
      <c r="W28" s="72"/>
      <c r="Y28" s="73"/>
      <c r="Z28" s="75"/>
      <c r="AA28" s="75"/>
      <c r="AB28" s="75"/>
      <c r="AC28" s="74"/>
      <c r="AE28" s="73"/>
      <c r="AF28" s="74"/>
    </row>
    <row r="29" spans="2:32" x14ac:dyDescent="0.25">
      <c r="B29" s="61"/>
      <c r="C29" s="54">
        <v>13</v>
      </c>
      <c r="D29" s="1">
        <v>3</v>
      </c>
      <c r="E29" s="2">
        <v>3</v>
      </c>
      <c r="F29" s="34">
        <v>19.798100000000002</v>
      </c>
      <c r="G29" s="35">
        <v>40.508000000000003</v>
      </c>
      <c r="H29" s="35">
        <v>52.784100000000002</v>
      </c>
      <c r="I29" s="35">
        <v>60.729399999999998</v>
      </c>
      <c r="J29" s="36">
        <v>67.469899999999996</v>
      </c>
      <c r="K29" s="37"/>
      <c r="L29" s="34">
        <v>18.726099999999999</v>
      </c>
      <c r="M29" s="36">
        <v>9</v>
      </c>
      <c r="O29" s="54">
        <v>13</v>
      </c>
      <c r="P29" s="34">
        <v>19.602699999999999</v>
      </c>
      <c r="Q29" s="35">
        <v>40.247500000000002</v>
      </c>
      <c r="R29" s="35">
        <v>52.784100000000002</v>
      </c>
      <c r="S29" s="35">
        <v>60.631700000000002</v>
      </c>
      <c r="T29" s="36">
        <v>67.469899999999996</v>
      </c>
      <c r="U29" s="37"/>
      <c r="V29" s="34">
        <v>18.752800000000001</v>
      </c>
      <c r="W29" s="36">
        <v>9</v>
      </c>
      <c r="Y29" s="22">
        <f t="shared" ref="Y29:AC32" si="6">(P29/F29) -1</f>
        <v>-9.8696339547735823E-3</v>
      </c>
      <c r="Z29" s="23">
        <f t="shared" si="6"/>
        <v>-6.4308284783253233E-3</v>
      </c>
      <c r="AA29" s="23">
        <f t="shared" si="6"/>
        <v>0</v>
      </c>
      <c r="AB29" s="23">
        <f t="shared" si="6"/>
        <v>-1.6087759800030854E-3</v>
      </c>
      <c r="AC29" s="24">
        <f t="shared" si="6"/>
        <v>0</v>
      </c>
      <c r="AE29" s="22">
        <f t="shared" ref="AE29:AF32" si="7">(L29/V29)-1</f>
        <v>-1.423787381084507E-3</v>
      </c>
      <c r="AF29" s="24">
        <f t="shared" si="7"/>
        <v>0</v>
      </c>
    </row>
    <row r="30" spans="2:32" x14ac:dyDescent="0.25">
      <c r="B30" s="61"/>
      <c r="C30" s="55">
        <v>13</v>
      </c>
      <c r="D30" s="9">
        <v>3</v>
      </c>
      <c r="E30" s="3">
        <v>5</v>
      </c>
      <c r="F30" s="38">
        <v>18.956</v>
      </c>
      <c r="G30" s="39">
        <v>38.499200000000002</v>
      </c>
      <c r="H30" s="39">
        <v>51.615000000000002</v>
      </c>
      <c r="I30" s="39">
        <v>59.804200000000002</v>
      </c>
      <c r="J30" s="40">
        <v>66.035899999999998</v>
      </c>
      <c r="K30" s="37"/>
      <c r="L30" s="38">
        <v>19.6538</v>
      </c>
      <c r="M30" s="40">
        <v>10</v>
      </c>
      <c r="O30" s="55">
        <v>15</v>
      </c>
      <c r="P30" s="38">
        <v>19.478000000000002</v>
      </c>
      <c r="Q30" s="39">
        <v>39.086500000000001</v>
      </c>
      <c r="R30" s="39">
        <v>51.419199999999996</v>
      </c>
      <c r="S30" s="39">
        <v>59.771599999999999</v>
      </c>
      <c r="T30" s="40">
        <v>66.362200000000001</v>
      </c>
      <c r="U30" s="37"/>
      <c r="V30" s="38">
        <v>19.744199999999999</v>
      </c>
      <c r="W30" s="40">
        <v>10</v>
      </c>
      <c r="Y30" s="25">
        <f t="shared" si="6"/>
        <v>2.7537455159316382E-2</v>
      </c>
      <c r="Z30" s="21">
        <f t="shared" si="6"/>
        <v>1.525486243869989E-2</v>
      </c>
      <c r="AA30" s="21">
        <f t="shared" si="6"/>
        <v>-3.7934708902451764E-3</v>
      </c>
      <c r="AB30" s="21">
        <f t="shared" si="6"/>
        <v>-5.4511221619890637E-4</v>
      </c>
      <c r="AC30" s="26">
        <f t="shared" si="6"/>
        <v>4.9412516525102479E-3</v>
      </c>
      <c r="AE30" s="25">
        <f t="shared" si="7"/>
        <v>-4.5785597795807709E-3</v>
      </c>
      <c r="AF30" s="26">
        <f t="shared" si="7"/>
        <v>0</v>
      </c>
    </row>
    <row r="31" spans="2:32" x14ac:dyDescent="0.25">
      <c r="B31" s="61"/>
      <c r="C31" s="55">
        <v>13</v>
      </c>
      <c r="D31" s="9">
        <v>3</v>
      </c>
      <c r="E31" s="3">
        <v>10</v>
      </c>
      <c r="F31" s="38">
        <v>17.726500000000001</v>
      </c>
      <c r="G31" s="39">
        <v>37.034599999999998</v>
      </c>
      <c r="H31" s="39">
        <v>49.818800000000003</v>
      </c>
      <c r="I31" s="39">
        <v>57.8583</v>
      </c>
      <c r="J31" s="40">
        <v>64.546999999999997</v>
      </c>
      <c r="K31" s="37"/>
      <c r="L31" s="38">
        <v>20.815200000000001</v>
      </c>
      <c r="M31" s="40">
        <v>11</v>
      </c>
      <c r="O31" s="55">
        <v>13</v>
      </c>
      <c r="P31" s="38">
        <v>17.759499999999999</v>
      </c>
      <c r="Q31" s="39">
        <v>37.364100000000001</v>
      </c>
      <c r="R31" s="39">
        <v>49.719900000000003</v>
      </c>
      <c r="S31" s="39">
        <v>58.055999999999997</v>
      </c>
      <c r="T31" s="40">
        <v>64.711699999999993</v>
      </c>
      <c r="U31" s="37"/>
      <c r="V31" s="38">
        <v>20.819800000000001</v>
      </c>
      <c r="W31" s="40">
        <v>11</v>
      </c>
      <c r="Y31" s="25">
        <f t="shared" si="6"/>
        <v>1.8616196090597281E-3</v>
      </c>
      <c r="Z31" s="21">
        <f t="shared" si="6"/>
        <v>8.8970854282213185E-3</v>
      </c>
      <c r="AA31" s="21">
        <f t="shared" si="6"/>
        <v>-1.9851943443037756E-3</v>
      </c>
      <c r="AB31" s="21">
        <f t="shared" si="6"/>
        <v>3.4169686976630587E-3</v>
      </c>
      <c r="AC31" s="26">
        <f t="shared" si="6"/>
        <v>2.5516290455016577E-3</v>
      </c>
      <c r="AE31" s="25">
        <f t="shared" si="7"/>
        <v>-2.2094352491375258E-4</v>
      </c>
      <c r="AF31" s="26">
        <f t="shared" si="7"/>
        <v>0</v>
      </c>
    </row>
    <row r="32" spans="2:32" ht="15.75" thickBot="1" x14ac:dyDescent="0.3">
      <c r="B32" s="61"/>
      <c r="C32" s="56">
        <v>15</v>
      </c>
      <c r="D32" s="5">
        <v>3</v>
      </c>
      <c r="E32" s="4">
        <v>15</v>
      </c>
      <c r="F32" s="41">
        <v>18.288599999999999</v>
      </c>
      <c r="G32" s="42">
        <v>35.570500000000003</v>
      </c>
      <c r="H32" s="42">
        <v>48.657699999999998</v>
      </c>
      <c r="I32" s="42">
        <v>57.013399999999997</v>
      </c>
      <c r="J32" s="43">
        <v>63.355699999999999</v>
      </c>
      <c r="K32" s="37"/>
      <c r="L32" s="41">
        <v>21.614799999999999</v>
      </c>
      <c r="M32" s="43">
        <v>11</v>
      </c>
      <c r="O32" s="56">
        <v>13</v>
      </c>
      <c r="P32" s="41">
        <v>17.4832</v>
      </c>
      <c r="Q32" s="42">
        <v>35.302</v>
      </c>
      <c r="R32" s="42">
        <v>48.691299999999998</v>
      </c>
      <c r="S32" s="42">
        <v>56.879199999999997</v>
      </c>
      <c r="T32" s="43">
        <v>63.020099999999999</v>
      </c>
      <c r="U32" s="37"/>
      <c r="V32" s="41">
        <v>21.674800000000001</v>
      </c>
      <c r="W32" s="43">
        <v>11</v>
      </c>
      <c r="Y32" s="27">
        <f t="shared" si="6"/>
        <v>-4.4038362695887012E-2</v>
      </c>
      <c r="Z32" s="28">
        <f t="shared" si="6"/>
        <v>-7.5483898174049102E-3</v>
      </c>
      <c r="AA32" s="28">
        <f t="shared" si="6"/>
        <v>6.9053818820052904E-4</v>
      </c>
      <c r="AB32" s="28">
        <f t="shared" si="6"/>
        <v>-2.3538326077728877E-3</v>
      </c>
      <c r="AC32" s="29">
        <f t="shared" si="6"/>
        <v>-5.2970766639781619E-3</v>
      </c>
      <c r="AD32" s="20"/>
      <c r="AE32" s="27">
        <f t="shared" si="7"/>
        <v>-2.7681916326794953E-3</v>
      </c>
      <c r="AF32" s="29">
        <f t="shared" si="7"/>
        <v>0</v>
      </c>
    </row>
    <row r="35" spans="2:23" x14ac:dyDescent="0.25">
      <c r="B35" s="48" t="s">
        <v>16</v>
      </c>
      <c r="D35" s="46">
        <v>1E-3</v>
      </c>
    </row>
    <row r="36" spans="2:23" x14ac:dyDescent="0.25">
      <c r="B36" s="48" t="s">
        <v>17</v>
      </c>
      <c r="D36" s="47">
        <v>0.5</v>
      </c>
    </row>
    <row r="37" spans="2:23" x14ac:dyDescent="0.25">
      <c r="B37" s="48" t="s">
        <v>18</v>
      </c>
      <c r="D37" s="47">
        <v>512</v>
      </c>
    </row>
    <row r="38" spans="2:23" x14ac:dyDescent="0.25">
      <c r="B38" s="48" t="s">
        <v>19</v>
      </c>
      <c r="D38" s="47">
        <v>128</v>
      </c>
    </row>
    <row r="39" spans="2:23" x14ac:dyDescent="0.25">
      <c r="B39" s="48" t="s">
        <v>21</v>
      </c>
      <c r="D39" s="49">
        <v>512</v>
      </c>
      <c r="L39">
        <v>17.342099999999999</v>
      </c>
      <c r="M39">
        <v>10</v>
      </c>
      <c r="V39">
        <v>16.650099999999998</v>
      </c>
      <c r="W39">
        <v>9</v>
      </c>
    </row>
    <row r="40" spans="2:23" x14ac:dyDescent="0.25">
      <c r="L40">
        <v>18.116399999999999</v>
      </c>
      <c r="M40">
        <v>10</v>
      </c>
      <c r="V40">
        <v>17.811800000000002</v>
      </c>
      <c r="W40">
        <v>10</v>
      </c>
    </row>
    <row r="41" spans="2:23" x14ac:dyDescent="0.25">
      <c r="L41">
        <v>19.705100000000002</v>
      </c>
      <c r="M41">
        <v>11</v>
      </c>
      <c r="V41">
        <v>19.198399999999999</v>
      </c>
      <c r="W41">
        <v>10</v>
      </c>
    </row>
    <row r="42" spans="2:23" x14ac:dyDescent="0.25">
      <c r="L42">
        <v>21.833600000000001</v>
      </c>
      <c r="M42">
        <v>12</v>
      </c>
      <c r="V42">
        <v>21.082100000000001</v>
      </c>
      <c r="W42">
        <v>11</v>
      </c>
    </row>
    <row r="43" spans="2:23" x14ac:dyDescent="0.25">
      <c r="L43">
        <v>18.9008</v>
      </c>
      <c r="M43">
        <v>11</v>
      </c>
      <c r="V43">
        <v>17.9879</v>
      </c>
      <c r="W43">
        <v>10</v>
      </c>
    </row>
    <row r="44" spans="2:23" x14ac:dyDescent="0.25">
      <c r="L44">
        <v>20.338000000000001</v>
      </c>
      <c r="M44">
        <v>12</v>
      </c>
      <c r="V44">
        <v>19.1846</v>
      </c>
      <c r="W44">
        <v>11</v>
      </c>
    </row>
    <row r="45" spans="2:23" x14ac:dyDescent="0.25">
      <c r="L45">
        <v>22.894600000000001</v>
      </c>
      <c r="M45">
        <v>14</v>
      </c>
      <c r="V45">
        <v>21.503900000000002</v>
      </c>
      <c r="W45">
        <v>12</v>
      </c>
    </row>
    <row r="46" spans="2:23" x14ac:dyDescent="0.25">
      <c r="L46">
        <v>24.803999999999998</v>
      </c>
      <c r="M46">
        <v>16</v>
      </c>
      <c r="V46">
        <v>23.007100000000001</v>
      </c>
      <c r="W46">
        <v>13</v>
      </c>
    </row>
    <row r="47" spans="2:23" x14ac:dyDescent="0.25">
      <c r="L47">
        <v>15.805400000000001</v>
      </c>
      <c r="M47">
        <v>9</v>
      </c>
      <c r="V47">
        <v>14.833500000000001</v>
      </c>
      <c r="W47">
        <v>8</v>
      </c>
    </row>
    <row r="48" spans="2:23" x14ac:dyDescent="0.25">
      <c r="L48">
        <v>16.005800000000001</v>
      </c>
      <c r="M48">
        <v>9</v>
      </c>
      <c r="V48">
        <v>15.5266</v>
      </c>
      <c r="W48">
        <v>8</v>
      </c>
    </row>
    <row r="49" spans="12:25" x14ac:dyDescent="0.25">
      <c r="L49">
        <v>17.368300000000001</v>
      </c>
      <c r="M49">
        <v>9</v>
      </c>
      <c r="V49">
        <v>16.9573</v>
      </c>
      <c r="W49">
        <v>8</v>
      </c>
    </row>
    <row r="50" spans="12:25" x14ac:dyDescent="0.25">
      <c r="L50">
        <v>18.458300000000001</v>
      </c>
      <c r="M50">
        <v>10</v>
      </c>
      <c r="V50">
        <v>17.9163</v>
      </c>
      <c r="W50">
        <v>9</v>
      </c>
    </row>
    <row r="51" spans="12:25" x14ac:dyDescent="0.25">
      <c r="L51">
        <v>17.203600000000002</v>
      </c>
      <c r="M51">
        <v>9</v>
      </c>
      <c r="V51">
        <v>16.055800000000001</v>
      </c>
      <c r="W51">
        <v>8</v>
      </c>
    </row>
    <row r="52" spans="12:25" x14ac:dyDescent="0.25">
      <c r="L52">
        <v>18.409400000000002</v>
      </c>
      <c r="M52">
        <v>10</v>
      </c>
      <c r="V52">
        <v>17.139900000000001</v>
      </c>
      <c r="W52">
        <v>9</v>
      </c>
    </row>
    <row r="53" spans="12:25" x14ac:dyDescent="0.25">
      <c r="L53">
        <v>21.0611</v>
      </c>
      <c r="M53">
        <v>12</v>
      </c>
      <c r="V53">
        <v>19.209</v>
      </c>
      <c r="W53">
        <v>10</v>
      </c>
    </row>
    <row r="54" spans="12:25" x14ac:dyDescent="0.25">
      <c r="L54">
        <v>23.305299999999999</v>
      </c>
      <c r="M54">
        <v>14</v>
      </c>
      <c r="V54">
        <v>20.834499999999998</v>
      </c>
      <c r="W54">
        <v>11</v>
      </c>
    </row>
    <row r="55" spans="12:25" x14ac:dyDescent="0.25">
      <c r="L55">
        <v>16.689900000000002</v>
      </c>
      <c r="M55">
        <v>8</v>
      </c>
      <c r="V55">
        <v>16.245799999999999</v>
      </c>
      <c r="W55">
        <v>8</v>
      </c>
    </row>
    <row r="56" spans="12:25" x14ac:dyDescent="0.25">
      <c r="L56">
        <v>17.4618</v>
      </c>
      <c r="M56">
        <v>9</v>
      </c>
      <c r="V56">
        <v>17.4114</v>
      </c>
      <c r="W56">
        <v>9</v>
      </c>
    </row>
    <row r="57" spans="12:25" x14ac:dyDescent="0.25">
      <c r="L57">
        <v>17.950099999999999</v>
      </c>
      <c r="M57">
        <v>9</v>
      </c>
      <c r="V57">
        <v>17.349</v>
      </c>
      <c r="W57">
        <v>8</v>
      </c>
    </row>
    <row r="58" spans="12:25" x14ac:dyDescent="0.25">
      <c r="L58">
        <v>18.098700000000001</v>
      </c>
      <c r="M58">
        <v>9</v>
      </c>
      <c r="V58">
        <v>17.613499999999998</v>
      </c>
      <c r="W58">
        <v>9</v>
      </c>
    </row>
    <row r="59" spans="12:25" x14ac:dyDescent="0.25">
      <c r="L59">
        <v>18.700800000000001</v>
      </c>
      <c r="M59">
        <v>9</v>
      </c>
      <c r="V59">
        <v>18.172899999999998</v>
      </c>
      <c r="W59">
        <v>9</v>
      </c>
    </row>
    <row r="60" spans="12:25" x14ac:dyDescent="0.25">
      <c r="L60">
        <v>20.641200000000001</v>
      </c>
      <c r="M60">
        <v>10</v>
      </c>
      <c r="V60">
        <v>20.065200000000001</v>
      </c>
      <c r="W60">
        <v>11</v>
      </c>
    </row>
    <row r="61" spans="12:25" x14ac:dyDescent="0.25">
      <c r="L61">
        <v>23.197299999999998</v>
      </c>
      <c r="M61">
        <v>12</v>
      </c>
      <c r="V61">
        <v>22.053699999999999</v>
      </c>
      <c r="W61">
        <v>12</v>
      </c>
    </row>
    <row r="63" spans="12:25" x14ac:dyDescent="0.25">
      <c r="L63">
        <f>AVERAGE(L39:L61)</f>
        <v>19.317026086956524</v>
      </c>
      <c r="M63">
        <f>AVERAGE(M39:M61)</f>
        <v>10.608695652173912</v>
      </c>
      <c r="V63">
        <f>AVERAGE(V39:V61)</f>
        <v>18.426534782608698</v>
      </c>
      <c r="W63">
        <f>AVERAGE(W39:W61)</f>
        <v>9.695652173913043</v>
      </c>
    </row>
    <row r="64" spans="12:25" x14ac:dyDescent="0.25">
      <c r="X64">
        <f>TTEST(L39:L61,V39:V61,1,1)</f>
        <v>1.016207508889676E-7</v>
      </c>
      <c r="Y64">
        <f>TTEST(M39:M61,W39:W61,1,1)</f>
        <v>6.7560242532108678E-5</v>
      </c>
    </row>
  </sheetData>
  <mergeCells count="12">
    <mergeCell ref="Y28:AC28"/>
    <mergeCell ref="AE28:AF28"/>
    <mergeCell ref="B2:M2"/>
    <mergeCell ref="O2:W2"/>
    <mergeCell ref="Y2:AF2"/>
    <mergeCell ref="B4:B12"/>
    <mergeCell ref="B14:B22"/>
    <mergeCell ref="B24:B32"/>
    <mergeCell ref="F28:J28"/>
    <mergeCell ref="L28:M28"/>
    <mergeCell ref="P28:T28"/>
    <mergeCell ref="V28:W28"/>
  </mergeCells>
  <conditionalFormatting sqref="L5:L12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M12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F12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12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1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12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:F2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G2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:H2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:I2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:J2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:L22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:M22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:P2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:Q2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:R2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:S2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5:T2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5:V22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5:W2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5:AC22">
    <cfRule type="cellIs" dxfId="11" priority="34" operator="greaterThan">
      <formula>0</formula>
    </cfRule>
    <cfRule type="cellIs" dxfId="10" priority="36" operator="lessThan">
      <formula>0</formula>
    </cfRule>
    <cfRule type="colorScale" priority="37">
      <colorScale>
        <cfvo type="formula" val="&quot;&lt;0&quot;"/>
        <cfvo type="formula" val="&quot;&gt;0&quot;"/>
        <color theme="5" tint="-0.249977111117893"/>
        <color theme="9"/>
      </colorScale>
    </cfRule>
  </conditionalFormatting>
  <conditionalFormatting sqref="AE15:AF22">
    <cfRule type="cellIs" dxfId="9" priority="33" operator="greaterThan">
      <formula>0</formula>
    </cfRule>
    <cfRule type="cellIs" dxfId="8" priority="35" operator="lessThan">
      <formula>0</formula>
    </cfRule>
  </conditionalFormatting>
  <conditionalFormatting sqref="P5:P1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1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R1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:S1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T1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:V1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:W1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5:F3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:G27 G29:G3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:H27 H29:H3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:I27 I29:I3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:J27 J29:J3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:M27 M29:M3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5:P27 P29:P3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:Q27 Q29:Q3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5:R27 R29:R3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5:S27 S29:S3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5:T27 T29:T3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5:V3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5:W27 W29:W3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5:AC27 Y29:AC32 Y28">
    <cfRule type="cellIs" dxfId="7" priority="8" operator="greaterThan">
      <formula>0</formula>
    </cfRule>
    <cfRule type="cellIs" dxfId="6" priority="10" operator="lessThan">
      <formula>0</formula>
    </cfRule>
    <cfRule type="colorScale" priority="11">
      <colorScale>
        <cfvo type="formula" val="&quot;&lt;0&quot;"/>
        <cfvo type="formula" val="&quot;&gt;0&quot;"/>
        <color theme="5" tint="-0.249977111117893"/>
        <color theme="9"/>
      </colorScale>
    </cfRule>
  </conditionalFormatting>
  <conditionalFormatting sqref="AE25:AF27 AE29:AF32 AE28">
    <cfRule type="cellIs" dxfId="5" priority="7" operator="greaterThan">
      <formula>0</formula>
    </cfRule>
    <cfRule type="cellIs" dxfId="4" priority="9" operator="lessThan">
      <formula>0</formula>
    </cfRule>
  </conditionalFormatting>
  <conditionalFormatting sqref="Y5:AC12">
    <cfRule type="cellIs" dxfId="3" priority="3" operator="greaterThan">
      <formula>0</formula>
    </cfRule>
    <cfRule type="cellIs" dxfId="2" priority="5" operator="lessThan">
      <formula>0</formula>
    </cfRule>
    <cfRule type="colorScale" priority="6">
      <colorScale>
        <cfvo type="formula" val="&quot;&lt;0&quot;"/>
        <cfvo type="formula" val="&quot;&gt;0&quot;"/>
        <color theme="5" tint="-0.249977111117893"/>
        <color theme="9"/>
      </colorScale>
    </cfRule>
  </conditionalFormatting>
  <conditionalFormatting sqref="AE5:AF12">
    <cfRule type="cellIs" dxfId="1" priority="2" operator="greaterThan">
      <formula>0</formula>
    </cfRule>
    <cfRule type="cellIs" dxfId="0" priority="4" operator="lessThan">
      <formula>0</formula>
    </cfRule>
  </conditionalFormatting>
  <conditionalFormatting sqref="P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SIN DPOUT</vt:lpstr>
      <vt:lpstr>DPOUT 0.5</vt:lpstr>
      <vt:lpstr>DPOUT 0.5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Pérez</dc:creator>
  <cp:lastModifiedBy>Pablo Pérez</cp:lastModifiedBy>
  <dcterms:created xsi:type="dcterms:W3CDTF">2018-12-12T13:08:41Z</dcterms:created>
  <dcterms:modified xsi:type="dcterms:W3CDTF">2018-12-20T11:28:43Z</dcterms:modified>
</cp:coreProperties>
</file>