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o271288\Desktop\SI\lab\SI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E6" i="1"/>
  <c r="D6" i="1"/>
  <c r="F5" i="1"/>
  <c r="E5" i="1"/>
  <c r="D5" i="1"/>
  <c r="C5" i="1"/>
  <c r="F4" i="1"/>
  <c r="E4" i="1"/>
  <c r="D4" i="1"/>
  <c r="C4" i="1"/>
  <c r="F3" i="1"/>
  <c r="E3" i="1"/>
  <c r="D3" i="1"/>
  <c r="C3" i="1"/>
</calcChain>
</file>

<file path=xl/sharedStrings.xml><?xml version="1.0" encoding="utf-8"?>
<sst xmlns="http://schemas.openxmlformats.org/spreadsheetml/2006/main" count="13" uniqueCount="13">
  <si>
    <t>Red</t>
  </si>
  <si>
    <t>alarm</t>
  </si>
  <si>
    <t>Barley</t>
  </si>
  <si>
    <t>Child</t>
  </si>
  <si>
    <t>Diabetes</t>
  </si>
  <si>
    <t>insurance</t>
  </si>
  <si>
    <t>Link</t>
  </si>
  <si>
    <t>Pigs</t>
  </si>
  <si>
    <t>win95pts</t>
  </si>
  <si>
    <t>VEPropagation</t>
  </si>
  <si>
    <t>HuginPropagation</t>
  </si>
  <si>
    <t>LogicSampling</t>
  </si>
  <si>
    <t>LikelihoodWeighting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</si>
</sst>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Inference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VEPropagation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Hoja1!$B$3:$B$10</c:f>
              <c:strCache>
                <c:ptCount val="8"/>
                <c:pt idx="0">
                  <c:v>alarm</c:v>
                </c:pt>
                <c:pt idx="1">
                  <c:v>Barley</c:v>
                </c:pt>
                <c:pt idx="2">
                  <c:v>Child</c:v>
                </c:pt>
                <c:pt idx="3">
                  <c:v>Diabetes</c:v>
                </c:pt>
                <c:pt idx="4">
                  <c:v>insurance</c:v>
                </c:pt>
                <c:pt idx="5">
                  <c:v>Link</c:v>
                </c:pt>
                <c:pt idx="6">
                  <c:v>Pigs</c:v>
                </c:pt>
                <c:pt idx="7">
                  <c:v>win95pts</c:v>
                </c:pt>
              </c:strCache>
            </c:strRef>
          </c:cat>
          <c:val>
            <c:numRef>
              <c:f>Hoja1!$C$3:$C$10</c:f>
              <c:numCache>
                <c:formatCode>General</c:formatCode>
                <c:ptCount val="8"/>
                <c:pt idx="0">
                  <c:v>425.27799999999996</c:v>
                </c:pt>
                <c:pt idx="1">
                  <c:v>520.904</c:v>
                </c:pt>
                <c:pt idx="2">
                  <c:v>426.07800000000009</c:v>
                </c:pt>
                <c:pt idx="4">
                  <c:v>417.99</c:v>
                </c:pt>
                <c:pt idx="5">
                  <c:v>498.62</c:v>
                </c:pt>
                <c:pt idx="6">
                  <c:v>471.78</c:v>
                </c:pt>
                <c:pt idx="7">
                  <c:v>417.41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6A-40E5-B768-7AFF2FD2C8BE}"/>
            </c:ext>
          </c:extLst>
        </c:ser>
        <c:ser>
          <c:idx val="1"/>
          <c:order val="1"/>
          <c:tx>
            <c:strRef>
              <c:f>Hoja1!$D$2</c:f>
              <c:strCache>
                <c:ptCount val="1"/>
                <c:pt idx="0">
                  <c:v>HuginPropagation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Hoja1!$B$3:$B$10</c:f>
              <c:strCache>
                <c:ptCount val="8"/>
                <c:pt idx="0">
                  <c:v>alarm</c:v>
                </c:pt>
                <c:pt idx="1">
                  <c:v>Barley</c:v>
                </c:pt>
                <c:pt idx="2">
                  <c:v>Child</c:v>
                </c:pt>
                <c:pt idx="3">
                  <c:v>Diabetes</c:v>
                </c:pt>
                <c:pt idx="4">
                  <c:v>insurance</c:v>
                </c:pt>
                <c:pt idx="5">
                  <c:v>Link</c:v>
                </c:pt>
                <c:pt idx="6">
                  <c:v>Pigs</c:v>
                </c:pt>
                <c:pt idx="7">
                  <c:v>win95pts</c:v>
                </c:pt>
              </c:strCache>
            </c:strRef>
          </c:cat>
          <c:val>
            <c:numRef>
              <c:f>Hoja1!$D$3:$D$10</c:f>
              <c:numCache>
                <c:formatCode>General</c:formatCode>
                <c:ptCount val="8"/>
                <c:pt idx="0">
                  <c:v>4.952</c:v>
                </c:pt>
                <c:pt idx="1">
                  <c:v>2239.826</c:v>
                </c:pt>
                <c:pt idx="2">
                  <c:v>2.774</c:v>
                </c:pt>
                <c:pt idx="3">
                  <c:v>972.83749999999986</c:v>
                </c:pt>
                <c:pt idx="4">
                  <c:v>24.18</c:v>
                </c:pt>
                <c:pt idx="6">
                  <c:v>198.37</c:v>
                </c:pt>
                <c:pt idx="7">
                  <c:v>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6A-40E5-B768-7AFF2FD2C8BE}"/>
            </c:ext>
          </c:extLst>
        </c:ser>
        <c:ser>
          <c:idx val="2"/>
          <c:order val="2"/>
          <c:tx>
            <c:strRef>
              <c:f>Hoja1!$E$2</c:f>
              <c:strCache>
                <c:ptCount val="1"/>
                <c:pt idx="0">
                  <c:v>LogicSampling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Hoja1!$B$3:$B$10</c:f>
              <c:strCache>
                <c:ptCount val="8"/>
                <c:pt idx="0">
                  <c:v>alarm</c:v>
                </c:pt>
                <c:pt idx="1">
                  <c:v>Barley</c:v>
                </c:pt>
                <c:pt idx="2">
                  <c:v>Child</c:v>
                </c:pt>
                <c:pt idx="3">
                  <c:v>Diabetes</c:v>
                </c:pt>
                <c:pt idx="4">
                  <c:v>insurance</c:v>
                </c:pt>
                <c:pt idx="5">
                  <c:v>Link</c:v>
                </c:pt>
                <c:pt idx="6">
                  <c:v>Pigs</c:v>
                </c:pt>
                <c:pt idx="7">
                  <c:v>win95pts</c:v>
                </c:pt>
              </c:strCache>
            </c:strRef>
          </c:cat>
          <c:val>
            <c:numRef>
              <c:f>Hoja1!$E$3:$E$10</c:f>
              <c:numCache>
                <c:formatCode>General</c:formatCode>
                <c:ptCount val="8"/>
                <c:pt idx="0">
                  <c:v>118.694</c:v>
                </c:pt>
                <c:pt idx="1">
                  <c:v>129.97999999999999</c:v>
                </c:pt>
                <c:pt idx="2">
                  <c:v>105.4</c:v>
                </c:pt>
                <c:pt idx="3">
                  <c:v>1017.7175</c:v>
                </c:pt>
                <c:pt idx="4">
                  <c:v>135.15</c:v>
                </c:pt>
                <c:pt idx="6">
                  <c:v>947.54</c:v>
                </c:pt>
                <c:pt idx="7">
                  <c:v>196.91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36A-40E5-B768-7AFF2FD2C8BE}"/>
            </c:ext>
          </c:extLst>
        </c:ser>
        <c:ser>
          <c:idx val="3"/>
          <c:order val="3"/>
          <c:tx>
            <c:strRef>
              <c:f>Hoja1!$F$2</c:f>
              <c:strCache>
                <c:ptCount val="1"/>
                <c:pt idx="0">
                  <c:v>LikelihoodWeighting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Hoja1!$B$3:$B$10</c:f>
              <c:strCache>
                <c:ptCount val="8"/>
                <c:pt idx="0">
                  <c:v>alarm</c:v>
                </c:pt>
                <c:pt idx="1">
                  <c:v>Barley</c:v>
                </c:pt>
                <c:pt idx="2">
                  <c:v>Child</c:v>
                </c:pt>
                <c:pt idx="3">
                  <c:v>Diabetes</c:v>
                </c:pt>
                <c:pt idx="4">
                  <c:v>insurance</c:v>
                </c:pt>
                <c:pt idx="5">
                  <c:v>Link</c:v>
                </c:pt>
                <c:pt idx="6">
                  <c:v>Pigs</c:v>
                </c:pt>
                <c:pt idx="7">
                  <c:v>win95pts</c:v>
                </c:pt>
              </c:strCache>
            </c:strRef>
          </c:cat>
          <c:val>
            <c:numRef>
              <c:f>Hoja1!$F$3:$F$10</c:f>
              <c:numCache>
                <c:formatCode>General</c:formatCode>
                <c:ptCount val="8"/>
                <c:pt idx="0">
                  <c:v>113.628</c:v>
                </c:pt>
                <c:pt idx="1">
                  <c:v>157.89600000000002</c:v>
                </c:pt>
                <c:pt idx="2">
                  <c:v>74.128000000000014</c:v>
                </c:pt>
                <c:pt idx="3">
                  <c:v>1068.3225</c:v>
                </c:pt>
                <c:pt idx="4">
                  <c:v>87.56</c:v>
                </c:pt>
                <c:pt idx="6">
                  <c:v>940.82</c:v>
                </c:pt>
                <c:pt idx="7">
                  <c:v>160.55000000000001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36A-40E5-B768-7AFF2FD2C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545743"/>
        <c:axId val="353541999"/>
      </c:lineChart>
      <c:catAx>
        <c:axId val="353545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ProbeNet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3541999"/>
        <c:crosses val="autoZero"/>
        <c:auto val="1"/>
        <c:lblAlgn val="ctr"/>
        <c:lblOffset val="100"/>
        <c:noMultiLvlLbl val="0"/>
      </c:catAx>
      <c:valAx>
        <c:axId val="35354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354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304799</xdr:colOff>
      <xdr:row>2</xdr:row>
      <xdr:rowOff>104774</xdr:rowOff>
    </xdr:from>
    <xdr:to>
      <xdr:col>17</xdr:col>
      <xdr:colOff>485774</xdr:colOff>
      <xdr:row>22</xdr:row>
      <xdr:rowOff>171449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tabSelected="1" workbookViewId="0">
      <selection activeCell="C12" sqref="C12"/>
    </sheetView>
  </sheetViews>
  <sheetFormatPr baseColWidth="10" defaultRowHeight="15" x14ac:dyDescent="0.25"/>
  <cols>
    <col min="3" max="3" width="16.7109375" customWidth="1"/>
    <col min="4" max="4" width="19.140625" customWidth="1"/>
    <col min="5" max="5" width="18.42578125" customWidth="1"/>
    <col min="6" max="6" width="24" customWidth="1"/>
  </cols>
  <sheetData>
    <row r="2" spans="2:6" x14ac:dyDescent="0.25">
      <c r="B2" t="s">
        <v>0</v>
      </c>
      <c r="C2" t="s">
        <v>9</v>
      </c>
      <c r="D2" t="s">
        <v>10</v>
      </c>
      <c r="E2" t="s">
        <v>11</v>
      </c>
      <c r="F2" t="s">
        <v>12</v>
      </c>
    </row>
    <row r="3" spans="2:6" x14ac:dyDescent="0.25">
      <c r="B3" t="s">
        <v>1</v>
      </c>
      <c r="C3">
        <f>AVERAGE(420.16,428.07,418.62,425.2,434.34)</f>
        <v>425.27799999999996</v>
      </c>
      <c r="D3">
        <f>AVERAGE(3.79,4.12,3.49,9.4,3.96)</f>
        <v>4.952</v>
      </c>
      <c r="E3">
        <f>AVERAGE(114.23,105.81,152.06,108.44,112.93)</f>
        <v>118.694</v>
      </c>
      <c r="F3">
        <f>AVERAGE(104.35,112.93,110.1,107.9,132.86)</f>
        <v>113.628</v>
      </c>
    </row>
    <row r="4" spans="2:6" x14ac:dyDescent="0.25">
      <c r="B4" t="s">
        <v>2</v>
      </c>
      <c r="C4">
        <f>AVERAGE(512.34,544.55,529.24,508.78,509.61)</f>
        <v>520.904</v>
      </c>
      <c r="D4">
        <f>AVERAGE(2159.86,2392.78,2201.85,2229.99,2214.65)</f>
        <v>2239.826</v>
      </c>
      <c r="E4">
        <f>AVERAGE(135.52,140.55,125.19,124.6,124.04)</f>
        <v>129.97999999999999</v>
      </c>
      <c r="F4">
        <f>AVERAGE(174.94,165.56,157.44,146.48,145.06)</f>
        <v>157.89600000000002</v>
      </c>
    </row>
    <row r="5" spans="2:6" x14ac:dyDescent="0.25">
      <c r="B5" t="s">
        <v>3</v>
      </c>
      <c r="C5">
        <f>AVERAGE(412.12,431.39,436.17,430.87,419.84)</f>
        <v>426.07800000000009</v>
      </c>
      <c r="D5">
        <f>AVERAGE(2.8,2.75,2.88,2.78,2.66)</f>
        <v>2.774</v>
      </c>
      <c r="E5">
        <f>AVERAGE(118.99,114.86,82.37,96.86,113.92)</f>
        <v>105.4</v>
      </c>
      <c r="F5">
        <f>AVERAGE(51.3,59.26,58.38,87.78,113.92)</f>
        <v>74.128000000000014</v>
      </c>
    </row>
    <row r="6" spans="2:6" x14ac:dyDescent="0.25">
      <c r="B6" t="s">
        <v>4</v>
      </c>
      <c r="C6" s="1"/>
      <c r="D6">
        <f>AVERAGE(1010.15,956.26,971.68,953.26)</f>
        <v>972.83749999999986</v>
      </c>
      <c r="E6">
        <f>AVERAGE(996.02,1073.99,970.95,1029.91)</f>
        <v>1017.7175</v>
      </c>
      <c r="F6">
        <f>AVERAGE(1060.24,1076.97,1068.69,1067.39)</f>
        <v>1068.3225</v>
      </c>
    </row>
    <row r="7" spans="2:6" x14ac:dyDescent="0.25">
      <c r="B7" t="s">
        <v>5</v>
      </c>
      <c r="C7">
        <v>417.99</v>
      </c>
      <c r="D7">
        <v>24.18</v>
      </c>
      <c r="E7">
        <v>135.15</v>
      </c>
      <c r="F7">
        <v>87.56</v>
      </c>
    </row>
    <row r="8" spans="2:6" x14ac:dyDescent="0.25">
      <c r="B8" t="s">
        <v>6</v>
      </c>
      <c r="C8">
        <v>498.62</v>
      </c>
      <c r="D8" s="2"/>
      <c r="E8" s="2"/>
      <c r="F8" s="2"/>
    </row>
    <row r="9" spans="2:6" x14ac:dyDescent="0.25">
      <c r="B9" t="s">
        <v>7</v>
      </c>
      <c r="C9">
        <v>471.78</v>
      </c>
      <c r="D9">
        <v>198.37</v>
      </c>
      <c r="E9">
        <v>947.54</v>
      </c>
      <c r="F9">
        <v>940.82</v>
      </c>
    </row>
    <row r="10" spans="2:6" x14ac:dyDescent="0.25">
      <c r="B10" t="s">
        <v>8</v>
      </c>
      <c r="C10">
        <v>417.41</v>
      </c>
      <c r="D10">
        <v>6.87</v>
      </c>
      <c r="E10">
        <v>196.91</v>
      </c>
      <c r="F10">
        <v>160.55000000000001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Álvarez Varela</dc:creator>
  <cp:lastModifiedBy>Alejandro Álvarez Varela</cp:lastModifiedBy>
  <dcterms:created xsi:type="dcterms:W3CDTF">2022-11-02T17:51:02Z</dcterms:created>
  <dcterms:modified xsi:type="dcterms:W3CDTF">2022-11-02T18:35:58Z</dcterms:modified>
</cp:coreProperties>
</file>