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0" documentId="13_ncr:1_{0A43038B-DACB-49B4-AE3D-BAEA5640FA78}" xr6:coauthVersionLast="47" xr6:coauthVersionMax="47" xr10:uidLastSave="{00000000-0000-0000-0000-000000000000}"/>
  <bookViews>
    <workbookView xWindow="-103" yWindow="-103" windowWidth="26537" windowHeight="15943" tabRatio="874" xr2:uid="{3E54DD3B-0C85-4ACC-8F96-CA91C1E2E1EB}"/>
  </bookViews>
  <sheets>
    <sheet name="欢迎" sheetId="73" r:id="rId1"/>
    <sheet name="干员" sheetId="35" r:id="rId2"/>
    <sheet name="输出" sheetId="3" r:id="rId3"/>
    <sheet name="输出增益" sheetId="43" r:id="rId4"/>
    <sheet name="输出衰减持续" sheetId="44" r:id="rId5"/>
    <sheet name="输出衰减爆发" sheetId="45" r:id="rId6"/>
    <sheet name="输出衰减瞬间" sheetId="46" r:id="rId7"/>
    <sheet name="输出实战持续" sheetId="65" r:id="rId8"/>
    <sheet name="输出实战爆发" sheetId="66" r:id="rId9"/>
    <sheet name="输出实战瞬间" sheetId="67" r:id="rId10"/>
    <sheet name="承伤" sheetId="50" r:id="rId11"/>
    <sheet name="承伤衰减持续" sheetId="51" r:id="rId12"/>
    <sheet name="承伤衰减爆发" sheetId="61" r:id="rId13"/>
    <sheet name="承伤实战持续" sheetId="63" r:id="rId14"/>
    <sheet name="承伤实战爆发" sheetId="64" r:id="rId15"/>
    <sheet name="治疗" sheetId="58" r:id="rId16"/>
    <sheet name="元素" sheetId="40" r:id="rId17"/>
    <sheet name="元素衰減" sheetId="68" r:id="rId18"/>
    <sheet name="回费" sheetId="69" r:id="rId19"/>
    <sheet name="回费实战" sheetId="70" r:id="rId20"/>
    <sheet name="控制" sheetId="72" r:id="rId21"/>
    <sheet name="环境控制面板" sheetId="39" r:id="rId22"/>
    <sheet name="Control" sheetId="22" r:id="rId23"/>
    <sheet name="SkillControl" sheetId="49" r:id="rId24"/>
  </sheets>
  <definedNames>
    <definedName name="_xlnm._FilterDatabase" localSheetId="14" hidden="1">承伤实战爆发!$A$12:$BQ$116</definedName>
    <definedName name="_xlnm._FilterDatabase" localSheetId="13" hidden="1">承伤实战持续!$A$12:$BQ$116</definedName>
    <definedName name="_xlnm._FilterDatabase" localSheetId="1" hidden="1">干员!$A$1:$AE$362</definedName>
    <definedName name="_xlnm._FilterDatabase" localSheetId="20" hidden="1">控制!$A$1:$H$137</definedName>
    <definedName name="_xlnm._FilterDatabase" localSheetId="2" hidden="1">输出!$A$1:$AJ$53</definedName>
    <definedName name="_xlnm._FilterDatabase" localSheetId="8" hidden="1">输出实战爆发!$A$8:$BX$8</definedName>
    <definedName name="_xlnm._FilterDatabase" localSheetId="7" hidden="1">输出实战持续!$A$8:$BX$8</definedName>
    <definedName name="_xlnm._FilterDatabase" localSheetId="9" hidden="1">输出实战瞬间!$A$8:$BX$8</definedName>
    <definedName name="_xlnm._FilterDatabase" localSheetId="5" hidden="1">输出衰减爆发!$A$3:$V$3</definedName>
    <definedName name="_xlnm._FilterDatabase" localSheetId="4" hidden="1">输出衰减持续!$A$3:$V$3</definedName>
    <definedName name="_xlnm._FilterDatabase" localSheetId="6" hidden="1">输出衰减瞬间!$A$3:$V$3</definedName>
    <definedName name="AllyExistAakSkill2">Control!$C$54</definedName>
    <definedName name="AllyExistAakSkill3">Control!$C$55</definedName>
    <definedName name="AllyExistAmiyaGuard">Control!$C$63</definedName>
    <definedName name="AllyExistAmiyaGuardSkillAny">Control!$C$64</definedName>
    <definedName name="AllyExistAmiyaMedic">Control!$C$113</definedName>
    <definedName name="AllyExistAmiyaMedicSkill2">Control!$C$114</definedName>
    <definedName name="AllyExistAngelina">Control!$C$44</definedName>
    <definedName name="AllyExistArchetto">Control!$C$69</definedName>
    <definedName name="AllyExistAscalonSkill3">Control!$C$111</definedName>
    <definedName name="AllyExistChen">Control!$C$48</definedName>
    <definedName name="AllyExistChenTheHolungdaySkill3">Control!$C$73</definedName>
    <definedName name="AllyExistCivilightEternaSkill2">Control!$C$116</definedName>
    <definedName name="AllyExistCivilightEternaSkill3">Control!$C$117</definedName>
    <definedName name="AllyExistCrownslayerSkill2">Control!$C$121</definedName>
    <definedName name="AllyExistCrownslayerSkill3">Control!$C$122</definedName>
    <definedName name="AllyExistDorothySkill1">Control!$C$84</definedName>
    <definedName name="AllyExistElaSkill1">Control!$C$109</definedName>
    <definedName name="AllyExistElaSkill3">Control!$C$110</definedName>
    <definedName name="AllyExistElysiumSkill2">Control!$C$58</definedName>
    <definedName name="AllyExistExusiai">Control!$C$31</definedName>
    <definedName name="AllyExistEyjafjalla">Control!$C$36</definedName>
    <definedName name="AllyExistEyjafjallaSkill2">Control!$C$37</definedName>
    <definedName name="AllyExistEyjafjallaTheHvitAska">Control!$C$99</definedName>
    <definedName name="AllyExistEyjafjallaTheHvitAskaSkill3">Control!$C$100</definedName>
    <definedName name="AllyExistFlametailSkill2">Control!$C$77</definedName>
    <definedName name="AllyExistGnosis">Control!$C$79</definedName>
    <definedName name="AllyExistGnosisSkill2">Control!$C$80</definedName>
    <definedName name="AllyExistGnosisSkill3">Control!$C$81</definedName>
    <definedName name="AllyExistHoederer">Control!$C$102</definedName>
    <definedName name="AllyExistHoneyberry">Control!$C$78</definedName>
    <definedName name="AllyExistHoolheyak">Control!$C$96</definedName>
    <definedName name="AllyExistHorn">Control!$C$83</definedName>
    <definedName name="AllyExistHoshiguma">Control!$C$30</definedName>
    <definedName name="AllyExistIfrit">Control!$C$33</definedName>
    <definedName name="AllyExistIfritSkill2">Control!$C$34</definedName>
    <definedName name="AllyExistIfritSkill3">Control!$C$35</definedName>
    <definedName name="AllyExistInes">Control!$C$94</definedName>
    <definedName name="AllyExistInesSkill2">Control!$C$95</definedName>
    <definedName name="AllyExistJessicaTheLiberatedSkill0">Control!$C$101</definedName>
    <definedName name="AllyExistLappland">Control!$C$28</definedName>
    <definedName name="AllyExistLee">Control!$C$82</definedName>
    <definedName name="AllyExistLin">Control!$C$93</definedName>
    <definedName name="AllyExistLogos">Control!$C$112</definedName>
    <definedName name="AllyExistMeteorSkill1">Control!$C$32</definedName>
    <definedName name="AllyExistMon3tr">Control!$C$128</definedName>
    <definedName name="AllyExistMon3trSkill2">Control!$C$129</definedName>
    <definedName name="AllyExistMostima">Control!$C$51</definedName>
    <definedName name="AllyExistMountain">Control!$C$67</definedName>
    <definedName name="AllyExistMountainSkill3">Control!$C$68</definedName>
    <definedName name="AllyExistNarantuya">Control!$C$119</definedName>
    <definedName name="AllyExistNian">Control!$C$52</definedName>
    <definedName name="AllyExistNianSkill3">Control!$C$53</definedName>
    <definedName name="AllyExistNightingale">Control!$C$38</definedName>
    <definedName name="AllyExistNightingaleSkill3">Control!$C$39</definedName>
    <definedName name="AllyExistPallasSkill3">Control!$C$72</definedName>
    <definedName name="AllyExistPepe">Control!$C$118</definedName>
    <definedName name="AllyExistPhonoR0Skill0">Control!$C$115</definedName>
    <definedName name="AllyExistPozemkaSkill0">Control!$C$85</definedName>
    <definedName name="AllyExistPramanix">Control!$C$45</definedName>
    <definedName name="AllyExistPramanixSkill1">Control!$C$46</definedName>
    <definedName name="AllyExistPramanixSkill2">Control!$C$47</definedName>
    <definedName name="AllyExistPtilopsis">Control!$C$40</definedName>
    <definedName name="AllyExistReedTheFlameShadowSkill3">Control!$C$92</definedName>
    <definedName name="AllyExistRoseSaltSkill2">Control!$C$123</definedName>
    <definedName name="AllyExistRosmontis">Control!$C$65</definedName>
    <definedName name="AllyExistRosmontisSkill3">Control!$C$66</definedName>
    <definedName name="AllyExistSaileach">Control!$C$74</definedName>
    <definedName name="AllyExistSaileachSkill2">Control!$C$75</definedName>
    <definedName name="AllyExistSaileachSkill3">Control!$C$76</definedName>
    <definedName name="AllyExistSariaSkill3">Control!$C$29</definedName>
    <definedName name="AllyExistSchwarz">Control!$C$49</definedName>
    <definedName name="AllyExistSchwarzSkill3">Control!$C$50</definedName>
    <definedName name="AllyExistShamare">Control!$C$56</definedName>
    <definedName name="AllyExistShamareSkill2">Control!$C$57</definedName>
    <definedName name="AllyExistShining">Control!$C$41</definedName>
    <definedName name="AllyExistShiningSkill3">Control!$C$42</definedName>
    <definedName name="AllyExistShu">Control!$C$106</definedName>
    <definedName name="AllyExistShuSkill2">Control!$C$107</definedName>
    <definedName name="AllyExistShuSkill3">Control!$C$108</definedName>
    <definedName name="AllyExistSiege">Control!$C$27</definedName>
    <definedName name="AllyExistSilenceTheParadigmatic">Control!$C$97</definedName>
    <definedName name="AllyExistSilenceTheParadigmaticSkill2">Control!$C$98</definedName>
    <definedName name="AllyExistSkadiTheCorruptingHeartSkill2">Control!$C$70</definedName>
    <definedName name="AllyExistSkadiTheCorruptingHeartSkill3">Control!$C$71</definedName>
    <definedName name="AllyExistStainlessType1">Control!$C$86</definedName>
    <definedName name="AllyExistStainlessType1Skill0">Control!$C$88</definedName>
    <definedName name="AllyExistStainlessType2">Control!$C$87</definedName>
    <definedName name="AllyExistStainlessType2Skill0">Control!$C$89</definedName>
    <definedName name="AllyExistStainlessType3">Control!$C$90</definedName>
    <definedName name="AllyExistSuzuran">Control!$C$61</definedName>
    <definedName name="AllyExistSuzuranSkill3">Control!$C$62</definedName>
    <definedName name="AllyExistTexasTheOmertosaSkill2">Control!$C$91</definedName>
    <definedName name="AllyExistThermalEXSkill0">Control!$C$60</definedName>
    <definedName name="AllyExistThornsTheLodestar">Control!$C$124</definedName>
    <definedName name="AllyExistThornsTheLodestarSkill1">Control!$C$125</definedName>
    <definedName name="AllyExistThornsTheLodestarSkill3">Control!$C$126</definedName>
    <definedName name="AllyExistTragodiaSkill1">Control!$C$130</definedName>
    <definedName name="AllyExistVinaVictoria">Control!$C$120</definedName>
    <definedName name="AllyExistVirtuosa">Control!$C$104</definedName>
    <definedName name="AllyExistVirtuosaSkill3">Control!$C$105</definedName>
    <definedName name="AllyExistVivianaSkill2">Control!$C$103</definedName>
    <definedName name="AllyExistWarfarinSkill2">Control!$C$43</definedName>
    <definedName name="AllyExistWSkill2">Control!$C$59</definedName>
    <definedName name="AllyExistYuSkill3">Control!$C$127</definedName>
    <definedName name="AllyHealableCount">Control!$E$22</definedName>
    <definedName name="BaseAttackAA00X">干员!$N$322</definedName>
    <definedName name="BaseAttackB003X">干员!$N$163</definedName>
    <definedName name="BaseAttackB003Y">干员!$N$164</definedName>
    <definedName name="BaseAttackB00WX">干员!$N$312</definedName>
    <definedName name="BaseAttackB215Y">干员!$N$264</definedName>
    <definedName name="BaseAttackB216X">干员!$N$289</definedName>
    <definedName name="BaseAttackBS30X">干员!$N$287</definedName>
    <definedName name="BaseAttackBV13X">干员!$N$184</definedName>
    <definedName name="BaseAttackCB88X">干员!$N$271</definedName>
    <definedName name="BaseAttackCR01X">干员!$N$167</definedName>
    <definedName name="BaseAttackCT01X">干员!$N$360</definedName>
    <definedName name="BaseAttackDB01X">干员!$N$351</definedName>
    <definedName name="BaseAttackDB02X">干员!$N$252</definedName>
    <definedName name="BaseAttackDD02Y">干员!$N$329</definedName>
    <definedName name="BaseAttackDWDBX">干员!$N$320</definedName>
    <definedName name="BaseAttackFO01X">干员!$N$47</definedName>
    <definedName name="BaseAttackFO01Y">干员!$N$48</definedName>
    <definedName name="BaseAttackFO03X">干员!$N$42</definedName>
    <definedName name="BaseAttackFO03Y">干员!$N$43</definedName>
    <definedName name="BaseAttackII01D">干员!$N$119</definedName>
    <definedName name="BaseAttackII01X">干员!$N$120</definedName>
    <definedName name="BaseAttackII02">干员!$N$344</definedName>
    <definedName name="BaseAttackII02X">干员!$N$345</definedName>
    <definedName name="BaseAttackII09Y">干员!$N$221</definedName>
    <definedName name="BaseAttackJC07X">干员!$N$298</definedName>
    <definedName name="BaseAttackKZ09X">干员!$N$130</definedName>
    <definedName name="BaseAttackKZ09Y">干员!$N$131</definedName>
    <definedName name="BaseAttackLM21Y">干员!$N$258</definedName>
    <definedName name="BaseAttackLM22X">干员!$N$284</definedName>
    <definedName name="BaseAttackLM22Y">干员!$N$285</definedName>
    <definedName name="BaseAttackLN05D">干员!$N$226</definedName>
    <definedName name="BaseAttackLN05X">干员!$N$227</definedName>
    <definedName name="BaseAttackLN05Y">干员!$N$228</definedName>
    <definedName name="BaseAttackLN10X">干员!$N$282</definedName>
    <definedName name="BaseAttackLN11D">干员!$N$291</definedName>
    <definedName name="BaseAttackLT17Y">干员!$N$356</definedName>
    <definedName name="BaseAttackLT22X">干员!$N$296</definedName>
    <definedName name="BaseAttackLT40X">干员!$N$277</definedName>
    <definedName name="BaseAttackMH02X">干员!$N$262</definedName>
    <definedName name="BaseAttackMN04Y">干员!$N$176</definedName>
    <definedName name="BaseAttackNM04Y">干员!$N$255</definedName>
    <definedName name="BaseAttackNM05X">干员!$N$305</definedName>
    <definedName name="BaseAttackNM06">干员!$N$346</definedName>
    <definedName name="BaseAttackPL08X">干员!$N$358</definedName>
    <definedName name="BaseAttackR003">干员!$N$352</definedName>
    <definedName name="BaseAttackR169X">干员!$N$349</definedName>
    <definedName name="BaseAttackR171X">干员!$N$266</definedName>
    <definedName name="BaseAttackR172X">干员!$N$116</definedName>
    <definedName name="BaseAttackR172Y">干员!$N$117</definedName>
    <definedName name="BaseAttackR175">干员!$N$240</definedName>
    <definedName name="BaseAttackR182">干员!$N$323</definedName>
    <definedName name="BaseAttackRB15X">干员!$N$300</definedName>
    <definedName name="BaseAttackRE03D">干员!$N$314</definedName>
    <definedName name="BaseAttackRE03Y">干员!$N$315</definedName>
    <definedName name="BaseAttackREX1">干员!$N$347</definedName>
    <definedName name="BaseAttackRL02X">干员!$N$16</definedName>
    <definedName name="BaseAttackRL02Y">干员!$N$17</definedName>
    <definedName name="BaseAttackRL03D">干员!$N$35</definedName>
    <definedName name="BaseAttackRL03X">干员!$N$36</definedName>
    <definedName name="BaseAttackRL09X">干员!$N$268</definedName>
    <definedName name="BaseAttackRL09Y">干员!$N$269</definedName>
    <definedName name="BaseAttackRL10X">干员!$N$274</definedName>
    <definedName name="BaseAttackRS05D">干员!$N$307</definedName>
    <definedName name="BaseAttackSG14X">干员!$N$325</definedName>
    <definedName name="BaseAttackSG17">干员!$N$326</definedName>
    <definedName name="BaseAttackSG19">干员!$N$327</definedName>
    <definedName name="BaseAttackSI07X">干员!$N$279</definedName>
    <definedName name="BaseAttackSR04X">干员!$N$335</definedName>
    <definedName name="BaseAttackSR40X">干员!$N$333</definedName>
    <definedName name="BaseAttackSW00X">干员!$N$309</definedName>
    <definedName name="BaseAttackVC00X">干员!$N$331</definedName>
    <definedName name="BaseAttackVC09X">干员!$N$208</definedName>
    <definedName name="BaseAttackVC09Y">干员!$N$209</definedName>
    <definedName name="BaseAttackVC10X">干员!$N$186</definedName>
    <definedName name="BaseAttackYD06X">干员!$N$302</definedName>
    <definedName name="BaseAttackYD06Y">干员!$N$303</definedName>
    <definedName name="BaseAttackYD20X">干员!$N$260</definedName>
    <definedName name="BaseAttackYD25X">干员!$N$362</definedName>
    <definedName name="BaseBlockCountRS05D">干员!$S$307</definedName>
    <definedName name="BaseDefenseAA00X">干员!$O$322</definedName>
    <definedName name="BaseDefenseAA01Y">干员!$O$61</definedName>
    <definedName name="BaseDefenseAZ01X">干员!$O$75</definedName>
    <definedName name="BaseDefenseB214Y">干员!$O$108</definedName>
    <definedName name="BaseDefenseB215Y">干员!$O$264</definedName>
    <definedName name="BaseDefenseB216X">干员!$O$289</definedName>
    <definedName name="BaseDefenseBS30X">干员!$O$287</definedName>
    <definedName name="BaseDefenseCB05Y">干员!$O$144</definedName>
    <definedName name="BaseDefenseCB88X">干员!$O$271</definedName>
    <definedName name="BaseDefenseCR01X">干员!$O$167</definedName>
    <definedName name="BaseDefenseCR02Y">干员!$O$224</definedName>
    <definedName name="BaseDefenseCT01X">干员!$O$360</definedName>
    <definedName name="BaseDefenseDB02X">干员!$O$252</definedName>
    <definedName name="BaseDefenseDD02Y">干员!$O$329</definedName>
    <definedName name="BaseDefenseFO01Y">干员!$O$48</definedName>
    <definedName name="BaseDefenseFO03X">干员!$O$42</definedName>
    <definedName name="BaseDefenseGG01X">干员!$O$3</definedName>
    <definedName name="BaseDefenseHK07Y">干员!$O$181</definedName>
    <definedName name="BaseDefenseHK13X">干员!$O$150</definedName>
    <definedName name="BaseDefenseII01X">干员!$O$120</definedName>
    <definedName name="BaseDefenseII02X">干员!$O$345</definedName>
    <definedName name="BaseDefenseII07Y">干员!$O$218</definedName>
    <definedName name="BaseDefenseJC01X">干员!$O$6</definedName>
    <definedName name="BaseDefenseJC02X">干员!$O$200</definedName>
    <definedName name="BaseDefenseJC07X">干员!$O$298</definedName>
    <definedName name="BaseDefenseKZ01Y">干员!$O$196</definedName>
    <definedName name="BaseDefenseKZ08X">干员!$O$239</definedName>
    <definedName name="BaseDefenseKZ09Y">干员!$O$131</definedName>
    <definedName name="BaseDefenseKZ11X">干员!$O$192</definedName>
    <definedName name="BaseDefenseKZ13Y">干员!$O$190</definedName>
    <definedName name="BaseDefenseLM04Y">干员!$O$64</definedName>
    <definedName name="BaseDefenseLM05X">干员!$O$21</definedName>
    <definedName name="BaseDefenseLM18Y">干员!$O$206</definedName>
    <definedName name="BaseDefenseLM20X">干员!$O$89</definedName>
    <definedName name="BaseDefenseLM21X">干员!$O$257</definedName>
    <definedName name="BaseDefenseLM22Y">干员!$O$285</definedName>
    <definedName name="BaseDefenseLN02X">干员!$O$38</definedName>
    <definedName name="BaseDefenseLN04Y">干员!$O$173</definedName>
    <definedName name="BaseDefenseLN05Y">干员!$O$228</definedName>
    <definedName name="BaseDefenseLN10X">干员!$O$282</definedName>
    <definedName name="BaseDefenseLN11D">干员!$O$291</definedName>
    <definedName name="BaseDefenseLT08Y">干员!$O$147</definedName>
    <definedName name="BaseDefenseLT11Y">干员!$O$212</definedName>
    <definedName name="BaseDefenseLT17Y">干员!$O$356</definedName>
    <definedName name="BaseDefenseLT22X">干员!$O$296</definedName>
    <definedName name="BaseDefenseLT40X">干员!$O$277</definedName>
    <definedName name="BaseDefenseLT77X">干员!$O$81</definedName>
    <definedName name="BaseDefenseMH02X">干员!$O$262</definedName>
    <definedName name="BaseDefenseMN04X">干员!$O$175</definedName>
    <definedName name="BaseDefenseNM01X">干员!$O$86</definedName>
    <definedName name="BaseDefenseNM02X">干员!$O$153</definedName>
    <definedName name="BaseDefenseNM04X">干员!$O$254</definedName>
    <definedName name="BaseDefenseNM05X">干员!$O$305</definedName>
    <definedName name="BaseDefenseNM06">干员!$O$346</definedName>
    <definedName name="BaseDefensePL03Y">干员!$O$27</definedName>
    <definedName name="BaseDefensePL07Y">干员!$O$250</definedName>
    <definedName name="BaseDefensePL08X">干员!$O$358</definedName>
    <definedName name="BaseDefenseR003">干员!$O$352</definedName>
    <definedName name="BaseDefenseR109X">干员!$O$101</definedName>
    <definedName name="BaseDefenseR111X">干员!$O$128</definedName>
    <definedName name="BaseDefenseR112X">干员!$O$178</definedName>
    <definedName name="BaseDefenseR117Y">干员!$O$112</definedName>
    <definedName name="BaseDefenseR145Y">干员!$O$237</definedName>
    <definedName name="BaseDefenseR155X">干员!$O$91</definedName>
    <definedName name="BaseDefenseR159X">干员!$O$135</definedName>
    <definedName name="BaseDefenseR169X">干员!$O$349</definedName>
    <definedName name="BaseDefenseR172Y">干员!$O$117</definedName>
    <definedName name="BaseDefenseR182">干员!$O$323</definedName>
    <definedName name="BaseDefenseRB15X">干员!$O$300</definedName>
    <definedName name="BaseDefenseRE03D">干员!$O$314</definedName>
    <definedName name="BaseDefenseRE03Y">干员!$O$315</definedName>
    <definedName name="BaseDefenseRE41X">干员!$O$84</definedName>
    <definedName name="BaseDefenseRE45X">干员!$O$138</definedName>
    <definedName name="BaseDefenseREX1">干员!$O$347</definedName>
    <definedName name="BaseDefenseRF22Y">干员!$O$234</definedName>
    <definedName name="BaseDefenseRL02Y">干员!$O$17</definedName>
    <definedName name="BaseDefenseRL03D">干员!$O$35</definedName>
    <definedName name="BaseDefenseRL06X">干员!$O$78</definedName>
    <definedName name="BaseDefenseRL07X">干员!$O$230</definedName>
    <definedName name="BaseDefenseRS01X">干员!$O$157</definedName>
    <definedName name="BaseDefenseRS05D">干员!$O$307</definedName>
    <definedName name="BaseDefenseRV02Y">干员!$O$97</definedName>
    <definedName name="BaseDefenseSG03Y">干员!$O$125</definedName>
    <definedName name="BaseDefenseSG07Y">干员!$O$161</definedName>
    <definedName name="BaseDefenseSG14X">干员!$O$325</definedName>
    <definedName name="BaseDefenseSG17">干员!$O$326</definedName>
    <definedName name="BaseDefenseSI07X">干员!$O$279</definedName>
    <definedName name="BaseDefenseSR02Y">干员!$O$53</definedName>
    <definedName name="BaseDefenseSR04X">干员!$O$335</definedName>
    <definedName name="BaseDefenseSR35X">干员!$O$247</definedName>
    <definedName name="BaseDefenseSR40X">干员!$O$333</definedName>
    <definedName name="BaseDefenseSS02Y">干员!$O$67</definedName>
    <definedName name="BaseDefenseSW00Y">干员!$O$310</definedName>
    <definedName name="BaseDefenseUSS4X">干员!$O$114</definedName>
    <definedName name="BaseDefenseVC00X">干员!$O$331</definedName>
    <definedName name="BaseDefenseVC09X">干员!$O$208</definedName>
    <definedName name="BaseDefenseVC10Y">干员!$O$187</definedName>
    <definedName name="BaseDefenseVC16Y">干员!$O$215</definedName>
    <definedName name="BaseDefenseVC17Y">干员!$O$243</definedName>
    <definedName name="BaseDefenseYD06X">干员!$O$302</definedName>
    <definedName name="BaseDefenseYD20X">干员!$O$260</definedName>
    <definedName name="BaseDefenseYD25X">干员!$O$362</definedName>
    <definedName name="BaseHealthAA00X">干员!$M$322</definedName>
    <definedName name="BaseHealthAA01Y">干员!$M$61</definedName>
    <definedName name="BaseHealthAZ01X">干员!$M$75</definedName>
    <definedName name="BaseHealthB214Y">干员!$M$108</definedName>
    <definedName name="BaseHealthB215Y">干员!$M$264</definedName>
    <definedName name="BaseHealthB216X">干员!$M$289</definedName>
    <definedName name="BaseHealthBS30X">干员!$M$287</definedName>
    <definedName name="BaseHealthCB05Y">干员!$M$144</definedName>
    <definedName name="BaseHealthCB88X">干员!$M$271</definedName>
    <definedName name="BaseHealthCR01X">干员!$M$167</definedName>
    <definedName name="BaseHealthCR02Y">干员!$M$224</definedName>
    <definedName name="BaseHealthCT01X">干员!$M$360</definedName>
    <definedName name="BaseHealthDB02X">干员!$M$252</definedName>
    <definedName name="BaseHealthDD02Y">干员!$M$329</definedName>
    <definedName name="BaseHealthDWDBX">干员!$M$320</definedName>
    <definedName name="BaseHealthFO01Y">干员!$M$48</definedName>
    <definedName name="BaseHealthFO03X">干员!$M$42</definedName>
    <definedName name="BaseHealthGG01X">干员!$M$3</definedName>
    <definedName name="BaseHealthHK07Y">干员!$M$181</definedName>
    <definedName name="BaseHealthHK13X">干员!$M$150</definedName>
    <definedName name="BaseHealthII01X">干员!$M$120</definedName>
    <definedName name="BaseHealthII02X">干员!$M$345</definedName>
    <definedName name="BaseHealthII07Y">干员!$M$218</definedName>
    <definedName name="BaseHealthJC01X">干员!$M$6</definedName>
    <definedName name="BaseHealthJC02X">干员!$M$200</definedName>
    <definedName name="BaseHealthJC07X">干员!$M$298</definedName>
    <definedName name="BaseHealthKZ01Y">干员!$M$196</definedName>
    <definedName name="BaseHealthKZ08X">干员!$M$239</definedName>
    <definedName name="BaseHealthKZ09Y">干员!$M$131</definedName>
    <definedName name="BaseHealthKZ11X">干员!$M$192</definedName>
    <definedName name="BaseHealthKZ13Y">干员!$M$190</definedName>
    <definedName name="BaseHealthLM04Y">干员!$M$64</definedName>
    <definedName name="BaseHealthLM05X">干员!$M$21</definedName>
    <definedName name="BaseHealthLM18Y">干员!$M$206</definedName>
    <definedName name="BaseHealthLM20X">干员!$M$89</definedName>
    <definedName name="BaseHealthLM21X">干员!$M$257</definedName>
    <definedName name="BaseHealthLM22Y">干员!$M$285</definedName>
    <definedName name="BaseHealthLN02X">干员!$M$38</definedName>
    <definedName name="BaseHealthLN04Y">干员!$M$173</definedName>
    <definedName name="BaseHealthLN05Y">干员!$M$228</definedName>
    <definedName name="BaseHealthLN10X">干员!$M$282</definedName>
    <definedName name="BaseHealthLN11D">干员!$M$291</definedName>
    <definedName name="BaseHealthLT08Y">干员!$M$147</definedName>
    <definedName name="BaseHealthLT11Y">干员!$M$212</definedName>
    <definedName name="BaseHealthLT17Y">干员!$M$356</definedName>
    <definedName name="BaseHealthLT22X">干员!$M$296</definedName>
    <definedName name="BaseHealthLT40X">干员!$M$277</definedName>
    <definedName name="BaseHealthLT77X">干员!$M$81</definedName>
    <definedName name="BaseHealthMH02X">干员!$M$262</definedName>
    <definedName name="BaseHealthMN04X">干员!$M$175</definedName>
    <definedName name="BaseHealthNM01X">干员!$M$86</definedName>
    <definedName name="BaseHealthNM02X">干员!$M$153</definedName>
    <definedName name="BaseHealthNM04X">干员!$M$254</definedName>
    <definedName name="BaseHealthNM05X">干员!$M$305</definedName>
    <definedName name="BaseHealthNM06">干员!$M$346</definedName>
    <definedName name="BaseHealthPL03Y">干员!$M$27</definedName>
    <definedName name="BaseHealthPL07Y">干员!$M$250</definedName>
    <definedName name="BaseHealthPL08X">干员!$M$358</definedName>
    <definedName name="BaseHealthR003">干员!$M$352</definedName>
    <definedName name="BaseHealthR109X">干员!$M$101</definedName>
    <definedName name="BaseHealthR111X">干员!$M$128</definedName>
    <definedName name="BaseHealthR112X">干员!$M$178</definedName>
    <definedName name="BaseHealthR117Y">干员!$M$112</definedName>
    <definedName name="BaseHealthR145Y">干员!$M$237</definedName>
    <definedName name="BaseHealthR155X">干员!$M$91</definedName>
    <definedName name="BaseHealthR159X">干员!$M$135</definedName>
    <definedName name="BaseHealthR169X">干员!$M$349</definedName>
    <definedName name="BaseHealthR172Y">干员!$M$117</definedName>
    <definedName name="BaseHealthR182">干员!$M$323</definedName>
    <definedName name="BaseHealthRB15X">干员!$M$300</definedName>
    <definedName name="BaseHealthRE03D">干员!$M$314</definedName>
    <definedName name="BaseHealthRE03Y">干员!$M$315</definedName>
    <definedName name="BaseHealthRE41X">干员!$M$84</definedName>
    <definedName name="BaseHealthRE45X">干员!$M$138</definedName>
    <definedName name="BaseHealthREX1">干员!$M$347</definedName>
    <definedName name="BaseHealthRF22Y">干员!$M$234</definedName>
    <definedName name="BaseHealthRL02Y">干员!$M$17</definedName>
    <definedName name="BaseHealthRL03D">干员!$M$35</definedName>
    <definedName name="BaseHealthRL06X">干员!$M$78</definedName>
    <definedName name="BaseHealthRL07X">干员!$M$230</definedName>
    <definedName name="BaseHealthRS01X">干员!$M$157</definedName>
    <definedName name="BaseHealthRS05D">干员!$M$307</definedName>
    <definedName name="BaseHealthRV02Y">干员!$M$97</definedName>
    <definedName name="BaseHealthSG03Y">干员!$M$125</definedName>
    <definedName name="BaseHealthSG07Y">干员!$M$161</definedName>
    <definedName name="BaseHealthSG14X">干员!$M$325</definedName>
    <definedName name="BaseHealthSG17">干员!$M$326</definedName>
    <definedName name="BaseHealthSI07X">干员!$M$279</definedName>
    <definedName name="BaseHealthSR02Y">干员!$M$53</definedName>
    <definedName name="BaseHealthSR04X">干员!$M$335</definedName>
    <definedName name="BaseHealthSR35X">干员!$M$247</definedName>
    <definedName name="BaseHealthSR40X">干员!$M$333</definedName>
    <definedName name="BaseHealthSS02Y">干员!$M$67</definedName>
    <definedName name="BaseHealthSW00Y">干员!$M$310</definedName>
    <definedName name="BaseHealthUSS4X">干员!$M$114</definedName>
    <definedName name="BaseHealthVC00X">干员!$M$331</definedName>
    <definedName name="BaseHealthVC09X">干员!$M$208</definedName>
    <definedName name="BaseHealthVC10Y">干员!$M$187</definedName>
    <definedName name="BaseHealthVC16Y">干员!$M$215</definedName>
    <definedName name="BaseHealthVC17Y">干员!$M$243</definedName>
    <definedName name="BaseHealthYD06X">干员!$M$302</definedName>
    <definedName name="BaseHealthYD20X">干员!$M$260</definedName>
    <definedName name="BaseHealthYD25X">干员!$M$362</definedName>
    <definedName name="BaseResistanceAA00X">干员!$P$322</definedName>
    <definedName name="BaseResistanceAA01Y">干员!$P$61</definedName>
    <definedName name="BaseResistanceAZ01X">干员!$P$75</definedName>
    <definedName name="BaseResistanceB214Y">干员!$P$108</definedName>
    <definedName name="BaseResistanceB215Y">干员!$P$264</definedName>
    <definedName name="BaseResistanceB216X">干员!$P$289</definedName>
    <definedName name="BaseResistanceBS30X">干员!$P$287</definedName>
    <definedName name="BaseResistanceCB05Y">干员!$P$144</definedName>
    <definedName name="BaseResistanceCB88X">干员!$P$271</definedName>
    <definedName name="BaseResistanceCR01X">干员!$P$167</definedName>
    <definedName name="BaseResistanceCR02Y">干员!$P$224</definedName>
    <definedName name="BaseResistanceCT01X">干员!$P$360</definedName>
    <definedName name="BaseResistanceDB02X">干员!$P$252</definedName>
    <definedName name="BaseResistanceDD02Y">干员!$P$329</definedName>
    <definedName name="BaseResistanceFO01Y">干员!$P$48</definedName>
    <definedName name="BaseResistanceFO03X">干员!$P$42</definedName>
    <definedName name="BaseResistanceGG01X">干员!$P$3</definedName>
    <definedName name="BaseResistanceHK07Y">干员!$P$181</definedName>
    <definedName name="BaseResistanceHK13X">干员!$P$150</definedName>
    <definedName name="BaseResistanceII01X">干员!$P$120</definedName>
    <definedName name="BaseResistanceII02X">干员!$P$345</definedName>
    <definedName name="BaseResistanceII07Y">干员!$P$218</definedName>
    <definedName name="BaseResistanceJC01X">干员!$P$6</definedName>
    <definedName name="BaseResistanceJC02X">干员!$P$200</definedName>
    <definedName name="BaseResistanceJC07X">干员!$P$298</definedName>
    <definedName name="BaseResistanceKZ01Y">干员!$P$196</definedName>
    <definedName name="BaseResistanceKZ08X">干员!$P$239</definedName>
    <definedName name="BaseResistanceKZ09Y">干员!$P$131</definedName>
    <definedName name="BaseResistanceKZ11X">干员!$P$192</definedName>
    <definedName name="BaseResistanceKZ13Y">干员!$P$190</definedName>
    <definedName name="BaseResistanceLM04Y">干员!$P$64</definedName>
    <definedName name="BaseResistanceLM05X">干员!$P$21</definedName>
    <definedName name="BaseResistanceLM18Y">干员!$P$206</definedName>
    <definedName name="BaseResistanceLM20X">干员!$P$89</definedName>
    <definedName name="BaseResistanceLM21X">干员!$P$257</definedName>
    <definedName name="BaseResistanceLM22Y">干员!$P$285</definedName>
    <definedName name="BaseResistanceLN02X">干员!$P$38</definedName>
    <definedName name="BaseResistanceLN04Y">干员!$P$173</definedName>
    <definedName name="BaseResistanceLN05Y">干员!$P$228</definedName>
    <definedName name="BaseResistanceLN10X">干员!$P$282</definedName>
    <definedName name="BaseResistanceLN11D">干员!$P$291</definedName>
    <definedName name="BaseResistanceLT08Y">干员!$P$147</definedName>
    <definedName name="BaseResistanceLT11Y">干员!$P$212</definedName>
    <definedName name="BaseResistanceLT17Y">干员!$P$356</definedName>
    <definedName name="BaseResistanceLT22X">干员!$P$296</definedName>
    <definedName name="BaseResistanceLT40X">干员!$P$277</definedName>
    <definedName name="BaseResistanceLT77X">干员!$P$81</definedName>
    <definedName name="BaseResistanceMH02X">干员!$P$262</definedName>
    <definedName name="BaseResistanceMN04X">干员!$P$175</definedName>
    <definedName name="BaseResistanceNM01X">干员!$P$86</definedName>
    <definedName name="BaseResistanceNM02X">干员!$P$153</definedName>
    <definedName name="BaseResistanceNM04X">干员!$P$254</definedName>
    <definedName name="BaseResistanceNM05X">干员!$P$305</definedName>
    <definedName name="BaseResistanceNM06">干员!$P$346</definedName>
    <definedName name="BaseResistancePL03Y">干员!$P$27</definedName>
    <definedName name="BaseResistancePL07Y">干员!$P$250</definedName>
    <definedName name="BaseResistancePL08X">干员!$P$358</definedName>
    <definedName name="BaseResistanceR003">干员!$P$352</definedName>
    <definedName name="BaseResistanceR109X">干员!$P$101</definedName>
    <definedName name="BaseResistanceR111X">干员!$P$128</definedName>
    <definedName name="BaseResistanceR112X">干员!$P$178</definedName>
    <definedName name="BaseResistanceR117Y">干员!$P$112</definedName>
    <definedName name="BaseResistanceR145Y">干员!$P$237</definedName>
    <definedName name="BaseResistanceR155X">干员!$P$91</definedName>
    <definedName name="BaseResistanceR159X">干员!$P$135</definedName>
    <definedName name="BaseResistanceR169X">干员!$P$349</definedName>
    <definedName name="BaseResistanceR172Y">干员!$P$117</definedName>
    <definedName name="BaseResistanceR182">干员!$P$323</definedName>
    <definedName name="BaseResistanceRB15X">干员!$P$300</definedName>
    <definedName name="BaseResistanceRE03D">干员!$P$314</definedName>
    <definedName name="BaseResistanceRE03Y">干员!$P$315</definedName>
    <definedName name="BaseResistanceRE41X">干员!$P$84</definedName>
    <definedName name="BaseResistanceRE45X">干员!$P$138</definedName>
    <definedName name="BaseResistanceREX1">干员!$P$347</definedName>
    <definedName name="BaseResistanceRF22Y">干员!$P$234</definedName>
    <definedName name="BaseResistanceRL02Y">干员!$P$17</definedName>
    <definedName name="BaseResistanceRL03D">干员!$P$35</definedName>
    <definedName name="BaseResistanceRL06X">干员!$P$78</definedName>
    <definedName name="BaseResistanceRL07X">干员!$P$230</definedName>
    <definedName name="BaseResistanceRS01X">干员!$P$157</definedName>
    <definedName name="BaseResistanceRS05D">干员!$P$307</definedName>
    <definedName name="BaseResistanceRV02Y">干员!$P$97</definedName>
    <definedName name="BaseResistanceSG03Y">干员!$P$125</definedName>
    <definedName name="BaseResistanceSG07Y">干员!$P$161</definedName>
    <definedName name="BaseResistanceSG14X">干员!$P$325</definedName>
    <definedName name="BaseResistanceSG17">干员!$P$326</definedName>
    <definedName name="BaseResistanceSI07X">干员!$P$279</definedName>
    <definedName name="BaseResistanceSR02Y">干员!$P$53</definedName>
    <definedName name="BaseResistanceSR04X">干员!$P$335</definedName>
    <definedName name="BaseResistanceSR35X">干员!$P$247</definedName>
    <definedName name="BaseResistanceSR40X">干员!$P$333</definedName>
    <definedName name="BaseResistanceSS02Y">干员!$P$67</definedName>
    <definedName name="BaseResistanceSW00Y">干员!$P$310</definedName>
    <definedName name="BaseResistanceUSS4X">干员!$P$114</definedName>
    <definedName name="BaseResistanceVC00X">干员!$P$331</definedName>
    <definedName name="BaseResistanceVC09X">干员!$P$208</definedName>
    <definedName name="BaseResistanceVC10Y">干员!$P$187</definedName>
    <definedName name="BaseResistanceVC16Y">干员!$P$215</definedName>
    <definedName name="BaseResistanceVC17Y">干员!$P$243</definedName>
    <definedName name="BaseResistanceYD06X">干员!$P$302</definedName>
    <definedName name="BaseResistanceYD20X">干员!$P$260</definedName>
    <definedName name="BaseResistanceYD25X">干员!$P$362</definedName>
    <definedName name="BaseSummonAttackB00WX">干员!$Y$312</definedName>
    <definedName name="BaseSummonAttackDB01X">干员!$Y$351</definedName>
    <definedName name="BaseSummonAttackRL09X">干员!$Y$268</definedName>
    <definedName name="BaseSummonAttackRL09Y">干员!$Y$269</definedName>
    <definedName name="BaseSummonDefenseB003Y">干员!$Z$164</definedName>
    <definedName name="BaseSummonDefenseB00WX">干员!$Z$312</definedName>
    <definedName name="BaseSummonDefenseBS30X">干员!$Z$287</definedName>
    <definedName name="BaseSummonDefenseDB01X">干员!$Z$351</definedName>
    <definedName name="BaseSummonDefenseFO03X">干员!$Z$42</definedName>
    <definedName name="BaseSummonDefenseNM03Y">干员!$Z$203</definedName>
    <definedName name="BaseSummonDefenseRE45X">干员!$Z$138</definedName>
    <definedName name="BaseSummonDefenseRL09X">干员!$Z$268</definedName>
    <definedName name="BaseSummonHealthB003Y">干员!$X$164</definedName>
    <definedName name="BaseSummonHealthB00WX">干员!$X$312</definedName>
    <definedName name="BaseSummonHealthBS30X">干员!$X$287</definedName>
    <definedName name="BaseSummonHealthDB01X">干员!$X$351</definedName>
    <definedName name="BaseSummonHealthFO03X">干员!$X$42</definedName>
    <definedName name="BaseSummonHealthNM03Y">干员!$X$203</definedName>
    <definedName name="BaseSummonHealthRE45X">干员!$X$138</definedName>
    <definedName name="BaseSummonHealthRL09X">干员!$X$268</definedName>
    <definedName name="BaseSummonResistanceB003Y">干员!$AA$164</definedName>
    <definedName name="BaseSummonResistanceB00WX">干员!$AA$312</definedName>
    <definedName name="BaseSummonResistanceBS30X">干员!$AA$287</definedName>
    <definedName name="BaseSummonResistanceDB01X">干员!$AA$351</definedName>
    <definedName name="BaseSummonResistanceFO03X">干员!$AA$42</definedName>
    <definedName name="BaseSummonResistanceNM03Y">干员!$AA$203</definedName>
    <definedName name="BaseSummonResistanceRE45X">干员!$AA$138</definedName>
    <definedName name="BaseSummonResistanceRL09X">干员!$AA$268</definedName>
    <definedName name="BattleCostNaturalGain">Control!$E$24</definedName>
    <definedName name="BattleInitialCost">Control!$E$23</definedName>
    <definedName name="BuffCoverApplyToNonSummonAllyOnly">Control!$B$189</definedName>
    <definedName name="BuffCoverApplyToSingleAllyOnly">Control!$B$188</definedName>
    <definedName name="BuffCoverApplyToSingleEnemyOnly">Control!$B$190</definedName>
    <definedName name="BuffCoverCrystalBarrierValue">Control!$B$228</definedName>
    <definedName name="BuffCoverDamageDelayRatio">Control!$B$230</definedName>
    <definedName name="BuffCoverDefenseFinalValue">Control!$B$200</definedName>
    <definedName name="BuffCoverDefenseFirstRatio">Control!$B$201</definedName>
    <definedName name="BuffCoverDefenseFirstRatioDefender">Control!$B$202</definedName>
    <definedName name="BuffCoverDefenseFirstRatioMelee">Control!$B$204</definedName>
    <definedName name="BuffCoverDefenseFirstRatioRanged">Control!$B$205</definedName>
    <definedName name="BuffCoverDefenseFirstRatioVanguard">Control!$B$203</definedName>
    <definedName name="BuffCoverDefenseFirstValue">Control!$B$197</definedName>
    <definedName name="BuffCoverDefenseFirstValueMelee">Control!$B$198</definedName>
    <definedName name="BuffCoverDefenseFirstValueRanged">Control!$B$199</definedName>
    <definedName name="BuffCoverEnemyAttackLossFinalRatio">Control!$B$216</definedName>
    <definedName name="BuffCoverEnemyAttackLossValue">Control!$B$215</definedName>
    <definedName name="BuffCoverEnemyAttackSpeedLossFirstValue">Control!$B$217</definedName>
    <definedName name="BuffCoverEnemyMagicalHitRateLossFinalRatio">Control!$B$219</definedName>
    <definedName name="BuffCoverEnemyPhysicalHitRateLossFinalRatio">Control!$B$218</definedName>
    <definedName name="BuffCoverEnemyTrueHitRateLossFinalRatio">Control!$B$220</definedName>
    <definedName name="BuffCoverHealthFinalValue">Control!$B$192</definedName>
    <definedName name="BuffCoverHealthFirstRatio">Control!$B$193</definedName>
    <definedName name="BuffCoverHealthFirstRatioDefender">Control!$B$194</definedName>
    <definedName name="BuffCoverHealthFirstRatioMelee">Control!$B$195</definedName>
    <definedName name="BuffCoverHealthFirstRatioRanged">Control!$B$196</definedName>
    <definedName name="BuffCoverHealthFirstValue">Control!$B$191</definedName>
    <definedName name="BuffCoverMagicalDamageLossFinalRatio">Control!$B$211</definedName>
    <definedName name="BuffCoverMagicalEvasionFinalRatio">Control!$B$212</definedName>
    <definedName name="BuffCoverMonoEncouragedDefenseFinalValue">Control!$B$222</definedName>
    <definedName name="BuffCoverMonoEncouragedHealthFinalValue">Control!$B$221</definedName>
    <definedName name="BuffCoverMonoEnemyColdAttackSpeedLossValue">Control!$B$227</definedName>
    <definedName name="BuffCoverMonoEnemyStolenAttackLossValue">Control!$B$224</definedName>
    <definedName name="BuffCoverMonoEnemyStolenAttackSpeedLossValue">Control!$B$226</definedName>
    <definedName name="BuffCoverMonoEnemyWeakenedAttackLossRatio">Control!$B$225</definedName>
    <definedName name="BuffCoverMonoShelterFinalRatio">Control!$B$223</definedName>
    <definedName name="BuffCoverPhysicalDamageLossFinalRatio">Control!$B$209</definedName>
    <definedName name="BuffCoverPhysicalEvasionFinalRatio">Control!$B$210</definedName>
    <definedName name="BuffCoverProjectileRemovalRatio">Control!$B$229</definedName>
    <definedName name="BuffCoverResistanceFinalValue">Control!$B$207</definedName>
    <definedName name="BuffCoverResistanceFirstRatio">Control!$B$208</definedName>
    <definedName name="BuffCoverResistanceFirstValue">Control!$B$206</definedName>
    <definedName name="BuffCoverTrueDamageLossFinalRatio">Control!$B$213</definedName>
    <definedName name="BuffCoverTrueEvasionFinalRatio">Control!$B$214</definedName>
    <definedName name="BuffDamageApplyToNonSummonAllyOnly">Control!$B$138</definedName>
    <definedName name="BuffDamageApplyToSingleAllyOnly">Control!$B$137</definedName>
    <definedName name="BuffDamageApplyToSingleEnemyOnly">Control!$B$139</definedName>
    <definedName name="BuffDamageAttackFinalValue">Control!$B$141</definedName>
    <definedName name="BuffDamageAttackFirstRatio">Control!$B$142</definedName>
    <definedName name="BuffDamageAttackFirstRatioCaster">Control!$B$147</definedName>
    <definedName name="BuffDamageAttackFirstRatioDefender">Control!$B$145</definedName>
    <definedName name="BuffDamageAttackFirstRatioGuard">Control!$B$144</definedName>
    <definedName name="BuffDamageAttackFirstRatioMedic">Control!$B$148</definedName>
    <definedName name="BuffDamageAttackFirstRatioMelee">Control!$B$151</definedName>
    <definedName name="BuffDamageAttackFirstRatioSniper">Control!$B$146</definedName>
    <definedName name="BuffDamageAttackFirstRatioSpecialist">Control!$B$150</definedName>
    <definedName name="BuffDamageAttackFirstRatioSupporter">Control!$B$149</definedName>
    <definedName name="BuffDamageAttackFirstRatioVanguard">Control!$B$143</definedName>
    <definedName name="BuffDamageAttackFirstValue">Control!$B$140</definedName>
    <definedName name="BuffDamageAttackSpeedFirstValue">Control!$B$152</definedName>
    <definedName name="BuffDamageAttackSpeedFirstValueMelee">Control!$B$154</definedName>
    <definedName name="BuffDamageAttackSpeedFirstValueRanged">Control!$B$155</definedName>
    <definedName name="BuffDamageAttackSpeedFirstValueSniper">Control!$B$153</definedName>
    <definedName name="BuffDamageElementalFinalRatio">Control!$B$163</definedName>
    <definedName name="BuffDamageElementalGainValue">Control!$B$159</definedName>
    <definedName name="BuffDamageEnemyDefenseLossFinalRatio">Control!$B$170</definedName>
    <definedName name="BuffDamageEnemyDefenseLossValue">Control!$B$169</definedName>
    <definedName name="BuffDamageEnemyResistanceLossFinalRatio">Control!$B$172</definedName>
    <definedName name="BuffDamageEnemyResistanceLossValue">Control!$B$171</definedName>
    <definedName name="BuffDamageInjuryDarkFinalRatio">Control!$B$167</definedName>
    <definedName name="BuffDamageInjuryFinalRatio">Control!$B$164</definedName>
    <definedName name="BuffDamageInjuryFireFinalRatio">Control!$B$166</definedName>
    <definedName name="BuffDamageInjurySanityFinalRatio">Control!$B$165</definedName>
    <definedName name="BuffDamageMagicalFinalRatio">Control!$B$161</definedName>
    <definedName name="BuffDamageMagicalGainValue">Control!$B$157</definedName>
    <definedName name="BuffDamageMonoEncouragedAttackFinalValue">Control!$B$173</definedName>
    <definedName name="BuffDamageMonoEnemyFrozenResistanceLossValue">Control!$B$177</definedName>
    <definedName name="BuffDamageMonoEnemyStolenDefenseLossValue">Control!$B$176</definedName>
    <definedName name="BuffDamageMonoEnemyVulnerableElementalFinalRatio">Control!$B$181</definedName>
    <definedName name="BuffDamageMonoEnemyVulnerableElementalFinalRatioDark">Control!$B$184</definedName>
    <definedName name="BuffDamageMonoEnemyVulnerableElementalFinalRatioFire">Control!$B$183</definedName>
    <definedName name="BuffDamageMonoEnemyVulnerableElementalFinalRatioSanity">Control!$B$182</definedName>
    <definedName name="BuffDamageMonoEnemyVulnerableFinalRatio">Control!$B$178</definedName>
    <definedName name="BuffDamageMonoEnemyVulnerableMagicalFinalRatio">Control!$B$180</definedName>
    <definedName name="BuffDamageMonoEnemyVulnerablePhysicalFinalRatio">Control!$B$179</definedName>
    <definedName name="BuffDamageMonoEnergizedAttackFirstRatio">Control!$B$174</definedName>
    <definedName name="BuffDamageMonoEnergizedAttackFirstRatioMelee">Control!$B$175</definedName>
    <definedName name="BuffDamageMonoSkillPointValueAutomatic">Control!$B$185</definedName>
    <definedName name="BuffDamageMonoSkillPointValueAutomaticCaster">Control!$B$186</definedName>
    <definedName name="BuffDamageMonoSkillPointValueAutomaticSupporter">Control!$B$187</definedName>
    <definedName name="BuffDamagePhysicalFinalRatio">Control!$B$160</definedName>
    <definedName name="BuffDamagePhysicalGainValue">Control!$B$156</definedName>
    <definedName name="BuffDamageSkillPointSupplyEnablesAutomatic">SkillControl!$B$5:$D$5</definedName>
    <definedName name="BuffDamageSkillPointSupplyEnablesOffensive">SkillControl!$B$9:$E$9</definedName>
    <definedName name="BuffDamageSkillPointSupplyGainsAutomatic">SkillControl!$B$4:$D$4</definedName>
    <definedName name="BuffDamageSkillPointSupplyGainsOffensive">SkillControl!$B$8:$E$8</definedName>
    <definedName name="BuffDamageSkillPointSupplyIntervalsAutomatic">SkillControl!$B$3:$D$3</definedName>
    <definedName name="BuffDamageSkillPointSupplyIntervalsOffensive">SkillControl!$B$7:$E$7</definedName>
    <definedName name="BuffDamageSkillPointValueAutomatic">Control!$B$168</definedName>
    <definedName name="BuffDamageTrueFinalRatio">Control!$B$162</definedName>
    <definedName name="BuffDamageTrueGainValue">Control!$B$158</definedName>
    <definedName name="BuffSourceIds">Control!$B$136</definedName>
    <definedName name="EnemyAerial">Control!$E$11</definedName>
    <definedName name="EnemyCountMinor">Control!$E$9</definedName>
    <definedName name="EnemyDamagePerHit">Control!$E$19</definedName>
    <definedName name="EnemyDamageTimeWindow">Control!$E$5</definedName>
    <definedName name="EnemyDamageType">Control!$E$20</definedName>
    <definedName name="EnemyDefenseMajor">Control!$E$3</definedName>
    <definedName name="EnemyDefenseMinor">Control!$E$7</definedName>
    <definedName name="EnemyElementalResistanceMajor">Control!$E$13</definedName>
    <definedName name="EnemyElementalResistanceMinor">Control!$E$15</definedName>
    <definedName name="EnemyInjuryResistanceMajor">Control!$E$14</definedName>
    <definedName name="EnemyInjuryResistanceMinor">Control!$E$16</definedName>
    <definedName name="EnemyMaxElementMajor">Control!$B$134</definedName>
    <definedName name="EnemyMaxElementMinor">Control!$B$135</definedName>
    <definedName name="EnemyRanged">Control!$E$21</definedName>
    <definedName name="EnemyRankMajor">Control!$E$6</definedName>
    <definedName name="EnemyRankMinor">Control!$E$10</definedName>
    <definedName name="EnemyResistanceMajor">Control!$E$4</definedName>
    <definedName name="EnemyResistanceMinor">Control!$E$8</definedName>
    <definedName name="EnemySeparated">Control!$E$12</definedName>
    <definedName name="EnemyWeightMajor">Control!$E$17</definedName>
    <definedName name="EnemyWeightMinor">Control!$E$18</definedName>
    <definedName name="LegacyAllyDefenseFinalGainValue">Control!#REF!</definedName>
    <definedName name="LegacyAllyExistEyjafjallaTheHvítAska">Control!#REF!</definedName>
    <definedName name="LegacyAllyExistNightingale">Control!#REF!</definedName>
    <definedName name="LegacyAllyExistShining">Control!#REF!</definedName>
    <definedName name="LegacyAllyExistShu">Control!#REF!</definedName>
    <definedName name="LegacyAllyExistSkadiTheCorruptingHeart">Control!#REF!</definedName>
    <definedName name="LegacyAllyExistVinaVictoria">Control!#REF!</definedName>
    <definedName name="LegacyAllyHealthGainRatio">Control!#REF!</definedName>
    <definedName name="LegacyAllyMeleeDefenseInitialGainValue">Control!#REF!</definedName>
    <definedName name="LegacyAllyPhysicalDamageReduceRatio">Control!#REF!</definedName>
    <definedName name="LegacyAllyRangedDefenseInitialGainValue">Control!#REF!</definedName>
    <definedName name="LegacyAllyResistanceGainRatio">Control!#REF!</definedName>
    <definedName name="LegacyAllyShieldRatio">Control!#REF!</definedName>
    <definedName name="LiteralEnemyRankElite">Control!$B$235</definedName>
    <definedName name="LiteralEnemyRankLeader">Control!$B$234</definedName>
    <definedName name="LiteralEnemyRankNormal">Control!$B$236</definedName>
    <definedName name="LiteralMagical">Control!$B$241</definedName>
    <definedName name="LiteralPhysical">Control!$B$240</definedName>
    <definedName name="LiteralTrue">Control!$B$242</definedName>
    <definedName name="za">Control!$B$140</definedName>
    <definedName name="zaa">Control!$B$167</definedName>
    <definedName name="zab">Control!$B$168</definedName>
    <definedName name="zad">SkillControl!$B$3:$D$3</definedName>
    <definedName name="zae">SkillControl!$B$7:$E$7</definedName>
    <definedName name="zah">SkillControl!$B$4:$D$4</definedName>
    <definedName name="zai">SkillControl!$B$8:$E$8</definedName>
    <definedName name="zal">SkillControl!$B$5:$D$5</definedName>
    <definedName name="zam">SkillControl!$B$9:$E$9</definedName>
    <definedName name="zap">Control!$B$169</definedName>
    <definedName name="zaq">Control!$B$170</definedName>
    <definedName name="zar">Control!$B$171</definedName>
    <definedName name="zas">Control!$B$172</definedName>
    <definedName name="zat">Control!$B$173</definedName>
    <definedName name="zau">Control!$B$174</definedName>
    <definedName name="zav">Control!$B$175</definedName>
    <definedName name="zaw">Control!$B$176</definedName>
    <definedName name="zax">Control!$B$177</definedName>
    <definedName name="zay">Control!$B$178</definedName>
    <definedName name="zaz">Control!$B$180</definedName>
    <definedName name="zb">Control!$B$141</definedName>
    <definedName name="zba">Control!$B$181</definedName>
    <definedName name="zbc">Control!$B$185</definedName>
    <definedName name="zbd">Control!$B$186</definedName>
    <definedName name="zbe">Control!$B$187</definedName>
    <definedName name="zbf">Control!$B$183</definedName>
    <definedName name="zbg">Control!$B$184</definedName>
    <definedName name="zbh">Control!$B$179</definedName>
    <definedName name="zbi">Control!$B$165</definedName>
    <definedName name="zbj">Control!$B$182</definedName>
    <definedName name="zc">Control!$B$142</definedName>
    <definedName name="zd">Control!$B$143</definedName>
    <definedName name="ze">Control!$B$144</definedName>
    <definedName name="zf">Control!$B$145</definedName>
    <definedName name="zg">Control!$B$146</definedName>
    <definedName name="zh">Control!$B$147</definedName>
    <definedName name="zi">Control!$B$148</definedName>
    <definedName name="zj">Control!$B$149</definedName>
    <definedName name="zk">Control!$B$150</definedName>
    <definedName name="zl">Control!$B$151</definedName>
    <definedName name="zm">Control!$B$152</definedName>
    <definedName name="zn">Control!$B$153</definedName>
    <definedName name="zo">Control!$B$154</definedName>
    <definedName name="zp">Control!$B$155</definedName>
    <definedName name="zq">Control!$B$156</definedName>
    <definedName name="zr">Control!$B$157</definedName>
    <definedName name="zs">Control!$B$158</definedName>
    <definedName name="zt">Control!$B$159</definedName>
    <definedName name="zu">Control!$B$160</definedName>
    <definedName name="zua">Control!$E$3</definedName>
    <definedName name="zub">Control!$E$7</definedName>
    <definedName name="zuc">Control!$E$4</definedName>
    <definedName name="zud">Control!$E$8</definedName>
    <definedName name="zue">Control!$E$13</definedName>
    <definedName name="zuf">Control!$E$15</definedName>
    <definedName name="zug">Control!$E$14</definedName>
    <definedName name="zuh">Control!$E$16</definedName>
    <definedName name="zui">Control!$E$6</definedName>
    <definedName name="zuj">Control!$E$10</definedName>
    <definedName name="zuk">Control!$E$17</definedName>
    <definedName name="zul">Control!$E$18</definedName>
    <definedName name="zum">Control!$E$5</definedName>
    <definedName name="zun">Control!$E$9</definedName>
    <definedName name="zuo">Control!$E$11</definedName>
    <definedName name="zup">Control!$B$134</definedName>
    <definedName name="zuq">Control!$B$135</definedName>
    <definedName name="zv">Control!$B$161</definedName>
    <definedName name="zw">Control!$B$162</definedName>
    <definedName name="zx">Control!$B$163</definedName>
    <definedName name="zxa">干员!$N$277</definedName>
    <definedName name="zxb">干员!$N$314</definedName>
    <definedName name="zxc">干员!$N$291</definedName>
    <definedName name="zxd">干员!$N$346</definedName>
    <definedName name="zy">Control!$B$164</definedName>
    <definedName name="zz">Control!$B$166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41" i="35" l="1"/>
  <c r="Y341" i="35"/>
  <c r="X341" i="35"/>
  <c r="AB351" i="35"/>
  <c r="AA268" i="35" l="1"/>
  <c r="Z268" i="35"/>
  <c r="Y268" i="35"/>
  <c r="X268" i="35"/>
  <c r="AB269" i="35"/>
  <c r="AA269" i="35"/>
  <c r="Z269" i="35"/>
  <c r="Y269" i="35"/>
  <c r="X269" i="35"/>
  <c r="AA267" i="35"/>
  <c r="Z267" i="35"/>
  <c r="Y267" i="35"/>
  <c r="X267" i="35"/>
  <c r="Y203" i="35" l="1"/>
  <c r="X203" i="35"/>
  <c r="Q236" i="35"/>
  <c r="AB350" i="35" l="1"/>
  <c r="AB245" i="35"/>
  <c r="AB244" i="35"/>
  <c r="AB268" i="35"/>
  <c r="AB267" i="35"/>
  <c r="Z154" i="35" l="1"/>
  <c r="X154" i="35"/>
  <c r="X78" i="35"/>
  <c r="Z78" i="35"/>
  <c r="AA78" i="35"/>
  <c r="AA79" i="35"/>
  <c r="AA77" i="35"/>
  <c r="Z77" i="35"/>
  <c r="X77" i="35"/>
  <c r="Z79" i="35"/>
  <c r="X79" i="35"/>
  <c r="Z102" i="35"/>
  <c r="X102" i="35"/>
  <c r="Z287" i="35"/>
  <c r="X287" i="35"/>
  <c r="AA243" i="35"/>
  <c r="Z243" i="35"/>
  <c r="Y243" i="35"/>
  <c r="X243" i="35"/>
  <c r="AA242" i="35"/>
  <c r="Z242" i="35"/>
  <c r="Y242" i="35"/>
  <c r="X242" i="35"/>
  <c r="AA241" i="35"/>
  <c r="Z241" i="35"/>
  <c r="X241" i="35"/>
  <c r="Y241" i="35" l="1"/>
  <c r="Y102" i="35"/>
  <c r="R82" i="35"/>
  <c r="Y79" i="35"/>
  <c r="Y78" i="35"/>
  <c r="Y77" i="35"/>
  <c r="Y237" i="35"/>
  <c r="Y154" i="35"/>
  <c r="R154" i="35"/>
  <c r="Q66" i="35"/>
  <c r="R329" i="35"/>
</calcChain>
</file>

<file path=xl/sharedStrings.xml><?xml version="1.0" encoding="utf-8"?>
<sst xmlns="http://schemas.openxmlformats.org/spreadsheetml/2006/main" count="16549" uniqueCount="2375">
  <si>
    <t>娜仁图亚</t>
    <phoneticPr fontId="2" type="noConversion"/>
  </si>
  <si>
    <t>攻击间隔</t>
    <phoneticPr fontId="2" type="noConversion"/>
  </si>
  <si>
    <t>艾雅法拉</t>
    <phoneticPr fontId="2" type="noConversion"/>
  </si>
  <si>
    <t>物理</t>
    <phoneticPr fontId="2" type="noConversion"/>
  </si>
  <si>
    <t>法术</t>
    <phoneticPr fontId="2" type="noConversion"/>
  </si>
  <si>
    <t>生命</t>
    <phoneticPr fontId="2" type="noConversion"/>
  </si>
  <si>
    <t>持续时间</t>
    <phoneticPr fontId="2" type="noConversion"/>
  </si>
  <si>
    <t>DPS</t>
    <phoneticPr fontId="2" type="noConversion"/>
  </si>
  <si>
    <t>总伤</t>
    <phoneticPr fontId="2" type="noConversion"/>
  </si>
  <si>
    <t>防御</t>
    <phoneticPr fontId="2" type="noConversion"/>
  </si>
  <si>
    <t>法抗</t>
    <phoneticPr fontId="2" type="noConversion"/>
  </si>
  <si>
    <t>∞</t>
    <phoneticPr fontId="2" type="noConversion"/>
  </si>
  <si>
    <t>能天使</t>
    <phoneticPr fontId="2" type="noConversion"/>
  </si>
  <si>
    <t>澄闪</t>
    <phoneticPr fontId="2" type="noConversion"/>
  </si>
  <si>
    <t>佩佩</t>
    <phoneticPr fontId="2" type="noConversion"/>
  </si>
  <si>
    <t>陈</t>
    <phoneticPr fontId="2" type="noConversion"/>
  </si>
  <si>
    <t>百炼嘉维尔</t>
    <phoneticPr fontId="2" type="noConversion"/>
  </si>
  <si>
    <t>黑</t>
    <phoneticPr fontId="2" type="noConversion"/>
  </si>
  <si>
    <t>迷迭香</t>
    <phoneticPr fontId="2" type="noConversion"/>
  </si>
  <si>
    <t>维什戴尔</t>
    <phoneticPr fontId="2" type="noConversion"/>
  </si>
  <si>
    <t>玛恩纳</t>
    <phoneticPr fontId="2" type="noConversion"/>
  </si>
  <si>
    <t>刻俄柏</t>
    <phoneticPr fontId="2" type="noConversion"/>
  </si>
  <si>
    <t>伤害类型</t>
  </si>
  <si>
    <t>爆发DPS</t>
  </si>
  <si>
    <t>爆发初动</t>
  </si>
  <si>
    <t>爆发持续</t>
  </si>
  <si>
    <t>爆发回转</t>
  </si>
  <si>
    <t>高台</t>
    <phoneticPr fontId="2" type="noConversion"/>
  </si>
  <si>
    <t>物理</t>
  </si>
  <si>
    <t>风笛</t>
    <phoneticPr fontId="2" type="noConversion"/>
  </si>
  <si>
    <t>地面</t>
    <phoneticPr fontId="2" type="noConversion"/>
  </si>
  <si>
    <t>星熊</t>
    <phoneticPr fontId="2" type="noConversion"/>
  </si>
  <si>
    <t>塞雷娅</t>
    <phoneticPr fontId="2" type="noConversion"/>
  </si>
  <si>
    <t>煌</t>
    <phoneticPr fontId="2" type="noConversion"/>
  </si>
  <si>
    <t>纯烬艾雅法拉</t>
    <phoneticPr fontId="2" type="noConversion"/>
  </si>
  <si>
    <t>职业</t>
    <phoneticPr fontId="2" type="noConversion"/>
  </si>
  <si>
    <t>行医</t>
    <phoneticPr fontId="2" type="noConversion"/>
  </si>
  <si>
    <t>强攻手</t>
    <phoneticPr fontId="2" type="noConversion"/>
  </si>
  <si>
    <t>铁卫</t>
    <phoneticPr fontId="2" type="noConversion"/>
  </si>
  <si>
    <t>执旗手</t>
    <phoneticPr fontId="2" type="noConversion"/>
  </si>
  <si>
    <t>夜莺</t>
    <phoneticPr fontId="2" type="noConversion"/>
  </si>
  <si>
    <t>群愈师</t>
    <phoneticPr fontId="2" type="noConversion"/>
  </si>
  <si>
    <t>治疗</t>
    <phoneticPr fontId="2" type="noConversion"/>
  </si>
  <si>
    <t>中坚术师</t>
    <phoneticPr fontId="2" type="noConversion"/>
  </si>
  <si>
    <t>驭械术师</t>
    <phoneticPr fontId="2" type="noConversion"/>
  </si>
  <si>
    <t>回环射手</t>
    <phoneticPr fontId="2" type="noConversion"/>
  </si>
  <si>
    <t>琴柳</t>
    <phoneticPr fontId="2" type="noConversion"/>
  </si>
  <si>
    <t>闪灵</t>
    <phoneticPr fontId="2" type="noConversion"/>
  </si>
  <si>
    <t>医师</t>
    <phoneticPr fontId="2" type="noConversion"/>
  </si>
  <si>
    <t>泥岩</t>
    <phoneticPr fontId="2" type="noConversion"/>
  </si>
  <si>
    <t>不屈者</t>
    <phoneticPr fontId="2" type="noConversion"/>
  </si>
  <si>
    <t>W</t>
    <phoneticPr fontId="2" type="noConversion"/>
  </si>
  <si>
    <t>伊芙利特</t>
    <phoneticPr fontId="2" type="noConversion"/>
  </si>
  <si>
    <t>铃兰</t>
    <phoneticPr fontId="2" type="noConversion"/>
  </si>
  <si>
    <t>凝滞师</t>
    <phoneticPr fontId="2" type="noConversion"/>
  </si>
  <si>
    <t>浊心斯卡蒂</t>
    <phoneticPr fontId="2" type="noConversion"/>
  </si>
  <si>
    <t>吟游者</t>
    <phoneticPr fontId="2" type="noConversion"/>
  </si>
  <si>
    <t>夕</t>
    <phoneticPr fontId="2" type="noConversion"/>
  </si>
  <si>
    <t>推进之王</t>
    <phoneticPr fontId="2" type="noConversion"/>
  </si>
  <si>
    <t>嵯峨</t>
    <phoneticPr fontId="2" type="noConversion"/>
  </si>
  <si>
    <t>分支</t>
    <phoneticPr fontId="2" type="noConversion"/>
  </si>
  <si>
    <t>先锋</t>
    <phoneticPr fontId="2" type="noConversion"/>
  </si>
  <si>
    <t>重装</t>
    <phoneticPr fontId="2" type="noConversion"/>
  </si>
  <si>
    <t>近卫</t>
    <phoneticPr fontId="2" type="noConversion"/>
  </si>
  <si>
    <t>术师</t>
    <phoneticPr fontId="2" type="noConversion"/>
  </si>
  <si>
    <t>狙击</t>
    <phoneticPr fontId="2" type="noConversion"/>
  </si>
  <si>
    <t>特种</t>
    <phoneticPr fontId="2" type="noConversion"/>
  </si>
  <si>
    <t>辅助</t>
    <phoneticPr fontId="2" type="noConversion"/>
  </si>
  <si>
    <t>医疗</t>
    <phoneticPr fontId="2" type="noConversion"/>
  </si>
  <si>
    <t>冲锋手</t>
    <phoneticPr fontId="2" type="noConversion"/>
  </si>
  <si>
    <t>爆发总伤</t>
    <phoneticPr fontId="2" type="noConversion"/>
  </si>
  <si>
    <t>#</t>
    <phoneticPr fontId="2" type="noConversion"/>
  </si>
  <si>
    <t>-</t>
    <phoneticPr fontId="2" type="noConversion"/>
  </si>
  <si>
    <t>速射手</t>
    <phoneticPr fontId="2" type="noConversion"/>
  </si>
  <si>
    <t>扩散术师</t>
    <phoneticPr fontId="2" type="noConversion"/>
  </si>
  <si>
    <t>无畏者</t>
    <phoneticPr fontId="2" type="noConversion"/>
  </si>
  <si>
    <t>术战者</t>
    <phoneticPr fontId="2" type="noConversion"/>
  </si>
  <si>
    <t>炮手</t>
    <phoneticPr fontId="2" type="noConversion"/>
  </si>
  <si>
    <t>近卫</t>
    <phoneticPr fontId="2" type="noConversion"/>
  </si>
  <si>
    <t>狙击</t>
    <phoneticPr fontId="2" type="noConversion"/>
  </si>
  <si>
    <t>物理</t>
    <phoneticPr fontId="2" type="noConversion"/>
  </si>
  <si>
    <t>撼地者</t>
    <phoneticPr fontId="2" type="noConversion"/>
  </si>
  <si>
    <t>地面</t>
    <phoneticPr fontId="2" type="noConversion"/>
  </si>
  <si>
    <t>高台</t>
    <phoneticPr fontId="2" type="noConversion"/>
  </si>
  <si>
    <t>剑豪</t>
    <phoneticPr fontId="2" type="noConversion"/>
  </si>
  <si>
    <t>解放者</t>
    <phoneticPr fontId="2" type="noConversion"/>
  </si>
  <si>
    <t>投掷手</t>
    <phoneticPr fontId="2" type="noConversion"/>
  </si>
  <si>
    <t>维娜·维多利亚</t>
    <phoneticPr fontId="2" type="noConversion"/>
  </si>
  <si>
    <t>史尔特尔</t>
    <phoneticPr fontId="2" type="noConversion"/>
  </si>
  <si>
    <t>术战者</t>
    <phoneticPr fontId="2" type="noConversion"/>
  </si>
  <si>
    <t>重射手</t>
    <phoneticPr fontId="2" type="noConversion"/>
  </si>
  <si>
    <t>逻各斯</t>
    <phoneticPr fontId="2" type="noConversion"/>
  </si>
  <si>
    <t>术师</t>
    <phoneticPr fontId="2" type="noConversion"/>
  </si>
  <si>
    <t>中坚术师</t>
    <phoneticPr fontId="2" type="noConversion"/>
  </si>
  <si>
    <t>高台</t>
    <phoneticPr fontId="2" type="noConversion"/>
  </si>
  <si>
    <t>扩散术师</t>
    <phoneticPr fontId="2" type="noConversion"/>
  </si>
  <si>
    <t>玛露西尔</t>
    <phoneticPr fontId="2" type="noConversion"/>
  </si>
  <si>
    <t>左乐</t>
    <phoneticPr fontId="2" type="noConversion"/>
  </si>
  <si>
    <t>锏</t>
    <phoneticPr fontId="2" type="noConversion"/>
  </si>
  <si>
    <t>塑心</t>
    <phoneticPr fontId="2" type="noConversion"/>
  </si>
  <si>
    <t>涤火杰西卡</t>
    <phoneticPr fontId="2" type="noConversion"/>
  </si>
  <si>
    <t>提丰</t>
    <phoneticPr fontId="2" type="noConversion"/>
  </si>
  <si>
    <t>林</t>
    <phoneticPr fontId="2" type="noConversion"/>
  </si>
  <si>
    <t>焰影苇草</t>
    <phoneticPr fontId="2" type="noConversion"/>
  </si>
  <si>
    <t>缄默德克萨斯</t>
    <phoneticPr fontId="2" type="noConversion"/>
  </si>
  <si>
    <t>鸿雪</t>
    <phoneticPr fontId="2" type="noConversion"/>
  </si>
  <si>
    <t>近卫</t>
    <phoneticPr fontId="2" type="noConversion"/>
  </si>
  <si>
    <t>武者</t>
    <phoneticPr fontId="2" type="noConversion"/>
  </si>
  <si>
    <t>地面</t>
    <phoneticPr fontId="2" type="noConversion"/>
  </si>
  <si>
    <t>物理</t>
    <phoneticPr fontId="2" type="noConversion"/>
  </si>
  <si>
    <t>辅助</t>
    <phoneticPr fontId="2" type="noConversion"/>
  </si>
  <si>
    <t>巫役</t>
    <phoneticPr fontId="2" type="noConversion"/>
  </si>
  <si>
    <t>重装</t>
    <phoneticPr fontId="2" type="noConversion"/>
  </si>
  <si>
    <t>哨戒铁卫</t>
    <phoneticPr fontId="2" type="noConversion"/>
  </si>
  <si>
    <t>狙击</t>
    <phoneticPr fontId="2" type="noConversion"/>
  </si>
  <si>
    <t>攻城手</t>
    <phoneticPr fontId="2" type="noConversion"/>
  </si>
  <si>
    <t>阵法术师</t>
    <phoneticPr fontId="2" type="noConversion"/>
  </si>
  <si>
    <t>咒愈师</t>
    <phoneticPr fontId="2" type="noConversion"/>
  </si>
  <si>
    <t>处决者</t>
    <phoneticPr fontId="2" type="noConversion"/>
  </si>
  <si>
    <t>要塞</t>
    <phoneticPr fontId="2" type="noConversion"/>
  </si>
  <si>
    <t>位置</t>
    <phoneticPr fontId="2" type="noConversion"/>
  </si>
  <si>
    <t>持续DPS</t>
    <phoneticPr fontId="2" type="noConversion"/>
  </si>
  <si>
    <t>爆发初动</t>
    <phoneticPr fontId="2" type="noConversion"/>
  </si>
  <si>
    <t>爆发回转</t>
    <phoneticPr fontId="2" type="noConversion"/>
  </si>
  <si>
    <t>华法琳</t>
    <phoneticPr fontId="2" type="noConversion"/>
  </si>
  <si>
    <t>巫恋</t>
    <phoneticPr fontId="2" type="noConversion"/>
  </si>
  <si>
    <t>初雪</t>
    <phoneticPr fontId="2" type="noConversion"/>
  </si>
  <si>
    <t>THRM-EX</t>
    <phoneticPr fontId="2" type="noConversion"/>
  </si>
  <si>
    <t>流星</t>
    <phoneticPr fontId="2" type="noConversion"/>
  </si>
  <si>
    <t>干员名称</t>
    <phoneticPr fontId="2" type="noConversion"/>
  </si>
  <si>
    <t>塞雷娅</t>
  </si>
  <si>
    <t>左乐</t>
  </si>
  <si>
    <t>近卫</t>
  </si>
  <si>
    <t>娜仁图亚</t>
  </si>
  <si>
    <t>高台</t>
  </si>
  <si>
    <t>煌</t>
  </si>
  <si>
    <t>维什戴尔</t>
  </si>
  <si>
    <t>维娜·维多利亚</t>
  </si>
  <si>
    <t>澄闪</t>
  </si>
  <si>
    <t>术师</t>
  </si>
  <si>
    <t>锏</t>
  </si>
  <si>
    <t>逻各斯</t>
  </si>
  <si>
    <t>鸿雪</t>
  </si>
  <si>
    <t>风笛</t>
  </si>
  <si>
    <t>佩佩</t>
  </si>
  <si>
    <t>玛露西尔</t>
  </si>
  <si>
    <t>能天使</t>
  </si>
  <si>
    <t>黑</t>
  </si>
  <si>
    <t>艾雅法拉</t>
  </si>
  <si>
    <t>迷迭香</t>
  </si>
  <si>
    <t>史尔特尔</t>
  </si>
  <si>
    <t>百炼嘉维尔</t>
  </si>
  <si>
    <t>涤火杰西卡</t>
  </si>
  <si>
    <t>提丰</t>
  </si>
  <si>
    <t>夕</t>
  </si>
  <si>
    <t>缄默德克萨斯</t>
  </si>
  <si>
    <t>刻俄柏</t>
  </si>
  <si>
    <t>W</t>
  </si>
  <si>
    <t>泥岩</t>
  </si>
  <si>
    <t>铃兰</t>
  </si>
  <si>
    <t>辅助</t>
  </si>
  <si>
    <t>林</t>
  </si>
  <si>
    <t>焰影苇草</t>
  </si>
  <si>
    <t>玛恩纳</t>
  </si>
  <si>
    <t>解放者</t>
  </si>
  <si>
    <t>塑心</t>
  </si>
  <si>
    <t>巫役</t>
  </si>
  <si>
    <t>琴柳</t>
  </si>
  <si>
    <t>推进之王</t>
  </si>
  <si>
    <t>嵯峨</t>
  </si>
  <si>
    <t>星熊</t>
  </si>
  <si>
    <t>伊芙利特</t>
  </si>
  <si>
    <t>纯烬艾雅法拉</t>
  </si>
  <si>
    <t>闪灵</t>
  </si>
  <si>
    <t>夜莺</t>
  </si>
  <si>
    <t>浊心斯卡蒂</t>
  </si>
  <si>
    <t>荒芜拉普兰德</t>
    <phoneticPr fontId="2" type="noConversion"/>
  </si>
  <si>
    <t>术师</t>
    <phoneticPr fontId="2" type="noConversion"/>
  </si>
  <si>
    <t>驭械术师</t>
    <phoneticPr fontId="2" type="noConversion"/>
  </si>
  <si>
    <t>高台</t>
    <phoneticPr fontId="2" type="noConversion"/>
  </si>
  <si>
    <t>YD06</t>
    <phoneticPr fontId="2" type="noConversion"/>
  </si>
  <si>
    <t>SG17</t>
    <phoneticPr fontId="2" type="noConversion"/>
  </si>
  <si>
    <t>RE41</t>
    <phoneticPr fontId="2" type="noConversion"/>
  </si>
  <si>
    <t>B00W</t>
    <phoneticPr fontId="2" type="noConversion"/>
  </si>
  <si>
    <t>VC00</t>
    <phoneticPr fontId="2" type="noConversion"/>
  </si>
  <si>
    <t>SR04</t>
    <phoneticPr fontId="2" type="noConversion"/>
  </si>
  <si>
    <t>VC09</t>
    <phoneticPr fontId="2" type="noConversion"/>
  </si>
  <si>
    <t>JC07</t>
    <phoneticPr fontId="2" type="noConversion"/>
  </si>
  <si>
    <t>RE03</t>
    <phoneticPr fontId="2" type="noConversion"/>
  </si>
  <si>
    <t>R145</t>
    <phoneticPr fontId="2" type="noConversion"/>
  </si>
  <si>
    <t>RV02</t>
    <phoneticPr fontId="2" type="noConversion"/>
  </si>
  <si>
    <t>LM04</t>
    <phoneticPr fontId="2" type="noConversion"/>
  </si>
  <si>
    <t>SG14</t>
    <phoneticPr fontId="2" type="noConversion"/>
  </si>
  <si>
    <t>DD02</t>
    <phoneticPr fontId="2" type="noConversion"/>
  </si>
  <si>
    <t>PL03</t>
    <phoneticPr fontId="2" type="noConversion"/>
  </si>
  <si>
    <t>KZ03</t>
    <phoneticPr fontId="2" type="noConversion"/>
  </si>
  <si>
    <t>SS02</t>
    <phoneticPr fontId="2" type="noConversion"/>
  </si>
  <si>
    <t>AA03</t>
    <phoneticPr fontId="2" type="noConversion"/>
  </si>
  <si>
    <t>LN02</t>
    <phoneticPr fontId="2" type="noConversion"/>
  </si>
  <si>
    <t>RE45</t>
    <phoneticPr fontId="2" type="noConversion"/>
  </si>
  <si>
    <t>VC16</t>
    <phoneticPr fontId="2" type="noConversion"/>
  </si>
  <si>
    <t>R111</t>
    <phoneticPr fontId="2" type="noConversion"/>
  </si>
  <si>
    <t>RF22</t>
    <phoneticPr fontId="2" type="noConversion"/>
  </si>
  <si>
    <t>BS30</t>
    <phoneticPr fontId="2" type="noConversion"/>
  </si>
  <si>
    <t>SI07</t>
    <phoneticPr fontId="2" type="noConversion"/>
  </si>
  <si>
    <t>NM02</t>
    <phoneticPr fontId="2" type="noConversion"/>
  </si>
  <si>
    <t>BS01</t>
    <phoneticPr fontId="2" type="noConversion"/>
  </si>
  <si>
    <t>PL07</t>
    <phoneticPr fontId="2" type="noConversion"/>
  </si>
  <si>
    <t>AA02</t>
    <phoneticPr fontId="2" type="noConversion"/>
  </si>
  <si>
    <t>LT22</t>
    <phoneticPr fontId="2" type="noConversion"/>
  </si>
  <si>
    <t>B003</t>
    <phoneticPr fontId="2" type="noConversion"/>
  </si>
  <si>
    <t>R155</t>
    <phoneticPr fontId="2" type="noConversion"/>
  </si>
  <si>
    <t>B214</t>
    <phoneticPr fontId="2" type="noConversion"/>
  </si>
  <si>
    <t>RR01</t>
    <phoneticPr fontId="2" type="noConversion"/>
  </si>
  <si>
    <t>R159</t>
    <phoneticPr fontId="2" type="noConversion"/>
  </si>
  <si>
    <t>R172</t>
    <phoneticPr fontId="2" type="noConversion"/>
  </si>
  <si>
    <t>LM21</t>
    <phoneticPr fontId="2" type="noConversion"/>
  </si>
  <si>
    <t>DB02</t>
    <phoneticPr fontId="2" type="noConversion"/>
  </si>
  <si>
    <t>KZ08</t>
    <phoneticPr fontId="2" type="noConversion"/>
  </si>
  <si>
    <t>R108</t>
    <phoneticPr fontId="2" type="noConversion"/>
  </si>
  <si>
    <t>VC10</t>
    <phoneticPr fontId="2" type="noConversion"/>
  </si>
  <si>
    <t>GG01</t>
    <phoneticPr fontId="2" type="noConversion"/>
  </si>
  <si>
    <t>HK13</t>
    <phoneticPr fontId="2" type="noConversion"/>
  </si>
  <si>
    <t>LM05</t>
    <phoneticPr fontId="2" type="noConversion"/>
  </si>
  <si>
    <t>RL02</t>
    <phoneticPr fontId="2" type="noConversion"/>
  </si>
  <si>
    <t>USS3</t>
    <phoneticPr fontId="2" type="noConversion"/>
  </si>
  <si>
    <t>BS02</t>
    <phoneticPr fontId="2" type="noConversion"/>
  </si>
  <si>
    <t>RL03</t>
    <phoneticPr fontId="2" type="noConversion"/>
  </si>
  <si>
    <t>KZ04</t>
    <phoneticPr fontId="2" type="noConversion"/>
  </si>
  <si>
    <t>LN10</t>
    <phoneticPr fontId="2" type="noConversion"/>
  </si>
  <si>
    <t>FO01</t>
    <phoneticPr fontId="2" type="noConversion"/>
  </si>
  <si>
    <t>FO03</t>
    <phoneticPr fontId="2" type="noConversion"/>
  </si>
  <si>
    <t>RL04</t>
    <phoneticPr fontId="2" type="noConversion"/>
  </si>
  <si>
    <t>R163</t>
    <phoneticPr fontId="2" type="noConversion"/>
  </si>
  <si>
    <t>CR01</t>
    <phoneticPr fontId="2" type="noConversion"/>
  </si>
  <si>
    <t>伊内丝</t>
    <phoneticPr fontId="2" type="noConversion"/>
  </si>
  <si>
    <t>B215</t>
    <phoneticPr fontId="2" type="noConversion"/>
  </si>
  <si>
    <t>先锋</t>
    <phoneticPr fontId="2" type="noConversion"/>
  </si>
  <si>
    <t>情报官</t>
    <phoneticPr fontId="2" type="noConversion"/>
  </si>
  <si>
    <t>地面</t>
    <phoneticPr fontId="2" type="noConversion"/>
  </si>
  <si>
    <t>物理</t>
    <phoneticPr fontId="2" type="noConversion"/>
  </si>
  <si>
    <t>模组</t>
    <phoneticPr fontId="2" type="noConversion"/>
  </si>
  <si>
    <t>X</t>
    <phoneticPr fontId="2" type="noConversion"/>
  </si>
  <si>
    <t>Y</t>
    <phoneticPr fontId="2" type="noConversion"/>
  </si>
  <si>
    <t>号角</t>
    <phoneticPr fontId="2" type="noConversion"/>
  </si>
  <si>
    <t>凯尔希</t>
    <phoneticPr fontId="2" type="noConversion"/>
  </si>
  <si>
    <t>真实</t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</si>
  <si>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</si>
  <si>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7B78"/>
        <rFont val="等线"/>
        <family val="3"/>
        <charset val="134"/>
        <scheme val="minor"/>
      </rPr>
      <t>元素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</si>
  <si>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780078"/>
        <rFont val="等线"/>
        <family val="3"/>
        <charset val="134"/>
        <scheme val="minor"/>
      </rPr>
      <t>法术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</si>
  <si>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</si>
  <si>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治疗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</si>
  <si>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t>上线时间</t>
    <phoneticPr fontId="2" type="noConversion"/>
  </si>
  <si>
    <t>主目标防御力</t>
    <phoneticPr fontId="2" type="noConversion"/>
  </si>
  <si>
    <t>主目标法术抗性</t>
    <phoneticPr fontId="2" type="noConversion"/>
  </si>
  <si>
    <t>主目标输出窗口</t>
    <phoneticPr fontId="2" type="noConversion"/>
  </si>
  <si>
    <t>副目标防御力</t>
    <phoneticPr fontId="2" type="noConversion"/>
  </si>
  <si>
    <t>副目标法术抗性</t>
    <phoneticPr fontId="2" type="noConversion"/>
  </si>
  <si>
    <t>实际值</t>
    <phoneticPr fontId="2" type="noConversion"/>
  </si>
  <si>
    <t>UI值</t>
    <phoneticPr fontId="2" type="noConversion"/>
  </si>
  <si>
    <t>最小值</t>
    <phoneticPr fontId="2" type="noConversion"/>
  </si>
  <si>
    <t>最大值</t>
    <phoneticPr fontId="2" type="noConversion"/>
  </si>
  <si>
    <t>副目标数量</t>
    <phoneticPr fontId="2" type="noConversion"/>
  </si>
  <si>
    <t>-</t>
    <phoneticPr fontId="2" type="noConversion"/>
  </si>
  <si>
    <t>持续主目标DPS</t>
    <phoneticPr fontId="2" type="noConversion"/>
  </si>
  <si>
    <t>持续副目标DPS</t>
    <phoneticPr fontId="2" type="noConversion"/>
  </si>
  <si>
    <t>-</t>
    <phoneticPr fontId="2" type="noConversion"/>
  </si>
  <si>
    <t>普攻DPS</t>
    <phoneticPr fontId="2" type="noConversion"/>
  </si>
  <si>
    <t>一技能DPS</t>
    <phoneticPr fontId="2" type="noConversion"/>
  </si>
  <si>
    <t>一技能周期DPS</t>
    <phoneticPr fontId="2" type="noConversion"/>
  </si>
  <si>
    <t>二技能DPS</t>
    <phoneticPr fontId="2" type="noConversion"/>
  </si>
  <si>
    <t>二技能周期DPS</t>
    <phoneticPr fontId="2" type="noConversion"/>
  </si>
  <si>
    <t>三技能DPS</t>
    <phoneticPr fontId="2" type="noConversion"/>
  </si>
  <si>
    <t>三技能周期DPS</t>
    <phoneticPr fontId="2" type="noConversion"/>
  </si>
  <si>
    <t>持续群体DPS</t>
    <phoneticPr fontId="2" type="noConversion"/>
  </si>
  <si>
    <t>-</t>
    <phoneticPr fontId="2" type="noConversion"/>
  </si>
  <si>
    <t>爆发DPH (物理)</t>
    <phoneticPr fontId="2" type="noConversion"/>
  </si>
  <si>
    <t>持续DPH (物理)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</si>
  <si>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</si>
  <si>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</si>
  <si>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</si>
  <si>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领袖</t>
    <phoneticPr fontId="2" type="noConversion"/>
  </si>
  <si>
    <t>精英</t>
    <phoneticPr fontId="2" type="noConversion"/>
  </si>
  <si>
    <t>普通</t>
    <phoneticPr fontId="2" type="noConversion"/>
  </si>
  <si>
    <t>主目标地位</t>
    <phoneticPr fontId="2" type="noConversion"/>
  </si>
  <si>
    <t>副目标地位</t>
    <phoneticPr fontId="2" type="noConversion"/>
  </si>
  <si>
    <t>字面量</t>
    <phoneticPr fontId="2" type="noConversion"/>
  </si>
  <si>
    <t>值</t>
    <phoneticPr fontId="2" type="noConversion"/>
  </si>
  <si>
    <t>元素值上限</t>
    <phoneticPr fontId="2" type="noConversion"/>
  </si>
  <si>
    <t>主目标元素值上限</t>
    <phoneticPr fontId="2" type="noConversion"/>
  </si>
  <si>
    <t>副目标元素值上限</t>
    <phoneticPr fontId="2" type="noConversion"/>
  </si>
  <si>
    <t>敌人地位索引表</t>
    <phoneticPr fontId="2" type="noConversion"/>
  </si>
  <si>
    <t>领袖敌人</t>
    <phoneticPr fontId="2" type="noConversion"/>
  </si>
  <si>
    <t>精英敌人</t>
    <phoneticPr fontId="2" type="noConversion"/>
  </si>
  <si>
    <t>普通敌人</t>
    <phoneticPr fontId="2" type="noConversion"/>
  </si>
  <si>
    <t>字段</t>
    <phoneticPr fontId="2" type="noConversion"/>
  </si>
  <si>
    <t>-</t>
    <phoneticPr fontId="2" type="noConversion"/>
  </si>
  <si>
    <t>UI变量表</t>
    <phoneticPr fontId="2" type="noConversion"/>
  </si>
  <si>
    <t>计算变量表</t>
    <phoneticPr fontId="2" type="noConversion"/>
  </si>
  <si>
    <t>X</t>
    <phoneticPr fontId="2" type="noConversion"/>
  </si>
  <si>
    <t>-</t>
    <phoneticPr fontId="2" type="noConversion"/>
  </si>
  <si>
    <t>爆发群体总伤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</si>
  <si>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</si>
  <si>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</si>
  <si>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</si>
  <si>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</si>
  <si>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X</t>
    <phoneticPr fontId="2" type="noConversion"/>
  </si>
  <si>
    <t>黍</t>
    <phoneticPr fontId="2" type="noConversion"/>
  </si>
  <si>
    <t>NM05</t>
    <phoneticPr fontId="2" type="noConversion"/>
  </si>
  <si>
    <t>守护者</t>
    <phoneticPr fontId="2" type="noConversion"/>
  </si>
  <si>
    <t>尖兵</t>
    <phoneticPr fontId="2" type="noConversion"/>
  </si>
  <si>
    <t>疗养师</t>
    <phoneticPr fontId="2" type="noConversion"/>
  </si>
  <si>
    <t>轰击术师</t>
    <phoneticPr fontId="2" type="noConversion"/>
  </si>
  <si>
    <t>引星棘刺</t>
    <phoneticPr fontId="2" type="noConversion"/>
  </si>
  <si>
    <t>II02</t>
    <phoneticPr fontId="2" type="noConversion"/>
  </si>
  <si>
    <t>特种</t>
    <phoneticPr fontId="2" type="noConversion"/>
  </si>
  <si>
    <t>炼金师</t>
    <phoneticPr fontId="2" type="noConversion"/>
  </si>
  <si>
    <t>高台</t>
    <phoneticPr fontId="2" type="noConversion"/>
  </si>
  <si>
    <t>忍冬</t>
    <phoneticPr fontId="2" type="noConversion"/>
  </si>
  <si>
    <t>SR40</t>
    <phoneticPr fontId="2" type="noConversion"/>
  </si>
  <si>
    <t>妮芙</t>
    <phoneticPr fontId="2" type="noConversion"/>
  </si>
  <si>
    <t>R182</t>
    <phoneticPr fontId="2" type="noConversion"/>
  </si>
  <si>
    <t>本源术师</t>
    <phoneticPr fontId="2" type="noConversion"/>
  </si>
  <si>
    <t>术师</t>
    <phoneticPr fontId="2" type="noConversion"/>
  </si>
  <si>
    <t>阿斯卡纶</t>
    <phoneticPr fontId="2" type="noConversion"/>
  </si>
  <si>
    <t>SW00</t>
    <phoneticPr fontId="2" type="noConversion"/>
  </si>
  <si>
    <t>伏击客</t>
    <phoneticPr fontId="2" type="noConversion"/>
  </si>
  <si>
    <t>地面</t>
    <phoneticPr fontId="2" type="noConversion"/>
  </si>
  <si>
    <t>RS05</t>
    <phoneticPr fontId="2" type="noConversion"/>
  </si>
  <si>
    <t>艾拉</t>
    <phoneticPr fontId="2" type="noConversion"/>
  </si>
  <si>
    <t>RB15</t>
    <phoneticPr fontId="2" type="noConversion"/>
  </si>
  <si>
    <t>莱伊</t>
    <phoneticPr fontId="2" type="noConversion"/>
  </si>
  <si>
    <t>狙击</t>
    <phoneticPr fontId="2" type="noConversion"/>
  </si>
  <si>
    <t>猎手</t>
    <phoneticPr fontId="2" type="noConversion"/>
  </si>
  <si>
    <t>薇薇安娜</t>
    <phoneticPr fontId="2" type="noConversion"/>
  </si>
  <si>
    <t>LN11</t>
    <phoneticPr fontId="2" type="noConversion"/>
  </si>
  <si>
    <t>NM03</t>
    <phoneticPr fontId="2" type="noConversion"/>
  </si>
  <si>
    <t>令</t>
    <phoneticPr fontId="2" type="noConversion"/>
  </si>
  <si>
    <t>召唤师</t>
    <phoneticPr fontId="2" type="noConversion"/>
  </si>
  <si>
    <t>耀骑士临光</t>
    <phoneticPr fontId="2" type="noConversion"/>
  </si>
  <si>
    <t>KZ01</t>
    <phoneticPr fontId="2" type="noConversion"/>
  </si>
  <si>
    <t>R112</t>
    <phoneticPr fontId="2" type="noConversion"/>
  </si>
  <si>
    <t>假日威龙陈</t>
    <phoneticPr fontId="2" type="noConversion"/>
  </si>
  <si>
    <t>散射手</t>
    <phoneticPr fontId="2" type="noConversion"/>
  </si>
  <si>
    <t>斯卡蒂</t>
    <phoneticPr fontId="2" type="noConversion"/>
  </si>
  <si>
    <t>AA01</t>
    <phoneticPr fontId="2" type="noConversion"/>
  </si>
  <si>
    <t>乌尔比安</t>
    <phoneticPr fontId="2" type="noConversion"/>
  </si>
  <si>
    <t>AA00</t>
    <phoneticPr fontId="2" type="noConversion"/>
  </si>
  <si>
    <t>重剑手</t>
    <phoneticPr fontId="2" type="noConversion"/>
  </si>
  <si>
    <t>赫德雷</t>
    <phoneticPr fontId="2" type="noConversion"/>
  </si>
  <si>
    <t>B216</t>
    <phoneticPr fontId="2" type="noConversion"/>
  </si>
  <si>
    <t>山</t>
    <phoneticPr fontId="2" type="noConversion"/>
  </si>
  <si>
    <t>CB05</t>
    <phoneticPr fontId="2" type="noConversion"/>
  </si>
  <si>
    <t>斗士</t>
    <phoneticPr fontId="2" type="noConversion"/>
  </si>
  <si>
    <t>棘刺</t>
    <phoneticPr fontId="2" type="noConversion"/>
  </si>
  <si>
    <t>II01</t>
    <phoneticPr fontId="2" type="noConversion"/>
  </si>
  <si>
    <t>领主</t>
    <phoneticPr fontId="2" type="noConversion"/>
  </si>
  <si>
    <t>陷阱师</t>
    <phoneticPr fontId="2" type="noConversion"/>
  </si>
  <si>
    <t>任意</t>
    <phoneticPr fontId="2" type="noConversion"/>
  </si>
  <si>
    <t>多萝西</t>
    <phoneticPr fontId="2" type="noConversion"/>
  </si>
  <si>
    <t>RL07</t>
    <phoneticPr fontId="2" type="noConversion"/>
  </si>
  <si>
    <t>攻击</t>
    <phoneticPr fontId="2" type="noConversion"/>
  </si>
  <si>
    <t>D</t>
    <phoneticPr fontId="2" type="noConversion"/>
  </si>
  <si>
    <t>乌尔比安</t>
  </si>
  <si>
    <t>山</t>
  </si>
  <si>
    <t>赫德雷</t>
  </si>
  <si>
    <t>号角</t>
  </si>
  <si>
    <t>阿斯卡纶</t>
  </si>
  <si>
    <t>假日威龙陈</t>
  </si>
  <si>
    <t>艾拉</t>
  </si>
  <si>
    <t>薇薇安娜</t>
  </si>
  <si>
    <t>莱伊</t>
  </si>
  <si>
    <t>荒芜拉普兰德</t>
  </si>
  <si>
    <t>妮芙</t>
  </si>
  <si>
    <t>陈</t>
  </si>
  <si>
    <t>棘刺</t>
  </si>
  <si>
    <t>引星棘刺</t>
  </si>
  <si>
    <t>斯卡蒂</t>
  </si>
  <si>
    <t>耀骑士临光</t>
  </si>
  <si>
    <t>凯尔希</t>
  </si>
  <si>
    <t>干员名称</t>
  </si>
  <si>
    <t>职业</t>
  </si>
  <si>
    <t>分支</t>
  </si>
  <si>
    <t>位置</t>
  </si>
  <si>
    <t>持续群体HPS</t>
    <phoneticPr fontId="2" type="noConversion"/>
  </si>
  <si>
    <t>爆发HPS</t>
    <phoneticPr fontId="2" type="noConversion"/>
  </si>
  <si>
    <t>魔王</t>
    <phoneticPr fontId="2" type="noConversion"/>
  </si>
  <si>
    <t>阿米娅(医疗)</t>
    <phoneticPr fontId="2" type="noConversion"/>
  </si>
  <si>
    <t>淬羽赫默</t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</si>
  <si>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rFont val="等线"/>
        <family val="2"/>
        <charset val="134"/>
        <scheme val="minor"/>
      </rPr>
      <t>/</t>
    </r>
    <r>
      <rPr>
        <sz val="11"/>
        <color rgb="FF006100"/>
        <rFont val="等线"/>
        <family val="3"/>
        <charset val="134"/>
        <scheme val="minor"/>
      </rPr>
      <t>治疗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</si>
  <si>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rFont val="等线"/>
        <family val="2"/>
        <charset val="134"/>
        <scheme val="minor"/>
      </rPr>
      <t>/</t>
    </r>
    <r>
      <rPr>
        <sz val="11"/>
        <color rgb="FF006100"/>
        <rFont val="等线"/>
        <family val="3"/>
        <charset val="134"/>
        <scheme val="minor"/>
      </rPr>
      <t>治疗</t>
    </r>
    <phoneticPr fontId="2" type="noConversion"/>
  </si>
  <si>
    <t>护佑者</t>
    <phoneticPr fontId="2" type="noConversion"/>
  </si>
  <si>
    <t>DWDB</t>
    <phoneticPr fontId="2" type="noConversion"/>
  </si>
  <si>
    <t>RL10</t>
    <phoneticPr fontId="2" type="noConversion"/>
  </si>
  <si>
    <t>II09</t>
    <phoneticPr fontId="2" type="noConversion"/>
  </si>
  <si>
    <t>R107</t>
    <phoneticPr fontId="2" type="noConversion"/>
  </si>
  <si>
    <t>SG19</t>
    <phoneticPr fontId="2" type="noConversion"/>
  </si>
  <si>
    <t>RB06</t>
    <phoneticPr fontId="2" type="noConversion"/>
  </si>
  <si>
    <t>R160</t>
    <phoneticPr fontId="2" type="noConversion"/>
  </si>
  <si>
    <t>可治疗单位数量</t>
    <phoneticPr fontId="2" type="noConversion"/>
  </si>
  <si>
    <t>爆发群体HPS</t>
    <phoneticPr fontId="2" type="noConversion"/>
  </si>
  <si>
    <t>防御</t>
  </si>
  <si>
    <t>法抗</t>
  </si>
  <si>
    <t>II11</t>
    <phoneticPr fontId="2" type="noConversion"/>
  </si>
  <si>
    <t>持续范围</t>
    <phoneticPr fontId="2" type="noConversion"/>
  </si>
  <si>
    <t>爆发范围</t>
    <phoneticPr fontId="2" type="noConversion"/>
  </si>
  <si>
    <t>链愈师</t>
    <phoneticPr fontId="2" type="noConversion"/>
  </si>
  <si>
    <t>持续HPS</t>
    <phoneticPr fontId="2" type="noConversion"/>
  </si>
  <si>
    <t>模组</t>
  </si>
  <si>
    <t>敌方每击伤害</t>
    <phoneticPr fontId="2" type="noConversion"/>
  </si>
  <si>
    <t>IU05</t>
    <phoneticPr fontId="2" type="noConversion"/>
  </si>
  <si>
    <t>NM01</t>
    <phoneticPr fontId="2" type="noConversion"/>
  </si>
  <si>
    <t>年</t>
    <phoneticPr fontId="2" type="noConversion"/>
  </si>
  <si>
    <t>JC01</t>
    <phoneticPr fontId="2" type="noConversion"/>
  </si>
  <si>
    <t>银灰</t>
    <phoneticPr fontId="2" type="noConversion"/>
  </si>
  <si>
    <t>组合名称</t>
    <phoneticPr fontId="2" type="noConversion"/>
  </si>
  <si>
    <t>X</t>
    <phoneticPr fontId="2" type="noConversion"/>
  </si>
  <si>
    <t>上线时间</t>
  </si>
  <si>
    <t>ID</t>
    <phoneticPr fontId="2" type="noConversion"/>
  </si>
  <si>
    <t>阻挡数</t>
    <phoneticPr fontId="2" type="noConversion"/>
  </si>
  <si>
    <t>部署费用</t>
    <phoneticPr fontId="2" type="noConversion"/>
  </si>
  <si>
    <t>再部署时间</t>
    <phoneticPr fontId="2" type="noConversion"/>
  </si>
  <si>
    <t>特性</t>
    <phoneticPr fontId="2" type="noConversion"/>
  </si>
  <si>
    <t>第一天赋</t>
    <phoneticPr fontId="2" type="noConversion"/>
  </si>
  <si>
    <t>第二天赋</t>
    <phoneticPr fontId="2" type="noConversion"/>
  </si>
  <si>
    <t>FO03X</t>
    <phoneticPr fontId="2" type="noConversion"/>
  </si>
  <si>
    <t>FO03Y</t>
    <phoneticPr fontId="2" type="noConversion"/>
  </si>
  <si>
    <t>攻击速度</t>
    <phoneticPr fontId="2" type="noConversion"/>
  </si>
  <si>
    <t>同时恢复三个友方单位的生命</t>
    <phoneticPr fontId="2" type="noConversion"/>
  </si>
  <si>
    <t>攻击范围内的友方单位法术抗性+15</t>
    <phoneticPr fontId="2" type="noConversion"/>
  </si>
  <si>
    <t>可以使用幻影。幻影无法攻击和阻挡敌人，拥有75法术抗性，30%的物理闪避，并且更容易吸引敌人的攻击，同时每秒流失3%的最大生命</t>
    <phoneticPr fontId="2" type="noConversion"/>
  </si>
  <si>
    <t>攻击范围内的友方单位法术抗性+15且受到的治疗效果提升5%</t>
    <phoneticPr fontId="2" type="noConversion"/>
  </si>
  <si>
    <t>可以使用幻影。幻影无法攻击和阻挡敌人，拥有75法术抗性，40%的物理闪避，并且更容易吸引敌人的攻击，同时每秒流失3%的最大生命；夜莺部署时获得3个幻影</t>
    <phoneticPr fontId="2" type="noConversion"/>
  </si>
  <si>
    <t>同时恢复三个友方单位的生命，攻击范围扩大</t>
    <phoneticPr fontId="2" type="noConversion"/>
  </si>
  <si>
    <t>同时恢复四个友方单位的生命</t>
    <phoneticPr fontId="2" type="noConversion"/>
  </si>
  <si>
    <t>获得方式</t>
    <phoneticPr fontId="2" type="noConversion"/>
  </si>
  <si>
    <t>公招 中坚</t>
    <phoneticPr fontId="2" type="noConversion"/>
  </si>
  <si>
    <t>稀有度</t>
    <phoneticPr fontId="2" type="noConversion"/>
  </si>
  <si>
    <t>使用场景</t>
    <phoneticPr fontId="2" type="noConversion"/>
  </si>
  <si>
    <t>限定</t>
    <phoneticPr fontId="2" type="noConversion"/>
  </si>
  <si>
    <t>输出 承伤</t>
    <phoneticPr fontId="2" type="noConversion"/>
  </si>
  <si>
    <t>KZ01X</t>
    <phoneticPr fontId="2" type="noConversion"/>
  </si>
  <si>
    <t>KZ01Y</t>
    <phoneticPr fontId="2" type="noConversion"/>
  </si>
  <si>
    <t>能够阻挡一个敌人</t>
    <phoneticPr fontId="2" type="noConversion"/>
  </si>
  <si>
    <t>部署时对周围四格敌人造成80%攻击力的真实伤害并晕眩3秒，上一名部署干员势力为【卡西米尔】时额外造成一次伤害</t>
    <phoneticPr fontId="2" type="noConversion"/>
  </si>
  <si>
    <t>攻击无视敌人20%的防御力</t>
    <phoneticPr fontId="2" type="noConversion"/>
  </si>
  <si>
    <t>部署时及首次被击倒时对周围四格敌人造成100%攻击力的真实伤害并晕眩4秒，上一名部署干员势力为【卡西米尔】时额外造成一次伤害</t>
    <phoneticPr fontId="2" type="noConversion"/>
  </si>
  <si>
    <t>攻击无视敌人28%的防御力</t>
    <phoneticPr fontId="2" type="noConversion"/>
  </si>
  <si>
    <t>II01X</t>
    <phoneticPr fontId="2" type="noConversion"/>
  </si>
  <si>
    <t>可以进行远程攻击，但此时攻击力降低至80%</t>
    <phoneticPr fontId="2" type="noConversion"/>
  </si>
  <si>
    <t>攻击使目标中毒，在3秒内每秒受到125点法术伤害（对会远程攻击的目标伤害加倍）</t>
    <phoneticPr fontId="2" type="noConversion"/>
  </si>
  <si>
    <t>如果2秒内没有主动攻击过，每秒恢复最大生命3.5%的生命</t>
    <phoneticPr fontId="2" type="noConversion"/>
  </si>
  <si>
    <t>攻击使目标中毒，在3秒内每秒受到135点法术伤害，可叠加4次（对会远程攻击的目标伤害加倍）</t>
    <phoneticPr fontId="2" type="noConversion"/>
  </si>
  <si>
    <t>可以进行远程攻击，但此时攻击力降低至80%，攻击附带10%攻击力的法术伤害</t>
    <phoneticPr fontId="2" type="noConversion"/>
  </si>
  <si>
    <t>能够阻挡一个敌人，攻击被阻挡的敌人时攻击力提升至115%</t>
    <phoneticPr fontId="2" type="noConversion"/>
  </si>
  <si>
    <t>能够阻挡一个敌人，被击倒时不撤退且回复所有生命但生命上限-60%，攻击速度+30（单次部署只触发1次）</t>
    <phoneticPr fontId="2" type="noConversion"/>
  </si>
  <si>
    <t>标准</t>
    <phoneticPr fontId="2" type="noConversion"/>
  </si>
  <si>
    <t>AA00X</t>
    <phoneticPr fontId="2" type="noConversion"/>
  </si>
  <si>
    <t>同时攻击阻挡的所有敌人</t>
    <phoneticPr fontId="2" type="noConversion"/>
  </si>
  <si>
    <t>每次受到伤害时，治疗自身100点生命值；生命值低于50%时，治疗效果提升至160点生命值</t>
    <phoneticPr fontId="2" type="noConversion"/>
  </si>
  <si>
    <t>每次击倒一名敌人时，自身的生命上限提高120，攻击力提高30，最多叠加9次，其他【深海猎人】干员获得50%的提高效果</t>
    <phoneticPr fontId="2" type="noConversion"/>
  </si>
  <si>
    <t>同时攻击阻挡的所有敌人，受到的治疗效果提升20%</t>
    <phoneticPr fontId="2" type="noConversion"/>
  </si>
  <si>
    <t>每次受到伤害时，治疗自身130点生命值；生命值低于60%时，治疗效果提升至175点生命值</t>
    <phoneticPr fontId="2" type="noConversion"/>
  </si>
  <si>
    <t>输出 承伤 治疗</t>
    <phoneticPr fontId="2" type="noConversion"/>
  </si>
  <si>
    <t>VC00X</t>
    <phoneticPr fontId="2" type="noConversion"/>
  </si>
  <si>
    <t>攻击造成法术伤害</t>
    <phoneticPr fontId="2" type="noConversion"/>
  </si>
  <si>
    <t>攻击造成法术伤害，未阻挡敌人时攻击速度+8</t>
    <phoneticPr fontId="2" type="noConversion"/>
  </si>
  <si>
    <t>自身与周围8格友方单位受到的物理伤害减少20%，且此范围内每个友方单位使维娜攻击力+5%</t>
    <phoneticPr fontId="2" type="noConversion"/>
  </si>
  <si>
    <t>对每个敌人首次造成伤害时，使其战栗4秒</t>
    <phoneticPr fontId="2" type="noConversion"/>
  </si>
  <si>
    <t>自身与周围8格友方单位受到的物理伤害减少26%，且此范围内每个友方单位使维娜攻击力+7%</t>
    <phoneticPr fontId="2" type="noConversion"/>
  </si>
  <si>
    <t>持有回旋投射物时才能够攻击（投射物需要时间回收）</t>
    <phoneticPr fontId="2" type="noConversion"/>
  </si>
  <si>
    <t>在场时，每次攻击到敌人偷取其25点攻击力（最高250点）与20点防御力（最高200点）</t>
    <phoneticPr fontId="2" type="noConversion"/>
  </si>
  <si>
    <t>获得35%的物理与法术闪避，周围8格内敌人的物理与法术命中率-20%</t>
    <phoneticPr fontId="2" type="noConversion"/>
  </si>
  <si>
    <t>LN11D</t>
    <phoneticPr fontId="2" type="noConversion"/>
  </si>
  <si>
    <t>攻击造成法术伤害，攻击灼燃损伤爆发期间的目标时额外造成攻击力15%的元素伤害</t>
    <phoneticPr fontId="2" type="noConversion"/>
  </si>
  <si>
    <t>造成的法术伤害+8%，受到的物理和法术伤害-8%。攻击范围内存在精英或领袖敌人时，该效果提升至2倍</t>
    <phoneticPr fontId="2" type="noConversion"/>
  </si>
  <si>
    <t>攻击精英或领袖敌人时，有18%概率获得一层仅抵挡近战攻击的护盾（最多1层）</t>
    <phoneticPr fontId="2" type="noConversion"/>
  </si>
  <si>
    <t>造成的法术伤害+8%，受到的物理和法术伤害-8%，攻击附带相当于9%伤害的灼燃损伤。攻击范围内存在精英或领袖敌人时，该效果提升至2倍</t>
    <phoneticPr fontId="2" type="noConversion"/>
  </si>
  <si>
    <t>输出</t>
    <phoneticPr fontId="2" type="noConversion"/>
  </si>
  <si>
    <t>B00WX</t>
    <phoneticPr fontId="2" type="noConversion"/>
  </si>
  <si>
    <t>攻击对小范围的地面敌人造成两次物理伤害（第二次为余震，伤害降低至攻击力的一半）</t>
    <phoneticPr fontId="2" type="noConversion"/>
  </si>
  <si>
    <t>攻击时对主目标的攻击力提升至115%并为其附着残影，残影受到维什戴尔的余震影响时有15%概率爆炸，对周围所有敌人造成150%攻击力的物理伤害并使其晕眩1秒</t>
    <phoneticPr fontId="2" type="noConversion"/>
  </si>
  <si>
    <t>部署后立刻在攻击范围内召唤一个魂灵之影，在魂灵之影周围时获得迷彩</t>
    <phoneticPr fontId="2" type="noConversion"/>
  </si>
  <si>
    <t>攻击对小范围的地面敌人造成三次物理伤害（后两次为余震，伤害降低至攻击力的50%）</t>
    <phoneticPr fontId="2" type="noConversion"/>
  </si>
  <si>
    <t>攻击时对主目标的攻击力提升至125%并为其附着残影，残影受到维什戴尔的余震影响时有15%概率爆炸，对周围所有敌人造成175%攻击力的物理伤害并使其晕眩1秒</t>
    <phoneticPr fontId="2" type="noConversion"/>
  </si>
  <si>
    <t>RE41X</t>
    <phoneticPr fontId="2" type="noConversion"/>
  </si>
  <si>
    <t>在生命值低于25%时，仅一次回复50%的生命值并在6秒内使生命值不低于50%</t>
    <phoneticPr fontId="2" type="noConversion"/>
  </si>
  <si>
    <t>在战场停留15秒后获得抵抗</t>
    <phoneticPr fontId="2" type="noConversion"/>
  </si>
  <si>
    <t>同时攻击阻挡的所有敌人，攻击被阻挡的敌人攻击力提升至110%</t>
    <phoneticPr fontId="2" type="noConversion"/>
  </si>
  <si>
    <t>在战场停留15秒后获得抵抗，30秒后攻击力+6%，45秒后攻速+12</t>
    <phoneticPr fontId="2" type="noConversion"/>
  </si>
  <si>
    <t>CB05Y</t>
    <phoneticPr fontId="2" type="noConversion"/>
  </si>
  <si>
    <t>能够阻挡一个敌人，生命值高于50%时攻击速度+10</t>
    <phoneticPr fontId="2" type="noConversion"/>
  </si>
  <si>
    <t>攻击时有20%的几率攻击力提升至160%，并在3秒内使目标攻击力降低15%（不可叠加）</t>
    <phoneticPr fontId="2" type="noConversion"/>
  </si>
  <si>
    <t>攻击时有25%的几率攻击力提升至170%，并在3秒内使目标攻击力降低15%（不可叠加）</t>
    <phoneticPr fontId="2" type="noConversion"/>
  </si>
  <si>
    <t>防御力+10%，获得15%的物理闪避</t>
    <phoneticPr fontId="2" type="noConversion"/>
  </si>
  <si>
    <t>VC09X</t>
    <phoneticPr fontId="2" type="noConversion"/>
  </si>
  <si>
    <t>操作浮游单元造成法术伤害，单元攻击同一敌人伤害提升（单元初始伤害提高，最高造成干员110%攻击力的伤害）</t>
    <phoneticPr fontId="2" type="noConversion"/>
  </si>
  <si>
    <t>操作浮游单元造成法术伤害，单元攻击同一敌人伤害提升（最高造成干员110%攻击力的伤害）</t>
    <phoneticPr fontId="2" type="noConversion"/>
  </si>
  <si>
    <t>技能开启后浮游单元攻击时有10%概率自爆（回到干员身边）对小范围敌人造成澄闪300%攻击力的法术伤害</t>
    <phoneticPr fontId="2" type="noConversion"/>
  </si>
  <si>
    <t>技能开启后浮游单元攻击时有10%概率自爆（回到干员身边）对小范围敌人造成澄闪360%攻击力的法术伤害</t>
    <phoneticPr fontId="2" type="noConversion"/>
  </si>
  <si>
    <t>自身与浮游单元无视敌人15点法术抗性</t>
    <phoneticPr fontId="2" type="noConversion"/>
  </si>
  <si>
    <t>SR04X</t>
    <phoneticPr fontId="2" type="noConversion"/>
  </si>
  <si>
    <t>每在场上停留20秒，浮游单元依次获得以下一个效果：伤害上限提高10%、造成伤害时使目标特殊能力失效2秒、数量+1</t>
    <phoneticPr fontId="2" type="noConversion"/>
  </si>
  <si>
    <t>编入队伍时所有【叙拉古】干员的初始技力+5，且首次触发技能后攻击速度+10</t>
    <phoneticPr fontId="2" type="noConversion"/>
  </si>
  <si>
    <t>编入队伍时所有【叙拉古】干员的初始技力+5</t>
    <phoneticPr fontId="2" type="noConversion"/>
  </si>
  <si>
    <t>RE03D</t>
    <phoneticPr fontId="2" type="noConversion"/>
  </si>
  <si>
    <t>攻击造成法术伤害，造成法术伤害时附带相当于8%伤害的凋亡损伤</t>
    <phoneticPr fontId="2" type="noConversion"/>
  </si>
  <si>
    <t>对一个目标发起攻击时，有40%几率额外对攻击范围内一个随机目标造成相当于攻击力60%的法术伤害并使其停顿0.8秒</t>
    <phoneticPr fontId="2" type="noConversion"/>
  </si>
  <si>
    <t>对一个目标发起攻击时，有60%几率额外对攻击范围内一个随机目标造成相当于攻击力60%的法术伤害并使其停顿0.8秒，若该随机目标处于凋亡损伤爆发期间则同时造成相当于攻击力60%的元素伤害</t>
    <phoneticPr fontId="2" type="noConversion"/>
  </si>
  <si>
    <t>攻击使目标在5秒内法术抗性-10且受到的法术伤害提高150点</t>
    <phoneticPr fontId="2" type="noConversion"/>
  </si>
  <si>
    <t>JC07X</t>
    <phoneticPr fontId="2" type="noConversion"/>
  </si>
  <si>
    <t>普通攻击连续造成两次伤害</t>
    <phoneticPr fontId="2" type="noConversion"/>
  </si>
  <si>
    <t>普通攻击连续造成两次伤害，技能造成的伤害提升10%</t>
    <phoneticPr fontId="2" type="noConversion"/>
  </si>
  <si>
    <t>造成伤害时有10%的几率攻击力提升至160%，并使目标战栗5秒</t>
    <phoneticPr fontId="2" type="noConversion"/>
  </si>
  <si>
    <t>造成伤害时有10%的几率攻击力提升至170%，并使目标战栗5秒</t>
    <phoneticPr fontId="2" type="noConversion"/>
  </si>
  <si>
    <t>攻击被战栗的目标时，无视目标25%的防御力</t>
    <phoneticPr fontId="2" type="noConversion"/>
  </si>
  <si>
    <t>R145Y</t>
    <phoneticPr fontId="2" type="noConversion"/>
  </si>
  <si>
    <t>高精度的近距离射击</t>
    <phoneticPr fontId="2" type="noConversion"/>
  </si>
  <si>
    <t>高精度的近距离射击，攻击正前方的敌人时攻击力提升至105%且无视其物理闪避</t>
    <phoneticPr fontId="2" type="noConversion"/>
  </si>
  <si>
    <t>可使用一个持续25秒的“打字机”，“打字机”拥有和自己一样的技能，拥有独立的再部署时间</t>
    <phoneticPr fontId="2" type="noConversion"/>
  </si>
  <si>
    <t>可使用一个持续25秒属性更强的“打字机”，“打字机”拥有和自己一样的技能，拥有独立的再部署时间</t>
    <phoneticPr fontId="2" type="noConversion"/>
  </si>
  <si>
    <t>“打字机”的攻击会使命中目标的防御力下降18%，持续4秒；若“打字机”放在鸿雪周围四格则效果提升至23%</t>
    <phoneticPr fontId="2" type="noConversion"/>
  </si>
  <si>
    <t>LM04X</t>
    <phoneticPr fontId="2" type="noConversion"/>
  </si>
  <si>
    <t>LM04Y</t>
    <phoneticPr fontId="2" type="noConversion"/>
  </si>
  <si>
    <t>普通攻击连续造成两次伤害，攻击时无视敌人70点的防御力</t>
    <phoneticPr fontId="2" type="noConversion"/>
  </si>
  <si>
    <t>在场时每4秒回复全场友方角色1点攻击/受击技力</t>
    <phoneticPr fontId="2" type="noConversion"/>
  </si>
  <si>
    <t>在场时每3秒回复全场友方角色1点攻击/受击技力，自身额外回复1点技力</t>
    <phoneticPr fontId="2" type="noConversion"/>
  </si>
  <si>
    <t>攻击力+5%，防御力+5%，物理闪避+10%</t>
    <phoneticPr fontId="2" type="noConversion"/>
  </si>
  <si>
    <t>攻击力+15%，防御力+15%，物理闪避+18%</t>
    <phoneticPr fontId="2" type="noConversion"/>
  </si>
  <si>
    <t>RB15X</t>
    <phoneticPr fontId="2" type="noConversion"/>
  </si>
  <si>
    <t>攻击时需要消耗子弹且攻击力提升至120%，不攻击时会缓慢地装填子弹（最多8发）</t>
    <phoneticPr fontId="2" type="noConversion"/>
  </si>
  <si>
    <t>攻击时需要消耗子弹且攻击力提升至120%，不攻击时会缓慢地装填子弹（最多8发），子弹数量为空时下次装填额外加装1发子弹</t>
    <phoneticPr fontId="2" type="noConversion"/>
  </si>
  <si>
    <t>可以在攻击范围内部署沙地兽于25秒内侦察一片区域延伸攻击范围，自身优先攻击该区域内的目标且对其造成的物理伤害提高15%</t>
    <phoneticPr fontId="2" type="noConversion"/>
  </si>
  <si>
    <t>可以在攻击范围内部署沙地兽于25秒内侦察一片区域延伸攻击范围，自身优先攻击该区域内的目标且对其造成的物理伤害提高20%，沙地兽的再部署时间-10秒</t>
    <phoneticPr fontId="2" type="noConversion"/>
  </si>
  <si>
    <t>攻击相同目标时每次攻击提高自身攻击力8%，最多3层</t>
    <phoneticPr fontId="2" type="noConversion"/>
  </si>
  <si>
    <t>攻击使目标周围的其他敌人受到相当于攻击力50%的群体物理伤害</t>
    <phoneticPr fontId="2" type="noConversion"/>
  </si>
  <si>
    <t>技能期间每击倒1名敌人，技能结束时获得1点技力，至多回复14点</t>
    <phoneticPr fontId="2" type="noConversion"/>
  </si>
  <si>
    <t>在场时，所有【近卫】干员的攻击力+16%</t>
    <phoneticPr fontId="2" type="noConversion"/>
  </si>
  <si>
    <t>PL03X</t>
    <phoneticPr fontId="2" type="noConversion"/>
  </si>
  <si>
    <t>PL03Y</t>
    <phoneticPr fontId="2" type="noConversion"/>
  </si>
  <si>
    <t>优先攻击空中单位</t>
    <phoneticPr fontId="2" type="noConversion"/>
  </si>
  <si>
    <t>攻击速度+12</t>
    <phoneticPr fontId="2" type="noConversion"/>
  </si>
  <si>
    <t>攻击速度+12；连续造成伤害时逐渐无视敌人防御力，最高无视250点防御力（每次造成伤害提升10点），5秒内未攻击则失去加成</t>
    <phoneticPr fontId="2" type="noConversion"/>
  </si>
  <si>
    <t>攻击力+6%，生命上限+10%。置入战场后这个效果会同样赋予给一名随机友方单位</t>
    <phoneticPr fontId="2" type="noConversion"/>
  </si>
  <si>
    <t>攻击力+8%，生命上限+14%。置入战场后这个效果会同样赋予给两名随机友方单位</t>
    <phoneticPr fontId="2" type="noConversion"/>
  </si>
  <si>
    <t>优先攻击空中单位，攻击空中单位时攻击力提升至110%</t>
    <phoneticPr fontId="2" type="noConversion"/>
  </si>
  <si>
    <t>优先攻击空中单位，范围内存在地面敌人时攻击速度+8</t>
    <phoneticPr fontId="2" type="noConversion"/>
  </si>
  <si>
    <t>输出 承伤 控制</t>
    <phoneticPr fontId="2" type="noConversion"/>
  </si>
  <si>
    <t>输出 控制</t>
    <phoneticPr fontId="2" type="noConversion"/>
  </si>
  <si>
    <t>联动</t>
    <phoneticPr fontId="2" type="noConversion"/>
  </si>
  <si>
    <t>输出 增伤</t>
    <phoneticPr fontId="2" type="noConversion"/>
  </si>
  <si>
    <t>输出 承伤 保护</t>
    <phoneticPr fontId="2" type="noConversion"/>
  </si>
  <si>
    <t>治疗 保护</t>
    <phoneticPr fontId="2" type="noConversion"/>
  </si>
  <si>
    <t>攻击造成群体法术伤害</t>
    <phoneticPr fontId="2" type="noConversion"/>
  </si>
  <si>
    <t>技能消耗魔力且可随时开启，魔力不自然回复，不在场时每秒回复1点；有魔力时，攻击力+20%，攻击溅射范围扩大</t>
    <phoneticPr fontId="2" type="noConversion"/>
  </si>
  <si>
    <t>初始魔力+25，编队中有4名【莱欧斯小队】干员时，所有【莱欧斯小队】干员攻击速度+25，防御力+35%</t>
    <phoneticPr fontId="2" type="noConversion"/>
  </si>
  <si>
    <t>DD02Y</t>
    <phoneticPr fontId="2" type="noConversion"/>
  </si>
  <si>
    <t>攻击造成群体法术伤害，部署费用减少</t>
    <phoneticPr fontId="2" type="noConversion"/>
  </si>
  <si>
    <t>初始魔力+40，编队中有4名【莱欧斯小队】干员时，所有【莱欧斯小队】干员攻击速度+25，防御力+35%</t>
    <phoneticPr fontId="2" type="noConversion"/>
  </si>
  <si>
    <t>回费 输出 承伤</t>
    <phoneticPr fontId="2" type="noConversion"/>
  </si>
  <si>
    <t>RV02X</t>
    <phoneticPr fontId="2" type="noConversion"/>
  </si>
  <si>
    <t>RV02Y</t>
    <phoneticPr fontId="2" type="noConversion"/>
  </si>
  <si>
    <t>击杀敌人后获得1点部署费用，撤退时返还初始部署费用</t>
    <phoneticPr fontId="2" type="noConversion"/>
  </si>
  <si>
    <t>每次攻击有25%的概率攻击力提升至130%，且额外攻击一个目标</t>
    <phoneticPr fontId="2" type="noConversion"/>
  </si>
  <si>
    <t>编入队伍时所有【先锋】干员的初始技力+6</t>
    <phoneticPr fontId="2" type="noConversion"/>
  </si>
  <si>
    <t>每次攻击有33%的概率攻击力提升至140%，且额外攻击一个目标</t>
    <phoneticPr fontId="2" type="noConversion"/>
  </si>
  <si>
    <t>编入队伍时所有【先锋】干员的初始技力+6，自身部署时额外获得4点技力</t>
    <phoneticPr fontId="2" type="noConversion"/>
  </si>
  <si>
    <t>击杀敌人后获得2点部署费用，撤退时返还该次部署费用</t>
    <phoneticPr fontId="2" type="noConversion"/>
  </si>
  <si>
    <t>击杀敌人后获得1点部署费用，撤退时返还初始部署费用，攻击生命值低于40%的敌人时攻击力提升至115%</t>
    <phoneticPr fontId="2" type="noConversion"/>
  </si>
  <si>
    <t>B216X</t>
    <phoneticPr fontId="2" type="noConversion"/>
  </si>
  <si>
    <t>攻击敌人时攻击力提升至110%，若目标处于晕眩、束缚则改为提升至140%</t>
    <phoneticPr fontId="2" type="noConversion"/>
  </si>
  <si>
    <t>使自身与身后一格的友军获得18%的庇护</t>
    <phoneticPr fontId="2" type="noConversion"/>
  </si>
  <si>
    <t>使自身与身后一格的友军获得28%的庇护，且造成的物理伤害提升10%</t>
    <phoneticPr fontId="2" type="noConversion"/>
  </si>
  <si>
    <t>PL07Y</t>
    <phoneticPr fontId="2" type="noConversion"/>
  </si>
  <si>
    <t>输出 承伤 控制 增伤</t>
    <phoneticPr fontId="2" type="noConversion"/>
  </si>
  <si>
    <t>再部署时间大幅度减少</t>
    <phoneticPr fontId="2" type="noConversion"/>
  </si>
  <si>
    <t>被动技能持续时间内攻击力+20%；首次击倒敌人时回复所有生命并重新释放被动技能</t>
    <phoneticPr fontId="2" type="noConversion"/>
  </si>
  <si>
    <t>每次部署后击倒一名敌人之前，攻击速度+8，受到的所有伤害降低25%</t>
    <phoneticPr fontId="2" type="noConversion"/>
  </si>
  <si>
    <t>被动技能持续时间内攻击力+28%，首次击倒敌人时回复所有生命并重新释放被动技能</t>
    <phoneticPr fontId="2" type="noConversion"/>
  </si>
  <si>
    <t>再部署时间大幅度减少，周围四格没有友方干员时攻击力+10%</t>
    <phoneticPr fontId="2" type="noConversion"/>
  </si>
  <si>
    <t>回费 输出 承伤 控制</t>
    <phoneticPr fontId="2" type="noConversion"/>
  </si>
  <si>
    <t>能够阻挡两个敌人</t>
    <phoneticPr fontId="2" type="noConversion"/>
  </si>
  <si>
    <t>SR40X</t>
    <phoneticPr fontId="2" type="noConversion"/>
  </si>
  <si>
    <t>对每个敌人造成首次伤害后，10秒内忍冬对该敌人造成伤害时额外造成攻击力30%的法术伤害</t>
    <phoneticPr fontId="2" type="noConversion"/>
  </si>
  <si>
    <t>在场时，部署费用的自然回复速度+10%，若4秒内自身未受到伤害，则每秒恢复4%的最大生命值</t>
    <phoneticPr fontId="2" type="noConversion"/>
  </si>
  <si>
    <t>对每个敌人造成首次伤害后，10秒内忍冬对该敌人造成伤害时额外造成攻击力40%的法术伤害</t>
    <phoneticPr fontId="2" type="noConversion"/>
  </si>
  <si>
    <t>能够阻挡两个敌人，阻挡敌人时攻击力和防御力各+8％</t>
    <phoneticPr fontId="2" type="noConversion"/>
  </si>
  <si>
    <t>白金</t>
    <phoneticPr fontId="2" type="noConversion"/>
  </si>
  <si>
    <t>KZ03X</t>
    <phoneticPr fontId="2" type="noConversion"/>
  </si>
  <si>
    <t>距离上次攻击的间隔越长，下次攻击的攻击力就越高（最长2.5秒，攻击力180%）</t>
    <phoneticPr fontId="2" type="noConversion"/>
  </si>
  <si>
    <t>距离上次攻击的间隔越长，下次攻击的攻击力就越高（最长2.5秒，攻击力200%）</t>
    <phoneticPr fontId="2" type="noConversion"/>
  </si>
  <si>
    <t>无</t>
    <phoneticPr fontId="2" type="noConversion"/>
  </si>
  <si>
    <t>RL07Y</t>
    <phoneticPr fontId="2" type="noConversion"/>
  </si>
  <si>
    <t>输出 增伤 控制</t>
    <phoneticPr fontId="2" type="noConversion"/>
  </si>
  <si>
    <t>可以使用陷阱来协助作战，但陷阱无法放置于敌人已在的格子中</t>
    <phoneticPr fontId="2" type="noConversion"/>
  </si>
  <si>
    <t>可以使用陷阱来协助作战，但陷阱无法放置于敌人已在的格子中，有20%概率部署造成2倍伤害的陷阱</t>
    <phoneticPr fontId="2" type="noConversion"/>
  </si>
  <si>
    <t>可以使用8个共振装置（最多拥有10个），踩上去的第一个敌人会触发其效果，部署后立刻在攻击范围内召唤2个共振装置</t>
    <phoneticPr fontId="2" type="noConversion"/>
  </si>
  <si>
    <t>陷阱触发后，多萝西获得+2%的攻击力，最多叠加10层</t>
    <phoneticPr fontId="2" type="noConversion"/>
  </si>
  <si>
    <t>陷阱触发后，多萝西获得+4%的攻击力，最多叠加10层</t>
    <phoneticPr fontId="2" type="noConversion"/>
  </si>
  <si>
    <t>SS02X</t>
    <phoneticPr fontId="2" type="noConversion"/>
  </si>
  <si>
    <t>SS02Y</t>
    <phoneticPr fontId="2" type="noConversion"/>
  </si>
  <si>
    <t>攻击时，20%几率当次攻击的攻击力提升至160%，并使命中目标的防御力下降20%，持续5秒</t>
    <phoneticPr fontId="2" type="noConversion"/>
  </si>
  <si>
    <t>场上存在黑和另外至少一名【狙击】干员时，所有【狙击】干员的攻击力+8%</t>
    <phoneticPr fontId="2" type="noConversion"/>
  </si>
  <si>
    <t>攻击时，20%几率当次攻击的攻击力提升至170%，并使命中目标的防御力下降25%，持续5秒</t>
    <phoneticPr fontId="2" type="noConversion"/>
  </si>
  <si>
    <t>携带黑和另外至少一名【狙击】干员时，所有【狙击】干员的攻击力+13%</t>
    <phoneticPr fontId="2" type="noConversion"/>
  </si>
  <si>
    <t>高精度的近距离射击，再部署时间减少</t>
    <phoneticPr fontId="2" type="noConversion"/>
  </si>
  <si>
    <t>蓝毒</t>
    <phoneticPr fontId="2" type="noConversion"/>
  </si>
  <si>
    <t>攻击使目标中毒，在3秒内每秒受到75点法术伤害</t>
    <phoneticPr fontId="2" type="noConversion"/>
  </si>
  <si>
    <t>攻击使目标中毒，在3秒内每秒受到95点法术伤害</t>
    <phoneticPr fontId="2" type="noConversion"/>
  </si>
  <si>
    <t>AA03Y</t>
    <phoneticPr fontId="2" type="noConversion"/>
  </si>
  <si>
    <t>RS05D</t>
    <phoneticPr fontId="2" type="noConversion"/>
  </si>
  <si>
    <t>可以使用3个雷鸣地雷（最多拥有4个），经过周围的第一个敌人会触发其效果，撤退时以自身为中心触发一次雷鸣地雷效果</t>
    <phoneticPr fontId="2" type="noConversion"/>
  </si>
  <si>
    <t>攻击有30%几率造成相当于攻击力150%的物理伤害，对受到雷鸣地雷效果影响的目标必定触发</t>
    <phoneticPr fontId="2" type="noConversion"/>
  </si>
  <si>
    <t>攻击有50%几率造成相当于攻击力170%的物理伤害，对受到雷鸣地雷效果影响的目标必定触发</t>
    <phoneticPr fontId="2" type="noConversion"/>
  </si>
  <si>
    <t>可以使用陷阱来协助作战，但陷阱无法放置于敌人已在的格子中，自身可以额外部署在近战位，陷阱可以额外部署在远程位</t>
    <phoneticPr fontId="2" type="noConversion"/>
  </si>
  <si>
    <t>中坚</t>
    <phoneticPr fontId="2" type="noConversion"/>
  </si>
  <si>
    <t>LN02X</t>
    <phoneticPr fontId="2" type="noConversion"/>
  </si>
  <si>
    <t>在场时，所有友方【术师】职业干员的攻击力+14%</t>
    <phoneticPr fontId="2" type="noConversion"/>
  </si>
  <si>
    <t>部署后立即随机获得一定（7~15）的技力</t>
    <phoneticPr fontId="2" type="noConversion"/>
  </si>
  <si>
    <t>攻击造成法术伤害，无视目标10点法术抗性</t>
    <phoneticPr fontId="2" type="noConversion"/>
  </si>
  <si>
    <t>携带时，所有友方【术师】职业干员的攻击力+22%</t>
    <phoneticPr fontId="2" type="noConversion"/>
  </si>
  <si>
    <t>R111X</t>
    <phoneticPr fontId="2" type="noConversion"/>
  </si>
  <si>
    <t>无视攻击目标20法术抗性</t>
    <phoneticPr fontId="2" type="noConversion"/>
  </si>
  <si>
    <t>受到致命伤害时持续使生命值不低于1，8秒后强制退出战场</t>
    <phoneticPr fontId="2" type="noConversion"/>
  </si>
  <si>
    <t>无视攻击目标26法术抗性</t>
    <phoneticPr fontId="2" type="noConversion"/>
  </si>
  <si>
    <t>承伤 输出 增伤</t>
    <phoneticPr fontId="2" type="noConversion"/>
  </si>
  <si>
    <t>VC16X</t>
    <phoneticPr fontId="2" type="noConversion"/>
  </si>
  <si>
    <t>VC16Y</t>
    <phoneticPr fontId="2" type="noConversion"/>
  </si>
  <si>
    <t>不阻挡敌人时优先远程群体物理攻击</t>
    <phoneticPr fontId="2" type="noConversion"/>
  </si>
  <si>
    <t>在场时所有重装干员的攻击力+20%</t>
    <phoneticPr fontId="2" type="noConversion"/>
  </si>
  <si>
    <t>被击倒时不撤退，恢复所有生命且生命上限-50%，攻击速度+18、防御力+18%（单次部署只触发一次）</t>
    <phoneticPr fontId="2" type="noConversion"/>
  </si>
  <si>
    <t>在场时所有重装干员的攻击力+28%</t>
    <phoneticPr fontId="2" type="noConversion"/>
  </si>
  <si>
    <t>攻击速度+8、防御力+8%，被击倒时不撤退，恢复所有生命且生命上限-50%，攻击速度改为+22、防御力改为+22%（单次部署只触发一次）</t>
    <phoneticPr fontId="2" type="noConversion"/>
  </si>
  <si>
    <t>不阻挡敌人时优先远程群体物理攻击，攻击被阻挡的敌人时攻击力提升至110%</t>
    <phoneticPr fontId="2" type="noConversion"/>
  </si>
  <si>
    <t>不阻挡敌人时优先远程群体物理攻击，攻击速度+10</t>
    <phoneticPr fontId="2" type="noConversion"/>
  </si>
  <si>
    <t>Z</t>
    <phoneticPr fontId="2" type="noConversion"/>
  </si>
  <si>
    <t>RE45X</t>
    <phoneticPr fontId="2" type="noConversion"/>
  </si>
  <si>
    <t>RE45Z</t>
    <phoneticPr fontId="2" type="noConversion"/>
  </si>
  <si>
    <t>攻击无视目标160防御力</t>
    <phoneticPr fontId="2" type="noConversion"/>
  </si>
  <si>
    <t>部署后随机选择一名在场的【术师】干员，自身和其的攻击力+8%</t>
    <phoneticPr fontId="2" type="noConversion"/>
  </si>
  <si>
    <t>攻击无视目标220防御力</t>
    <phoneticPr fontId="2" type="noConversion"/>
  </si>
  <si>
    <t>部署后随机选择一名在场的【术师】干员，自身和其的攻击力+8%；在集成战略中，迷迭香可同时享受【术师】收藏品加成；部署【狙击】【术师】干员时在该干员范围内召唤1个具有特殊效果且属性更强的战术装备</t>
    <phoneticPr fontId="2" type="noConversion"/>
  </si>
  <si>
    <t>攻击对小范围的地面敌人造成两次物理伤害（第二次为余震，伤害降低至攻击力的一半），在集成战略中，攻击额外造成一次攻击力100%的法术伤害</t>
    <phoneticPr fontId="2" type="noConversion"/>
  </si>
  <si>
    <t>输出 控制 保护 承伤</t>
    <phoneticPr fontId="2" type="noConversion"/>
  </si>
  <si>
    <t>SW00X</t>
    <phoneticPr fontId="2" type="noConversion"/>
  </si>
  <si>
    <t>对攻击范围内所有敌人造成伤害，拥有50%的物理和法术闪避且不容易成为敌人的攻击目标</t>
    <phoneticPr fontId="2" type="noConversion"/>
  </si>
  <si>
    <t>攻击对敌人施加效果：移动速度降低18％，每秒受到10％阿斯卡纶当前攻击力的法术伤害，持续25秒，效果最多叠加三层</t>
    <phoneticPr fontId="2" type="noConversion"/>
  </si>
  <si>
    <t>攻击速度+8，自身周围四格有高台时，攻击速度额外+6</t>
    <phoneticPr fontId="2" type="noConversion"/>
  </si>
  <si>
    <t>攻击对敌人施加效果：移动速度降低18％，每秒受到11％阿斯卡纶当前攻击力的法术伤害，持续30秒，效果最多叠加三层</t>
    <phoneticPr fontId="2" type="noConversion"/>
  </si>
  <si>
    <t>对攻击范围内所有敌人造成伤害，拥有50%的物理和法术闪避且不容易成为敌人的攻击目标，攻击范围内所有敌人移动速度-20%</t>
    <phoneticPr fontId="2" type="noConversion"/>
  </si>
  <si>
    <t>AA01X</t>
    <phoneticPr fontId="2" type="noConversion"/>
  </si>
  <si>
    <t>AA01Y</t>
    <phoneticPr fontId="2" type="noConversion"/>
  </si>
  <si>
    <t>编入队伍时，所有【深海猎人】干员的攻击力+14%</t>
    <phoneticPr fontId="2" type="noConversion"/>
  </si>
  <si>
    <t>自身再部署时间-10秒</t>
    <phoneticPr fontId="2" type="noConversion"/>
  </si>
  <si>
    <t>编入队伍时，所有【深海猎人】干员的攻击力+22%，生命值+20%</t>
    <phoneticPr fontId="2" type="noConversion"/>
  </si>
  <si>
    <t>自身再部署时间-30秒</t>
    <phoneticPr fontId="2" type="noConversion"/>
  </si>
  <si>
    <t>不成为其他角色的治疗目标，每次攻击到敌人后回复自身70生命</t>
    <phoneticPr fontId="2" type="noConversion"/>
  </si>
  <si>
    <t>在场时，自身获得最高+50攻击速度和技力自然回复速度+2/秒的坚忍（损失70%生命值时达到最大加成）</t>
    <phoneticPr fontId="2" type="noConversion"/>
  </si>
  <si>
    <t>攻击时有20%的概率获得1点技力，生命低于50%时概率变为70%</t>
    <phoneticPr fontId="2" type="noConversion"/>
  </si>
  <si>
    <t>YD06X</t>
    <phoneticPr fontId="2" type="noConversion"/>
  </si>
  <si>
    <t>在场时，自身获得最高+70攻击速度和技力自然回复速度+2.3/秒的坚忍（损失50%生命值时达到最大加成）</t>
    <phoneticPr fontId="2" type="noConversion"/>
  </si>
  <si>
    <t>不成为其他角色的治疗目标，每次攻击到敌人后回复自身70生命，生命值低于50%时，获得25%的庇护</t>
    <phoneticPr fontId="2" type="noConversion"/>
  </si>
  <si>
    <t>RF22X</t>
    <phoneticPr fontId="2" type="noConversion"/>
  </si>
  <si>
    <t>攻击力和防御力提升10%，每再阻挡一个敌人提升4%</t>
    <phoneticPr fontId="2" type="noConversion"/>
  </si>
  <si>
    <t>受到的治疗效果提升20%，生命值低于一半时提升至40%</t>
    <phoneticPr fontId="2" type="noConversion"/>
  </si>
  <si>
    <t>攻击力和防御力提升13%，每再阻挡一个敌人提升5%</t>
    <phoneticPr fontId="2" type="noConversion"/>
  </si>
  <si>
    <t>BS30X</t>
    <phoneticPr fontId="2" type="noConversion"/>
  </si>
  <si>
    <t>能够阻挡三个敌人，可以进行远程攻击</t>
    <phoneticPr fontId="2" type="noConversion"/>
  </si>
  <si>
    <t>可以使用一个持续50秒的机动盾牌，机动盾牌只能放置于涤火杰西卡四周，机动盾牌部署后，涤火杰西卡立刻转向盾牌且自身与身后的单位防御力+15%</t>
    <phoneticPr fontId="2" type="noConversion"/>
  </si>
  <si>
    <t>机动盾牌受到伤害时，有50%的概率使涤火杰西卡获得1点技力</t>
    <phoneticPr fontId="2" type="noConversion"/>
  </si>
  <si>
    <t>可以使用一个持续60秒属性进一步增强的机动盾牌，机动盾牌只能放置于涤火杰西卡四周，机动盾牌部署后，涤火杰西卡立刻转向盾牌且自身与身后的单位防御力+15%</t>
    <phoneticPr fontId="2" type="noConversion"/>
  </si>
  <si>
    <t>能够阻挡三个敌人，可以进行远程攻击，攻击范围内敌人的隐匿效果失效</t>
    <phoneticPr fontId="2" type="noConversion"/>
  </si>
  <si>
    <t>SI07X</t>
    <phoneticPr fontId="2" type="noConversion"/>
  </si>
  <si>
    <t>优先攻击重量最重的敌人</t>
    <phoneticPr fontId="2" type="noConversion"/>
  </si>
  <si>
    <t>连续攻击时逐渐无视敌人的防御力，最高无视其防御力的50%（每次攻击提升10%的无视防御比例），8秒内未攻击则失去加成</t>
    <phoneticPr fontId="2" type="noConversion"/>
  </si>
  <si>
    <t>技能期间对每个敌人首次造成伤害时，攻击力提升至160%并使目标停顿3秒</t>
    <phoneticPr fontId="2" type="noConversion"/>
  </si>
  <si>
    <t>连续攻击时逐渐无视敌人的防御力，最高无视其防御力的60%（每次攻击提升12%的无视防御比例），10秒内未攻击则失去加成</t>
    <phoneticPr fontId="2" type="noConversion"/>
  </si>
  <si>
    <t>优先攻击重量最重的敌人，攻击重量较重（重量等级大于等于3）的敌人时，攻击力提升至115%</t>
    <phoneticPr fontId="2" type="noConversion"/>
  </si>
  <si>
    <t>NM02X</t>
    <phoneticPr fontId="2" type="noConversion"/>
  </si>
  <si>
    <t>NM02Y</t>
    <phoneticPr fontId="2" type="noConversion"/>
  </si>
  <si>
    <t>夕与"小自在"击杀一名敌人时，夕获得2%攻击力，最多可叠加15层</t>
    <phoneticPr fontId="2" type="noConversion"/>
  </si>
  <si>
    <t>部署后首次攻击敌人时，在目标位置（可部署地面）召唤一个“小自在”（持续25秒）</t>
    <phoneticPr fontId="2" type="noConversion"/>
  </si>
  <si>
    <t>夕与"小自在"击杀一名敌人时，夕获得2%攻击力，最多可叠加21层</t>
    <phoneticPr fontId="2" type="noConversion"/>
  </si>
  <si>
    <t>部署后首次攻击敌人时，在目标位置和周围4格（可部署地面）召唤2个“小自在”（持续25秒）；所有小自在属性更强且每1.5秒为夕回复1点技力</t>
    <phoneticPr fontId="2" type="noConversion"/>
  </si>
  <si>
    <t>攻击造成群体法术伤害，攻击范围扩大</t>
    <phoneticPr fontId="2" type="noConversion"/>
  </si>
  <si>
    <t>召唤物攻击</t>
    <phoneticPr fontId="2" type="noConversion"/>
  </si>
  <si>
    <t>B003X</t>
    <phoneticPr fontId="2" type="noConversion"/>
  </si>
  <si>
    <t>B003Y</t>
    <phoneticPr fontId="2" type="noConversion"/>
  </si>
  <si>
    <t>B003Z</t>
    <phoneticPr fontId="2" type="noConversion"/>
  </si>
  <si>
    <t>恢复友方单位生命</t>
    <phoneticPr fontId="2" type="noConversion"/>
  </si>
  <si>
    <t>可以使用并治疗Mon3tr，拥有25秒再部署时间，优先治疗自身和Mon3tr；Mon3tr不在凯尔希攻击范围内时防御力降至0</t>
    <phoneticPr fontId="2" type="noConversion"/>
  </si>
  <si>
    <t>Mon3tr在被击倒后（不包括撤退）使周围8格内所有敌人晕眩3秒并对其造成1200点真实伤害</t>
    <phoneticPr fontId="2" type="noConversion"/>
  </si>
  <si>
    <t>Mon3tr在生命值首次低于50%和被击倒后（不包括撤退）使周围8格内所有敌人晕眩3.5秒并对其造成1500点真实伤害</t>
    <phoneticPr fontId="2" type="noConversion"/>
  </si>
  <si>
    <t>可以使用并治疗Mon3tr，拥有25秒再部署时间，优先治疗自身和Mon3tr；Mon3tr在凯尔希攻击范围内时攻击速度提高20，防御力提高20％；Mon3tr不在凯尔希攻击范围内时防御力降至0</t>
    <phoneticPr fontId="2" type="noConversion"/>
  </si>
  <si>
    <t>可以使用并治疗Mon3tr，拥有25秒再部署时间，优先治疗自身和Mon3tr；Mon3tr不在凯尔希攻击范围内时防御力降至0；在集成战略中，Mon3tr不占用部署位，生命上限和攻击力+50%且受到的治疗效果提升50%</t>
    <phoneticPr fontId="2" type="noConversion"/>
  </si>
  <si>
    <t>恢复友方单位生命，治疗生命值低于50%的友方单位时治疗量提升15%</t>
    <phoneticPr fontId="2" type="noConversion"/>
  </si>
  <si>
    <t>恢复友方单位生命，治疗地面单位时治疗量提升15%</t>
    <phoneticPr fontId="2" type="noConversion"/>
  </si>
  <si>
    <t>恢复友方单位生命，在集成战略中，同时治疗两个目标</t>
    <phoneticPr fontId="2" type="noConversion"/>
  </si>
  <si>
    <t>输出 控制 承伤</t>
    <phoneticPr fontId="2" type="noConversion"/>
  </si>
  <si>
    <t>星极</t>
    <phoneticPr fontId="2" type="noConversion"/>
  </si>
  <si>
    <t>RR01Y</t>
    <phoneticPr fontId="2" type="noConversion"/>
  </si>
  <si>
    <t>攻击造成法术伤害，自身阻挡的敌人受到10%的法术脆弱效果</t>
    <phoneticPr fontId="2" type="noConversion"/>
  </si>
  <si>
    <t>每在场上停留20秒，攻击速度+5，最多可以叠加5次</t>
    <phoneticPr fontId="2" type="noConversion"/>
  </si>
  <si>
    <t>每在场上停留20秒，攻击速度+7，防御力+4%，最多可以叠加5次</t>
    <phoneticPr fontId="2" type="noConversion"/>
  </si>
  <si>
    <t>芙兰卡</t>
    <phoneticPr fontId="2" type="noConversion"/>
  </si>
  <si>
    <t>BS01X</t>
    <phoneticPr fontId="2" type="noConversion"/>
  </si>
  <si>
    <t>攻击时有20%的几率无视目标的防御</t>
    <phoneticPr fontId="2" type="noConversion"/>
  </si>
  <si>
    <t>攻击时有28%的几率无视目标的防御</t>
    <phoneticPr fontId="2" type="noConversion"/>
  </si>
  <si>
    <t>幽灵鲨</t>
    <phoneticPr fontId="2" type="noConversion"/>
  </si>
  <si>
    <t>AA02X</t>
    <phoneticPr fontId="2" type="noConversion"/>
  </si>
  <si>
    <t>生命上限+10%，每秒回复最大生命2%的生命</t>
    <phoneticPr fontId="2" type="noConversion"/>
  </si>
  <si>
    <t>在场时，所有【深海猎人】干员造成的伤害提升5%</t>
    <phoneticPr fontId="2" type="noConversion"/>
  </si>
  <si>
    <t>元素 输出 保护 增伤 控制</t>
    <phoneticPr fontId="2" type="noConversion"/>
  </si>
  <si>
    <t>LT22X</t>
    <phoneticPr fontId="2" type="noConversion"/>
  </si>
  <si>
    <t>攻击造成法术伤害，可以造成元素损伤</t>
    <phoneticPr fontId="2" type="noConversion"/>
  </si>
  <si>
    <t>使攻击范围内敌人每秒受到相当于攻击力10%的凋亡损伤并停顿0.2秒</t>
    <phoneticPr fontId="2" type="noConversion"/>
  </si>
  <si>
    <t>使攻击范围内敌人受到的凋亡损伤提高20%</t>
    <phoneticPr fontId="2" type="noConversion"/>
  </si>
  <si>
    <t>使攻击范围内敌人受到的凋亡损伤提高33%，凋亡损伤爆发期间受到5%的元素脆弱</t>
    <phoneticPr fontId="2" type="noConversion"/>
  </si>
  <si>
    <t>攻击造成法术伤害，可以造成元素损伤，对精英和领袖敌人造成的元素损伤提升18%</t>
    <phoneticPr fontId="2" type="noConversion"/>
  </si>
  <si>
    <t>R155X</t>
    <phoneticPr fontId="2" type="noConversion"/>
  </si>
  <si>
    <t>R155Y</t>
    <phoneticPr fontId="2" type="noConversion"/>
  </si>
  <si>
    <t>攻击时对目标额外造成相当于其防御力40%的法术伤害</t>
    <phoneticPr fontId="2" type="noConversion"/>
  </si>
  <si>
    <t>攻击时对目标额外造成相当于其防御力50%的法术伤害，连续攻击同一目标时该比例逐次提升，最多提升至75%</t>
    <phoneticPr fontId="2" type="noConversion"/>
  </si>
  <si>
    <t>当周围四格内没有其他友方单位时，攻击力+8%，攻击速度+8</t>
    <phoneticPr fontId="2" type="noConversion"/>
  </si>
  <si>
    <t>部署时若周围四格内没有其他友方单位，攻击力+15%，攻击速度+15</t>
    <phoneticPr fontId="2" type="noConversion"/>
  </si>
  <si>
    <t>攻击造成法术伤害，普通攻击命中精英或领袖敌人时获得1点技力</t>
    <phoneticPr fontId="2" type="noConversion"/>
  </si>
  <si>
    <t>B214X</t>
    <phoneticPr fontId="2" type="noConversion"/>
  </si>
  <si>
    <t>B214Y</t>
    <phoneticPr fontId="2" type="noConversion"/>
  </si>
  <si>
    <t>攻击造成群体物理伤害</t>
    <phoneticPr fontId="2" type="noConversion"/>
  </si>
  <si>
    <t>在战场停留10秒后获得60%的物理和法术闪避，且不容易成为敌人的攻击目标</t>
    <phoneticPr fontId="2" type="noConversion"/>
  </si>
  <si>
    <t>攻击范围内的敌人在被晕眩时受到的物理伤害+18%</t>
    <phoneticPr fontId="2" type="noConversion"/>
  </si>
  <si>
    <t>在战场停留8秒后获得60%的物理和法术闪避，且不容易成为敌人的攻击目标。未受到伤害时16秒内攻击力逐渐提升至最高+20％，受到伤害时重置攻击力</t>
    <phoneticPr fontId="2" type="noConversion"/>
  </si>
  <si>
    <t>攻击范围内的敌人在被晕眩时受到的物理伤害+24%，击倒敌人时获得1点技力</t>
    <phoneticPr fontId="2" type="noConversion"/>
  </si>
  <si>
    <t>攻击造成群体物理伤害，攻击被阻挡的敌人时攻击力提升至110%</t>
    <phoneticPr fontId="2" type="noConversion"/>
  </si>
  <si>
    <t>攻击造成群体物理伤害，攻击时无视敌人100点的防御力</t>
    <phoneticPr fontId="2" type="noConversion"/>
  </si>
  <si>
    <t>回费 输出 控制 保护 承伤</t>
    <phoneticPr fontId="2" type="noConversion"/>
  </si>
  <si>
    <t>再部署时间减少，可使用远程攻击</t>
    <phoneticPr fontId="2" type="noConversion"/>
  </si>
  <si>
    <t>对每个敌人首次造成伤害后，使目标束缚5秒并偷取其90点攻击力（持续至目标被击倒或伊内丝离场）</t>
    <phoneticPr fontId="2" type="noConversion"/>
  </si>
  <si>
    <t>攻击范围内敌人的隐匿效果失效且移动速度-30%，撤退后留下一个影哨使该效果持续生效（最多1个）</t>
    <phoneticPr fontId="2" type="noConversion"/>
  </si>
  <si>
    <t>攻击范围内的所有敌人，对自己前方一横排的敌人攻击力提升至150%</t>
    <phoneticPr fontId="2" type="noConversion"/>
  </si>
  <si>
    <t>R112X</t>
    <phoneticPr fontId="2" type="noConversion"/>
  </si>
  <si>
    <t>在场时自身弹药类技能攻击时20%概率不消耗对应弹药，其他【狙击】干员的弹药类技能改为20%概率不消耗（同类效果取最高）</t>
    <phoneticPr fontId="2" type="noConversion"/>
  </si>
  <si>
    <t>在场时自身弹药类技能攻击时25%概率不消耗对应弹药，其他【狙击】干员的弹药类技能改为20%概率不消耗，其他远程干员的弹药类技能改为12%概率不消耗（同类效果取最高）</t>
    <phoneticPr fontId="2" type="noConversion"/>
  </si>
  <si>
    <t>攻击速度+8，当场地中存在水地形时改为攻击速度+12</t>
    <phoneticPr fontId="2" type="noConversion"/>
  </si>
  <si>
    <t>攻击范围内的所有敌人，对自己前方一横排的敌人攻击力提升至160%</t>
    <phoneticPr fontId="2" type="noConversion"/>
  </si>
  <si>
    <t>承伤 输出 控制</t>
    <phoneticPr fontId="2" type="noConversion"/>
  </si>
  <si>
    <t>R159X</t>
    <phoneticPr fontId="2" type="noConversion"/>
  </si>
  <si>
    <t>无法被友方角色治疗</t>
    <phoneticPr fontId="2" type="noConversion"/>
  </si>
  <si>
    <t>每9秒获得1层护盾（最多3层，部署后立即获得1层），每层护盾破裂时恢复自身20%最大生命</t>
    <phoneticPr fontId="2" type="noConversion"/>
  </si>
  <si>
    <t>每9秒获得1层护盾（最多3层，部署后立即获得1层），每层护盾破裂时恢复自身23%最大生命和2点技力</t>
    <phoneticPr fontId="2" type="noConversion"/>
  </si>
  <si>
    <t>受到来自【萨卡兹】敌人的伤害降低30%</t>
    <phoneticPr fontId="2" type="noConversion"/>
  </si>
  <si>
    <t>无法被友方角色治疗，受到来自自身阻挡单位的伤害降低15%</t>
    <phoneticPr fontId="2" type="noConversion"/>
  </si>
  <si>
    <t>控制 增伤 输出 保护 治疗</t>
    <phoneticPr fontId="2" type="noConversion"/>
  </si>
  <si>
    <t>攻击造成法术伤害，并对敌人造成短暂的停顿</t>
    <phoneticPr fontId="2" type="noConversion"/>
  </si>
  <si>
    <t>在场时所有【辅助】干员的技力自然回复速度+0.4/秒（同类效果取最高）</t>
    <phoneticPr fontId="2" type="noConversion"/>
  </si>
  <si>
    <t>在场时所有【辅助】干员的技力自然回复速度+0.4/秒（同类效果取最高），攻击力+9%</t>
    <phoneticPr fontId="2" type="noConversion"/>
  </si>
  <si>
    <t>攻击范围内被停顿的敌人在下一瞬间起还会受到等长时间的20%的脆弱效果</t>
    <phoneticPr fontId="2" type="noConversion"/>
  </si>
  <si>
    <t>攻击范围内被停顿的敌人在下一瞬间起还会受到等长时间的22%的脆弱效果和8％虚弱效果</t>
    <phoneticPr fontId="2" type="noConversion"/>
  </si>
  <si>
    <t>攻击造成法术伤害，并对敌人造成短暂的停顿，攻击范围内存在敌人时技力自然恢复速度+0.2/s</t>
    <phoneticPr fontId="2" type="noConversion"/>
  </si>
  <si>
    <t>攻击造成法术伤害，并对敌人造成较长（1.2s）的停顿</t>
    <phoneticPr fontId="2" type="noConversion"/>
  </si>
  <si>
    <t>元素 输出 控制</t>
    <phoneticPr fontId="2" type="noConversion"/>
  </si>
  <si>
    <t>R172X</t>
    <phoneticPr fontId="2" type="noConversion"/>
  </si>
  <si>
    <t>R172Y</t>
    <phoneticPr fontId="2" type="noConversion"/>
  </si>
  <si>
    <t>攻击造成法术伤害，可以造成元素伤害</t>
    <phoneticPr fontId="2" type="noConversion"/>
  </si>
  <si>
    <t>攻击处于凋亡损伤爆发期间的敌人时使其每秒受到相当于攻击力40%的元素伤害，持续至凋亡损伤爆发结束</t>
    <phoneticPr fontId="2" type="noConversion"/>
  </si>
  <si>
    <t>每当自身攻击范围内敌人凋亡损伤爆发，攻击力+2%，最多可叠加10层</t>
    <phoneticPr fontId="2" type="noConversion"/>
  </si>
  <si>
    <t>拥有可以抵挡所有伤害的琉璃璧；琉璃璧在受到单次超过200点伤害时破碎，对周围所有敌人造成相当于林攻击力100%的法术伤害、使其晕眩1秒，并在8秒后再次生成</t>
    <phoneticPr fontId="2" type="noConversion"/>
  </si>
  <si>
    <t>受到攻击时，有50%几率回复1点技力</t>
    <phoneticPr fontId="2" type="noConversion"/>
  </si>
  <si>
    <t>受到攻击时，有75%几率回复2点技力</t>
    <phoneticPr fontId="2" type="noConversion"/>
  </si>
  <si>
    <t>通常时不攻击且防御力和法术抗性更大幅度提升（防御力+215%，法术抗性+25），技能开启时保留部分效果（防御力+100%，法术抗性+10）且攻击造成群体法术伤害</t>
    <phoneticPr fontId="2" type="noConversion"/>
  </si>
  <si>
    <t>通常时不攻击且防御力和法术抗性大幅度提升（防御力+200%，法术抗性+20），技能开启时攻击造成群体法术伤害</t>
    <phoneticPr fontId="2" type="noConversion"/>
  </si>
  <si>
    <t>输出 增伤 治疗</t>
    <phoneticPr fontId="2" type="noConversion"/>
  </si>
  <si>
    <t>DB02X</t>
    <phoneticPr fontId="2" type="noConversion"/>
  </si>
  <si>
    <t>攻击造成法术伤害，攻击敌人时为攻击范围内一名友方干员治疗相当于50%伤害的生命值</t>
    <phoneticPr fontId="2" type="noConversion"/>
  </si>
  <si>
    <t>造成伤害时有30%概率对敌人施加灼痕效果：攻击力-20%、30%的【法术脆弱】，不可叠加持续6秒</t>
    <phoneticPr fontId="2" type="noConversion"/>
  </si>
  <si>
    <t>治疗其他友方单位时，焰影苇草同时享受50%的治疗量</t>
    <phoneticPr fontId="2" type="noConversion"/>
  </si>
  <si>
    <t>治疗其他友方单位时治疗效果提升5%，焰影苇草同时享受60%的治疗量</t>
    <phoneticPr fontId="2" type="noConversion"/>
  </si>
  <si>
    <t>攻击造成法术伤害，攻击敌人时为攻击范围内一名友方干员治疗相当于60%伤害的生命值</t>
    <phoneticPr fontId="2" type="noConversion"/>
  </si>
  <si>
    <t>承伤 治疗 保护 增伤 控制</t>
    <phoneticPr fontId="2" type="noConversion"/>
  </si>
  <si>
    <t>NM05X</t>
    <phoneticPr fontId="2" type="noConversion"/>
  </si>
  <si>
    <t>技能可以治疗友方单位</t>
    <phoneticPr fontId="2" type="noConversion"/>
  </si>
  <si>
    <t>治疗干员时对其与周围四格地块进行播种施加如下效果：每秒恢复70生命、获得10%庇护</t>
    <phoneticPr fontId="2" type="noConversion"/>
  </si>
  <si>
    <t>治疗干员时对其与周围四格地块进行播种施加如下效果：每秒恢复80生命、获得15%庇护，部署时立即给所处地块播种该效果</t>
    <phoneticPr fontId="2" type="noConversion"/>
  </si>
  <si>
    <t>在场时，场上有三名不同职业干员时所有干员生命上限+12%、三名相同职业干员时所有干员攻击速度+12，编入队伍且编队中有四名【岁】干员时所有干员攻击力+12%且4秒获得1点技力</t>
    <phoneticPr fontId="2" type="noConversion"/>
  </si>
  <si>
    <t>技能可以治疗友方单位，治疗生命值低于50%的友方单位时治疗量提升15%</t>
    <phoneticPr fontId="2" type="noConversion"/>
  </si>
  <si>
    <t>阿米娅(术师)</t>
    <phoneticPr fontId="2" type="noConversion"/>
  </si>
  <si>
    <t>主线</t>
    <phoneticPr fontId="2" type="noConversion"/>
  </si>
  <si>
    <t>成功造成伤害后额外回复2点技力，消灭敌人后额外获得8点技力</t>
    <phoneticPr fontId="2" type="noConversion"/>
  </si>
  <si>
    <t>成功造成伤害后额外回复3点技力，消灭敌人后额外获得10点技力</t>
    <phoneticPr fontId="2" type="noConversion"/>
  </si>
  <si>
    <t>增伤 输出 保护 治疗</t>
    <phoneticPr fontId="2" type="noConversion"/>
  </si>
  <si>
    <t>可以投掷炼金单元协助作战</t>
    <phoneticPr fontId="2" type="noConversion"/>
  </si>
  <si>
    <t>攻击力+10%，攻击范围内存在其他干员时，自身投掷的炼金单元持续时间延长3秒</t>
    <phoneticPr fontId="2" type="noConversion"/>
  </si>
  <si>
    <t>在场时，所有友方单位攻击速度+5，敌方单位攻击速度-5；位于连续6格或以上直线道路的友方和敌方单位受到的效果翻倍</t>
    <phoneticPr fontId="2" type="noConversion"/>
  </si>
  <si>
    <t>攻击造成法术伤害，可以使用召唤物协助作战</t>
    <phoneticPr fontId="2" type="noConversion"/>
  </si>
  <si>
    <t>NM03Y</t>
    <phoneticPr fontId="2" type="noConversion"/>
  </si>
  <si>
    <t>可以使用5个召唤物（最多同时部署3个），功能随技能选择而改变</t>
    <phoneticPr fontId="2" type="noConversion"/>
  </si>
  <si>
    <t>可以使用5个属性更强的召唤物（最多同时部署4个），功能随技能选择而改变</t>
    <phoneticPr fontId="2" type="noConversion"/>
  </si>
  <si>
    <t>召唤物被击倒/吸收/回收时令额外获得3点技力、攻击力+3%（攻击力加成最多叠加5层）</t>
    <phoneticPr fontId="2" type="noConversion"/>
  </si>
  <si>
    <t>攻击造成法术伤害，可以使用召唤物协助作战，召唤物持有上限+3，召唤物部署费用减少</t>
    <phoneticPr fontId="2" type="noConversion"/>
  </si>
  <si>
    <t>通常不攻击且阻挡数为0，技能未开启时40秒内攻击力逐渐提升至最高+200%且技能结束时重置攻击力</t>
    <phoneticPr fontId="2" type="noConversion"/>
  </si>
  <si>
    <t>攻击敌人时攻击力提升至110%。周围存在3名及以上敌人时攻击力提升至115%且受到的伤害减少15%</t>
    <phoneticPr fontId="2" type="noConversion"/>
  </si>
  <si>
    <t>在场时，自身更容易受到攻击，所有卡西米尔干员被攻击时反弹相当于玛恩纳攻击力15%的真实伤害</t>
    <phoneticPr fontId="2" type="noConversion"/>
  </si>
  <si>
    <t>治疗 保护 增伤 输出</t>
    <phoneticPr fontId="2" type="noConversion"/>
  </si>
  <si>
    <t>CR01X</t>
    <phoneticPr fontId="2" type="noConversion"/>
  </si>
  <si>
    <t>不攻击，持续恢复范围内所有友军生命（每秒相当于自身攻击力10%的生命），自身不受鼓舞影响</t>
    <phoneticPr fontId="2" type="noConversion"/>
  </si>
  <si>
    <t>可以使用一个持续25秒的海嗣，海嗣的攻击范围视为自身攻击范围的延伸</t>
    <phoneticPr fontId="2" type="noConversion"/>
  </si>
  <si>
    <t>可以使用一个持续30秒的海嗣，海嗣的攻击范围视为自身攻击范围的延伸，海嗣的再部署时间-5秒</t>
    <phoneticPr fontId="2" type="noConversion"/>
  </si>
  <si>
    <t>自身或海嗣攻击范围内存在我方干员时，自身攻击力+6%；存在【深海猎人】干员时改为攻击力+15%</t>
    <phoneticPr fontId="2" type="noConversion"/>
  </si>
  <si>
    <t>不攻击，持续恢复范围内所有友军生命（每秒相当于自身攻击力10%的生命），自身不受鼓舞影响，攻击范围内存在2名及以上其他干员时，攻击力+8%（不受技能影响）</t>
    <phoneticPr fontId="2" type="noConversion"/>
  </si>
  <si>
    <t>LM21X</t>
    <phoneticPr fontId="2" type="noConversion"/>
  </si>
  <si>
    <t>LM05X</t>
    <phoneticPr fontId="2" type="noConversion"/>
  </si>
  <si>
    <t>LM05Y</t>
    <phoneticPr fontId="2" type="noConversion"/>
  </si>
  <si>
    <t>NM01X</t>
    <phoneticPr fontId="2" type="noConversion"/>
  </si>
  <si>
    <t>NM01Y</t>
    <phoneticPr fontId="2" type="noConversion"/>
  </si>
  <si>
    <t>蛇屠箱</t>
    <phoneticPr fontId="2" type="noConversion"/>
  </si>
  <si>
    <t>公招 中坚 标准</t>
    <phoneticPr fontId="2" type="noConversion"/>
  </si>
  <si>
    <t>IU05X</t>
    <phoneticPr fontId="2" type="noConversion"/>
  </si>
  <si>
    <t>RL02X</t>
    <phoneticPr fontId="2" type="noConversion"/>
  </si>
  <si>
    <t>RL02Y</t>
    <phoneticPr fontId="2" type="noConversion"/>
  </si>
  <si>
    <t>JC01X</t>
    <phoneticPr fontId="2" type="noConversion"/>
  </si>
  <si>
    <t>雷蛇</t>
    <phoneticPr fontId="2" type="noConversion"/>
  </si>
  <si>
    <t>BS02X</t>
    <phoneticPr fontId="2" type="noConversion"/>
  </si>
  <si>
    <t>古米</t>
    <phoneticPr fontId="2" type="noConversion"/>
  </si>
  <si>
    <t>USS3X</t>
    <phoneticPr fontId="2" type="noConversion"/>
  </si>
  <si>
    <t>GG01X</t>
    <phoneticPr fontId="2" type="noConversion"/>
  </si>
  <si>
    <t>GG01Y</t>
    <phoneticPr fontId="2" type="noConversion"/>
  </si>
  <si>
    <t>砾</t>
    <phoneticPr fontId="2" type="noConversion"/>
  </si>
  <si>
    <t>KZ04X</t>
    <phoneticPr fontId="2" type="noConversion"/>
  </si>
  <si>
    <t>FO01X</t>
    <phoneticPr fontId="2" type="noConversion"/>
  </si>
  <si>
    <t>FO01Y</t>
    <phoneticPr fontId="2" type="noConversion"/>
  </si>
  <si>
    <t>LN10X</t>
    <phoneticPr fontId="2" type="noConversion"/>
  </si>
  <si>
    <t>流明</t>
    <phoneticPr fontId="2" type="noConversion"/>
  </si>
  <si>
    <t>活动</t>
    <phoneticPr fontId="2" type="noConversion"/>
  </si>
  <si>
    <t>II09X</t>
    <phoneticPr fontId="2" type="noConversion"/>
  </si>
  <si>
    <t>II09Y</t>
    <phoneticPr fontId="2" type="noConversion"/>
  </si>
  <si>
    <t>絮雨</t>
    <phoneticPr fontId="2" type="noConversion"/>
  </si>
  <si>
    <t>R163X</t>
    <phoneticPr fontId="2" type="noConversion"/>
  </si>
  <si>
    <t>清流</t>
    <phoneticPr fontId="2" type="noConversion"/>
  </si>
  <si>
    <t>礼包 公招</t>
    <phoneticPr fontId="2" type="noConversion"/>
  </si>
  <si>
    <t>R160Y</t>
    <phoneticPr fontId="2" type="noConversion"/>
  </si>
  <si>
    <t>莎草</t>
    <phoneticPr fontId="2" type="noConversion"/>
  </si>
  <si>
    <t>DWDBX</t>
    <phoneticPr fontId="2" type="noConversion"/>
  </si>
  <si>
    <t>苏苏洛</t>
    <phoneticPr fontId="2" type="noConversion"/>
  </si>
  <si>
    <t>R107X</t>
    <phoneticPr fontId="2" type="noConversion"/>
  </si>
  <si>
    <t>瑰盐</t>
    <phoneticPr fontId="2" type="noConversion"/>
  </si>
  <si>
    <t>II11X</t>
    <phoneticPr fontId="2" type="noConversion"/>
  </si>
  <si>
    <t>白面鸮</t>
    <phoneticPr fontId="2" type="noConversion"/>
  </si>
  <si>
    <t>RL04X</t>
    <phoneticPr fontId="2" type="noConversion"/>
  </si>
  <si>
    <t>蜜莓</t>
    <phoneticPr fontId="2" type="noConversion"/>
  </si>
  <si>
    <t>采购</t>
    <phoneticPr fontId="2" type="noConversion"/>
  </si>
  <si>
    <t>RB06X</t>
    <phoneticPr fontId="2" type="noConversion"/>
  </si>
  <si>
    <t>承伤 保护</t>
    <phoneticPr fontId="2" type="noConversion"/>
  </si>
  <si>
    <t>承伤 保护 控制</t>
    <phoneticPr fontId="2" type="noConversion"/>
  </si>
  <si>
    <t>承伤</t>
    <phoneticPr fontId="2" type="noConversion"/>
  </si>
  <si>
    <t>承伤 治疗 增伤 控制</t>
    <phoneticPr fontId="2" type="noConversion"/>
  </si>
  <si>
    <t>承伤 治疗 控制</t>
    <phoneticPr fontId="2" type="noConversion"/>
  </si>
  <si>
    <t>回费 输出 承伤 控制 增伤 保护</t>
    <phoneticPr fontId="2" type="noConversion"/>
  </si>
  <si>
    <t>治疗 保护 增伤 控制 输出</t>
    <phoneticPr fontId="2" type="noConversion"/>
  </si>
  <si>
    <t>治疗 增伤</t>
    <phoneticPr fontId="2" type="noConversion"/>
  </si>
  <si>
    <t>能够阻挡三个敌人</t>
    <phoneticPr fontId="2" type="noConversion"/>
  </si>
  <si>
    <t>获得25%概率的伤害抵挡</t>
    <phoneticPr fontId="2" type="noConversion"/>
  </si>
  <si>
    <t>在场时所有友方【重装】职业干员的防御力提升6%</t>
    <phoneticPr fontId="2" type="noConversion"/>
  </si>
  <si>
    <t>获得32%概率的伤害抵挡，成功抵挡伤害后5秒内攻击力+35%（不叠加）</t>
    <phoneticPr fontId="2" type="noConversion"/>
  </si>
  <si>
    <t>在场时所有友方【重装】职业干员的防御力提升11%，自身防御力额外提升6%</t>
    <phoneticPr fontId="2" type="noConversion"/>
  </si>
  <si>
    <t>能够阻挡三个敌人，阻挡敌人时防御力+20%</t>
    <phoneticPr fontId="2" type="noConversion"/>
  </si>
  <si>
    <t>能够阻挡四个敌人</t>
    <phoneticPr fontId="2" type="noConversion"/>
  </si>
  <si>
    <t>编入队伍时，所有【重装】职业干员的生命上限+16%</t>
    <phoneticPr fontId="2" type="noConversion"/>
  </si>
  <si>
    <t>部署后立即获得3层护盾</t>
    <phoneticPr fontId="2" type="noConversion"/>
  </si>
  <si>
    <t>编入队伍时，所有【重装】职业干员的生命上限+21%；场上每有一名重装干员，自身受到治疗效果和生命上限额外提升4%，最多叠加3层</t>
    <phoneticPr fontId="2" type="noConversion"/>
  </si>
  <si>
    <t>部署后立即获得3层护盾，每层护盾破裂时，攻击力+7%，防御力+7%且获得3点技力</t>
    <phoneticPr fontId="2" type="noConversion"/>
  </si>
  <si>
    <t>防御力+12%</t>
    <phoneticPr fontId="2" type="noConversion"/>
  </si>
  <si>
    <t>防御力+18%</t>
    <phoneticPr fontId="2" type="noConversion"/>
  </si>
  <si>
    <t>技能可以治疗友方单位，受到的伤害减少15%</t>
    <phoneticPr fontId="2" type="noConversion"/>
  </si>
  <si>
    <t>每在场上停留20秒，攻击力+5%，防御力+4%，最多叠加5层</t>
    <phoneticPr fontId="2" type="noConversion"/>
  </si>
  <si>
    <t>每次回复友方单位生命值时额外回复该单位1点技力</t>
    <phoneticPr fontId="2" type="noConversion"/>
  </si>
  <si>
    <t>每在场上停留18秒，攻击力+7%，防御力+6%，最多叠加5层</t>
    <phoneticPr fontId="2" type="noConversion"/>
  </si>
  <si>
    <t>每次回复友方单位生命值时额外回复该单位2点技力，【莱茵生命】干员单位回复3点技力</t>
    <phoneticPr fontId="2" type="noConversion"/>
  </si>
  <si>
    <t>攻击力+10%，编入队伍时所有我方单位的再部署时间-10%</t>
    <phoneticPr fontId="2" type="noConversion"/>
  </si>
  <si>
    <t>攻击范围内敌人的隐匿效果失效</t>
    <phoneticPr fontId="2" type="noConversion"/>
  </si>
  <si>
    <t>攻击力+25%且攻击精英与领袖敌人时攻击力提升至115%，编入队伍时所有我方单位的再部署时间-10%，银灰及周围8格的其他友军再部署时间额外-10%</t>
    <phoneticPr fontId="2" type="noConversion"/>
  </si>
  <si>
    <t>受到攻击时，回复自己和周围一格内随机一名友方角色1点技力</t>
    <phoneticPr fontId="2" type="noConversion"/>
  </si>
  <si>
    <t>法术抗性+10</t>
    <phoneticPr fontId="2" type="noConversion"/>
  </si>
  <si>
    <t>受到攻击时，回复自己和周围一格内随机一名友方角色1点技力，且有60%概率自身额外回复1点技力</t>
    <phoneticPr fontId="2" type="noConversion"/>
  </si>
  <si>
    <t>攻击时，15%几率当次攻击的攻击力提升至200%，并晕眩敌人1秒</t>
    <phoneticPr fontId="2" type="noConversion"/>
  </si>
  <si>
    <t>攻击时，23%几率当次攻击的攻击力提升至200%，并晕眩敌人1.5秒</t>
    <phoneticPr fontId="2" type="noConversion"/>
  </si>
  <si>
    <t>能够阻挡两个敌人，首次部署时部署费用-4</t>
    <phoneticPr fontId="2" type="noConversion"/>
  </si>
  <si>
    <t>在场时，所有【先锋】职业干员的攻击力和防御力各+8%</t>
    <phoneticPr fontId="2" type="noConversion"/>
  </si>
  <si>
    <t>周围四格内有敌人倒下时获得1点技力</t>
    <phoneticPr fontId="2" type="noConversion"/>
  </si>
  <si>
    <t>所有【先锋】职业干员的攻击力和防御力各+8%，自身攻击力和防御力额外+8%</t>
    <phoneticPr fontId="2" type="noConversion"/>
  </si>
  <si>
    <t>周围四格内有敌人倒下时获得3点技力，场上随机另一名【先锋】职业干员获得1点技力</t>
    <phoneticPr fontId="2" type="noConversion"/>
  </si>
  <si>
    <t>自身部署费用-1，在场时所有初始部署费用不超过10的单位防御力提升+6%</t>
    <phoneticPr fontId="2" type="noConversion"/>
  </si>
  <si>
    <t>部署时，使正在再部署的【卡西米尔】阵营干员缩短5秒</t>
    <phoneticPr fontId="2" type="noConversion"/>
  </si>
  <si>
    <t>再部署时间大幅度减少，撤退时返还大量(80%)该次部署费用</t>
    <phoneticPr fontId="2" type="noConversion"/>
  </si>
  <si>
    <t>恢复友方单位生命，并回复相当于攻击力50%的元素损伤（可以回复未受伤友方单位的元素损伤）</t>
    <phoneticPr fontId="2" type="noConversion"/>
  </si>
  <si>
    <t>普通治疗使目标每秒额外受到一次治疗量和元素损伤回复量为10%的增益治疗，持续6秒（最多叠加3层）</t>
    <phoneticPr fontId="2" type="noConversion"/>
  </si>
  <si>
    <t>攻击范围内的友方单位生命上限+6%，且受到的元素损伤降低12%</t>
    <phoneticPr fontId="2" type="noConversion"/>
  </si>
  <si>
    <t>攻击范围内的友方单位生命上限+8%，且受到的元素损伤降低14%</t>
    <phoneticPr fontId="2" type="noConversion"/>
  </si>
  <si>
    <t>恢复友方单位生命，并回复相当于攻击力60%的元素损伤（可以回复未受伤友方单位的元素损伤）</t>
    <phoneticPr fontId="2" type="noConversion"/>
  </si>
  <si>
    <t>攻击范围内的友方单位防御力+60</t>
    <phoneticPr fontId="2" type="noConversion"/>
  </si>
  <si>
    <t>攻击速度+10</t>
    <phoneticPr fontId="2" type="noConversion"/>
  </si>
  <si>
    <t>攻击范围内的友方单位防御力+100，地面单位防御力额外+40</t>
    <phoneticPr fontId="2" type="noConversion"/>
  </si>
  <si>
    <t>攻击速度+15，装备技能2时获得+25%攻击力，装备技能3时技力自然回复速度+0.6/秒</t>
    <phoneticPr fontId="2" type="noConversion"/>
  </si>
  <si>
    <t>拥有较大治疗范围，但在治疗较远目标时治疗量变为80%</t>
    <phoneticPr fontId="2" type="noConversion"/>
  </si>
  <si>
    <t>拥有较大治疗范围，但在治疗较远目标时治疗量变为80%，自身获得抵抗且更不容易受到敌人的攻击</t>
    <phoneticPr fontId="2" type="noConversion"/>
  </si>
  <si>
    <t>拥有较大治疗范围，治疗较远目标时治疗量不再降低</t>
    <phoneticPr fontId="2" type="noConversion"/>
  </si>
  <si>
    <t>治疗的目标获得4秒抵抗，若目标生命值高于75%则改为6秒抵抗</t>
    <phoneticPr fontId="2" type="noConversion"/>
  </si>
  <si>
    <t>攻击范围内的友方受到异常状态时，立刻治疗目标相当于流明攻击力80%的生命，该效果有12秒冷却时间</t>
    <phoneticPr fontId="2" type="noConversion"/>
  </si>
  <si>
    <t>治疗的目标获得5秒抵抗，若目标生命值高于75%则改为8秒抵抗</t>
    <phoneticPr fontId="2" type="noConversion"/>
  </si>
  <si>
    <t>攻击范围内的友方受到异常状态时，立刻治疗目标相当于流明攻击力100%的生命，该效果有10秒冷却时间</t>
    <phoneticPr fontId="2" type="noConversion"/>
  </si>
  <si>
    <t>攻击范围内拥有抵抗状态的友方单位每秒恢复相当于絮雨攻击力6%的生命（不受特性影响）</t>
    <phoneticPr fontId="2" type="noConversion"/>
  </si>
  <si>
    <t>攻击范围内拥有抵抗的友方单位每秒恢复相当于絮雨攻击力9%的生命（不受特性影响）</t>
    <phoneticPr fontId="2" type="noConversion"/>
  </si>
  <si>
    <t>在治疗目标后使其获得4秒抵抗</t>
    <phoneticPr fontId="2" type="noConversion"/>
  </si>
  <si>
    <t>技能的治疗效果提高20%</t>
    <phoneticPr fontId="2" type="noConversion"/>
  </si>
  <si>
    <t>恢复友方单位生命，且会在3个友方单位间跳跃，每次跳跃治疗量降低25%</t>
    <phoneticPr fontId="2" type="noConversion"/>
  </si>
  <si>
    <t>治疗会为目标干员附加相当于自身20%攻击力的屏障，持续8秒</t>
    <phoneticPr fontId="2" type="noConversion"/>
  </si>
  <si>
    <t>魔王周围持续围绕3枚“微尘”，“微尘”碰撞友方干员时，消失并使该干员受到魔王特性效果提升至1.5倍，持续6秒，消失的“微尘”在6秒后重生</t>
    <phoneticPr fontId="2" type="noConversion"/>
  </si>
  <si>
    <t>魔王周围持续围绕3枚“微尘”，“微尘”碰撞友方干员时，消失并使该干员受到魔王特性效果提升至1.6倍，持续6秒，消失的“微尘”在6秒后重生，干员受到“微尘”效果影响时立刻恢复相当于魔王30%攻击力的生命值</t>
    <phoneticPr fontId="2" type="noConversion"/>
  </si>
  <si>
    <t>上阵时，所有友方单位受到【萨卡兹】敌人的伤害降低10%</t>
    <phoneticPr fontId="2" type="noConversion"/>
  </si>
  <si>
    <t>编入队伍时，所有初始费用不超过10的干员受到的治疗效果提升20%</t>
    <phoneticPr fontId="2" type="noConversion"/>
  </si>
  <si>
    <t>编入队伍时，所有初始费用不超过10的干员受到的治疗效果提升25%</t>
    <phoneticPr fontId="2" type="noConversion"/>
  </si>
  <si>
    <t>自身攻击力-5%，但攻击范围内的友方干员受到的治疗效果提升15%</t>
    <phoneticPr fontId="2" type="noConversion"/>
  </si>
  <si>
    <t>自身攻击力-5%，但攻击范围内的友方干员受到的治疗效果提升20%</t>
    <phoneticPr fontId="2" type="noConversion"/>
  </si>
  <si>
    <t>在场时所有友方单位的技力自然回复速度+0.3/秒（同类效果取最高）</t>
    <phoneticPr fontId="2" type="noConversion"/>
  </si>
  <si>
    <t>在场时所有友方单位的技力自然回复速度+0.3/秒，攻击范围内的友方单位改为+0.35/秒（同类效果取最高）</t>
    <phoneticPr fontId="2" type="noConversion"/>
  </si>
  <si>
    <t>攻击范围内的远程干员最大生命值+10%</t>
    <phoneticPr fontId="2" type="noConversion"/>
  </si>
  <si>
    <t>攻击范围内的远程干员最大生命值+15%</t>
    <phoneticPr fontId="2" type="noConversion"/>
  </si>
  <si>
    <t>桃金娘</t>
    <phoneticPr fontId="2" type="noConversion"/>
  </si>
  <si>
    <t>输出 增伤 控制 保护</t>
    <phoneticPr fontId="2" type="noConversion"/>
  </si>
  <si>
    <t>攻击造成超远距离的群体法术伤害</t>
    <phoneticPr fontId="2" type="noConversion"/>
  </si>
  <si>
    <t>攻击范围内的敌军法术抗性-40%</t>
    <phoneticPr fontId="2" type="noConversion"/>
  </si>
  <si>
    <t>每6秒额外回复2点技力</t>
    <phoneticPr fontId="2" type="noConversion"/>
  </si>
  <si>
    <t>RL03X</t>
    <phoneticPr fontId="2" type="noConversion"/>
  </si>
  <si>
    <t>RL03D</t>
    <phoneticPr fontId="2" type="noConversion"/>
  </si>
  <si>
    <t>攻击范围内的敌军法术抗性-40%，若攻击目标处于灼燃损伤爆发期间，攻击对其额外造成相当于攻击力50%的元素伤害</t>
    <phoneticPr fontId="2" type="noConversion"/>
  </si>
  <si>
    <t>每6秒额外回复2点技力，有30%概率额外回复5点技力</t>
    <phoneticPr fontId="2" type="noConversion"/>
  </si>
  <si>
    <t>攻击造成超远距离的群体法术伤害，距离越远伤害越高，最高达到110%</t>
    <phoneticPr fontId="2" type="noConversion"/>
  </si>
  <si>
    <t>攻击造成超远距离的群体法术伤害，造成法术伤害时附带相当于8%伤害的灼燃损伤</t>
    <phoneticPr fontId="2" type="noConversion"/>
  </si>
  <si>
    <t>安洁莉娜</t>
    <phoneticPr fontId="2" type="noConversion"/>
  </si>
  <si>
    <t>SR02</t>
    <phoneticPr fontId="2" type="noConversion"/>
  </si>
  <si>
    <t>控制 增伤 治疗 输出</t>
    <phoneticPr fontId="2" type="noConversion"/>
  </si>
  <si>
    <t>SR02X</t>
    <phoneticPr fontId="2" type="noConversion"/>
  </si>
  <si>
    <t>SR02Y</t>
    <phoneticPr fontId="2" type="noConversion"/>
  </si>
  <si>
    <t>SR02Z</t>
    <phoneticPr fontId="2" type="noConversion"/>
  </si>
  <si>
    <t>在场时全场友方单位攻速+7</t>
    <phoneticPr fontId="2" type="noConversion"/>
  </si>
  <si>
    <t>技能未开启时，全场友方单位每秒回复20点生命</t>
    <phoneticPr fontId="2" type="noConversion"/>
  </si>
  <si>
    <t>在场时全场友方单位攻速+7，自身攻击范围内的友方单位攻速额外+5</t>
    <phoneticPr fontId="2" type="noConversion"/>
  </si>
  <si>
    <t>技能未开启时，全场友方单位每秒回复35点生命</t>
    <phoneticPr fontId="2" type="noConversion"/>
  </si>
  <si>
    <t>在场时全场友方单位攻速+7；在集成战略中，在场时全场处于失衡、浮空状态的敌人每0.5秒受到安洁莉娜60%攻击力的法术伤害；安洁莉娜开启技能期间攻击使目标浮空3秒，且攻击浮空状态目标时使其浮空时间刷新</t>
    <phoneticPr fontId="2" type="noConversion"/>
  </si>
  <si>
    <t>攻击造成法术伤害，并对敌人造成短暂的停顿，在集成战略中，在场时全场敌人重量额外-1</t>
    <phoneticPr fontId="2" type="noConversion"/>
  </si>
  <si>
    <t>赫拉格</t>
    <phoneticPr fontId="2" type="noConversion"/>
  </si>
  <si>
    <t>AZ01</t>
    <phoneticPr fontId="2" type="noConversion"/>
  </si>
  <si>
    <t>AZ01X</t>
    <phoneticPr fontId="2" type="noConversion"/>
  </si>
  <si>
    <t>AZ01Y</t>
    <phoneticPr fontId="2" type="noConversion"/>
  </si>
  <si>
    <t>在场时，自身获得最高+100攻击速度的坚忍（损失70%生命值时达到最大加成）</t>
    <phoneticPr fontId="2" type="noConversion"/>
  </si>
  <si>
    <t>未阻挡敌人时每秒回复60生命</t>
    <phoneticPr fontId="2" type="noConversion"/>
  </si>
  <si>
    <t>在场时，自身获得最高+130攻击速度的坚忍（损失50%生命值时达到最大加成）</t>
    <phoneticPr fontId="2" type="noConversion"/>
  </si>
  <si>
    <t>未阻挡敌人或生命值低于30%时每秒回复80生命</t>
    <phoneticPr fontId="2" type="noConversion"/>
  </si>
  <si>
    <t>不成为其他角色的治疗目标，每次攻击到敌人后回复自身70生命，被击倒时不撤退且回复30%生命（单次部署只触发1次）</t>
    <phoneticPr fontId="2" type="noConversion"/>
  </si>
  <si>
    <t>麦哲伦</t>
    <phoneticPr fontId="2" type="noConversion"/>
  </si>
  <si>
    <t>RL06</t>
    <phoneticPr fontId="2" type="noConversion"/>
  </si>
  <si>
    <t>控制 输出</t>
    <phoneticPr fontId="2" type="noConversion"/>
  </si>
  <si>
    <t>RL06X</t>
    <phoneticPr fontId="2" type="noConversion"/>
  </si>
  <si>
    <t>RL06Y</t>
    <phoneticPr fontId="2" type="noConversion"/>
  </si>
  <si>
    <t>可以使用5个不阻挡敌人的无人机（最多同时部署3个），功能随技能选择而改变</t>
    <phoneticPr fontId="2" type="noConversion"/>
  </si>
  <si>
    <t>无人机在部署后的20秒内处于隐匿状态（不会成为敌方远程单位的攻击目标）</t>
    <phoneticPr fontId="2" type="noConversion"/>
  </si>
  <si>
    <t>可以使用5个属性更强的不阻挡敌人的无人机（最多同时部署4个），功能随技能选择而改变</t>
    <phoneticPr fontId="2" type="noConversion"/>
  </si>
  <si>
    <t>无人机在部署后的26秒内处于隐匿状态（不会成为敌方远程单位的攻击目标），若麦哲伦在其周围四格则享受相同效果</t>
    <phoneticPr fontId="2" type="noConversion"/>
  </si>
  <si>
    <t>攻击造成法术伤害，可以使用召唤物协助作战，首个召唤物部署时不消耗部署位（场上最后一个召唤物撤退或被击倒时不返还部署位）</t>
    <phoneticPr fontId="2" type="noConversion"/>
  </si>
  <si>
    <t>莫斯提马</t>
    <phoneticPr fontId="2" type="noConversion"/>
  </si>
  <si>
    <t>LT77</t>
    <phoneticPr fontId="2" type="noConversion"/>
  </si>
  <si>
    <t>LT77X</t>
    <phoneticPr fontId="2" type="noConversion"/>
  </si>
  <si>
    <t>LT77Y</t>
    <phoneticPr fontId="2" type="noConversion"/>
  </si>
  <si>
    <t>在场时所有【术师】干员的技力自然回复速度+0.4/秒（同类效果取最高）</t>
    <phoneticPr fontId="2" type="noConversion"/>
  </si>
  <si>
    <t>攻击范围内的敌人移动速度-15%</t>
    <phoneticPr fontId="2" type="noConversion"/>
  </si>
  <si>
    <t>在场时所有【术师】干员的技力自然回复速度+0.6/秒，自身提高至+0.9/秒（同类效果取最高）</t>
    <phoneticPr fontId="2" type="noConversion"/>
  </si>
  <si>
    <t>攻击范围内的敌人移动速度-30%，攻击范围外的敌人移动速度-18%（不受技能影响）</t>
    <phoneticPr fontId="2" type="noConversion"/>
  </si>
  <si>
    <t>阿</t>
    <phoneticPr fontId="2" type="noConversion"/>
  </si>
  <si>
    <t>LM20</t>
    <phoneticPr fontId="2" type="noConversion"/>
  </si>
  <si>
    <t>怪杰</t>
    <phoneticPr fontId="2" type="noConversion"/>
  </si>
  <si>
    <t>增伤 控制 保护 输出</t>
    <phoneticPr fontId="2" type="noConversion"/>
  </si>
  <si>
    <t>LM20X</t>
    <phoneticPr fontId="2" type="noConversion"/>
  </si>
  <si>
    <t>自身生命会不断流失</t>
    <phoneticPr fontId="2" type="noConversion"/>
  </si>
  <si>
    <t>每次攻击时会随机触发下列效果之一：回复自身生命15%；当次攻击力提升至150%；目标停顿1.4秒；目标晕眩1秒</t>
    <phoneticPr fontId="2" type="noConversion"/>
  </si>
  <si>
    <t>自身受到的治疗量+20%</t>
    <phoneticPr fontId="2" type="noConversion"/>
  </si>
  <si>
    <t>每次攻击时会随机触发下列效果之一：回复自身生命20%；当次攻击力提升至165%；目标停顿1.6秒；目标晕眩1.2秒；有30%概率同时触发以上所有效果</t>
    <phoneticPr fontId="2" type="noConversion"/>
  </si>
  <si>
    <t>自身生命会不断流失，生命值高于80%时，技力自然回复速度+0.25/秒</t>
    <phoneticPr fontId="2" type="noConversion"/>
  </si>
  <si>
    <t>傀影</t>
    <phoneticPr fontId="2" type="noConversion"/>
  </si>
  <si>
    <t>R109</t>
    <phoneticPr fontId="2" type="noConversion"/>
  </si>
  <si>
    <t>R109X</t>
    <phoneticPr fontId="2" type="noConversion"/>
  </si>
  <si>
    <t>R109Y</t>
    <phoneticPr fontId="2" type="noConversion"/>
  </si>
  <si>
    <t>R109Z</t>
    <phoneticPr fontId="2" type="noConversion"/>
  </si>
  <si>
    <t>可以使用一个属性更强的虚影，虚影拥有和自己一样的技能，拥有独立的再部署时间(45s)</t>
    <phoneticPr fontId="2" type="noConversion"/>
  </si>
  <si>
    <t>虚影的再部署时间-10秒</t>
    <phoneticPr fontId="2" type="noConversion"/>
  </si>
  <si>
    <t>可以使用一个属性进一步增强的虚影，虚影拥有和自己一样的技能，拥有独立的再部署时间；本体和虚影同时在场时，攻击力各+10%</t>
    <phoneticPr fontId="2" type="noConversion"/>
  </si>
  <si>
    <t>可以使用一个属性更强的虚影，虚影拥有和自己一样的技能，拥有独立的再部署时间；在集成战略中，虚影不占用部署位，部署虚影时自身再次释放技能（最多同时叠加8次技能效果）</t>
    <phoneticPr fontId="2" type="noConversion"/>
  </si>
  <si>
    <t>虚影的再部署时间-16秒</t>
    <phoneticPr fontId="2" type="noConversion"/>
  </si>
  <si>
    <t>再部署时间大幅度减少，在集成战略中，攻击时使自身和召唤物下次再部署时间减少1秒，召唤物也具有该效果</t>
    <phoneticPr fontId="2" type="noConversion"/>
  </si>
  <si>
    <t>温蒂</t>
    <phoneticPr fontId="2" type="noConversion"/>
  </si>
  <si>
    <t>R117</t>
    <phoneticPr fontId="2" type="noConversion"/>
  </si>
  <si>
    <t>推击手</t>
    <phoneticPr fontId="2" type="noConversion"/>
  </si>
  <si>
    <t>R117X</t>
    <phoneticPr fontId="2" type="noConversion"/>
  </si>
  <si>
    <t>R117Y</t>
    <phoneticPr fontId="2" type="noConversion"/>
  </si>
  <si>
    <t>同时攻击阻挡的所有敌人，可以放置于远程位</t>
    <phoneticPr fontId="2" type="noConversion"/>
  </si>
  <si>
    <t>可以使用一个持续20秒的蓄水炮，能攻击单个敌人并将其小力度地推开</t>
    <phoneticPr fontId="2" type="noConversion"/>
  </si>
  <si>
    <t>蓄水炮普通攻击和技能的推力增加一级，且在温蒂周围4格内时令其每3秒获得1点技力</t>
    <phoneticPr fontId="2" type="noConversion"/>
  </si>
  <si>
    <t>可以使用一个持续20秒的蓄水炮，能攻击单个敌人并将其小力度地推开，蓄水炮的再部署时间减少8秒</t>
    <phoneticPr fontId="2" type="noConversion"/>
  </si>
  <si>
    <t>蓄水炮普通攻击和技能的推力增加一级，且在温蒂周围4格内时令其每2秒获得1点技力，攻击力额外+20%</t>
    <phoneticPr fontId="2" type="noConversion"/>
  </si>
  <si>
    <t>同时攻击阻挡的所有敌人，可以放置于远程位，并返还该次部署费用的一半</t>
    <phoneticPr fontId="2" type="noConversion"/>
  </si>
  <si>
    <t>同时攻击阻挡的所有敌人，阻挡2个及以上敌人时自身推力增加一级，可以放置于远程位</t>
    <phoneticPr fontId="2" type="noConversion"/>
  </si>
  <si>
    <t>早露</t>
    <phoneticPr fontId="2" type="noConversion"/>
  </si>
  <si>
    <t>USS4</t>
    <phoneticPr fontId="2" type="noConversion"/>
  </si>
  <si>
    <t>USS4X</t>
    <phoneticPr fontId="2" type="noConversion"/>
  </si>
  <si>
    <t>攻击重量较重（重量等级大于等于3）的敌人时，无视其防御力的60%</t>
    <phoneticPr fontId="2" type="noConversion"/>
  </si>
  <si>
    <t>编入队伍时，所有【乌萨斯学生团】干员攻击力+8%</t>
    <phoneticPr fontId="2" type="noConversion"/>
  </si>
  <si>
    <t>攻击重量较重（重量等级大于等于3）的敌人时，无视其防御力的60%，并额外造成60%攻击力的物理伤害</t>
    <phoneticPr fontId="2" type="noConversion"/>
  </si>
  <si>
    <t>森蚺</t>
    <phoneticPr fontId="2" type="noConversion"/>
  </si>
  <si>
    <t>SG03</t>
    <phoneticPr fontId="2" type="noConversion"/>
  </si>
  <si>
    <t>决战者</t>
    <phoneticPr fontId="2" type="noConversion"/>
  </si>
  <si>
    <t>SG03X</t>
    <phoneticPr fontId="2" type="noConversion"/>
  </si>
  <si>
    <t>SG03Y</t>
    <phoneticPr fontId="2" type="noConversion"/>
  </si>
  <si>
    <t>只有阻挡敌人时才能够回复技力</t>
    <phoneticPr fontId="2" type="noConversion"/>
  </si>
  <si>
    <t>生命值高于一半时，攻击力造成115%伤害；生命值不高于一半时，获得20%的庇护</t>
    <phoneticPr fontId="2" type="noConversion"/>
  </si>
  <si>
    <t>阻挡敌人时技力回复速度+0.2/秒</t>
    <phoneticPr fontId="2" type="noConversion"/>
  </si>
  <si>
    <t>生命值高于一半时，攻击造成123%伤害；生命值不高于一半时，获得28%的庇护</t>
    <phoneticPr fontId="2" type="noConversion"/>
  </si>
  <si>
    <t>阻挡敌人时技力回复速度+0.55/秒</t>
    <phoneticPr fontId="2" type="noConversion"/>
  </si>
  <si>
    <t>缓慢回复技力(回复速度变为20%)，只有阻挡敌人时恢复技力回复速度</t>
    <phoneticPr fontId="2" type="noConversion"/>
  </si>
  <si>
    <t>不阻挡敌人时无法自我回复技力(回复速度变为0.1%)，阻挡敌人时恢复技力回复速度且攻击力+15%，防御力+15%</t>
    <phoneticPr fontId="2" type="noConversion"/>
  </si>
  <si>
    <t>瑕光</t>
    <phoneticPr fontId="2" type="noConversion"/>
  </si>
  <si>
    <t>KZ09</t>
    <phoneticPr fontId="2" type="noConversion"/>
  </si>
  <si>
    <t>承伤 治疗 增伤 控制 输出</t>
    <phoneticPr fontId="2" type="noConversion"/>
  </si>
  <si>
    <t>KZ09X</t>
    <phoneticPr fontId="2" type="noConversion"/>
  </si>
  <si>
    <t>KZ09Y</t>
    <phoneticPr fontId="2" type="noConversion"/>
  </si>
  <si>
    <t>在场时所有受击回复的技能在干员攻击时也回复1点技力</t>
    <phoneticPr fontId="2" type="noConversion"/>
  </si>
  <si>
    <t>自身可以攻击并优先攻击沉睡的目标且攻击力提升至140%</t>
    <phoneticPr fontId="2" type="noConversion"/>
  </si>
  <si>
    <t>在场时所有受击回复的技能在干员攻击时也回复1点技力，其他卡西米尔干员部署时自身获得3点技力</t>
    <phoneticPr fontId="2" type="noConversion"/>
  </si>
  <si>
    <t>自身可以攻击并优先攻击沉睡的目标且攻击力提升至160%；部署后，使自身这格内的所有地面敌人陷入8秒沉睡</t>
    <phoneticPr fontId="2" type="noConversion"/>
  </si>
  <si>
    <t>空弦</t>
    <phoneticPr fontId="2" type="noConversion"/>
  </si>
  <si>
    <t>LT08</t>
    <phoneticPr fontId="2" type="noConversion"/>
  </si>
  <si>
    <t>LT08X</t>
    <phoneticPr fontId="2" type="noConversion"/>
  </si>
  <si>
    <t>LT08Y</t>
    <phoneticPr fontId="2" type="noConversion"/>
  </si>
  <si>
    <t>在场时所有【狙击】干员的攻击回复技能每2.5秒回复1点技力</t>
    <phoneticPr fontId="2" type="noConversion"/>
  </si>
  <si>
    <t>部署后立即获得一层护盾，护盾破裂后获得7点技力</t>
    <phoneticPr fontId="2" type="noConversion"/>
  </si>
  <si>
    <t>在场时所有【狙击】干员的攻击回复技能每2.2秒回复1点技力，场上存在其他【狙击】干员时自身改为每1.8秒回复1点技力</t>
    <phoneticPr fontId="2" type="noConversion"/>
  </si>
  <si>
    <t>部署后立即获得9点技力与一层护盾，护盾破裂后获得7点技力</t>
    <phoneticPr fontId="2" type="noConversion"/>
  </si>
  <si>
    <t>HK13X</t>
    <phoneticPr fontId="2" type="noConversion"/>
  </si>
  <si>
    <t>HK13Y</t>
    <phoneticPr fontId="2" type="noConversion"/>
  </si>
  <si>
    <t>造成致命伤害时使敌人保留1点生命并使其重伤（击杀者技力+2）；嵯峨不攻击重伤单位</t>
    <phoneticPr fontId="2" type="noConversion"/>
  </si>
  <si>
    <t>生命值低于40%时，仅一次获得70%物理闪避和每秒回复5%的最大生命，持续15秒</t>
    <phoneticPr fontId="2" type="noConversion"/>
  </si>
  <si>
    <t>对生命值低于一半的单位造成的伤害提升15%；造成致命伤害时使敌人保留1点生命并使其重伤（击杀者技力+2）；嵯峨不攻击重伤单位</t>
    <phoneticPr fontId="2" type="noConversion"/>
  </si>
  <si>
    <t>生命值低于40%时，仅一次获得70%物理闪避和每秒回复6%的最大生命，持续18秒</t>
    <phoneticPr fontId="2" type="noConversion"/>
  </si>
  <si>
    <t>灰烬</t>
    <phoneticPr fontId="2" type="noConversion"/>
  </si>
  <si>
    <t>RS01</t>
    <phoneticPr fontId="2" type="noConversion"/>
  </si>
  <si>
    <t>RS01X</t>
    <phoneticPr fontId="2" type="noConversion"/>
  </si>
  <si>
    <t>RS01Y</t>
    <phoneticPr fontId="2" type="noConversion"/>
  </si>
  <si>
    <t>部署后立即对攻击范围内一个敌人投掷闪光弹，使其和周围敌人晕眩4秒</t>
    <phoneticPr fontId="2" type="noConversion"/>
  </si>
  <si>
    <t>首次部署时部署费用-3，并在部署后立即获得17技力</t>
    <phoneticPr fontId="2" type="noConversion"/>
  </si>
  <si>
    <t>部署后立即对攻击范围内一个敌人投掷闪光弹，使其和周围敌人晕眩6秒，且6秒内灰烬对这些敌人造成的物理伤害提升10%</t>
    <phoneticPr fontId="2" type="noConversion"/>
  </si>
  <si>
    <t>首次部署时部署费用-5，并在部署后立即获得17技力</t>
    <phoneticPr fontId="2" type="noConversion"/>
  </si>
  <si>
    <t>异客</t>
    <phoneticPr fontId="2" type="noConversion"/>
  </si>
  <si>
    <t>SG07</t>
    <phoneticPr fontId="2" type="noConversion"/>
  </si>
  <si>
    <t>链术师</t>
    <phoneticPr fontId="2" type="noConversion"/>
  </si>
  <si>
    <t>SG07X</t>
    <phoneticPr fontId="2" type="noConversion"/>
  </si>
  <si>
    <t>SG07Y</t>
    <phoneticPr fontId="2" type="noConversion"/>
  </si>
  <si>
    <t>攻击造成法术伤害，且会在4个敌人间跳跃，每次跳跃伤害降低15%并造成短暂停顿(0.5s)</t>
    <phoneticPr fontId="2" type="noConversion"/>
  </si>
  <si>
    <t>攻击命中生命值在80%以上的敌人时，3秒内异客对其造成的伤害提升20%</t>
    <phoneticPr fontId="2" type="noConversion"/>
  </si>
  <si>
    <t>当周围4格没有敌人时，攻击力+8%</t>
    <phoneticPr fontId="2" type="noConversion"/>
  </si>
  <si>
    <t>攻击命中生命值在70%以上的敌人时，4秒内异客对其造成的伤害提升28%</t>
    <phoneticPr fontId="2" type="noConversion"/>
  </si>
  <si>
    <t>当周围4格没有敌人时，攻击力+8%，技力自然回复速度+0.25/秒</t>
    <phoneticPr fontId="2" type="noConversion"/>
  </si>
  <si>
    <t>攻击造成法术伤害，且会在4个敌人间跳跃，每次跳跃伤害降低10%并造成一定时间（0.8s）停顿</t>
    <phoneticPr fontId="2" type="noConversion"/>
  </si>
  <si>
    <t>攻击造成法术伤害，且会在4个敌人间跳跃，每次跳跃伤害不再降低并造成短暂的停顿</t>
    <phoneticPr fontId="2" type="noConversion"/>
  </si>
  <si>
    <t>歌蕾蒂娅</t>
    <phoneticPr fontId="2" type="noConversion"/>
  </si>
  <si>
    <t>AA05</t>
    <phoneticPr fontId="2" type="noConversion"/>
  </si>
  <si>
    <t>钩索师</t>
    <phoneticPr fontId="2" type="noConversion"/>
  </si>
  <si>
    <t>输出 承伤 控制 保护 治疗</t>
    <phoneticPr fontId="2" type="noConversion"/>
  </si>
  <si>
    <t>AA05X</t>
    <phoneticPr fontId="2" type="noConversion"/>
  </si>
  <si>
    <t>AA05Y</t>
    <phoneticPr fontId="2" type="noConversion"/>
  </si>
  <si>
    <t>技能可以使敌人产生位移，可以放置于远程位</t>
    <phoneticPr fontId="2" type="noConversion"/>
  </si>
  <si>
    <t>在场时，所有【深海猎人】干员每秒回复2.5%最大生命值且受到【海怪】敌人的物理与法术伤害降低25%</t>
    <phoneticPr fontId="2" type="noConversion"/>
  </si>
  <si>
    <t>攻击重量小于等于3的敌人时攻击力提升至130%</t>
    <phoneticPr fontId="2" type="noConversion"/>
  </si>
  <si>
    <t>在场时，所有【深海猎人】干员每秒回复3.5%最大生命值且受到敌人的物理与法术伤害降低30%</t>
    <phoneticPr fontId="2" type="noConversion"/>
  </si>
  <si>
    <t>攻击重量小于等于3的敌人时攻击力提升至145%</t>
    <phoneticPr fontId="2" type="noConversion"/>
  </si>
  <si>
    <t>技能可以使敌人产生位移，可以放置于远程位，拖拽期间敌人受到正比于距离的法术伤害</t>
    <phoneticPr fontId="2" type="noConversion"/>
  </si>
  <si>
    <t>技能可以使敌人产生位移，可以放置于远程位，向自身拖拽较远的敌人时力度提升一个等级</t>
    <phoneticPr fontId="2" type="noConversion"/>
  </si>
  <si>
    <t>卡涅利安</t>
    <phoneticPr fontId="2" type="noConversion"/>
  </si>
  <si>
    <t>LN04</t>
    <phoneticPr fontId="2" type="noConversion"/>
  </si>
  <si>
    <t>LN04X</t>
    <phoneticPr fontId="2" type="noConversion"/>
  </si>
  <si>
    <t>LN04Y</t>
    <phoneticPr fontId="2" type="noConversion"/>
  </si>
  <si>
    <t>通常时不攻击且防御力和法术抗性大幅度提升，技能开启时攻击造成群体法术伤害</t>
    <phoneticPr fontId="2" type="noConversion"/>
  </si>
  <si>
    <t>开启技能时立即恢复40%最大生命值；蓄力时效果翻倍</t>
    <phoneticPr fontId="2" type="noConversion"/>
  </si>
  <si>
    <t>技力超过上限时，技力自然回复速度+0.6/秒</t>
    <phoneticPr fontId="2" type="noConversion"/>
  </si>
  <si>
    <t>技能期间提高自身45%生命值上限，开启技能时立即恢复45%最大生命值；蓄力时效果翻倍</t>
    <phoneticPr fontId="2" type="noConversion"/>
  </si>
  <si>
    <t>技力超过上限时，技力自然回复速度+1.0/秒；蓄力状态开启技能时，更不容易受到敌人攻击</t>
    <phoneticPr fontId="2" type="noConversion"/>
  </si>
  <si>
    <t>帕拉斯</t>
    <phoneticPr fontId="2" type="noConversion"/>
  </si>
  <si>
    <t>MN04</t>
    <phoneticPr fontId="2" type="noConversion"/>
  </si>
  <si>
    <t>教官</t>
    <phoneticPr fontId="2" type="noConversion"/>
  </si>
  <si>
    <t>输出 承伤 增伤 治疗 控制 保护</t>
    <phoneticPr fontId="2" type="noConversion"/>
  </si>
  <si>
    <t>MN04X</t>
    <phoneticPr fontId="2" type="noConversion"/>
  </si>
  <si>
    <t>MN04Y</t>
    <phoneticPr fontId="2" type="noConversion"/>
  </si>
  <si>
    <t>可以攻击到较远敌人，攻击自身未阻挡的敌人时攻击力提升至120%</t>
    <phoneticPr fontId="2" type="noConversion"/>
  </si>
  <si>
    <t>通常时不攻击且防御力和法术抗性大幅度提升，技能开启时攻击造成群体法术伤害，范围内敌人越多造成的伤害越高（最高提升15%）</t>
    <phoneticPr fontId="2" type="noConversion"/>
  </si>
  <si>
    <t>在场时，所有【米诺斯】干员生命值高于80%时获得+25%攻击力的精力充沛</t>
    <phoneticPr fontId="2" type="noConversion"/>
  </si>
  <si>
    <t>每攻击一名敌人时为自身与身前一格的我方干员恢复40点生命值</t>
    <phoneticPr fontId="2" type="noConversion"/>
  </si>
  <si>
    <t>在场时，所有【米诺斯】干员生命值高于50%时获得+30%攻击力的精力充沛</t>
    <phoneticPr fontId="2" type="noConversion"/>
  </si>
  <si>
    <t>每攻击一名敌人时为自身与身前一格的我方干员恢复60点生命值并使所有【米诺斯】干员额外恢复40点生命值</t>
    <phoneticPr fontId="2" type="noConversion"/>
  </si>
  <si>
    <t>可以攻击到较远敌人，攻击自身未阻挡的敌人时攻击力提升至130%</t>
    <phoneticPr fontId="2" type="noConversion"/>
  </si>
  <si>
    <t>可以攻击到较远敌人，攻击自身未阻挡的敌人时攻击力提升至120%，可以额外部署在远程位</t>
    <phoneticPr fontId="2" type="noConversion"/>
  </si>
  <si>
    <t>水月</t>
    <phoneticPr fontId="2" type="noConversion"/>
  </si>
  <si>
    <t>HK07</t>
    <phoneticPr fontId="2" type="noConversion"/>
  </si>
  <si>
    <t>HK07X</t>
    <phoneticPr fontId="2" type="noConversion"/>
  </si>
  <si>
    <t>HK07Y</t>
    <phoneticPr fontId="2" type="noConversion"/>
  </si>
  <si>
    <t>攻击时对攻击目标中生命值最少的敌人额外造成相当于攻击力50%的法术伤害</t>
    <phoneticPr fontId="2" type="noConversion"/>
  </si>
  <si>
    <t>攻击范围内存在生命值低于一半的敌人时，攻击力+10%</t>
    <phoneticPr fontId="2" type="noConversion"/>
  </si>
  <si>
    <t>攻击时对攻击目标中生命值最少的2名敌人额外造成相当于攻击力60%的法术伤害</t>
    <phoneticPr fontId="2" type="noConversion"/>
  </si>
  <si>
    <t>攻击范围内存在生命值低于一半的敌人时，攻击力+20%；每击杀一名敌人，回复10%的最大生命</t>
    <phoneticPr fontId="2" type="noConversion"/>
  </si>
  <si>
    <t>对攻击范围内所有敌人造成伤害，拥有65%的物理和法术闪避且不容易成为敌人的攻击目标</t>
    <phoneticPr fontId="2" type="noConversion"/>
  </si>
  <si>
    <t>VC10X</t>
    <phoneticPr fontId="2" type="noConversion"/>
  </si>
  <si>
    <t>技能发动期间阻挡数变为0</t>
    <phoneticPr fontId="2" type="noConversion"/>
  </si>
  <si>
    <t>部署时自身持有军旗；军旗周围8格的干员攻击速度+10，敌人的攻击速度-10</t>
    <phoneticPr fontId="2" type="noConversion"/>
  </si>
  <si>
    <t>部署后，下一名部署的干员费用-2</t>
    <phoneticPr fontId="2" type="noConversion"/>
  </si>
  <si>
    <t>部署时自身持有军旗；军旗周围8格的干员攻击速度+13，敌人的攻击速度-13</t>
    <phoneticPr fontId="2" type="noConversion"/>
  </si>
  <si>
    <t>技能发动期间阻挡数变为0，但使身前一名干员阻挡数+1</t>
    <phoneticPr fontId="2" type="noConversion"/>
  </si>
  <si>
    <t>远牙</t>
    <phoneticPr fontId="2" type="noConversion"/>
  </si>
  <si>
    <t>KZ13</t>
    <phoneticPr fontId="2" type="noConversion"/>
  </si>
  <si>
    <t>神射手</t>
    <phoneticPr fontId="2" type="noConversion"/>
  </si>
  <si>
    <t>KZ13X</t>
    <phoneticPr fontId="2" type="noConversion"/>
  </si>
  <si>
    <t>KZ13Y</t>
    <phoneticPr fontId="2" type="noConversion"/>
  </si>
  <si>
    <t>优先攻击攻击范围内防御力最低的敌方单位</t>
    <phoneticPr fontId="2" type="noConversion"/>
  </si>
  <si>
    <t>最近10秒内未受伤害时，攻击力+15%</t>
    <phoneticPr fontId="2" type="noConversion"/>
  </si>
  <si>
    <t>技能开启时不容易成为敌人的目标，且攻击无视目标的物理闪避</t>
    <phoneticPr fontId="2" type="noConversion"/>
  </si>
  <si>
    <t>最近6秒内未受伤害时，攻击力+22%</t>
    <phoneticPr fontId="2" type="noConversion"/>
  </si>
  <si>
    <t>最近3秒内未受伤害时，攻击力+15%，攻击速度+7</t>
    <phoneticPr fontId="2" type="noConversion"/>
  </si>
  <si>
    <t>优先攻击攻击范围内防御力最低的敌方单位，攻击越远的敌人造成的伤害越高（最高提升15%）</t>
    <phoneticPr fontId="2" type="noConversion"/>
  </si>
  <si>
    <t>优先攻击攻击范围内防御力最低的敌方单位，攻击的敌人未被击倒时自身额外获得1点技力</t>
    <phoneticPr fontId="2" type="noConversion"/>
  </si>
  <si>
    <t>焰尾</t>
    <phoneticPr fontId="2" type="noConversion"/>
  </si>
  <si>
    <t>KZ11</t>
    <phoneticPr fontId="2" type="noConversion"/>
  </si>
  <si>
    <t>回费 输出 承伤 保护 控制</t>
    <phoneticPr fontId="2" type="noConversion"/>
  </si>
  <si>
    <t>KZ11X</t>
    <phoneticPr fontId="2" type="noConversion"/>
  </si>
  <si>
    <t>KZ11Y</t>
    <phoneticPr fontId="2" type="noConversion"/>
  </si>
  <si>
    <t>触发闪避时，下次攻击变为二连击并攻击所有阻挡的敌人</t>
    <phoneticPr fontId="2" type="noConversion"/>
  </si>
  <si>
    <t>在场时，所有【卡西米尔】势力的干员获得22%的物理闪避</t>
    <phoneticPr fontId="2" type="noConversion"/>
  </si>
  <si>
    <t>触发闪避时，下次攻击攻击力提升至120％并变为二连击，且攻击所有阻挡的敌人</t>
    <phoneticPr fontId="2" type="noConversion"/>
  </si>
  <si>
    <t>在场时，所有【卡西米尔】势力的干员获得30%的物理闪避，且部署其他【卡西米尔】势力干员后获得3点费用</t>
    <phoneticPr fontId="2" type="noConversion"/>
  </si>
  <si>
    <t>灵知</t>
    <phoneticPr fontId="2" type="noConversion"/>
  </si>
  <si>
    <t>JC02</t>
    <phoneticPr fontId="2" type="noConversion"/>
  </si>
  <si>
    <t>削弱者</t>
    <phoneticPr fontId="2" type="noConversion"/>
  </si>
  <si>
    <t>JC02X</t>
    <phoneticPr fontId="2" type="noConversion"/>
  </si>
  <si>
    <t>增伤 保护 控制 输出</t>
    <phoneticPr fontId="2" type="noConversion"/>
  </si>
  <si>
    <t>攻击造成1秒寒冷；范围内寒冷的敌人受到25%的脆弱，范围内冻结的敌人脆弱效果提升至2倍</t>
    <phoneticPr fontId="2" type="noConversion"/>
  </si>
  <si>
    <t>灵知在场且部署后经过10秒后，使所有【喀兰贸易】干员获得抵抗</t>
    <phoneticPr fontId="2" type="noConversion"/>
  </si>
  <si>
    <t>攻击造成1秒寒冷；范围内寒冷的敌人受到30%的脆弱，范围内冻结的敌人脆弱效果提升至2倍</t>
    <phoneticPr fontId="2" type="noConversion"/>
  </si>
  <si>
    <t>攻击造成法术伤害，对目标造成10％虚弱效果，持续2秒</t>
    <phoneticPr fontId="2" type="noConversion"/>
  </si>
  <si>
    <t>老鲤</t>
    <phoneticPr fontId="2" type="noConversion"/>
  </si>
  <si>
    <t>LM18</t>
    <phoneticPr fontId="2" type="noConversion"/>
  </si>
  <si>
    <t>行商</t>
    <phoneticPr fontId="2" type="noConversion"/>
  </si>
  <si>
    <t>输出 承伤 保护 控制</t>
    <phoneticPr fontId="2" type="noConversion"/>
  </si>
  <si>
    <t>LM18X</t>
    <phoneticPr fontId="2" type="noConversion"/>
  </si>
  <si>
    <t>LM18Y</t>
    <phoneticPr fontId="2" type="noConversion"/>
  </si>
  <si>
    <t>再部署时间减少，撤退时不返还部署费用，在场时每3秒消耗3点部署费用（不足时自动撤退）</t>
    <phoneticPr fontId="2" type="noConversion"/>
  </si>
  <si>
    <t>老鲤阻挡目标时，使其攻击速度-14，且自身攻击速度+14；当周围八格内仅存在一个敌人时效果翻倍</t>
    <phoneticPr fontId="2" type="noConversion"/>
  </si>
  <si>
    <t>特性消耗费用时，若费用足够则改为消耗5费用，抵消自身受到的下一次晕眩/冻结，并使攻击来源晕眩3秒</t>
    <phoneticPr fontId="2" type="noConversion"/>
  </si>
  <si>
    <t>老鲤阻挡目标时，使其攻击速度-20，且自身攻击速度+20；当周围八格内仅存在一个敌人时效果翻倍</t>
    <phoneticPr fontId="2" type="noConversion"/>
  </si>
  <si>
    <t>特性消耗费用时，若费用足够则改为消耗4费用，抵消自身受到的下一次晕眩/冻结，并使攻击来源晕眩4秒</t>
    <phoneticPr fontId="2" type="noConversion"/>
  </si>
  <si>
    <t>再部署时间减少，撤退时不返还部署费用，在场时每3秒消耗2点部署费用（不足时自动撤退）</t>
    <phoneticPr fontId="2" type="noConversion"/>
  </si>
  <si>
    <t>再部署时间减少，撤退时不返还部署费用，在场时每3秒消耗3点部署费用（不足时自动撤退），每次特性消耗费用时攻击力+4%，最多可以叠加5次</t>
    <phoneticPr fontId="2" type="noConversion"/>
  </si>
  <si>
    <t>菲亚梅塔</t>
    <phoneticPr fontId="2" type="noConversion"/>
  </si>
  <si>
    <t>LT11</t>
    <phoneticPr fontId="2" type="noConversion"/>
  </si>
  <si>
    <t>LT11X</t>
    <phoneticPr fontId="2" type="noConversion"/>
  </si>
  <si>
    <t>LT11Y</t>
    <phoneticPr fontId="2" type="noConversion"/>
  </si>
  <si>
    <t>自身生命会不断流失（该效果不会使生命降至0）；生命值高于50%时获得+25%攻击力的精力充沛；高于80%效果翻倍</t>
    <phoneticPr fontId="2" type="noConversion"/>
  </si>
  <si>
    <t>技能持续期间外，攻击速度+27</t>
    <phoneticPr fontId="2" type="noConversion"/>
  </si>
  <si>
    <t>自身生命会不断流失（该效果不会使生命降至50%以下）；生命值高于50%时获得+30%攻击力的精力充沛；高于80%效果翻倍</t>
    <phoneticPr fontId="2" type="noConversion"/>
  </si>
  <si>
    <t>技能持续期间外，攻击速度+30，技能期间攻击速度+10</t>
    <phoneticPr fontId="2" type="noConversion"/>
  </si>
  <si>
    <t>艾丽妮</t>
    <phoneticPr fontId="2" type="noConversion"/>
  </si>
  <si>
    <t>II07</t>
    <phoneticPr fontId="2" type="noConversion"/>
  </si>
  <si>
    <t>II07X</t>
    <phoneticPr fontId="2" type="noConversion"/>
  </si>
  <si>
    <t>II07Y</t>
    <phoneticPr fontId="2" type="noConversion"/>
  </si>
  <si>
    <t>对敌人造成物理伤害时有50%概率无视其50%防御力，对空中单位概率提升至100%</t>
    <phoneticPr fontId="2" type="noConversion"/>
  </si>
  <si>
    <t>攻击速度+18，场上有【海怪】敌人时效果翻倍</t>
    <phoneticPr fontId="2" type="noConversion"/>
  </si>
  <si>
    <t>对敌人造成物理伤害时有50%概率无视其55%防御力，对空中单位概率提升至100%，技能期间若击倒空中单位，技能结束时获得6点技力</t>
    <phoneticPr fontId="2" type="noConversion"/>
  </si>
  <si>
    <t>攻击速度+18，攻击力+5%，场上有【海怪】敌人时效果翻倍</t>
    <phoneticPr fontId="2" type="noConversion"/>
  </si>
  <si>
    <t>归溟幽灵鲨</t>
    <phoneticPr fontId="2" type="noConversion"/>
  </si>
  <si>
    <t>CR02</t>
    <phoneticPr fontId="2" type="noConversion"/>
  </si>
  <si>
    <t>傀儡师</t>
    <phoneticPr fontId="2" type="noConversion"/>
  </si>
  <si>
    <t>输出 承伤 控制 保护 增伤 治疗</t>
    <phoneticPr fontId="2" type="noConversion"/>
  </si>
  <si>
    <t>CR02X</t>
    <phoneticPr fontId="2" type="noConversion"/>
  </si>
  <si>
    <t>CR02Y</t>
    <phoneticPr fontId="2" type="noConversion"/>
  </si>
  <si>
    <t>受到致命伤时不撤退，切换成&lt;替身&gt;作战（替身阻挡数为0），持续20秒后自身再次替换&lt;替身&gt;</t>
    <phoneticPr fontId="2" type="noConversion"/>
  </si>
  <si>
    <t>&lt;替身&gt;使周围敌人移动速度-40%且每秒造成相当于40%攻击力的法术伤害</t>
    <phoneticPr fontId="2" type="noConversion"/>
  </si>
  <si>
    <t>编入队伍时，所有【深海猎人】干员的生命值+20%</t>
    <phoneticPr fontId="2" type="noConversion"/>
  </si>
  <si>
    <t>&lt;替身&gt;使周围敌人移动速度-60%且每秒造成相当于80%攻击力的法术伤害，替换时自身额外获得15点技力</t>
    <phoneticPr fontId="2" type="noConversion"/>
  </si>
  <si>
    <t>编入队伍时，所有【深海猎人】干员的生命值+30%，且技力回复+0.5/秒</t>
    <phoneticPr fontId="2" type="noConversion"/>
  </si>
  <si>
    <t>受到致命伤时不撤退，切换成&lt;替身&gt;作战（替身阻挡数为0但攻击力提升）(+15%)，持续20秒后自身再次替换&lt;替身&gt;</t>
    <phoneticPr fontId="2" type="noConversion"/>
  </si>
  <si>
    <t>受到致命伤时不撤退，切换成&lt;替身&gt;作战（替身阻挡数为0但生命值提升）(+20%)，持续20秒后自身再次替换&lt;替身&gt;</t>
    <phoneticPr fontId="2" type="noConversion"/>
  </si>
  <si>
    <t>黑键</t>
    <phoneticPr fontId="2" type="noConversion"/>
  </si>
  <si>
    <t>LN05</t>
    <phoneticPr fontId="2" type="noConversion"/>
  </si>
  <si>
    <t>秘术师</t>
    <phoneticPr fontId="2" type="noConversion"/>
  </si>
  <si>
    <t>LN05D</t>
    <phoneticPr fontId="2" type="noConversion"/>
  </si>
  <si>
    <t>LN05X</t>
    <phoneticPr fontId="2" type="noConversion"/>
  </si>
  <si>
    <t>LN05Y</t>
    <phoneticPr fontId="2" type="noConversion"/>
  </si>
  <si>
    <t>攻击造成法术伤害，在找不到攻击目标时可以将攻击能量储存起来之后一齐发射（最多3个）</t>
    <phoneticPr fontId="2" type="noConversion"/>
  </si>
  <si>
    <t>储存的攻击能量造成的伤害提升至135%，可额外储存1份只用于攻击精英或领袖敌人的攻击能量</t>
    <phoneticPr fontId="2" type="noConversion"/>
  </si>
  <si>
    <t>若攻击目标周围没有其他敌人，攻击对其额外造成相当于攻击力15%的法术伤害</t>
    <phoneticPr fontId="2" type="noConversion"/>
  </si>
  <si>
    <t>储存的攻击能量造成的伤害提升至143%，可额外储存1份只用于攻击精英或领袖敌人的攻击能量</t>
    <phoneticPr fontId="2" type="noConversion"/>
  </si>
  <si>
    <t>若攻击目标周围没有其他敌人，攻击对其额外造成相当于攻击力20%的法术伤害，反之则对其周围造成相当于攻击力36%的法术伤害</t>
    <phoneticPr fontId="2" type="noConversion"/>
  </si>
  <si>
    <t>若攻击目标周围没有其他敌人，攻击对其额外造成相当于攻击力30%的法术伤害；若攻击目标处于凋亡损伤爆发期间，攻击对其额外造成相当于攻击力30%的元素伤害</t>
    <phoneticPr fontId="2" type="noConversion"/>
  </si>
  <si>
    <t>攻击造成法术伤害，在找不到攻击目标时可以将攻击能量储存起来之后一齐发射（最多3个），造成法术伤害时附带相当于8%伤害的凋亡损伤</t>
    <phoneticPr fontId="2" type="noConversion"/>
  </si>
  <si>
    <t>攻击造成法术伤害，在找不到攻击目标时可以将攻击能量储存起来之后一齐发射（最多4个）</t>
    <phoneticPr fontId="2" type="noConversion"/>
  </si>
  <si>
    <t>攻击造成法术伤害，在找不到攻击目标时可以将攻击能量储存起来之后一齐发射（最多3个），拥有已储存的攻击能量时，攻击速度+30</t>
    <phoneticPr fontId="2" type="noConversion"/>
  </si>
  <si>
    <t>白铁</t>
    <phoneticPr fontId="2" type="noConversion"/>
  </si>
  <si>
    <t>VC17</t>
    <phoneticPr fontId="2" type="noConversion"/>
  </si>
  <si>
    <t>工匠</t>
    <phoneticPr fontId="2" type="noConversion"/>
  </si>
  <si>
    <t>输出 承伤 增伤</t>
    <phoneticPr fontId="2" type="noConversion"/>
  </si>
  <si>
    <t>VC17X</t>
    <phoneticPr fontId="2" type="noConversion"/>
  </si>
  <si>
    <t>VC17Y</t>
    <phoneticPr fontId="2" type="noConversion"/>
  </si>
  <si>
    <t>能够阻挡两个敌人，使用&lt;支援装置&gt;协助作战</t>
    <phoneticPr fontId="2" type="noConversion"/>
  </si>
  <si>
    <t>可以携带3个&lt;支援装置&gt;(最多可部署2个)，效果根据技能改变而改变</t>
    <phoneticPr fontId="2" type="noConversion"/>
  </si>
  <si>
    <t>当白铁周围8格的自身装置损毁时，有70%的几率回收使白铁额外获得1个装置</t>
    <phoneticPr fontId="2" type="noConversion"/>
  </si>
  <si>
    <t>可以携带3个&lt;支援装置&gt;(最多可部署2个)，效果根据技能改变而改变，自身装置天赋生效的干员攻击速度+6（此效果不受技能影响）</t>
    <phoneticPr fontId="2" type="noConversion"/>
  </si>
  <si>
    <t>当白铁周围8格存在自身装置时技力回复速度+0.2/秒，当这些装置损毁时有90%的几率回收使白铁额外获得1个装置</t>
    <phoneticPr fontId="2" type="noConversion"/>
  </si>
  <si>
    <t>能够阻挡两个敌人，使用&lt;支援装置&gt;协助作战，&lt;支援装置&gt;的持有上限+1且部署费用减少</t>
    <phoneticPr fontId="2" type="noConversion"/>
  </si>
  <si>
    <t>能够阻挡两个敌人，使用&lt;支援装置&gt;协助作战，&lt;支援装置&gt;的再部署时间减少</t>
    <phoneticPr fontId="2" type="noConversion"/>
  </si>
  <si>
    <t>伺夜</t>
    <phoneticPr fontId="2" type="noConversion"/>
  </si>
  <si>
    <t>SR36</t>
    <phoneticPr fontId="2" type="noConversion"/>
  </si>
  <si>
    <t>战术家</t>
    <phoneticPr fontId="2" type="noConversion"/>
  </si>
  <si>
    <t>SR36X</t>
    <phoneticPr fontId="2" type="noConversion"/>
  </si>
  <si>
    <t>可以在攻击范围内选择一次战术点来召唤援军，自身攻击援军阻挡的敌人时攻击力提升至150%</t>
    <phoneticPr fontId="2" type="noConversion"/>
  </si>
  <si>
    <t>可以在战术点召唤由初始两只“狼影”构成的狼群协助作战，“狼影”的数量每25秒增加一只（至多3只；每只“狼影”使狼群阻挡数+1且攻击额外造成一次伤害）</t>
    <phoneticPr fontId="2" type="noConversion"/>
  </si>
  <si>
    <t>敌人被狼群阻挡时，伺夜和狼群对其的攻击无视其175防御力</t>
    <phoneticPr fontId="2" type="noConversion"/>
  </si>
  <si>
    <t>可以在战术点召唤由初始三只“狼影”构成的狼群协助作战，“狼影”的数量每25秒增加一只（至多3只；每只“狼影”使狼群阻挡数+1且攻击额外造成一次伤害，每次“狼影”损失时使狼群10秒内获得50%的物理闪避）</t>
    <phoneticPr fontId="2" type="noConversion"/>
  </si>
  <si>
    <t>斥罪</t>
    <phoneticPr fontId="2" type="noConversion"/>
  </si>
  <si>
    <t>SR35</t>
    <phoneticPr fontId="2" type="noConversion"/>
  </si>
  <si>
    <t>SR35X</t>
    <phoneticPr fontId="2" type="noConversion"/>
  </si>
  <si>
    <t>SR35Y</t>
    <phoneticPr fontId="2" type="noConversion"/>
  </si>
  <si>
    <t>部署后立即获得相当于生命上限50%的屏障，每击倒一名敌人时获得相当于生命上限10%的屏障（最多不超过生命上限300%）</t>
    <phoneticPr fontId="2" type="noConversion"/>
  </si>
  <si>
    <t>拥有来源于自身的屏障时，每次受到攻击对目标造成相当于斥罪攻击力50%的法术伤害</t>
    <phoneticPr fontId="2" type="noConversion"/>
  </si>
  <si>
    <t>部署后立即获得相当于生命上限70%的屏障，每击倒一名敌人时获得相当于生命上限12%的屏障（最多不超过生命上限300%）</t>
    <phoneticPr fontId="2" type="noConversion"/>
  </si>
  <si>
    <t>拥有来源于自身的屏障时，每次受到攻击对目标造成相当于斥罪攻击力58%的法术伤害</t>
    <phoneticPr fontId="2" type="noConversion"/>
  </si>
  <si>
    <t>无法被友方角色治疗，周围8格没有友方干员时攻击力和防御力+8%</t>
    <phoneticPr fontId="2" type="noConversion"/>
  </si>
  <si>
    <t>重岳</t>
    <phoneticPr fontId="2" type="noConversion"/>
  </si>
  <si>
    <t>NM04</t>
    <phoneticPr fontId="2" type="noConversion"/>
  </si>
  <si>
    <t>NM04X</t>
    <phoneticPr fontId="2" type="noConversion"/>
  </si>
  <si>
    <t>对目标普通攻击时，有23%的概率使重岳2.5秒内对其造成的伤害提升65%</t>
    <phoneticPr fontId="2" type="noConversion"/>
  </si>
  <si>
    <t>若重岳释放一次技能击倒不少于一个敌人，则回复3点技力</t>
    <phoneticPr fontId="2" type="noConversion"/>
  </si>
  <si>
    <t>若重岳释放一次技能击倒不少于一个敌人，则回复4点技力，未击倒敌人时变为回复1点技力</t>
    <phoneticPr fontId="2" type="noConversion"/>
  </si>
  <si>
    <t>能够阻挡一个敌人，拥有15%的物理闪避</t>
    <phoneticPr fontId="2" type="noConversion"/>
  </si>
  <si>
    <t>仇白</t>
    <phoneticPr fontId="2" type="noConversion"/>
  </si>
  <si>
    <t>YD20</t>
    <phoneticPr fontId="2" type="noConversion"/>
  </si>
  <si>
    <t>YD20X</t>
    <phoneticPr fontId="2" type="noConversion"/>
  </si>
  <si>
    <t>攻击处于停顿、束缚的敌人时，额外造成相当于攻击力40%的法术伤害</t>
    <phoneticPr fontId="2" type="noConversion"/>
  </si>
  <si>
    <t>攻击时有20%的几率使目标束缚1.5秒</t>
    <phoneticPr fontId="2" type="noConversion"/>
  </si>
  <si>
    <t xml:space="preserve">	攻击处于停顿、束缚的敌人时，额外造成相当于攻击力45%的法术伤害，目标同时处于停顿和束缚时该伤害提升至原本的1.2倍</t>
    <phoneticPr fontId="2" type="noConversion"/>
  </si>
  <si>
    <t>麒麟R夜刀</t>
    <phoneticPr fontId="2" type="noConversion"/>
  </si>
  <si>
    <t>MH02</t>
    <phoneticPr fontId="2" type="noConversion"/>
  </si>
  <si>
    <t>MH02X</t>
    <phoneticPr fontId="2" type="noConversion"/>
  </si>
  <si>
    <t>攻击额外造成攻击力20%的法术伤害</t>
    <phoneticPr fontId="2" type="noConversion"/>
  </si>
  <si>
    <t>技能期间及技能结束后的10秒内攻击力+13%</t>
    <phoneticPr fontId="2" type="noConversion"/>
  </si>
  <si>
    <t>技能期间及技能结束后的10秒内攻击力+15%，技能期间攻击力额外+5%</t>
    <phoneticPr fontId="2" type="noConversion"/>
  </si>
  <si>
    <t>治疗 保护 输出</t>
    <phoneticPr fontId="2" type="noConversion"/>
  </si>
  <si>
    <t>RL10X</t>
    <phoneticPr fontId="2" type="noConversion"/>
  </si>
  <si>
    <t>攻击造成法术伤害，技能开启后改为治疗友方单位（治疗量相当于75%攻击力）</t>
    <phoneticPr fontId="2" type="noConversion"/>
  </si>
  <si>
    <t>使攻击范围内的友军获得10%的庇护，友军的生命越低该效果越强（低于30%生命时获得最大24%的庇护）</t>
    <phoneticPr fontId="2" type="noConversion"/>
  </si>
  <si>
    <t>攻击范围内生命低于50%的友军每秒恢复相当于淬羽赫默攻击力5%的生命，【莱茵生命】干员的恢复效果翻倍</t>
    <phoneticPr fontId="2" type="noConversion"/>
  </si>
  <si>
    <t>攻击范围内友军的最大生命值+10%且生命低于50%时每秒恢复相当于淬羽赫默攻击力7%的生命，【莱茵生命】干员的效果翻倍</t>
    <phoneticPr fontId="2" type="noConversion"/>
  </si>
  <si>
    <t>攻击造成法术伤害，技能开启后改为治疗友方单位（治疗量相当于100%攻击力）</t>
    <phoneticPr fontId="2" type="noConversion"/>
  </si>
  <si>
    <t>霍尔海雅</t>
    <phoneticPr fontId="2" type="noConversion"/>
  </si>
  <si>
    <t>CB88</t>
    <phoneticPr fontId="2" type="noConversion"/>
  </si>
  <si>
    <t>CB88X</t>
    <phoneticPr fontId="2" type="noConversion"/>
  </si>
  <si>
    <t>CB88Y</t>
    <phoneticPr fontId="2" type="noConversion"/>
  </si>
  <si>
    <t>攻击空中目标时攻击力提升至120%，并使其特殊能力失效3秒</t>
    <phoneticPr fontId="2" type="noConversion"/>
  </si>
  <si>
    <t>攻击范围内所有生命值高于80%的敌人失重</t>
    <phoneticPr fontId="2" type="noConversion"/>
  </si>
  <si>
    <t>攻击空中目标时攻击力提升至135%，并使其特殊能力失效5秒</t>
    <phoneticPr fontId="2" type="noConversion"/>
  </si>
  <si>
    <t>攻击范围内所有生命值高于50%的敌人失重，生命值低于50%的敌人获得20%的【法术脆弱】</t>
    <phoneticPr fontId="2" type="noConversion"/>
  </si>
  <si>
    <t>缪尔赛思</t>
    <phoneticPr fontId="2" type="noConversion"/>
  </si>
  <si>
    <t>RL09</t>
    <phoneticPr fontId="2" type="noConversion"/>
  </si>
  <si>
    <t>RL09X</t>
    <phoneticPr fontId="2" type="noConversion"/>
  </si>
  <si>
    <t>可召唤流形来复制待部署干员的大部分（90%）属性（生命上限、攻击、防御、法抗、阻挡数、攻击间隔、攻击范围、伤害类型、根据近/远程位获得特殊特性）协助作战，其被击败后会在25秒后自动刷新</t>
    <phoneticPr fontId="2" type="noConversion"/>
  </si>
  <si>
    <t>携带时【莱茵生命】干员部署费用-2，首名【莱茵生命】干员部署费用额外-1</t>
    <phoneticPr fontId="2" type="noConversion"/>
  </si>
  <si>
    <t>可召唤流形来复制待部署干员的全部（100%）属性（生命上限、攻击、防御、法抗、阻挡数、攻击间隔、攻击范围、伤害类型、根据近/远程位获得特殊特性）协助作战，首次部署后立即获得5点技力，其被击败后会在25秒后自动刷新</t>
    <phoneticPr fontId="2" type="noConversion"/>
  </si>
  <si>
    <t>可以在攻击范围内选择一次战术点来召唤援军，自身攻击援军阻挡的敌人时攻击力提升至150%，援军受到来自自身阻挡单位的伤害降低15%</t>
    <phoneticPr fontId="2" type="noConversion"/>
  </si>
  <si>
    <t>圣约送葬人</t>
    <phoneticPr fontId="2" type="noConversion"/>
  </si>
  <si>
    <t>LT40</t>
    <phoneticPr fontId="2" type="noConversion"/>
  </si>
  <si>
    <t>收割者</t>
    <phoneticPr fontId="2" type="noConversion"/>
  </si>
  <si>
    <t>LT40X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</si>
  <si>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</si>
  <si>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攻击时有20%几率额外攻击一次，技能期间每消耗1颗弹药这个几率提升5%，技能结束时重置</t>
    <phoneticPr fontId="2" type="noConversion"/>
  </si>
  <si>
    <t>每有一个【拉特兰】干员在场，自身的弹药类技能弹药上限+1（最多4层）</t>
    <phoneticPr fontId="2" type="noConversion"/>
  </si>
  <si>
    <t>攻击时有35%几率额外进行一次无视目标300点防御力的攻击，技能期间每消耗1颗弹药这个几率提升5%，技能结束时重置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</si>
  <si>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</si>
  <si>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琳琅诗怀雅</t>
    <phoneticPr fontId="2" type="noConversion"/>
  </si>
  <si>
    <t>LM22</t>
    <phoneticPr fontId="2" type="noConversion"/>
  </si>
  <si>
    <t>输出 承伤 治疗 控制</t>
    <phoneticPr fontId="2" type="noConversion"/>
  </si>
  <si>
    <t>LM22X</t>
    <phoneticPr fontId="2" type="noConversion"/>
  </si>
  <si>
    <t>LM22Y</t>
    <phoneticPr fontId="2" type="noConversion"/>
  </si>
  <si>
    <t>开启技能时获得1枚金币（可用于技能消耗），技能期间每次特性消耗费用时获得1枚金币，并提升自身4%的攻击力（最多叠加8次）</t>
    <phoneticPr fontId="2" type="noConversion"/>
  </si>
  <si>
    <t>受到致命伤害时，若费用足够则消耗5点部署费用使生命恢复到70%，每次触发该天赋时消耗的费用翻倍</t>
    <phoneticPr fontId="2" type="noConversion"/>
  </si>
  <si>
    <t>开启技能时获得2枚金币（可用于技能消耗），技能期间每次特性消耗费用时获得1枚金币，并提升自身5%的攻击力（最多叠加8次）</t>
    <phoneticPr fontId="2" type="noConversion"/>
  </si>
  <si>
    <t>受到致命伤害时，若费用足够则消耗3点部署费用使生命恢复到70%，每次触发该天赋时消耗的费用增加3点</t>
    <phoneticPr fontId="2" type="noConversion"/>
  </si>
  <si>
    <t>止颂</t>
    <phoneticPr fontId="2" type="noConversion"/>
  </si>
  <si>
    <t>LN07</t>
    <phoneticPr fontId="2" type="noConversion"/>
  </si>
  <si>
    <t>LN07X</t>
    <phoneticPr fontId="2" type="noConversion"/>
  </si>
  <si>
    <t>LN07Y</t>
    <phoneticPr fontId="2" type="noConversion"/>
  </si>
  <si>
    <t>阻挡时，受到来自非自身阻挡敌人的物理和法术伤害降低35%</t>
    <phoneticPr fontId="2" type="noConversion"/>
  </si>
  <si>
    <t>受到伤害后，攻击力+12%，持续15秒（不可叠加）</t>
    <phoneticPr fontId="2" type="noConversion"/>
  </si>
  <si>
    <t>阻挡时，受到来自非自身阻挡敌人的物理和法术伤害降低40%；攻击自身阻挡的敌人时，无视目标12%的防御力</t>
    <phoneticPr fontId="2" type="noConversion"/>
  </si>
  <si>
    <t>受到伤害后，攻击力+20%，持续15秒（不可叠加）</t>
    <phoneticPr fontId="2" type="noConversion"/>
  </si>
  <si>
    <t>弑君者</t>
    <phoneticPr fontId="2" type="noConversion"/>
  </si>
  <si>
    <t>R315</t>
    <phoneticPr fontId="2" type="noConversion"/>
  </si>
  <si>
    <t>R315X</t>
    <phoneticPr fontId="2" type="noConversion"/>
  </si>
  <si>
    <t>技能持续期间在自身周围产生烟雾，使其中的地面敌人物理与法术命中率-20%</t>
    <phoneticPr fontId="2" type="noConversion"/>
  </si>
  <si>
    <t>对未伤害过自身的地面敌人造成的物理伤害提升20%</t>
    <phoneticPr fontId="2" type="noConversion"/>
  </si>
  <si>
    <t>技能持续期间在自身周围产生烟雾，使其中的地面敌人物理与法术命中率-25%</t>
    <phoneticPr fontId="2" type="noConversion"/>
  </si>
  <si>
    <t>阿米娅(近卫)</t>
    <phoneticPr fontId="2" type="noConversion"/>
  </si>
  <si>
    <t>输出 承伤 增伤 保护</t>
    <phoneticPr fontId="2" type="noConversion"/>
  </si>
  <si>
    <t>在场时所有友方单位的攻击力和防御力+7%，技能开启期间效果加倍</t>
    <phoneticPr fontId="2" type="noConversion"/>
  </si>
  <si>
    <t>在场时所有友方单位的攻击力和防御力+9%，技能开启期间效果加倍</t>
    <phoneticPr fontId="2" type="noConversion"/>
  </si>
  <si>
    <t>治疗 输出 保护</t>
    <phoneticPr fontId="2" type="noConversion"/>
  </si>
  <si>
    <t>在场时所有友方单位最大生命+8%，技能期间所有友方单位每秒恢复2.5%最大生命</t>
    <phoneticPr fontId="2" type="noConversion"/>
  </si>
  <si>
    <t>在场时所有友方单位最大生命+10%，技能期间所有友方单位每秒恢复3.5%最大生命</t>
    <phoneticPr fontId="2" type="noConversion"/>
  </si>
  <si>
    <t>拉普兰德</t>
    <phoneticPr fontId="2" type="noConversion"/>
  </si>
  <si>
    <t>SR01</t>
    <phoneticPr fontId="2" type="noConversion"/>
  </si>
  <si>
    <t>SR01X</t>
    <phoneticPr fontId="2" type="noConversion"/>
  </si>
  <si>
    <t>攻击使目标的特殊能力失效，持续5秒</t>
    <phoneticPr fontId="2" type="noConversion"/>
  </si>
  <si>
    <t>攻击使目标的特殊能力失效并获得8%的脆弱，持续6秒</t>
    <phoneticPr fontId="2" type="noConversion"/>
  </si>
  <si>
    <t>R106</t>
    <phoneticPr fontId="2" type="noConversion"/>
  </si>
  <si>
    <t>R106X</t>
    <phoneticPr fontId="2" type="noConversion"/>
  </si>
  <si>
    <t>攻击范围内有敌人倒下时，为自身和范围内随机一名友方单位回复2点技力</t>
    <phoneticPr fontId="2" type="noConversion"/>
  </si>
  <si>
    <t>攻击范围内有敌人倒下时，为自身和范围内随机一名友方单位回复2点技力，敌人为精英或领袖时技力额外回复2点</t>
    <phoneticPr fontId="2" type="noConversion"/>
  </si>
  <si>
    <t>R148</t>
    <phoneticPr fontId="2" type="noConversion"/>
  </si>
  <si>
    <t>增伤 保护 输出</t>
    <phoneticPr fontId="2" type="noConversion"/>
  </si>
  <si>
    <t>R148X</t>
    <phoneticPr fontId="2" type="noConversion"/>
  </si>
  <si>
    <t>攻击范围内的敌人生命少于40%时，令其获得30%的脆弱效果</t>
    <phoneticPr fontId="2" type="noConversion"/>
  </si>
  <si>
    <t>在战场停留10秒后不容易成为敌人的攻击目标</t>
    <phoneticPr fontId="2" type="noConversion"/>
  </si>
  <si>
    <t>JC05</t>
    <phoneticPr fontId="2" type="noConversion"/>
  </si>
  <si>
    <t>攻击时同时攻击两个目标</t>
    <phoneticPr fontId="2" type="noConversion"/>
  </si>
  <si>
    <t>攻击时同时攻击两个目标，攻击有25%概率造成1秒寒冷</t>
    <phoneticPr fontId="2" type="noConversion"/>
  </si>
  <si>
    <t>ST02</t>
    <phoneticPr fontId="2" type="noConversion"/>
  </si>
  <si>
    <t>ST02X</t>
    <phoneticPr fontId="2" type="noConversion"/>
  </si>
  <si>
    <t>攻击空中目标时，攻击力提升至135%</t>
    <phoneticPr fontId="2" type="noConversion"/>
  </si>
  <si>
    <t>攻击空中目标时，攻击力提升至150%</t>
    <phoneticPr fontId="2" type="noConversion"/>
  </si>
  <si>
    <t>极境</t>
    <phoneticPr fontId="2" type="noConversion"/>
  </si>
  <si>
    <t>R131</t>
    <phoneticPr fontId="2" type="noConversion"/>
  </si>
  <si>
    <t>回费 承伤 增伤 控制</t>
    <phoneticPr fontId="2" type="noConversion"/>
  </si>
  <si>
    <t>R131X</t>
    <phoneticPr fontId="2" type="noConversion"/>
  </si>
  <si>
    <t>在场时，所有【狙击】干员的部署费用-2，且技能开启时所有【狙击】干员的攻击速度+20</t>
    <phoneticPr fontId="2" type="noConversion"/>
  </si>
  <si>
    <t>在场时，所有【狙击】干员的部署费用-2，且技能开启时所有【狙击】干员的攻击速度+25</t>
    <phoneticPr fontId="2" type="noConversion"/>
  </si>
  <si>
    <t>回费 承伤 治疗</t>
    <phoneticPr fontId="2" type="noConversion"/>
  </si>
  <si>
    <t>R108X</t>
    <phoneticPr fontId="2" type="noConversion"/>
  </si>
  <si>
    <t>在场时，所有【先锋】干员每秒回复25点生命</t>
    <phoneticPr fontId="2" type="noConversion"/>
  </si>
  <si>
    <t>在场时，所有【先锋】干员每秒回复30点生命</t>
    <phoneticPr fontId="2" type="noConversion"/>
  </si>
  <si>
    <t>孑</t>
    <phoneticPr fontId="2" type="noConversion"/>
  </si>
  <si>
    <t>LM14</t>
    <phoneticPr fontId="2" type="noConversion"/>
  </si>
  <si>
    <t>输出 承伤 控制 治疗</t>
    <phoneticPr fontId="2" type="noConversion"/>
  </si>
  <si>
    <t>LM14X</t>
    <phoneticPr fontId="2" type="noConversion"/>
  </si>
  <si>
    <t>攻击【感染生物】时，攻击力提升至145%</t>
    <phoneticPr fontId="2" type="noConversion"/>
  </si>
  <si>
    <t>攻击【感染生物】时，攻击力提升至155%</t>
    <phoneticPr fontId="2" type="noConversion"/>
  </si>
  <si>
    <t>云迹</t>
    <phoneticPr fontId="2" type="noConversion"/>
  </si>
  <si>
    <t>CB33</t>
    <phoneticPr fontId="2" type="noConversion"/>
  </si>
  <si>
    <t>巡空者</t>
    <phoneticPr fontId="2" type="noConversion"/>
  </si>
  <si>
    <t>起飞后能够阻挡2个飞行敌人</t>
    <phoneticPr fontId="2" type="noConversion"/>
  </si>
  <si>
    <t>在地面时防御力+10%，起飞后攻击敌人时攻击力提升至110%</t>
    <phoneticPr fontId="2" type="noConversion"/>
  </si>
  <si>
    <t>特克诺</t>
    <phoneticPr fontId="2" type="noConversion"/>
  </si>
  <si>
    <t>BV23</t>
    <phoneticPr fontId="2" type="noConversion"/>
  </si>
  <si>
    <t>塑灵术师</t>
    <phoneticPr fontId="2" type="noConversion"/>
  </si>
  <si>
    <t>攻击造成法术伤害，可以通过击倒敌人生成召唤物，可攻击到自身召唤物阻挡的敌人</t>
    <phoneticPr fontId="2" type="noConversion"/>
  </si>
  <si>
    <t>攻击范围内的地面敌人被击倒时原地生成一个木偶舞者（最多存在5个），木偶舞者攻击造成法术伤害</t>
    <phoneticPr fontId="2" type="noConversion"/>
  </si>
  <si>
    <t>RCX4</t>
    <phoneticPr fontId="2" type="noConversion"/>
  </si>
  <si>
    <t>主线 活动 公招</t>
    <phoneticPr fontId="2" type="noConversion"/>
  </si>
  <si>
    <t>增伤 输出</t>
    <phoneticPr fontId="2" type="noConversion"/>
  </si>
  <si>
    <t>不进行攻击，且不受部署数量限制，但再部署时间极长</t>
    <phoneticPr fontId="2" type="noConversion"/>
  </si>
  <si>
    <t>部署经过3秒后，对周围8格内的所有敌人造成相当于攻击力300%的物理伤害，并令其获得8秒10%的脆弱，之后自身强制退出战场</t>
    <phoneticPr fontId="2" type="noConversion"/>
  </si>
  <si>
    <t>PhonoR-0</t>
    <phoneticPr fontId="2" type="noConversion"/>
  </si>
  <si>
    <t>RCX6</t>
    <phoneticPr fontId="2" type="noConversion"/>
  </si>
  <si>
    <t>活动 公招</t>
    <phoneticPr fontId="2" type="noConversion"/>
  </si>
  <si>
    <t>攻击造成法术伤害，可以造成元素损伤，且不受部署数量限制，但再部署时间极长</t>
    <phoneticPr fontId="2" type="noConversion"/>
  </si>
  <si>
    <t>部署后40秒内攻击附带45点凋亡损伤，并使攻击范围内的所有敌人受到3%的【法术脆弱】和【元素脆弱】</t>
    <phoneticPr fontId="2" type="noConversion"/>
  </si>
  <si>
    <t>JC05X</t>
    <phoneticPr fontId="2" type="noConversion"/>
  </si>
  <si>
    <t>输出 控制 增伤</t>
    <phoneticPr fontId="2" type="noConversion"/>
  </si>
  <si>
    <t>输出 增伤 保护</t>
    <phoneticPr fontId="2" type="noConversion"/>
  </si>
  <si>
    <t>输出 治疗 控制 增伤 保护</t>
    <phoneticPr fontId="2" type="noConversion"/>
  </si>
  <si>
    <t>承伤 输出 控制 保护</t>
    <phoneticPr fontId="2" type="noConversion"/>
  </si>
  <si>
    <t>承伤 输出 保护 控制</t>
    <phoneticPr fontId="2" type="noConversion"/>
  </si>
  <si>
    <t>输出 承伤 控制 增伤 保护</t>
    <phoneticPr fontId="2" type="noConversion"/>
  </si>
  <si>
    <t>输出 承伤 增伤 保护 控制</t>
    <phoneticPr fontId="2" type="noConversion"/>
  </si>
  <si>
    <t>输出 承伤 保护 增伤 控制</t>
    <phoneticPr fontId="2" type="noConversion"/>
  </si>
  <si>
    <t>治疗 保护 承伤</t>
    <phoneticPr fontId="2" type="noConversion"/>
  </si>
  <si>
    <t>回费 承伤 增伤 保护 治疗 控制</t>
    <phoneticPr fontId="2" type="noConversion"/>
  </si>
  <si>
    <t>承伤 输出</t>
    <phoneticPr fontId="2" type="noConversion"/>
  </si>
  <si>
    <t>可对空</t>
    <phoneticPr fontId="2" type="noConversion"/>
  </si>
  <si>
    <t>目标为飞行单位</t>
    <phoneticPr fontId="2" type="noConversion"/>
  </si>
  <si>
    <t>增益状态-推进之王-常态</t>
    <phoneticPr fontId="2" type="noConversion"/>
  </si>
  <si>
    <t>增益状态-拉普兰德-常态</t>
    <phoneticPr fontId="2" type="noConversion"/>
  </si>
  <si>
    <t>增益状态-塞雷娅-钙质化</t>
    <phoneticPr fontId="2" type="noConversion"/>
  </si>
  <si>
    <t>增益状态-能天使-常态</t>
    <phoneticPr fontId="2" type="noConversion"/>
  </si>
  <si>
    <t>增益状态-流星-碎甲击</t>
    <phoneticPr fontId="2" type="noConversion"/>
  </si>
  <si>
    <t>增益状态-伊芙利特-常态</t>
    <phoneticPr fontId="2" type="noConversion"/>
  </si>
  <si>
    <t>增益状态-伊芙利特-炎爆</t>
    <phoneticPr fontId="2" type="noConversion"/>
  </si>
  <si>
    <t>增益状态-伊芙利特-灼地</t>
    <phoneticPr fontId="2" type="noConversion"/>
  </si>
  <si>
    <t>增益状态-艾雅法拉-常态</t>
    <phoneticPr fontId="2" type="noConversion"/>
  </si>
  <si>
    <t>增益状态-艾雅法拉-点燃</t>
    <phoneticPr fontId="2" type="noConversion"/>
  </si>
  <si>
    <t>增益状态-白面鸮-常态</t>
    <phoneticPr fontId="2" type="noConversion"/>
  </si>
  <si>
    <t>增益状态-华法琳-不稳定血浆</t>
    <phoneticPr fontId="2" type="noConversion"/>
  </si>
  <si>
    <t>增益状态-安洁莉娜-常态</t>
    <phoneticPr fontId="2" type="noConversion"/>
  </si>
  <si>
    <t>增益状态-初雪-常态</t>
    <phoneticPr fontId="2" type="noConversion"/>
  </si>
  <si>
    <t>增益状态-初雪-自然震慑</t>
    <phoneticPr fontId="2" type="noConversion"/>
  </si>
  <si>
    <t>增益状态-陈-常态</t>
    <phoneticPr fontId="2" type="noConversion"/>
  </si>
  <si>
    <t>增益状态-黑-战术的终结</t>
    <phoneticPr fontId="2" type="noConversion"/>
  </si>
  <si>
    <t>增益状态-黑-常态</t>
    <phoneticPr fontId="2" type="noConversion"/>
  </si>
  <si>
    <t>增益状态-莫斯提马-常态</t>
    <phoneticPr fontId="2" type="noConversion"/>
  </si>
  <si>
    <t>增益状态-巫恋-常态</t>
    <phoneticPr fontId="2" type="noConversion"/>
  </si>
  <si>
    <t>增益状态-巫恋-诅咒娃娃</t>
    <phoneticPr fontId="2" type="noConversion"/>
  </si>
  <si>
    <t>增益状态-极境-聆听</t>
    <phoneticPr fontId="2" type="noConversion"/>
  </si>
  <si>
    <t>增益状态-W-惊吓盒子</t>
    <phoneticPr fontId="2" type="noConversion"/>
  </si>
  <si>
    <t>增益状态-THRM-EX-延迟引爆</t>
    <phoneticPr fontId="2" type="noConversion"/>
  </si>
  <si>
    <t>增益状态-铃兰-常态</t>
    <phoneticPr fontId="2" type="noConversion"/>
  </si>
  <si>
    <t>增益状态-铃兰-狐火渺然</t>
    <phoneticPr fontId="2" type="noConversion"/>
  </si>
  <si>
    <t>增益状态-阿米娅(近卫)-常态</t>
    <phoneticPr fontId="2" type="noConversion"/>
  </si>
  <si>
    <t>增益状态-阿米娅(近卫)-任意技能</t>
    <phoneticPr fontId="2" type="noConversion"/>
  </si>
  <si>
    <t>增益状态-迷迭香-常态</t>
    <phoneticPr fontId="2" type="noConversion"/>
  </si>
  <si>
    <t>增益状态-迷迭香-如你所愿</t>
    <phoneticPr fontId="2" type="noConversion"/>
  </si>
  <si>
    <t>增益状态-浊心斯卡蒂-同葬无光之愿</t>
    <phoneticPr fontId="2" type="noConversion"/>
  </si>
  <si>
    <t>增益状态-浊心斯卡蒂-潮涌潮枯</t>
    <phoneticPr fontId="2" type="noConversion"/>
  </si>
  <si>
    <t>增益状态-阿-爆发剂榴莲味</t>
    <phoneticPr fontId="2" type="noConversion"/>
  </si>
  <si>
    <t>增益状态-帕拉斯-英勇的祝福</t>
    <phoneticPr fontId="2" type="noConversion"/>
  </si>
  <si>
    <t>增益状态-假日威龙陈-假日风暴</t>
    <phoneticPr fontId="2" type="noConversion"/>
  </si>
  <si>
    <t>增益状态-琴柳-常态</t>
    <phoneticPr fontId="2" type="noConversion"/>
  </si>
  <si>
    <t>增益状态-琴柳-光辉旗帜</t>
    <phoneticPr fontId="2" type="noConversion"/>
  </si>
  <si>
    <t>增益状态-灵知-常态</t>
    <phoneticPr fontId="2" type="noConversion"/>
  </si>
  <si>
    <t>增益状态-灵知-失温症</t>
    <phoneticPr fontId="2" type="noConversion"/>
  </si>
  <si>
    <t>增益状态-号角-常态</t>
    <phoneticPr fontId="2" type="noConversion"/>
  </si>
  <si>
    <t>增益状态-多萝西-危险目标清除</t>
    <phoneticPr fontId="2" type="noConversion"/>
  </si>
  <si>
    <t>增益状态-鸿雪-打字机</t>
    <phoneticPr fontId="2" type="noConversion"/>
  </si>
  <si>
    <t>增益状态-缄默德克萨斯-阵雨连绵</t>
    <phoneticPr fontId="2" type="noConversion"/>
  </si>
  <si>
    <t>增益状态-焰影苇草-生命火种</t>
    <phoneticPr fontId="2" type="noConversion"/>
  </si>
  <si>
    <t>增益状态-霍尔海雅-常态</t>
    <phoneticPr fontId="2" type="noConversion"/>
  </si>
  <si>
    <t>增益状态-赫德雷-常态</t>
    <phoneticPr fontId="2" type="noConversion"/>
  </si>
  <si>
    <t>增益状态-塑心-常态</t>
    <phoneticPr fontId="2" type="noConversion"/>
  </si>
  <si>
    <t>增益状态-塑心-自由的探戈</t>
    <phoneticPr fontId="2" type="noConversion"/>
  </si>
  <si>
    <t>增益状态-黍-常态</t>
    <phoneticPr fontId="2" type="noConversion"/>
  </si>
  <si>
    <t>增益状态-黍-离离枯荣</t>
    <phoneticPr fontId="2" type="noConversion"/>
  </si>
  <si>
    <t>增益状态-艾拉-博萨克风暴</t>
    <phoneticPr fontId="2" type="noConversion"/>
  </si>
  <si>
    <t>增益状态-逻各斯-常态</t>
    <phoneticPr fontId="2" type="noConversion"/>
  </si>
  <si>
    <t>增益状态-PhonoR-0-悠远河谷的齐唱</t>
    <phoneticPr fontId="2" type="noConversion"/>
  </si>
  <si>
    <t>增益状态-魔王-明日渺远不及</t>
    <phoneticPr fontId="2" type="noConversion"/>
  </si>
  <si>
    <t>增益状态-佩佩-常态</t>
    <phoneticPr fontId="2" type="noConversion"/>
  </si>
  <si>
    <t>增益状态-引星棘刺-常态</t>
    <phoneticPr fontId="2" type="noConversion"/>
  </si>
  <si>
    <t>增益状态-引星棘刺-我的海疆</t>
    <phoneticPr fontId="2" type="noConversion"/>
  </si>
  <si>
    <t>增益状态-娜仁图亚-常态</t>
    <phoneticPr fontId="2" type="noConversion"/>
  </si>
  <si>
    <t>增益-伤害-攻击力数值提升(直接加算)</t>
  </si>
  <si>
    <t>增益-伤害-攻击力数值提升(最终加算)</t>
  </si>
  <si>
    <t>增益-伤害-攻击力比例提升(直接乘算)</t>
  </si>
  <si>
    <t>增益-伤害-攻击力比例提升(直接乘算)-先锋</t>
  </si>
  <si>
    <t>增益-伤害-攻击力比例提升(直接乘算)-近卫</t>
  </si>
  <si>
    <t>增益-伤害-攻击力比例提升(直接乘算)-重装</t>
  </si>
  <si>
    <t>增益-伤害-攻击力比例提升(直接乘算)-狙击</t>
  </si>
  <si>
    <t>增益-伤害-攻击力比例提升(直接乘算)-术师</t>
  </si>
  <si>
    <t>增益-伤害-攻击力比例提升(直接乘算)-医疗</t>
  </si>
  <si>
    <t>增益-伤害-攻击力比例提升(直接乘算)-辅助</t>
  </si>
  <si>
    <t>增益-伤害-攻击力比例提升(直接乘算)-特种</t>
  </si>
  <si>
    <t>增益-伤害-攻击力比例提升(直接乘算)-地面</t>
  </si>
  <si>
    <t>增益-伤害-攻击速度数值提升(直接加算)</t>
  </si>
  <si>
    <t>增益-伤害-敌方受到的物理伤害数值提升</t>
  </si>
  <si>
    <t>增益-伤害-敌方受到的法术伤害数值提升</t>
  </si>
  <si>
    <t>增益-伤害-敌方受到的真实伤害数值提升</t>
  </si>
  <si>
    <t>增益-伤害-敌方受到的元素伤害数值提升</t>
  </si>
  <si>
    <t>增益-伤害-物理伤害比例提升(最终乘算)</t>
  </si>
  <si>
    <t>增益-伤害-法术伤害比例提升(最终乘算)</t>
  </si>
  <si>
    <t>增益-伤害-真实伤害比例提升(最终乘算)</t>
  </si>
  <si>
    <t>增益-伤害-元素伤害比例提升(最终乘算)</t>
  </si>
  <si>
    <t>增益-伤害-元素损伤比例提升(最终乘算)</t>
  </si>
  <si>
    <t>增益-伤害-灼燃损伤比例提升(最终乘算)</t>
  </si>
  <si>
    <t>增益-伤害-凋亡损伤比例提升(最终乘算)</t>
  </si>
  <si>
    <t>增益-伤害-鼓舞-攻击力数值提升(最终加算)</t>
  </si>
  <si>
    <t>增益-伤害-法术脆弱-敌方受到的法术伤害比例提升(最终乘算)</t>
  </si>
  <si>
    <t>增益-伤害-敌方防御力数值降低</t>
  </si>
  <si>
    <t>增益-伤害-敌方防御力比例降低(最终乘算)</t>
  </si>
  <si>
    <t>增益-伤害-敌方法术抗性数值降低</t>
  </si>
  <si>
    <t>增益-伤害-敌方法术抗性比例降低(最终乘算)</t>
  </si>
  <si>
    <t>增益-伤害-偷取-敌方防御力数值降低(最终加算)</t>
  </si>
  <si>
    <t>增益-伤害-冻结-敌方法术抗性降低(直接加算)</t>
  </si>
  <si>
    <t>增益-伤害-元素脆弱-敌方受到的元素伤害比例提升(最终乘算)</t>
    <phoneticPr fontId="2" type="noConversion"/>
  </si>
  <si>
    <t>增益状态-空弦-常态</t>
    <phoneticPr fontId="2" type="noConversion"/>
  </si>
  <si>
    <t>增益-伤害-技力光环-技力自然回复速度提升(直接加算)</t>
    <phoneticPr fontId="2" type="noConversion"/>
  </si>
  <si>
    <t>增益-伤害-技力光环-技力自然回复速度提升(直接加算)-术师</t>
    <phoneticPr fontId="2" type="noConversion"/>
  </si>
  <si>
    <t>增益-伤害-技力光环-技力自然回复速度提升(直接加算)-辅助</t>
    <phoneticPr fontId="2" type="noConversion"/>
  </si>
  <si>
    <t>增益-伤害-脆弱-敌方受到的物理法术真实伤害比例提升(最终乘算)</t>
    <phoneticPr fontId="2" type="noConversion"/>
  </si>
  <si>
    <t>增益来源单位ID</t>
    <phoneticPr fontId="2" type="noConversion"/>
  </si>
  <si>
    <t>增益状态-白铁-常态极致火力</t>
    <phoneticPr fontId="2" type="noConversion"/>
  </si>
  <si>
    <t>增益状态-白铁-常态高效补给</t>
    <phoneticPr fontId="2" type="noConversion"/>
  </si>
  <si>
    <t>增益状态-白铁-技能态极致火力</t>
    <phoneticPr fontId="2" type="noConversion"/>
  </si>
  <si>
    <t>增益状态-白铁-技能态高效补给</t>
    <phoneticPr fontId="2" type="noConversion"/>
  </si>
  <si>
    <t>增益-伤害-精力充沛-攻击力比例提升(直接乘算)</t>
    <phoneticPr fontId="2" type="noConversion"/>
  </si>
  <si>
    <t>增益-伤害-精力充沛-攻击力比例提升(直接乘算)-地面</t>
    <phoneticPr fontId="2" type="noConversion"/>
  </si>
  <si>
    <t>增益-伤害-攻击速度数值提升(直接加算)-狙击</t>
    <phoneticPr fontId="2" type="noConversion"/>
  </si>
  <si>
    <t>增益-伤害-攻击速度数值提升(直接加算)-地面</t>
    <phoneticPr fontId="2" type="noConversion"/>
  </si>
  <si>
    <t>增益-伤害-攻击速度数值提升(直接加算)-高台</t>
    <phoneticPr fontId="2" type="noConversion"/>
  </si>
  <si>
    <t>余</t>
    <phoneticPr fontId="2" type="noConversion"/>
  </si>
  <si>
    <t>本源铁卫</t>
    <phoneticPr fontId="2" type="noConversion"/>
  </si>
  <si>
    <t>输出 承伤 控制 治疗 保护</t>
    <phoneticPr fontId="2" type="noConversion"/>
  </si>
  <si>
    <t>能够阻挡三个敌人，可以造成元素损伤</t>
    <phoneticPr fontId="2" type="noConversion"/>
  </si>
  <si>
    <t>阻挡敌人时自身获得25%的庇护，并使阻挡的目标每秒受到相当于攻击力40%的法术伤害和相当于攻击力12%的灼燃损伤</t>
    <phoneticPr fontId="2" type="noConversion"/>
  </si>
  <si>
    <t>场上干员数量不低于4时，自身每秒回复相当于生命上限1.5%的生命与元素损伤</t>
    <phoneticPr fontId="2" type="noConversion"/>
  </si>
  <si>
    <t>烛煌</t>
    <phoneticPr fontId="2" type="noConversion"/>
  </si>
  <si>
    <t>全场有敌人灼燃损伤爆发开始时，立即对其造成相当于攻击力350%的元素伤害并回复12%最大生命</t>
    <phoneticPr fontId="2" type="noConversion"/>
  </si>
  <si>
    <t>被击倒时倒地并获得6000点屏障，倒地期间不能攻击，无法被治疗，每秒回复3%生命；生命回满后复活并使附近的敌人晕眩5秒</t>
    <phoneticPr fontId="2" type="noConversion"/>
  </si>
  <si>
    <t>NM06</t>
    <phoneticPr fontId="2" type="noConversion"/>
  </si>
  <si>
    <t>REX1</t>
    <phoneticPr fontId="2" type="noConversion"/>
  </si>
  <si>
    <t>主目标元素抗性</t>
    <phoneticPr fontId="2" type="noConversion"/>
  </si>
  <si>
    <t>主目标损伤抵抗</t>
    <phoneticPr fontId="2" type="noConversion"/>
  </si>
  <si>
    <t>副目标元素抗性</t>
    <phoneticPr fontId="2" type="noConversion"/>
  </si>
  <si>
    <t>副目标损伤抵抗</t>
    <phoneticPr fontId="2" type="noConversion"/>
  </si>
  <si>
    <t>余2+烛煌3</t>
    <phoneticPr fontId="2" type="noConversion"/>
  </si>
  <si>
    <t>周期技力回复表（每X秒回复Y点技力）</t>
    <phoneticPr fontId="2" type="noConversion"/>
  </si>
  <si>
    <t>白铁2</t>
    <phoneticPr fontId="2" type="noConversion"/>
  </si>
  <si>
    <t>陈0</t>
    <phoneticPr fontId="2" type="noConversion"/>
  </si>
  <si>
    <t>增益-伤害-技力回复-自然回复技能-来源</t>
    <phoneticPr fontId="2" type="noConversion"/>
  </si>
  <si>
    <t>增益-伤害-技力回复-自然回复技能-间隔</t>
    <phoneticPr fontId="2" type="noConversion"/>
  </si>
  <si>
    <t>增益-伤害-技力回复-自然回复技能-点数</t>
    <phoneticPr fontId="2" type="noConversion"/>
  </si>
  <si>
    <t>增益-伤害-技力回复-自然回复技能-启用</t>
    <phoneticPr fontId="2" type="noConversion"/>
  </si>
  <si>
    <t>增益-伤害-技力回复-攻击回复技能-来源</t>
    <phoneticPr fontId="2" type="noConversion"/>
  </si>
  <si>
    <t>增益-伤害-技力回复-攻击回复技能-间隔</t>
    <phoneticPr fontId="2" type="noConversion"/>
  </si>
  <si>
    <t>增益-伤害-技力回复-攻击回复技能-点数</t>
    <phoneticPr fontId="2" type="noConversion"/>
  </si>
  <si>
    <t>增益-伤害-技力回复-攻击回复技能-启用</t>
    <phoneticPr fontId="2" type="noConversion"/>
  </si>
  <si>
    <t>白铁0</t>
    <phoneticPr fontId="2" type="noConversion"/>
  </si>
  <si>
    <t>增益-伤害-技力自然回复速度提升(直接加算)</t>
    <phoneticPr fontId="2" type="noConversion"/>
  </si>
  <si>
    <t>-</t>
    <phoneticPr fontId="2" type="noConversion"/>
  </si>
  <si>
    <t>总时长</t>
    <phoneticPr fontId="2" type="noConversion"/>
  </si>
  <si>
    <t>元素DPS</t>
    <phoneticPr fontId="2" type="noConversion"/>
  </si>
  <si>
    <t>元素伤害</t>
    <phoneticPr fontId="2" type="noConversion"/>
  </si>
  <si>
    <t>余-厚礼上宾</t>
    <phoneticPr fontId="2" type="noConversion"/>
  </si>
  <si>
    <t>阿</t>
  </si>
  <si>
    <t>黍</t>
  </si>
  <si>
    <t>白铁</t>
  </si>
  <si>
    <t>隐德来希</t>
    <phoneticPr fontId="2" type="noConversion"/>
  </si>
  <si>
    <t>近卫</t>
    <phoneticPr fontId="2" type="noConversion"/>
  </si>
  <si>
    <t>收割者</t>
    <phoneticPr fontId="2" type="noConversion"/>
  </si>
  <si>
    <t>地面</t>
    <phoneticPr fontId="2" type="noConversion"/>
  </si>
  <si>
    <t>-</t>
    <phoneticPr fontId="2" type="noConversion"/>
  </si>
  <si>
    <t>-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</si>
  <si>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</si>
  <si>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</si>
  <si>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每次攻击敌人时偷取目标75点生命上限（最高1350）并使目标每秒受到200点法术伤害持续5秒</t>
    <phoneticPr fontId="2" type="noConversion"/>
  </si>
  <si>
    <t>生命值低于25%时，仅一次立刻回复50%最大生命值，且自身之后受到的物理伤害降低10%</t>
    <phoneticPr fontId="2" type="noConversion"/>
  </si>
  <si>
    <t>生命值低于25%时，仅一次立刻回复85%最大生命值，且自身之后受到的物理伤害降低20%</t>
    <phoneticPr fontId="2" type="noConversion"/>
  </si>
  <si>
    <t>R169</t>
    <phoneticPr fontId="2" type="noConversion"/>
  </si>
  <si>
    <t>R169X</t>
    <phoneticPr fontId="2" type="noConversion"/>
  </si>
  <si>
    <t>X</t>
    <phoneticPr fontId="2" type="noConversion"/>
  </si>
  <si>
    <t>输出 承伤</t>
    <phoneticPr fontId="2" type="noConversion"/>
  </si>
  <si>
    <t>羽毛笔</t>
    <phoneticPr fontId="2" type="noConversion"/>
  </si>
  <si>
    <t>BV13</t>
    <phoneticPr fontId="2" type="noConversion"/>
  </si>
  <si>
    <t>BV13X</t>
    <phoneticPr fontId="2" type="noConversion"/>
  </si>
  <si>
    <t>输出 承伤</t>
    <phoneticPr fontId="2" type="noConversion"/>
  </si>
  <si>
    <t>-</t>
    <phoneticPr fontId="2" type="noConversion"/>
  </si>
  <si>
    <t>X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</si>
  <si>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</si>
  <si>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每击杀一个敌人+3攻速，最多叠加12次</t>
    <phoneticPr fontId="2" type="noConversion"/>
  </si>
  <si>
    <t>每击杀一个敌人+3攻速，最多叠加12次；叠满后攻击力+8%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</si>
  <si>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</si>
  <si>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休谟斯</t>
    <phoneticPr fontId="2" type="noConversion"/>
  </si>
  <si>
    <t>R171</t>
    <phoneticPr fontId="2" type="noConversion"/>
  </si>
  <si>
    <t>R171X</t>
    <phoneticPr fontId="2" type="noConversion"/>
  </si>
  <si>
    <t>标准 中坚</t>
    <phoneticPr fontId="2" type="noConversion"/>
  </si>
  <si>
    <t>超出自身生命上限的生命值可转化为屏障；最多不超过自身最大生命值的100%</t>
    <phoneticPr fontId="2" type="noConversion"/>
  </si>
  <si>
    <t>超出自身生命上限的生命值可转化为屏障，最多不超过自身最大生命值的100%；拥有来源于自身的屏障时防御力+8%</t>
    <phoneticPr fontId="2" type="noConversion"/>
  </si>
  <si>
    <t>元素类型</t>
    <phoneticPr fontId="2" type="noConversion"/>
  </si>
  <si>
    <t>灼燃</t>
    <phoneticPr fontId="2" type="noConversion"/>
  </si>
  <si>
    <t>凋亡</t>
    <phoneticPr fontId="2" type="noConversion"/>
  </si>
  <si>
    <t>增益-伤害-元素脆弱-敌方受到的元素伤害比例提升(最终乘算)-凋亡</t>
    <phoneticPr fontId="2" type="noConversion"/>
  </si>
  <si>
    <t>增益-伤害-元素脆弱-敌方受到的元素伤害比例提升(最终乘算)-灼燃</t>
    <phoneticPr fontId="2" type="noConversion"/>
  </si>
  <si>
    <t>增益-伤害-物理脆弱-敌方受到的物理伤害比例提升(最终乘算)</t>
    <phoneticPr fontId="2" type="noConversion"/>
  </si>
  <si>
    <t>SG14X</t>
    <phoneticPr fontId="2" type="noConversion"/>
  </si>
  <si>
    <t>攻击使目标周围的其他敌人受到相当于攻击力50%的群体物理伤害，溅射范围内有大于或等于3个敌人时，使当次攻击力提升至115%</t>
    <phoneticPr fontId="2" type="noConversion"/>
  </si>
  <si>
    <t>技能期间每击倒1名敌人，技能结束时获得2点技力，至多回复17点</t>
    <phoneticPr fontId="2" type="noConversion"/>
  </si>
  <si>
    <t>X</t>
    <phoneticPr fontId="2" type="noConversion"/>
  </si>
  <si>
    <t>YD06Y</t>
    <phoneticPr fontId="2" type="noConversion"/>
  </si>
  <si>
    <t>攻击时有20%的概率获得1点技力且当次攻击的攻击力提升至120%，生命低于50%时概率变为80%</t>
    <phoneticPr fontId="2" type="noConversion"/>
  </si>
  <si>
    <t>主目标重量</t>
    <phoneticPr fontId="2" type="noConversion"/>
  </si>
  <si>
    <t>副目标重量</t>
    <phoneticPr fontId="2" type="noConversion"/>
  </si>
  <si>
    <t>X</t>
    <phoneticPr fontId="2" type="noConversion"/>
  </si>
  <si>
    <t>X</t>
    <phoneticPr fontId="2" type="noConversion"/>
  </si>
  <si>
    <t>-</t>
    <phoneticPr fontId="2" type="noConversion"/>
  </si>
  <si>
    <t>瞬间总伤</t>
    <phoneticPr fontId="2" type="noConversion"/>
  </si>
  <si>
    <t>瞬间群体总伤</t>
    <phoneticPr fontId="2" type="noConversion"/>
  </si>
  <si>
    <t>瞬间初动</t>
    <phoneticPr fontId="2" type="noConversion"/>
  </si>
  <si>
    <t>爆发回转</t>
    <phoneticPr fontId="2" type="noConversion"/>
  </si>
  <si>
    <t>瞬间持续</t>
    <phoneticPr fontId="2" type="noConversion"/>
  </si>
  <si>
    <t>瞬间回转</t>
    <phoneticPr fontId="2" type="noConversion"/>
  </si>
  <si>
    <t>X</t>
    <phoneticPr fontId="2" type="noConversion"/>
  </si>
  <si>
    <t>瞬间DPH (物理)</t>
    <phoneticPr fontId="2" type="noConversion"/>
  </si>
  <si>
    <t>持续增益</t>
    <phoneticPr fontId="2" type="noConversion"/>
  </si>
  <si>
    <t>爆发增益</t>
    <phoneticPr fontId="2" type="noConversion"/>
  </si>
  <si>
    <t>瞬间增益</t>
    <phoneticPr fontId="2" type="noConversion"/>
  </si>
  <si>
    <t>持续吃拐率</t>
    <phoneticPr fontId="2" type="noConversion"/>
  </si>
  <si>
    <t>爆发吃拐率</t>
    <phoneticPr fontId="2" type="noConversion"/>
  </si>
  <si>
    <t>瞬间吃拐率</t>
    <phoneticPr fontId="2" type="noConversion"/>
  </si>
  <si>
    <t>平均持续</t>
    <phoneticPr fontId="2" type="noConversion"/>
  </si>
  <si>
    <t>平均爆发</t>
    <phoneticPr fontId="2" type="noConversion"/>
  </si>
  <si>
    <t>平均瞬间</t>
    <phoneticPr fontId="2" type="noConversion"/>
  </si>
  <si>
    <t>平均全体</t>
    <phoneticPr fontId="2" type="noConversion"/>
  </si>
  <si>
    <t>爆发DPS</t>
    <phoneticPr fontId="2" type="noConversion"/>
  </si>
  <si>
    <t>普通</t>
  </si>
  <si>
    <t>多萝西</t>
  </si>
  <si>
    <t>麒麟R夜刀</t>
  </si>
  <si>
    <t>伊内丝</t>
  </si>
  <si>
    <t>霍尔海雅</t>
  </si>
  <si>
    <t>缪尔赛思</t>
  </si>
  <si>
    <t/>
  </si>
  <si>
    <t>圣约送葬人</t>
  </si>
  <si>
    <t>琳琅诗怀雅</t>
  </si>
  <si>
    <t>忍冬</t>
  </si>
  <si>
    <t>余</t>
  </si>
  <si>
    <t>烛煌</t>
  </si>
  <si>
    <t>隐德来希</t>
  </si>
  <si>
    <t>死芒</t>
    <phoneticPr fontId="2" type="noConversion"/>
  </si>
  <si>
    <t>标准</t>
    <phoneticPr fontId="2" type="noConversion"/>
  </si>
  <si>
    <t>术师</t>
    <phoneticPr fontId="2" type="noConversion"/>
  </si>
  <si>
    <t>-</t>
    <phoneticPr fontId="2" type="noConversion"/>
  </si>
  <si>
    <t>攻击造成法术伤害，可以通过击倒敌人生成召唤物，可攻击到自身召唤物阻挡的敌人</t>
    <phoneticPr fontId="2" type="noConversion"/>
  </si>
  <si>
    <t>攻击范围内敌人被击倒时生成一个悲叹的仆役，最多召唤3个，若无法再次召唤则使一个悲叹的仆役升级（提升阻挡数与更多的生命、攻击和防御）(升级后：生命值+100%，攻击力+100%，防御力+40%，阻挡数+1)</t>
    <phoneticPr fontId="2" type="noConversion"/>
  </si>
  <si>
    <t>自身和召唤物攻击生命低于50%的敌人时攻击力提升至140%</t>
    <phoneticPr fontId="2" type="noConversion"/>
  </si>
  <si>
    <t>DB01</t>
    <phoneticPr fontId="2" type="noConversion"/>
  </si>
  <si>
    <t>可以投掷炼金单元协助作战，场上存在炼金单元时，技力自然恢复速度+0.1/秒</t>
    <phoneticPr fontId="2" type="noConversion"/>
  </si>
  <si>
    <t>攻击力+15%，攻击范围内存在其他干员时，自身投掷的炼金单元持续时间延长4秒</t>
    <phoneticPr fontId="2" type="noConversion"/>
  </si>
  <si>
    <t>在场时，所有友方单位攻击速度+5，敌方单位攻击速度-5；位于连续6格或以上直线道路的友方和敌方单位受到的效果翻倍</t>
    <phoneticPr fontId="2" type="noConversion"/>
  </si>
  <si>
    <t>II02X</t>
    <phoneticPr fontId="2" type="noConversion"/>
  </si>
  <si>
    <t>增益-保护-生命上限数值提升(直接加算)</t>
    <phoneticPr fontId="2" type="noConversion"/>
  </si>
  <si>
    <t>增益-保护-生命上限数值提升(最终加算)</t>
    <phoneticPr fontId="2" type="noConversion"/>
  </si>
  <si>
    <t>增益-保护-生命上限比例提升(直接乘算)</t>
    <phoneticPr fontId="2" type="noConversion"/>
  </si>
  <si>
    <t>增益-保护-生命上限比例提升(直接乘算)-重装</t>
    <phoneticPr fontId="2" type="noConversion"/>
  </si>
  <si>
    <t>增益-保护-生命上限比例提升(直接乘算)-地面</t>
    <phoneticPr fontId="2" type="noConversion"/>
  </si>
  <si>
    <t>增益-保护-生命上限比例提升(直接乘算)-高台</t>
    <phoneticPr fontId="2" type="noConversion"/>
  </si>
  <si>
    <t>增益-保护-防御力数值提升(直接加算)</t>
    <phoneticPr fontId="2" type="noConversion"/>
  </si>
  <si>
    <t>增益-保护-防御力数值提升(直接加算)-地面</t>
    <phoneticPr fontId="2" type="noConversion"/>
  </si>
  <si>
    <t>增益-保护-防御力数值提升(直接加算)-高台</t>
    <phoneticPr fontId="2" type="noConversion"/>
  </si>
  <si>
    <t>增益-保护-防御力数值提升(最终加算)</t>
    <phoneticPr fontId="2" type="noConversion"/>
  </si>
  <si>
    <t>增益-保护-防御力比例提升(直接乘算)</t>
    <phoneticPr fontId="2" type="noConversion"/>
  </si>
  <si>
    <t>增益-保护-防御力比例提升(直接乘算)-重装</t>
    <phoneticPr fontId="2" type="noConversion"/>
  </si>
  <si>
    <t>增益-保护-防御力比例提升(直接乘算)-先锋</t>
    <phoneticPr fontId="2" type="noConversion"/>
  </si>
  <si>
    <t>增益-保护-防御力比例提升(直接乘算)-地面</t>
    <phoneticPr fontId="2" type="noConversion"/>
  </si>
  <si>
    <t>增益-保护-防御力比例提升(直接乘算)-高台</t>
    <phoneticPr fontId="2" type="noConversion"/>
  </si>
  <si>
    <t>增益-保护-法术抗性数值提升(直接加算)</t>
    <phoneticPr fontId="2" type="noConversion"/>
  </si>
  <si>
    <t>增益-保护-法术抗性数值提升(最终加算)</t>
    <phoneticPr fontId="2" type="noConversion"/>
  </si>
  <si>
    <t>增益-保护-法术抗性比例提升(直接乘算)</t>
    <phoneticPr fontId="2" type="noConversion"/>
  </si>
  <si>
    <t>增益-保护-受到的物理伤害比例降低(最终乘算)</t>
    <phoneticPr fontId="2" type="noConversion"/>
  </si>
  <si>
    <t>增益-保护-物理闪避(最终乘算)</t>
    <phoneticPr fontId="2" type="noConversion"/>
  </si>
  <si>
    <t>增益-保护-受到的法术伤害比例降低(最终乘算)</t>
    <phoneticPr fontId="2" type="noConversion"/>
  </si>
  <si>
    <t>增益-保护-法术闪避(最终乘算)</t>
    <phoneticPr fontId="2" type="noConversion"/>
  </si>
  <si>
    <t>增益-保护-受到的真实伤害比例降低(最终乘算)</t>
    <phoneticPr fontId="2" type="noConversion"/>
  </si>
  <si>
    <t>增益-保护-真实闪避(最终乘算)</t>
    <phoneticPr fontId="2" type="noConversion"/>
  </si>
  <si>
    <t>增益-保护-敌方攻击力数值降低(最终加算)</t>
    <phoneticPr fontId="2" type="noConversion"/>
  </si>
  <si>
    <t>增益-保护-敌方攻击力比例降低(最终乘算)</t>
    <phoneticPr fontId="2" type="noConversion"/>
  </si>
  <si>
    <t>增益-保护-敌方攻击速度数值降低(直接加算)</t>
    <phoneticPr fontId="2" type="noConversion"/>
  </si>
  <si>
    <t>增益-保护-敌方物理命中率比例降低</t>
    <phoneticPr fontId="2" type="noConversion"/>
  </si>
  <si>
    <t>增益-保护-敌方法术命中率比例降低</t>
    <phoneticPr fontId="2" type="noConversion"/>
  </si>
  <si>
    <t>增益-保护-敌方真实命中率比例降低</t>
    <phoneticPr fontId="2" type="noConversion"/>
  </si>
  <si>
    <t>增益-保护-鼓舞-生命上限数值提升(最终加算)</t>
    <phoneticPr fontId="2" type="noConversion"/>
  </si>
  <si>
    <t>增益-保护-鼓舞-防御力数值提升(最终加算)</t>
    <phoneticPr fontId="2" type="noConversion"/>
  </si>
  <si>
    <t>增益-保护-庇护-受到的物理和法术伤害比例降低(最终乘算)</t>
    <phoneticPr fontId="2" type="noConversion"/>
  </si>
  <si>
    <t>增益-保护-偷取-敌方攻击力数值降低(最终加算)</t>
    <phoneticPr fontId="2" type="noConversion"/>
  </si>
  <si>
    <t>增益-保护-寒冷-敌方攻击速度数值降低(直接加算)</t>
    <phoneticPr fontId="2" type="noConversion"/>
  </si>
  <si>
    <t>增益-保护-消弹-敌方子弹有一定概率被清除</t>
    <phoneticPr fontId="2" type="noConversion"/>
  </si>
  <si>
    <t>增益-保护-琉璃璧-抵挡所有不超过一定数值的伤害</t>
    <phoneticPr fontId="2" type="noConversion"/>
  </si>
  <si>
    <t>增益-保护-伤害延迟-受到伤害的一定比例变为持续生命流失</t>
    <phoneticPr fontId="2" type="noConversion"/>
  </si>
  <si>
    <t>增益-保护-偷取-敌方攻击速度数值降低(最终加算)</t>
    <phoneticPr fontId="2" type="noConversion"/>
  </si>
  <si>
    <t>增益状态-星熊-常态</t>
    <phoneticPr fontId="2" type="noConversion"/>
  </si>
  <si>
    <t>增益状态-夜莺-常态</t>
    <phoneticPr fontId="2" type="noConversion"/>
  </si>
  <si>
    <t>增益状态-夜莺-圣域</t>
    <phoneticPr fontId="2" type="noConversion"/>
  </si>
  <si>
    <t>增益状态-闪灵-常态</t>
    <phoneticPr fontId="2" type="noConversion"/>
  </si>
  <si>
    <t>增益状态-闪灵-教条力场</t>
    <phoneticPr fontId="2" type="noConversion"/>
  </si>
  <si>
    <t>增益状态-初雪-传音回响</t>
    <phoneticPr fontId="2" type="noConversion"/>
  </si>
  <si>
    <t>增益状态-年-常态</t>
    <phoneticPr fontId="2" type="noConversion"/>
  </si>
  <si>
    <t>增益状态-年-铁御</t>
    <phoneticPr fontId="2" type="noConversion"/>
  </si>
  <si>
    <t>增益状态-阿-爆发剂γ型</t>
    <phoneticPr fontId="2" type="noConversion"/>
  </si>
  <si>
    <t>增益状态-山-震地碎岩击</t>
    <phoneticPr fontId="2" type="noConversion"/>
  </si>
  <si>
    <t>增益状态-琴柳-信仰传承</t>
    <phoneticPr fontId="2" type="noConversion"/>
  </si>
  <si>
    <t>增益状态-焰尾-红松林</t>
    <phoneticPr fontId="2" type="noConversion"/>
  </si>
  <si>
    <t>增益状态-蜜莓-常态</t>
    <phoneticPr fontId="2" type="noConversion"/>
  </si>
  <si>
    <t>增益状态-灵知-零度爆发</t>
    <phoneticPr fontId="2" type="noConversion"/>
  </si>
  <si>
    <t>增益状态-老鲤-常态</t>
    <phoneticPr fontId="2" type="noConversion"/>
  </si>
  <si>
    <t>增益状态-林-荫庇</t>
    <phoneticPr fontId="2" type="noConversion"/>
  </si>
  <si>
    <t>增益状态-伊内丝-常态</t>
    <phoneticPr fontId="2" type="noConversion"/>
  </si>
  <si>
    <t>增益状态-伊内丝-暗夜无明</t>
    <phoneticPr fontId="2" type="noConversion"/>
  </si>
  <si>
    <t>增益状态-淬羽赫默-常态</t>
    <phoneticPr fontId="2" type="noConversion"/>
  </si>
  <si>
    <t>增益状态-淬羽赫默-俯瞰视界</t>
    <phoneticPr fontId="2" type="noConversion"/>
  </si>
  <si>
    <t>增益状态-纯烬艾雅法拉-常态</t>
    <phoneticPr fontId="2" type="noConversion"/>
  </si>
  <si>
    <t>增益状态-纯烬艾雅法拉-火山回响</t>
    <phoneticPr fontId="2" type="noConversion"/>
  </si>
  <si>
    <t>增益状态-涤火杰西卡-机动盾牌</t>
    <phoneticPr fontId="2" type="noConversion"/>
  </si>
  <si>
    <t>增益状态-薇薇安娜-烛燃影息</t>
    <phoneticPr fontId="2" type="noConversion"/>
  </si>
  <si>
    <t>增益状态-黍-嘉禾盈仓</t>
    <phoneticPr fontId="2" type="noConversion"/>
  </si>
  <si>
    <t>增益状态-艾拉-眩目阻滞</t>
    <phoneticPr fontId="2" type="noConversion"/>
  </si>
  <si>
    <t>增益状态-阿斯卡纶-降临</t>
    <phoneticPr fontId="2" type="noConversion"/>
  </si>
  <si>
    <t>增益状态-阿米娅(医疗)-常态</t>
    <phoneticPr fontId="2" type="noConversion"/>
  </si>
  <si>
    <t>增益状态-阿米娅(医疗)-慈悲愿景</t>
    <phoneticPr fontId="2" type="noConversion"/>
  </si>
  <si>
    <t>增益状态-魔王-编织重构现世</t>
    <phoneticPr fontId="2" type="noConversion"/>
  </si>
  <si>
    <t>增益状态-维娜·维多利亚-常态</t>
    <phoneticPr fontId="2" type="noConversion"/>
  </si>
  <si>
    <t>增益状态-弑君者-硝烟震爆</t>
    <phoneticPr fontId="2" type="noConversion"/>
  </si>
  <si>
    <t>增益状态-瑰盐-绝妙的长效药呀</t>
    <phoneticPr fontId="2" type="noConversion"/>
  </si>
  <si>
    <t>增益状态-引星棘刺-度算浪波</t>
    <phoneticPr fontId="2" type="noConversion"/>
  </si>
  <si>
    <t>增益状态-余-灶里乾坤</t>
    <phoneticPr fontId="2" type="noConversion"/>
  </si>
  <si>
    <t>增益状态表</t>
    <phoneticPr fontId="2" type="noConversion"/>
  </si>
  <si>
    <t>增伤</t>
    <phoneticPr fontId="2" type="noConversion"/>
  </si>
  <si>
    <t>保护</t>
    <phoneticPr fontId="2" type="noConversion"/>
  </si>
  <si>
    <t>增益-保护-虚弱-敌方攻击力比例降低(最终乘算)</t>
    <phoneticPr fontId="2" type="noConversion"/>
  </si>
  <si>
    <t>R001Ca</t>
    <phoneticPr fontId="2" type="noConversion"/>
  </si>
  <si>
    <t>R001CaY</t>
    <phoneticPr fontId="2" type="noConversion"/>
  </si>
  <si>
    <t>R001Gu</t>
    <phoneticPr fontId="2" type="noConversion"/>
  </si>
  <si>
    <t>R001GuX</t>
    <phoneticPr fontId="2" type="noConversion"/>
  </si>
  <si>
    <t>R001Me</t>
    <phoneticPr fontId="2" type="noConversion"/>
  </si>
  <si>
    <t>R001MeX</t>
    <phoneticPr fontId="2" type="noConversion"/>
  </si>
  <si>
    <t>增益状态-山-常态</t>
    <phoneticPr fontId="2" type="noConversion"/>
  </si>
  <si>
    <t>召唤物位置</t>
    <phoneticPr fontId="2" type="noConversion"/>
  </si>
  <si>
    <t>多种</t>
    <phoneticPr fontId="2" type="noConversion"/>
  </si>
  <si>
    <t>地面</t>
    <phoneticPr fontId="2" type="noConversion"/>
  </si>
  <si>
    <t>任意</t>
    <phoneticPr fontId="2" type="noConversion"/>
  </si>
  <si>
    <t>高台</t>
    <phoneticPr fontId="2" type="noConversion"/>
  </si>
  <si>
    <t>召唤物生命</t>
    <phoneticPr fontId="2" type="noConversion"/>
  </si>
  <si>
    <t>召唤物防御</t>
    <phoneticPr fontId="2" type="noConversion"/>
  </si>
  <si>
    <t>召唤物法抗</t>
    <phoneticPr fontId="2" type="noConversion"/>
  </si>
  <si>
    <t>召唤物实体类型</t>
    <phoneticPr fontId="2" type="noConversion"/>
  </si>
  <si>
    <t>装置</t>
    <phoneticPr fontId="2" type="noConversion"/>
  </si>
  <si>
    <t>默认</t>
    <phoneticPr fontId="2" type="noConversion"/>
  </si>
  <si>
    <t>地面</t>
    <phoneticPr fontId="2" type="noConversion"/>
  </si>
  <si>
    <t>装置</t>
    <phoneticPr fontId="2" type="noConversion"/>
  </si>
  <si>
    <t>增益适用性-伤害-仅对友方单体生效</t>
    <phoneticPr fontId="2" type="noConversion"/>
  </si>
  <si>
    <t>增益适用性-伤害-仅对友方非召唤物生效</t>
    <phoneticPr fontId="2" type="noConversion"/>
  </si>
  <si>
    <t>增益适用性-伤害-仅对敌方单体生效</t>
    <phoneticPr fontId="2" type="noConversion"/>
  </si>
  <si>
    <t>增益适用性-保护-仅对友方非召唤物生效</t>
    <phoneticPr fontId="2" type="noConversion"/>
  </si>
  <si>
    <t>增益适用性-保护-仅对友方单体生效</t>
    <phoneticPr fontId="2" type="noConversion"/>
  </si>
  <si>
    <t>增益适用性-保护-仅对敌方单体生效</t>
    <phoneticPr fontId="2" type="noConversion"/>
  </si>
  <si>
    <t>增益状态-弑君者-烽烟行刑场</t>
    <phoneticPr fontId="2" type="noConversion"/>
  </si>
  <si>
    <t>增益状态-白铁-常态铁钳号原型机</t>
    <phoneticPr fontId="2" type="noConversion"/>
  </si>
  <si>
    <t>持续承伤</t>
    <phoneticPr fontId="2" type="noConversion"/>
  </si>
  <si>
    <t>爆发承伤</t>
    <phoneticPr fontId="2" type="noConversion"/>
  </si>
  <si>
    <t>持续减伤率(增益)</t>
    <phoneticPr fontId="2" type="noConversion"/>
  </si>
  <si>
    <t>爆发减伤率(增益)</t>
    <phoneticPr fontId="2" type="noConversion"/>
  </si>
  <si>
    <t>敌方伤害类型</t>
    <phoneticPr fontId="2" type="noConversion"/>
  </si>
  <si>
    <t>物理伤害</t>
    <phoneticPr fontId="2" type="noConversion"/>
  </si>
  <si>
    <t>法术伤害</t>
    <phoneticPr fontId="2" type="noConversion"/>
  </si>
  <si>
    <t>真实伤害</t>
    <phoneticPr fontId="2" type="noConversion"/>
  </si>
  <si>
    <t>敌方伤害类型索引表</t>
    <phoneticPr fontId="2" type="noConversion"/>
  </si>
  <si>
    <t>敌方可远程攻击</t>
    <phoneticPr fontId="2" type="noConversion"/>
  </si>
  <si>
    <t>爆发持续</t>
    <phoneticPr fontId="2" type="noConversion"/>
  </si>
  <si>
    <t>Y</t>
    <phoneticPr fontId="2" type="noConversion"/>
  </si>
  <si>
    <t>-</t>
    <phoneticPr fontId="2" type="noConversion"/>
  </si>
  <si>
    <t>召唤物阻挡数</t>
    <phoneticPr fontId="2" type="noConversion"/>
  </si>
  <si>
    <t>死芒</t>
  </si>
  <si>
    <t>夜莺-圣域</t>
  </si>
  <si>
    <t>闪灵-常态</t>
  </si>
  <si>
    <t>初雪-常态</t>
  </si>
  <si>
    <t>浊心斯卡蒂-同葬无光之愿</t>
  </si>
  <si>
    <t>淬羽赫默-常态</t>
  </si>
  <si>
    <t>黍-常态</t>
  </si>
  <si>
    <t>娜仁图亚-常态</t>
  </si>
  <si>
    <t>维娜-常态</t>
  </si>
  <si>
    <t>持续</t>
    <phoneticPr fontId="2" type="noConversion"/>
  </si>
  <si>
    <t>总体拐率</t>
  </si>
  <si>
    <t>可被近战/远程攻击单位拐率</t>
  </si>
  <si>
    <t>仅可被远程攻击单位拐率</t>
  </si>
  <si>
    <t>最高拐率</t>
  </si>
  <si>
    <t>可拐单位数</t>
  </si>
  <si>
    <t>可拐可被近战/远程攻击单位数</t>
  </si>
  <si>
    <t>可拐仅可被远程攻击单位数</t>
  </si>
  <si>
    <t>焰尾</t>
  </si>
  <si>
    <t>灵知</t>
  </si>
  <si>
    <t>年</t>
  </si>
  <si>
    <t>老鲤</t>
  </si>
  <si>
    <t>帕拉斯</t>
  </si>
  <si>
    <t>阿米娅医疗-慈悲愿景</t>
  </si>
  <si>
    <t>闪灵-教条立场</t>
  </si>
  <si>
    <t>阿斯卡纶-降临</t>
  </si>
  <si>
    <t>引星棘刺-度算浪波</t>
  </si>
  <si>
    <t>灵知-零度爆发</t>
  </si>
  <si>
    <t>引星棘刺-我的海疆</t>
  </si>
  <si>
    <t>艾拉-眩目阻滞</t>
  </si>
  <si>
    <t>薇薇安娜-烛燃影息</t>
  </si>
  <si>
    <t>年-铁御</t>
  </si>
  <si>
    <t>铃兰-狐火渺然</t>
  </si>
  <si>
    <t>黍-嘉禾盈仓</t>
  </si>
  <si>
    <t>实战承伤能力</t>
  </si>
  <si>
    <t>一技能HPS</t>
  </si>
  <si>
    <t>一技能周期HPS</t>
  </si>
  <si>
    <t>二技能HPS</t>
  </si>
  <si>
    <t>二技能周期HPS</t>
  </si>
  <si>
    <t>三技能HPS</t>
  </si>
  <si>
    <t>三技能周期HPS</t>
  </si>
  <si>
    <t>常态HPS</t>
    <phoneticPr fontId="2" type="noConversion"/>
  </si>
  <si>
    <t>VC10Y</t>
    <phoneticPr fontId="2" type="noConversion"/>
  </si>
  <si>
    <t>技能发动期间阻挡数变为0，但获得迷彩</t>
    <phoneticPr fontId="2" type="noConversion"/>
  </si>
  <si>
    <t>部署后，下一名部署的干员费用-2，若该干员为地面干员，则部署后获得2点部署费用</t>
    <phoneticPr fontId="2" type="noConversion"/>
  </si>
  <si>
    <t>明椒</t>
    <phoneticPr fontId="2" type="noConversion"/>
  </si>
  <si>
    <t>R175</t>
    <phoneticPr fontId="2" type="noConversion"/>
  </si>
  <si>
    <t>标准</t>
    <phoneticPr fontId="2" type="noConversion"/>
  </si>
  <si>
    <t>医疗</t>
    <phoneticPr fontId="2" type="noConversion"/>
  </si>
  <si>
    <t>链愈师</t>
    <phoneticPr fontId="2" type="noConversion"/>
  </si>
  <si>
    <t>高台</t>
    <phoneticPr fontId="2" type="noConversion"/>
  </si>
  <si>
    <t>治疗</t>
    <phoneticPr fontId="2" type="noConversion"/>
  </si>
  <si>
    <t>-</t>
    <phoneticPr fontId="2" type="noConversion"/>
  </si>
  <si>
    <t>恢复友方单位生命，且会在3个友方单位间跳跃，每次跳跃治疗量降低25%</t>
    <phoneticPr fontId="2" type="noConversion"/>
  </si>
  <si>
    <t>治疗时，若目标生命少于40%则为其额外恢复140点生命</t>
    <phoneticPr fontId="2" type="noConversion"/>
  </si>
  <si>
    <t>无</t>
    <phoneticPr fontId="2" type="noConversion"/>
  </si>
  <si>
    <t>白铁-技能态极致火力</t>
  </si>
  <si>
    <t>阿-爆发剂榴莲味</t>
  </si>
  <si>
    <t>浊心斯卡蒂-潮涌潮枯</t>
  </si>
  <si>
    <t>初雪-自然震慑</t>
  </si>
  <si>
    <t>黍-离离枯荣</t>
  </si>
  <si>
    <t>巫恋-诅咒娃娃</t>
  </si>
  <si>
    <t>巫恋-常态</t>
  </si>
  <si>
    <t>THRM-EX-延迟引爆</t>
  </si>
  <si>
    <t>帕拉斯-英勇的祝福</t>
  </si>
  <si>
    <t>白铁-常态极致火力</t>
  </si>
  <si>
    <t>塞雷娅-钙质化</t>
  </si>
  <si>
    <t>灵知-常态</t>
  </si>
  <si>
    <t>阿米娅(近卫)-任意技能</t>
  </si>
  <si>
    <t>铃兰-常态</t>
  </si>
  <si>
    <t>极境-聆听</t>
  </si>
  <si>
    <t>假日威龙陈-假日风暴</t>
  </si>
  <si>
    <t>伊芙利特-灼地</t>
  </si>
  <si>
    <t>流星-碎甲击</t>
  </si>
  <si>
    <t>焰影苇草-生命火种</t>
  </si>
  <si>
    <t>多萝西-危险目标清除</t>
  </si>
  <si>
    <t>艾雅法拉-点燃</t>
  </si>
  <si>
    <t>白铁-技能态高效补给</t>
  </si>
  <si>
    <t>琴柳-常态</t>
  </si>
  <si>
    <t>拉普兰德-常态</t>
  </si>
  <si>
    <t>白铁-常态高效补给</t>
  </si>
  <si>
    <t>伊芙利特-常态</t>
  </si>
  <si>
    <t>赫德雷-常态</t>
  </si>
  <si>
    <t>逻各斯-常态</t>
  </si>
  <si>
    <t>阿米娅(近卫)-常态</t>
  </si>
  <si>
    <t>迷迭香-如你所愿</t>
  </si>
  <si>
    <t>安洁莉娜-常态</t>
  </si>
  <si>
    <t>黑-战术的终结</t>
  </si>
  <si>
    <t>霍尔海雅-常态</t>
  </si>
  <si>
    <t>能天使-常态</t>
  </si>
  <si>
    <t>缄默德克萨斯-阵雨连绵</t>
  </si>
  <si>
    <t>鸿雪-打字机</t>
  </si>
  <si>
    <t>W-惊吓盒子</t>
  </si>
  <si>
    <t>引星棘刺-常态</t>
  </si>
  <si>
    <t>艾雅法拉-常态</t>
  </si>
  <si>
    <t>PhonoR-0-悠远河谷的齐唱</t>
  </si>
  <si>
    <t>佩佩-常态</t>
  </si>
  <si>
    <t>黑-常态</t>
  </si>
  <si>
    <t>迷迭香-常态</t>
  </si>
  <si>
    <t>推进之王-常态</t>
  </si>
  <si>
    <t>号角-常态</t>
  </si>
  <si>
    <t>塑心-常态</t>
  </si>
  <si>
    <t>白面鸮-常态</t>
  </si>
  <si>
    <t>莫斯提马-常态</t>
  </si>
  <si>
    <t>陈-常态</t>
  </si>
  <si>
    <t>持续</t>
  </si>
  <si>
    <t>伊芙利特-炎爆</t>
  </si>
  <si>
    <t>华法琳-不稳定血浆</t>
  </si>
  <si>
    <t>魔王-明日渺远不及</t>
  </si>
  <si>
    <t>琴柳-光辉旗帜</t>
  </si>
  <si>
    <t>艾拉-博萨克风暴</t>
  </si>
  <si>
    <t>塑心-自由的探戈</t>
  </si>
  <si>
    <t>Mon3tr</t>
  </si>
  <si>
    <t>Mon3tr</t>
    <phoneticPr fontId="2" type="noConversion"/>
  </si>
  <si>
    <t>标准</t>
    <phoneticPr fontId="2" type="noConversion"/>
  </si>
  <si>
    <t>治疗 输出 承伤 增伤</t>
    <phoneticPr fontId="2" type="noConversion"/>
  </si>
  <si>
    <t>-</t>
    <phoneticPr fontId="2" type="noConversion"/>
  </si>
  <si>
    <t>地面</t>
    <phoneticPr fontId="2" type="noConversion"/>
  </si>
  <si>
    <t>恢复友方单位生命，且会在3个友方单位间跳跃，每次跳跃治疗量降低25%</t>
    <phoneticPr fontId="2" type="noConversion"/>
  </si>
  <si>
    <t>可以在攻击范围内的地面使用一个仅可被自身治疗的重构体，重构体周围友方单位的攻击力+15%，重构体受到自身和Mon3tr治疗时，可额外进行一次不会衰减的治疗跳跃</t>
    <phoneticPr fontId="2" type="noConversion"/>
  </si>
  <si>
    <t>自身或重构体造成治疗时，使目标及自身的攻击速度+20，持续10秒（无法叠加）</t>
    <phoneticPr fontId="2" type="noConversion"/>
  </si>
  <si>
    <t>-</t>
    <phoneticPr fontId="2" type="noConversion"/>
  </si>
  <si>
    <t>默认</t>
    <phoneticPr fontId="2" type="noConversion"/>
  </si>
  <si>
    <t>增益状态-Mon3tr-常态</t>
    <phoneticPr fontId="2" type="noConversion"/>
  </si>
  <si>
    <t>R003</t>
    <phoneticPr fontId="2" type="noConversion"/>
  </si>
  <si>
    <t>增益状态-Mon3tr-策略超负荷</t>
    <phoneticPr fontId="2" type="noConversion"/>
  </si>
  <si>
    <t>林</t>
    <phoneticPr fontId="2" type="noConversion"/>
  </si>
  <si>
    <t>LM21Y</t>
    <phoneticPr fontId="2" type="noConversion"/>
  </si>
  <si>
    <t>Y</t>
    <phoneticPr fontId="2" type="noConversion"/>
  </si>
  <si>
    <t>通常时不攻击且防御力和法术抗性大幅度提升（防御力+200%，法术抗性+20），技能开启时攻击造成群体法术伤害，范围内敌人越多造成的伤害越高（最高提升15%）</t>
    <phoneticPr fontId="2" type="noConversion"/>
  </si>
  <si>
    <t>拥有可以抵挡所有伤害的琉璃璧；琉璃璧在受到单次超过200点伤害时破碎，对周围所有敌人造成相当于林攻击力110%的法术伤害、使其晕眩1秒，并在6秒后再次生成</t>
    <phoneticPr fontId="2" type="noConversion"/>
  </si>
  <si>
    <t>重岳</t>
  </si>
  <si>
    <t>NM04Y</t>
    <phoneticPr fontId="2" type="noConversion"/>
  </si>
  <si>
    <t>对目标普通攻击时，有23%的概率使重岳2.5秒内对其造成的伤害提升75%</t>
    <phoneticPr fontId="2" type="noConversion"/>
  </si>
  <si>
    <t>R145X</t>
    <phoneticPr fontId="2" type="noConversion"/>
  </si>
  <si>
    <t>“打字机”的攻击会使命中目标的防御力下降28%，持续4秒；若“打字机”放在鸿雪周围八格则效果提升至33%</t>
    <phoneticPr fontId="2" type="noConversion"/>
  </si>
  <si>
    <t>黑键</t>
  </si>
  <si>
    <t>菲亚梅塔</t>
  </si>
  <si>
    <t>JC02Y</t>
    <phoneticPr fontId="2" type="noConversion"/>
  </si>
  <si>
    <t>NM02Z</t>
    <phoneticPr fontId="2" type="noConversion"/>
  </si>
  <si>
    <t>攻击造成群体法术伤害，在集成战略中，额外攻击一个目标</t>
    <phoneticPr fontId="2" type="noConversion"/>
  </si>
  <si>
    <t>部署后首次攻击敌人时，在目标位置（可部署地面）召唤“小自在”（持续25秒）；在集成战略中，“小自在”生成时获得1层护盾，攻击时附带夕100%攻击力的法术伤害；携带夕时，所有干员首次攻击时在目标所在位置召唤一个“小自在”</t>
    <phoneticPr fontId="2" type="noConversion"/>
  </si>
  <si>
    <t>R159Y</t>
    <phoneticPr fontId="2" type="noConversion"/>
  </si>
  <si>
    <t>受到来自【萨卡兹】敌人的伤害降低35%，对非【萨卡兹】敌人造成的伤害提升20%</t>
    <phoneticPr fontId="2" type="noConversion"/>
  </si>
  <si>
    <t>森蚺</t>
  </si>
  <si>
    <t>SG03Z</t>
    <phoneticPr fontId="2" type="noConversion"/>
  </si>
  <si>
    <t>只有阻挡敌人时才能够回复技力，在生息演算中，拥有食物效果时可以回复技力，且开启技能时会吸引大范围的敌人走向自身所在位置</t>
    <phoneticPr fontId="2" type="noConversion"/>
  </si>
  <si>
    <t>阻挡敌人时技力回复速度+0.2/秒；在生息演算中，阻挡敌人时技力回复速度+0.4/秒，技能期间阻挡数+2且可同时攻击阻挡的所有敌人，被阻挡的敌人受到40%的【物理脆弱】</t>
    <phoneticPr fontId="2" type="noConversion"/>
  </si>
  <si>
    <t>银灰</t>
  </si>
  <si>
    <t>安洁莉娜</t>
  </si>
  <si>
    <t>赫拉格</t>
  </si>
  <si>
    <t>麦哲伦</t>
  </si>
  <si>
    <t>莫斯提马</t>
  </si>
  <si>
    <t>傀影</t>
  </si>
  <si>
    <t>温蒂</t>
  </si>
  <si>
    <t>早露</t>
  </si>
  <si>
    <t>瑕光</t>
  </si>
  <si>
    <t>空弦</t>
  </si>
  <si>
    <t>灰烬</t>
  </si>
  <si>
    <t>异客</t>
  </si>
  <si>
    <t>卡涅利安</t>
  </si>
  <si>
    <t>水月</t>
  </si>
  <si>
    <t>远牙</t>
  </si>
  <si>
    <t>令</t>
  </si>
  <si>
    <t>艾丽妮</t>
  </si>
  <si>
    <t>归溟幽灵鲨</t>
  </si>
  <si>
    <t>斥罪</t>
  </si>
  <si>
    <t>仇白</t>
  </si>
  <si>
    <t>TBD</t>
  </si>
  <si>
    <t>TBD</t>
    <phoneticPr fontId="2" type="noConversion"/>
  </si>
  <si>
    <t>仅可被远程攻击</t>
  </si>
  <si>
    <t>星熊-常态</t>
  </si>
  <si>
    <t>夜莺-常态</t>
  </si>
  <si>
    <t>初雪-传音回响</t>
  </si>
  <si>
    <t>年-常态</t>
  </si>
  <si>
    <t>阿-爆发剂γ</t>
  </si>
  <si>
    <t>阿米娅近卫-常态</t>
  </si>
  <si>
    <t>阿米娅近卫-任意技能</t>
  </si>
  <si>
    <t>山-常态</t>
  </si>
  <si>
    <t>山-震地碎岩击</t>
  </si>
  <si>
    <t>琴柳-信仰传承</t>
  </si>
  <si>
    <t>焰尾-红松林</t>
  </si>
  <si>
    <t>蜜莓-常态</t>
  </si>
  <si>
    <t>老鲤-常态</t>
  </si>
  <si>
    <t>白铁-铁钳号</t>
  </si>
  <si>
    <t>林-荫庇</t>
  </si>
  <si>
    <t>伊内丝-常态</t>
  </si>
  <si>
    <t>伊内丝-暗夜无明</t>
  </si>
  <si>
    <t>淬羽赫默-俯瞰视界</t>
  </si>
  <si>
    <t>纯烬艾雅法拉-常态</t>
  </si>
  <si>
    <t>纯烬艾雅法拉-火山回响</t>
  </si>
  <si>
    <t>涤火杰西卡-机动盾牌</t>
  </si>
  <si>
    <t>阿米娅医疗-常态</t>
  </si>
  <si>
    <t>魔王-编织重构现世</t>
  </si>
  <si>
    <t>弑君者-硝烟震爆</t>
  </si>
  <si>
    <t>弑君者-烽烟行刑场</t>
  </si>
  <si>
    <t>瑰盐-绝妙的长效药呀</t>
  </si>
  <si>
    <t>余-灶里乾坤</t>
  </si>
  <si>
    <t>TBD-TBD</t>
  </si>
  <si>
    <t>数据非空</t>
  </si>
  <si>
    <t>最高被拐单位</t>
  </si>
  <si>
    <t>计入统计</t>
  </si>
  <si>
    <t>平均吃拐率</t>
  </si>
  <si>
    <t>最高吃拐率</t>
  </si>
  <si>
    <t>最高拐名称</t>
  </si>
  <si>
    <t>持续时间</t>
    <phoneticPr fontId="2" type="noConversion"/>
  </si>
  <si>
    <t>余2+薇薇安娜3</t>
    <phoneticPr fontId="2" type="noConversion"/>
  </si>
  <si>
    <t>余2+伊芙利特3</t>
    <phoneticPr fontId="2" type="noConversion"/>
  </si>
  <si>
    <t>塑心3+逻各斯3</t>
    <phoneticPr fontId="2" type="noConversion"/>
  </si>
  <si>
    <t>塑心3+妮芙3</t>
    <phoneticPr fontId="2" type="noConversion"/>
  </si>
  <si>
    <t>塑心3+黑键3</t>
    <phoneticPr fontId="2" type="noConversion"/>
  </si>
  <si>
    <t>数据非空</t>
    <phoneticPr fontId="2" type="noConversion"/>
  </si>
  <si>
    <t>数据非空</t>
    <phoneticPr fontId="2" type="noConversion"/>
  </si>
  <si>
    <t>灵知-失温症</t>
  </si>
  <si>
    <t>Mon3tr-常态</t>
  </si>
  <si>
    <t>Mon3tr-策略超负荷</t>
  </si>
  <si>
    <t>实战输出能力</t>
    <phoneticPr fontId="2" type="noConversion"/>
  </si>
  <si>
    <t>逻各斯</t>
    <phoneticPr fontId="2" type="noConversion"/>
  </si>
  <si>
    <t>RE03Y</t>
    <phoneticPr fontId="2" type="noConversion"/>
  </si>
  <si>
    <t>Y</t>
    <phoneticPr fontId="2" type="noConversion"/>
  </si>
  <si>
    <t>攻击造成法术伤害，普通攻击命中精英或领袖敌人时获得1点技力</t>
    <phoneticPr fontId="2" type="noConversion"/>
  </si>
  <si>
    <t>对一个目标发起攻击时，有40%几率额外对攻击范围内两个随机目标造成相当于攻击力65%的法术伤害并使其停顿0.8秒</t>
    <phoneticPr fontId="2" type="noConversion"/>
  </si>
  <si>
    <t>攻击使目标在5秒内法术抗性-10且受到的法术伤害提高150点</t>
    <phoneticPr fontId="2" type="noConversion"/>
  </si>
  <si>
    <t>B215Y</t>
    <phoneticPr fontId="2" type="noConversion"/>
  </si>
  <si>
    <t>攻击范围内敌人的隐匿效果失效且移动速度-30%，撤退后留下一个影哨使该效果持续生效（最多1个）</t>
    <phoneticPr fontId="2" type="noConversion"/>
  </si>
  <si>
    <t>再部署时间减少，可使用远程攻击，首次撤退再部署时间额外减少35%</t>
    <phoneticPr fontId="2" type="noConversion"/>
  </si>
  <si>
    <t>对每个敌人首次造成伤害后，使目标束缚5秒并偷取其110点攻击力（持续至目标被击倒或伊内丝离场）</t>
    <phoneticPr fontId="2" type="noConversion"/>
  </si>
  <si>
    <t>-</t>
    <phoneticPr fontId="2" type="noConversion"/>
  </si>
  <si>
    <t>RE03Y</t>
    <phoneticPr fontId="2" type="noConversion"/>
  </si>
  <si>
    <t>X</t>
    <phoneticPr fontId="2" type="noConversion"/>
  </si>
  <si>
    <t>-</t>
    <phoneticPr fontId="2" type="noConversion"/>
  </si>
  <si>
    <t>D</t>
    <phoneticPr fontId="2" type="noConversion"/>
  </si>
  <si>
    <t>Y</t>
    <phoneticPr fontId="2" type="noConversion"/>
  </si>
  <si>
    <t>余2+烛煌3</t>
  </si>
  <si>
    <t>灼燃</t>
  </si>
  <si>
    <t>损伤累积时长</t>
    <phoneticPr fontId="2" type="noConversion"/>
  </si>
  <si>
    <t>损伤爆发时长</t>
    <phoneticPr fontId="2" type="noConversion"/>
  </si>
  <si>
    <t>法术DPS</t>
    <phoneticPr fontId="2" type="noConversion"/>
  </si>
  <si>
    <t>物理DPS</t>
    <phoneticPr fontId="2" type="noConversion"/>
  </si>
  <si>
    <t>辅助伤害</t>
    <phoneticPr fontId="2" type="noConversion"/>
  </si>
  <si>
    <t>辅助DPS</t>
    <phoneticPr fontId="2" type="noConversion"/>
  </si>
  <si>
    <t>输出伤害</t>
    <phoneticPr fontId="2" type="noConversion"/>
  </si>
  <si>
    <t>输出DPS</t>
    <phoneticPr fontId="2" type="noConversion"/>
  </si>
  <si>
    <t>损伤爆发次数</t>
    <phoneticPr fontId="2" type="noConversion"/>
  </si>
  <si>
    <t>朴素相加总伤</t>
    <phoneticPr fontId="2" type="noConversion"/>
  </si>
  <si>
    <t>总伤提升</t>
    <phoneticPr fontId="2" type="noConversion"/>
  </si>
  <si>
    <t>初动</t>
    <phoneticPr fontId="2" type="noConversion"/>
  </si>
  <si>
    <t>周期</t>
    <phoneticPr fontId="2" type="noConversion"/>
  </si>
  <si>
    <t>余2+薇薇安娜3</t>
  </si>
  <si>
    <t>余2+伊芙利特3</t>
  </si>
  <si>
    <t>塑心3+逻各斯3</t>
  </si>
  <si>
    <t>塑心3+妮芙3</t>
  </si>
  <si>
    <t>塑心3+黑键3</t>
  </si>
  <si>
    <t>增益总伤</t>
    <phoneticPr fontId="2" type="noConversion"/>
  </si>
  <si>
    <t>覆盖率</t>
    <phoneticPr fontId="2" type="noConversion"/>
  </si>
  <si>
    <t>回转</t>
    <phoneticPr fontId="2" type="noConversion"/>
  </si>
  <si>
    <t>增益元素伤害</t>
    <phoneticPr fontId="2" type="noConversion"/>
  </si>
  <si>
    <t>元素吃拐率</t>
    <phoneticPr fontId="2" type="noConversion"/>
  </si>
  <si>
    <t>部署费用</t>
  </si>
  <si>
    <t>技能初始</t>
  </si>
  <si>
    <t>技能消耗</t>
  </si>
  <si>
    <t>技能时长</t>
  </si>
  <si>
    <t>琴柳-支援号令·γ型</t>
  </si>
  <si>
    <t>琴柳-支援号令·γ型</t>
    <phoneticPr fontId="2" type="noConversion"/>
  </si>
  <si>
    <t>桃金娘(满潜)-支援号令·β型</t>
  </si>
  <si>
    <t>桃金娘(满潜)-支援号令·β型</t>
    <phoneticPr fontId="2" type="noConversion"/>
  </si>
  <si>
    <t>技能回费</t>
    <phoneticPr fontId="2" type="noConversion"/>
  </si>
  <si>
    <t>回费效率</t>
    <phoneticPr fontId="2" type="noConversion"/>
  </si>
  <si>
    <t>焰尾-迅敏直觉</t>
  </si>
  <si>
    <t>焰尾-迅敏直觉</t>
    <phoneticPr fontId="2" type="noConversion"/>
  </si>
  <si>
    <t>伺夜(满潜)-领袖的馈赠</t>
  </si>
  <si>
    <t>伺夜(满潜)-领袖的馈赠</t>
    <phoneticPr fontId="2" type="noConversion"/>
  </si>
  <si>
    <t>伊内丝-暗夜无明</t>
    <phoneticPr fontId="2" type="noConversion"/>
  </si>
  <si>
    <t>缪尔赛思-渐进性润化</t>
  </si>
  <si>
    <t>缪尔赛思-渐进性润化</t>
    <phoneticPr fontId="2" type="noConversion"/>
  </si>
  <si>
    <t>部署返还费用</t>
    <phoneticPr fontId="2" type="noConversion"/>
  </si>
  <si>
    <t>部署费用自然回复速度比例提升</t>
    <phoneticPr fontId="2" type="noConversion"/>
  </si>
  <si>
    <t>忍冬-隐狐之艺</t>
    <phoneticPr fontId="2" type="noConversion"/>
  </si>
  <si>
    <t>推进之王/嵯峨-冲锋号令·γ型</t>
  </si>
  <si>
    <t>推进之王/嵯峨-冲锋号令·γ型</t>
    <phoneticPr fontId="2" type="noConversion"/>
  </si>
  <si>
    <t>初始部署费用</t>
    <phoneticPr fontId="2" type="noConversion"/>
  </si>
  <si>
    <t>部署费用自然回复速度</t>
    <phoneticPr fontId="2" type="noConversion"/>
  </si>
  <si>
    <t>自然回复</t>
  </si>
  <si>
    <t>忍冬-坠刃拷问</t>
  </si>
  <si>
    <t>忍冬-坠刃拷问</t>
    <phoneticPr fontId="2" type="noConversion"/>
  </si>
  <si>
    <t>超过自然回复时间</t>
    <phoneticPr fontId="2" type="noConversion"/>
  </si>
  <si>
    <t>与自然回复对比表</t>
    <phoneticPr fontId="2" type="noConversion"/>
  </si>
  <si>
    <t>减速</t>
    <phoneticPr fontId="2" type="noConversion"/>
  </si>
  <si>
    <t>停顿</t>
    <phoneticPr fontId="2" type="noConversion"/>
  </si>
  <si>
    <t>眩晕</t>
    <phoneticPr fontId="2" type="noConversion"/>
  </si>
  <si>
    <t>束缚</t>
    <phoneticPr fontId="2" type="noConversion"/>
  </si>
  <si>
    <t>沉默</t>
    <phoneticPr fontId="2" type="noConversion"/>
  </si>
  <si>
    <t>沉睡</t>
    <phoneticPr fontId="2" type="noConversion"/>
  </si>
  <si>
    <t>寒冷</t>
    <phoneticPr fontId="2" type="noConversion"/>
  </si>
  <si>
    <t>冻结</t>
    <phoneticPr fontId="2" type="noConversion"/>
  </si>
  <si>
    <t>浮空</t>
    <phoneticPr fontId="2" type="noConversion"/>
  </si>
  <si>
    <t>手动</t>
    <phoneticPr fontId="2" type="noConversion"/>
  </si>
  <si>
    <t>战栗</t>
    <phoneticPr fontId="2" type="noConversion"/>
  </si>
  <si>
    <t>传送</t>
    <phoneticPr fontId="2" type="noConversion"/>
  </si>
  <si>
    <t>恐惧</t>
    <phoneticPr fontId="2" type="noConversion"/>
  </si>
  <si>
    <t>控制类型</t>
    <phoneticPr fontId="2" type="noConversion"/>
  </si>
  <si>
    <t>技能类型</t>
    <phoneticPr fontId="2" type="noConversion"/>
  </si>
  <si>
    <t>控制覆盖率</t>
    <phoneticPr fontId="2" type="noConversion"/>
  </si>
  <si>
    <t>控制触发概率</t>
    <phoneticPr fontId="2" type="noConversion"/>
  </si>
  <si>
    <t>控制时长</t>
    <phoneticPr fontId="2" type="noConversion"/>
  </si>
  <si>
    <t>技能时长</t>
    <phoneticPr fontId="2" type="noConversion"/>
  </si>
  <si>
    <t>推进之王-碎颅击</t>
    <phoneticPr fontId="2" type="noConversion"/>
  </si>
  <si>
    <t>爆发</t>
    <phoneticPr fontId="2" type="noConversion"/>
  </si>
  <si>
    <t>塞雷娅-钙质化</t>
    <phoneticPr fontId="2" type="noConversion"/>
  </si>
  <si>
    <t>安洁莉娜-常态</t>
    <phoneticPr fontId="2" type="noConversion"/>
  </si>
  <si>
    <t>安洁莉娜-秘杖·微粒模式</t>
    <phoneticPr fontId="2" type="noConversion"/>
  </si>
  <si>
    <t>陈-鞘击</t>
    <phoneticPr fontId="2" type="noConversion"/>
  </si>
  <si>
    <t>陈-赤霄·绝影</t>
    <phoneticPr fontId="2" type="noConversion"/>
  </si>
  <si>
    <t>瞬间</t>
    <phoneticPr fontId="2" type="noConversion"/>
  </si>
  <si>
    <t>麦哲伦-常态高效制冷模块</t>
    <phoneticPr fontId="2" type="noConversion"/>
  </si>
  <si>
    <t>麦哲伦-技能态高效制冷模块</t>
    <phoneticPr fontId="2" type="noConversion"/>
  </si>
  <si>
    <t>莫斯提马-常态</t>
    <phoneticPr fontId="2" type="noConversion"/>
  </si>
  <si>
    <t>莫斯提马-序时之匙</t>
    <phoneticPr fontId="2" type="noConversion"/>
  </si>
  <si>
    <t>莫斯提马-荒时之锁</t>
    <phoneticPr fontId="2" type="noConversion"/>
  </si>
  <si>
    <t>年-铜印</t>
    <phoneticPr fontId="2" type="noConversion"/>
  </si>
  <si>
    <t>阿-常态</t>
    <phoneticPr fontId="2" type="noConversion"/>
  </si>
  <si>
    <t>阿-快速射击</t>
    <phoneticPr fontId="2" type="noConversion"/>
  </si>
  <si>
    <t>刻俄柏-“很冰的斧”</t>
    <phoneticPr fontId="2" type="noConversion"/>
  </si>
  <si>
    <t>刻俄柏-“很重的枪”</t>
    <phoneticPr fontId="2" type="noConversion"/>
  </si>
  <si>
    <t>傀影-夜幕突袭</t>
    <phoneticPr fontId="2" type="noConversion"/>
  </si>
  <si>
    <t>W-惊吓盒子</t>
    <phoneticPr fontId="2" type="noConversion"/>
  </si>
  <si>
    <t>W-D12</t>
    <phoneticPr fontId="2" type="noConversion"/>
  </si>
  <si>
    <t>温蒂-炮管敲击</t>
    <phoneticPr fontId="2" type="noConversion"/>
  </si>
  <si>
    <t>温蒂-水炮模式</t>
    <phoneticPr fontId="2" type="noConversion"/>
  </si>
  <si>
    <t>推</t>
    <phoneticPr fontId="2" type="noConversion"/>
  </si>
  <si>
    <t>温蒂-液氮大炮</t>
    <phoneticPr fontId="2" type="noConversion"/>
  </si>
  <si>
    <t>早露-雪崩击</t>
    <phoneticPr fontId="2" type="noConversion"/>
  </si>
  <si>
    <t>铃兰-常态</t>
    <phoneticPr fontId="2" type="noConversion"/>
  </si>
  <si>
    <t>铃兰-狐火渺然</t>
    <phoneticPr fontId="2" type="noConversion"/>
  </si>
  <si>
    <t>森蚺-震慑劈砍</t>
    <phoneticPr fontId="2" type="noConversion"/>
  </si>
  <si>
    <t>瑕光-慑敌辉光</t>
    <phoneticPr fontId="2" type="noConversion"/>
  </si>
  <si>
    <t>瑕光-天赋</t>
    <phoneticPr fontId="2" type="noConversion"/>
  </si>
  <si>
    <t>泥岩-岩崩锤</t>
    <phoneticPr fontId="2" type="noConversion"/>
  </si>
  <si>
    <t>泥岩-秽壤的血脉</t>
    <phoneticPr fontId="2" type="noConversion"/>
  </si>
  <si>
    <t>迷迭香-末梢阻断</t>
    <phoneticPr fontId="2" type="noConversion"/>
  </si>
  <si>
    <t>迷迭香-“如你所愿”</t>
    <phoneticPr fontId="2" type="noConversion"/>
  </si>
  <si>
    <t>山-震地碎岩击</t>
    <phoneticPr fontId="2" type="noConversion"/>
  </si>
  <si>
    <t>夕-写意胜形</t>
    <phoneticPr fontId="2" type="noConversion"/>
  </si>
  <si>
    <t>灰烬-天赋</t>
    <phoneticPr fontId="2" type="noConversion"/>
  </si>
  <si>
    <t>灰烬-攻坚榴弹</t>
    <phoneticPr fontId="2" type="noConversion"/>
  </si>
  <si>
    <t>异客-电能之触</t>
    <phoneticPr fontId="2" type="noConversion"/>
  </si>
  <si>
    <t>异客-辉煌裂片</t>
    <phoneticPr fontId="2" type="noConversion"/>
  </si>
  <si>
    <t>歌蕾蒂娅-缺水的碎漩狂舞</t>
    <phoneticPr fontId="2" type="noConversion"/>
  </si>
  <si>
    <t>歌蕾蒂娅-缺水的大洋裂断</t>
    <phoneticPr fontId="2" type="noConversion"/>
  </si>
  <si>
    <t>拉</t>
    <phoneticPr fontId="2" type="noConversion"/>
  </si>
  <si>
    <t>歌蕾蒂娅-缺水的掌握怒海</t>
    <phoneticPr fontId="2" type="noConversion"/>
  </si>
  <si>
    <t>卡涅利安-沙缚镣锁</t>
    <phoneticPr fontId="2" type="noConversion"/>
  </si>
  <si>
    <t>帕拉斯-信念的长鞭</t>
    <phoneticPr fontId="2" type="noConversion"/>
  </si>
  <si>
    <t>假日威龙陈-“堇青之夜”</t>
    <phoneticPr fontId="2" type="noConversion"/>
  </si>
  <si>
    <t>假日威龙陈-“假日风暴”</t>
    <phoneticPr fontId="2" type="noConversion"/>
  </si>
  <si>
    <t>水月-常态</t>
    <phoneticPr fontId="2" type="noConversion"/>
  </si>
  <si>
    <t>水月-囚徒困境</t>
    <phoneticPr fontId="2" type="noConversion"/>
  </si>
  <si>
    <t>水月-镜花水月</t>
    <phoneticPr fontId="2" type="noConversion"/>
  </si>
  <si>
    <t>琴柳-光辉旗帜</t>
    <phoneticPr fontId="2" type="noConversion"/>
  </si>
  <si>
    <t>焰尾-“红松林”</t>
    <phoneticPr fontId="2" type="noConversion"/>
  </si>
  <si>
    <t>灵知-常态</t>
    <phoneticPr fontId="2" type="noConversion"/>
  </si>
  <si>
    <t>灵知-失温症</t>
    <phoneticPr fontId="2" type="noConversion"/>
  </si>
  <si>
    <t>令-笑鸣瑟</t>
    <phoneticPr fontId="2" type="noConversion"/>
  </si>
  <si>
    <t>老鲤-常态</t>
    <phoneticPr fontId="2" type="noConversion"/>
  </si>
  <si>
    <t>老鲤-贵客盈门</t>
    <phoneticPr fontId="2" type="noConversion"/>
  </si>
  <si>
    <t>澄闪-澄净闪耀</t>
    <phoneticPr fontId="2" type="noConversion"/>
  </si>
  <si>
    <t>艾丽妮-起风</t>
    <phoneticPr fontId="2" type="noConversion"/>
  </si>
  <si>
    <t>艾丽妮-裂潮</t>
    <phoneticPr fontId="2" type="noConversion"/>
  </si>
  <si>
    <t>艾丽妮-判决</t>
    <phoneticPr fontId="2" type="noConversion"/>
  </si>
  <si>
    <t>归溟幽灵鲨-生存的渴望</t>
    <phoneticPr fontId="2" type="noConversion"/>
  </si>
  <si>
    <t>黑键-荒芜回响</t>
    <phoneticPr fontId="2" type="noConversion"/>
  </si>
  <si>
    <t>多萝西-流沙区域生成</t>
    <phoneticPr fontId="2" type="noConversion"/>
  </si>
  <si>
    <t>多萝西-高速共振排障</t>
    <phoneticPr fontId="2" type="noConversion"/>
  </si>
  <si>
    <t>百炼嘉维尔-链锯强袭</t>
    <phoneticPr fontId="2" type="noConversion"/>
  </si>
  <si>
    <t>缄默德克萨斯-剑雨滂沱</t>
    <phoneticPr fontId="2" type="noConversion"/>
  </si>
  <si>
    <t>缄默德克萨斯-细雨无声</t>
    <phoneticPr fontId="2" type="noConversion"/>
  </si>
  <si>
    <t>重岳-拂尘</t>
    <phoneticPr fontId="2" type="noConversion"/>
  </si>
  <si>
    <t>林-常态</t>
    <phoneticPr fontId="2" type="noConversion"/>
  </si>
  <si>
    <t>林-玲珑</t>
    <phoneticPr fontId="2" type="noConversion"/>
  </si>
  <si>
    <t>仇白-留羽</t>
    <phoneticPr fontId="2" type="noConversion"/>
  </si>
  <si>
    <t>仇白-承影</t>
    <phoneticPr fontId="2" type="noConversion"/>
  </si>
  <si>
    <t>伊内丝-常态</t>
    <phoneticPr fontId="2" type="noConversion"/>
  </si>
  <si>
    <t>伊内丝-天赋</t>
    <phoneticPr fontId="2" type="noConversion"/>
  </si>
  <si>
    <t>缪尔赛思-浅层非熵适应</t>
    <phoneticPr fontId="2" type="noConversion"/>
  </si>
  <si>
    <t>霍尔海雅-但为求索</t>
    <phoneticPr fontId="2" type="noConversion"/>
  </si>
  <si>
    <t>霍尔海雅-群星逶迤</t>
    <phoneticPr fontId="2" type="noConversion"/>
  </si>
  <si>
    <t>霍尔海雅-博览者的狂语</t>
    <phoneticPr fontId="2" type="noConversion"/>
  </si>
  <si>
    <t>霍尔海雅-常态</t>
    <phoneticPr fontId="2" type="noConversion"/>
  </si>
  <si>
    <t>提丰-冰原秩序</t>
    <phoneticPr fontId="2" type="noConversion"/>
  </si>
  <si>
    <t>提丰-“永恒狩猎”</t>
    <phoneticPr fontId="2" type="noConversion"/>
  </si>
  <si>
    <t>提丰-天赋</t>
    <phoneticPr fontId="2" type="noConversion"/>
  </si>
  <si>
    <t>琳琅诗怀雅-“见面礼”</t>
    <phoneticPr fontId="2" type="noConversion"/>
  </si>
  <si>
    <t>琳琅诗怀雅-千金一掷</t>
    <phoneticPr fontId="2" type="noConversion"/>
  </si>
  <si>
    <t>涤火杰西卡-饱和迸射</t>
    <phoneticPr fontId="2" type="noConversion"/>
  </si>
  <si>
    <t>赫德雷-余烬重荷</t>
    <phoneticPr fontId="2" type="noConversion"/>
  </si>
  <si>
    <t>赫德雷-死境硝烟</t>
    <phoneticPr fontId="2" type="noConversion"/>
  </si>
  <si>
    <t>塑心-常态</t>
    <phoneticPr fontId="2" type="noConversion"/>
  </si>
  <si>
    <t>锏-纯粹的武力</t>
    <phoneticPr fontId="2" type="noConversion"/>
  </si>
  <si>
    <t>锏-无声的嘲笑</t>
    <phoneticPr fontId="2" type="noConversion"/>
  </si>
  <si>
    <t>锏-归于宁静</t>
    <phoneticPr fontId="2" type="noConversion"/>
  </si>
  <si>
    <t>莱伊-“得见光芒”</t>
    <phoneticPr fontId="2" type="noConversion"/>
  </si>
  <si>
    <t>莱伊-脱身矢</t>
    <phoneticPr fontId="2" type="noConversion"/>
  </si>
  <si>
    <t>左乐-佑序有炎</t>
    <phoneticPr fontId="2" type="noConversion"/>
  </si>
  <si>
    <t>黍-离离枯荣</t>
    <phoneticPr fontId="2" type="noConversion"/>
  </si>
  <si>
    <t>艾拉-震荡坚守</t>
    <phoneticPr fontId="2" type="noConversion"/>
  </si>
  <si>
    <t>艾拉-眩目阻滞</t>
    <phoneticPr fontId="2" type="noConversion"/>
  </si>
  <si>
    <t>艾拉-“博萨克风暴”</t>
    <phoneticPr fontId="2" type="noConversion"/>
  </si>
  <si>
    <t>阿斯卡纶-常态</t>
    <phoneticPr fontId="2" type="noConversion"/>
  </si>
  <si>
    <t>阿斯卡纶-恩赐</t>
    <phoneticPr fontId="2" type="noConversion"/>
  </si>
  <si>
    <t>维什戴尔-定点清算</t>
    <phoneticPr fontId="2" type="noConversion"/>
  </si>
  <si>
    <t>维什戴尔-爆裂黎明</t>
    <phoneticPr fontId="2" type="noConversion"/>
  </si>
  <si>
    <t>逻各斯-常态</t>
    <phoneticPr fontId="2" type="noConversion"/>
  </si>
  <si>
    <t>逻各斯-提喻</t>
    <phoneticPr fontId="2" type="noConversion"/>
  </si>
  <si>
    <t>魔王-明日渺远不及</t>
    <phoneticPr fontId="2" type="noConversion"/>
  </si>
  <si>
    <t>乌尔比安-必须开辟的通路</t>
    <phoneticPr fontId="2" type="noConversion"/>
  </si>
  <si>
    <t>乌尔比安-必须促成的接触</t>
    <phoneticPr fontId="2" type="noConversion"/>
  </si>
  <si>
    <t>妮芙-怵然震爆</t>
    <phoneticPr fontId="2" type="noConversion"/>
  </si>
  <si>
    <t>佩佩-时光震荡</t>
    <phoneticPr fontId="2" type="noConversion"/>
  </si>
  <si>
    <t>娜仁图亚-恶魇</t>
    <phoneticPr fontId="2" type="noConversion"/>
  </si>
  <si>
    <t>娜仁图亚-吞日</t>
    <phoneticPr fontId="2" type="noConversion"/>
  </si>
  <si>
    <t>玛露西尔-召唤使魔</t>
    <phoneticPr fontId="2" type="noConversion"/>
  </si>
  <si>
    <t>玛露西尔-爆破魔法</t>
    <phoneticPr fontId="2" type="noConversion"/>
  </si>
  <si>
    <t>荒芜拉普兰德-逐猎狂飙</t>
    <phoneticPr fontId="2" type="noConversion"/>
  </si>
  <si>
    <t>荒芜拉普兰德-终幕·浩劫</t>
    <phoneticPr fontId="2" type="noConversion"/>
  </si>
  <si>
    <t>荒芜拉普兰德-常态</t>
    <phoneticPr fontId="2" type="noConversion"/>
  </si>
  <si>
    <t>弑君者-烽烟行刑场</t>
    <phoneticPr fontId="2" type="noConversion"/>
  </si>
  <si>
    <t>烛煌-沸血燎原</t>
    <phoneticPr fontId="2" type="noConversion"/>
  </si>
  <si>
    <t>死芒-折朽</t>
    <phoneticPr fontId="2" type="noConversion"/>
  </si>
  <si>
    <t>蕾缪安</t>
  </si>
  <si>
    <t>蕾缪安</t>
    <phoneticPr fontId="2" type="noConversion"/>
  </si>
  <si>
    <t>LT17</t>
    <phoneticPr fontId="2" type="noConversion"/>
  </si>
  <si>
    <t>LT17Y</t>
    <phoneticPr fontId="2" type="noConversion"/>
  </si>
  <si>
    <t>精英或领袖敌人在拉特兰干员的攻击范围内停留超过8秒后被通缉，受到拉特兰干员的攻击时伤害提升15%，蕾缪安可以攻击到所有被通缉的目标</t>
    <phoneticPr fontId="2" type="noConversion"/>
  </si>
  <si>
    <t>在场20秒后，攻击力+10%，自身弹药类技能弹药上限+1</t>
    <phoneticPr fontId="2" type="noConversion"/>
  </si>
  <si>
    <t>在场15秒后，攻击力+18%，自身弹药类技能弹药上限+2，其他拉特兰干员弹药类技能弹药上限+1</t>
    <phoneticPr fontId="2" type="noConversion"/>
  </si>
  <si>
    <t>新约能天使</t>
  </si>
  <si>
    <t>新约能天使</t>
    <phoneticPr fontId="2" type="noConversion"/>
  </si>
  <si>
    <t>PL08</t>
    <phoneticPr fontId="2" type="noConversion"/>
  </si>
  <si>
    <t>PL08X</t>
    <phoneticPr fontId="2" type="noConversion"/>
  </si>
  <si>
    <t>在场时，每当有友方干员的弹药被消耗就会回复自身6%生命值，并有25%概率立即对该干员攻击范围的敌人召唤一次轰炸，造成相当于自身攻击力150%的物理溅射伤害</t>
    <phoneticPr fontId="2" type="noConversion"/>
  </si>
  <si>
    <t>在场时，携带弹药类技能的干员攻击力+9%，对【拉特兰】干员的效果翻倍</t>
    <phoneticPr fontId="2" type="noConversion"/>
  </si>
  <si>
    <t>在场时，每当有友方干员的弹药被消耗就会回复自身6%生命值，并有35%概率立即对该干员攻击范围的敌人召唤一次轰炸，造成相当于自身攻击力185%的物理溅射伤害</t>
    <phoneticPr fontId="2" type="noConversion"/>
  </si>
  <si>
    <t>增益-伤害-神经损伤比例提升(最终乘算)</t>
    <phoneticPr fontId="2" type="noConversion"/>
  </si>
  <si>
    <t>增益-伤害-元素脆弱-敌方受到的元素伤害比例提升(最终乘算)-神经</t>
    <phoneticPr fontId="2" type="noConversion"/>
  </si>
  <si>
    <t>II01D</t>
    <phoneticPr fontId="2" type="noConversion"/>
  </si>
  <si>
    <t>神经</t>
    <phoneticPr fontId="2" type="noConversion"/>
  </si>
  <si>
    <t>可以进行远程攻击，但此时攻击力降低至80%，造成伤害时附带相当于10%伤害的神经损伤</t>
    <phoneticPr fontId="2" type="noConversion"/>
  </si>
  <si>
    <t>攻击使目标中毒，在3秒内每秒受到300点法术伤害（对会远程攻击的目标伤害加倍）。如果敌方单位处于神经损伤爆发期间，中毒伤害变为2.5倍且类型改为元素伤害</t>
    <phoneticPr fontId="2" type="noConversion"/>
  </si>
  <si>
    <t>领主</t>
  </si>
  <si>
    <t>LT08Z</t>
    <phoneticPr fontId="2" type="noConversion"/>
  </si>
  <si>
    <t>优先攻击空中单位，在集成战略中，每有一个携带攻击回复技能的干员在场，空弦攻击距离+1（最高提升至+3）</t>
    <phoneticPr fontId="2" type="noConversion"/>
  </si>
  <si>
    <t>在场时所有【狙击】干员的攻击回复技能每2.5秒回复1点技力；在集成战略中，所有干员的攻击回复技能都享受该效果且能被空弦的攻击回复技力，所有干员的攻击回复技能持续时间内攻击力+50%</t>
    <phoneticPr fontId="2" type="noConversion"/>
  </si>
  <si>
    <t>HK07Z</t>
    <phoneticPr fontId="2" type="noConversion"/>
  </si>
  <si>
    <t>对攻击范围内所有敌人造成伤害，拥有50%的物理和法术闪避且不容易成为敌人的攻击目标，在集成战略中，攻击速度+50，每秒恢复4%生命值</t>
    <phoneticPr fontId="2" type="noConversion"/>
  </si>
  <si>
    <t>攻击时对攻击目标中生命值最少的敌人额外造成相当于攻击力50%的法术伤害；在集成战略中，目标数+1并将其大力地拖拽至面前，技能期间目标数再+2</t>
    <phoneticPr fontId="2" type="noConversion"/>
  </si>
  <si>
    <t>KZ08X</t>
    <phoneticPr fontId="2" type="noConversion"/>
  </si>
  <si>
    <t>通常不攻击且阻挡数为0，技能未开启时40秒内攻击力逐渐提升至最高+200%且技能结束时重置攻击力，部署后获得+100%加成</t>
    <phoneticPr fontId="2" type="noConversion"/>
  </si>
  <si>
    <t>攻击敌人时攻击力提升至120%。周围存在3名及以上敌人时攻击力提升至125%且受到的伤害减少25%</t>
    <phoneticPr fontId="2" type="noConversion"/>
  </si>
  <si>
    <t>RL10Y</t>
    <phoneticPr fontId="2" type="noConversion"/>
  </si>
  <si>
    <t>攻击对2个目标造成法术伤害，技能开启后改为治疗2个友方单位（治疗量相当于75%攻击力）</t>
    <phoneticPr fontId="2" type="noConversion"/>
  </si>
  <si>
    <t>攻击范围内生命低于50%的友军每秒恢复相当于淬羽赫默攻击力5%的生命，且其中每个干员低于50%生命时仅一次立刻获得淬羽赫默生命上限50%的屏障，【莱茵生命】干员的效果翻倍</t>
    <phoneticPr fontId="2" type="noConversion"/>
  </si>
  <si>
    <t>RL09Y</t>
    <phoneticPr fontId="2" type="noConversion"/>
  </si>
  <si>
    <t>可以在攻击范围内选择一次战术点来召唤援军， 援军阻挡的敌人更容易受到我方的攻击，自身攻击援军阻挡的敌人时攻击力提升至165%</t>
    <phoneticPr fontId="2" type="noConversion"/>
  </si>
  <si>
    <t>携带时【莱茵生命】干员部署费用-2，首名【莱茵生命】干员部署费用额外-1。使用流形复制【莱茵生命】干员时，缪尔赛思立刻获得10技力；且部署当前复制的【莱茵生命】干员时使其立刻获得10技力</t>
    <phoneticPr fontId="2" type="noConversion"/>
  </si>
  <si>
    <t>R315Y</t>
    <phoneticPr fontId="2" type="noConversion"/>
  </si>
  <si>
    <t>对未伤害过自身的地面敌人造成的物理伤害提升35%且造成的晕眩效果影响时间+50%</t>
    <phoneticPr fontId="2" type="noConversion"/>
  </si>
  <si>
    <t>信仰搅拌机</t>
    <phoneticPr fontId="2" type="noConversion"/>
  </si>
  <si>
    <t>LT32</t>
    <phoneticPr fontId="2" type="noConversion"/>
  </si>
  <si>
    <t>每次造成伤害使自身10秒内防御力+30，攻击速度+3，最多可叠加3层</t>
    <phoneticPr fontId="2" type="noConversion"/>
  </si>
  <si>
    <t>若8秒内未主动攻击，获得相当于生命上限15%的屏障，失去屏障后重新计时</t>
    <phoneticPr fontId="2" type="noConversion"/>
  </si>
  <si>
    <t>LT32X</t>
    <phoneticPr fontId="2" type="noConversion"/>
  </si>
  <si>
    <t>每次造成伤害使自身10秒内防御力+50，攻击速度+5，最多可叠加3层；层数叠满时，使场上所有【拉特兰】干员的攻击速度不会低于战斗开始时的攻击速度</t>
    <phoneticPr fontId="2" type="noConversion"/>
  </si>
  <si>
    <t>持续技能</t>
    <phoneticPr fontId="2" type="noConversion"/>
  </si>
  <si>
    <t>爆发技能</t>
    <phoneticPr fontId="2" type="noConversion"/>
  </si>
  <si>
    <t>瞬间技能</t>
    <phoneticPr fontId="2" type="noConversion"/>
  </si>
  <si>
    <t>一技能</t>
    <phoneticPr fontId="2" type="noConversion"/>
  </si>
  <si>
    <t>二技能</t>
    <phoneticPr fontId="2" type="noConversion"/>
  </si>
  <si>
    <t>三技能</t>
    <phoneticPr fontId="2" type="noConversion"/>
  </si>
  <si>
    <t>一技能(开启后立即停止)</t>
    <phoneticPr fontId="2" type="noConversion"/>
  </si>
  <si>
    <t>普攻</t>
    <phoneticPr fontId="2" type="noConversion"/>
  </si>
  <si>
    <t>二技能(充能两次后连续开启两次)</t>
    <phoneticPr fontId="2" type="noConversion"/>
  </si>
  <si>
    <t>一技能(未开启状态)</t>
    <phoneticPr fontId="2" type="noConversion"/>
  </si>
  <si>
    <t>二技能(第二次使用)</t>
    <phoneticPr fontId="2" type="noConversion"/>
  </si>
  <si>
    <t>三技能(主目标对应的心烛在场时)</t>
    <phoneticPr fontId="2" type="noConversion"/>
  </si>
  <si>
    <t>二技能(周围8格有2个友方单位)</t>
    <phoneticPr fontId="2" type="noConversion"/>
  </si>
  <si>
    <t>三技能(周围8格有4个友方单位)</t>
    <phoneticPr fontId="2" type="noConversion"/>
  </si>
  <si>
    <t>三技能(追加吟唱消耗全部80点魔力)</t>
    <phoneticPr fontId="2" type="noConversion"/>
  </si>
  <si>
    <t>普攻(第二天赋满层)</t>
    <phoneticPr fontId="2" type="noConversion"/>
  </si>
  <si>
    <t>三技能(第二天赋满层)</t>
    <phoneticPr fontId="2" type="noConversion"/>
  </si>
  <si>
    <t>二技能(充能两次后连续开启两次,第二天赋满层)</t>
    <phoneticPr fontId="2" type="noConversion"/>
  </si>
  <si>
    <t>二技能(第二天赋满层)</t>
    <phoneticPr fontId="2" type="noConversion"/>
  </si>
  <si>
    <t>三技能(扔出船锚后停止技能)</t>
    <phoneticPr fontId="2" type="noConversion"/>
  </si>
  <si>
    <t>三技能(3个召唤物在场时)</t>
    <phoneticPr fontId="2" type="noConversion"/>
  </si>
  <si>
    <t>三技能(打出一发后停止技能)</t>
    <phoneticPr fontId="2" type="noConversion"/>
  </si>
  <si>
    <t>一技能(周围4格有高台)</t>
    <phoneticPr fontId="2" type="noConversion"/>
  </si>
  <si>
    <t>二技能(周围4格有高台)</t>
    <phoneticPr fontId="2" type="noConversion"/>
  </si>
  <si>
    <t>一技能(未触发低生命斩杀时)</t>
    <phoneticPr fontId="2" type="noConversion"/>
  </si>
  <si>
    <t>三技能(连续使用4个陷阱)</t>
    <phoneticPr fontId="2" type="noConversion"/>
  </si>
  <si>
    <t>普攻(第二天赋未生效时)</t>
    <phoneticPr fontId="2" type="noConversion"/>
  </si>
  <si>
    <t>三技能(第二天赋未生效时)</t>
    <phoneticPr fontId="2" type="noConversion"/>
  </si>
  <si>
    <t>一技能(生命值满时)</t>
    <phoneticPr fontId="2" type="noConversion"/>
  </si>
  <si>
    <t>二技能(生命值低于30%时)</t>
    <phoneticPr fontId="2" type="noConversion"/>
  </si>
  <si>
    <t>三技能(生命值低于50%时)</t>
    <phoneticPr fontId="2" type="noConversion"/>
  </si>
  <si>
    <t>二技能(不部署召唤物,第二天赋满层)</t>
    <phoneticPr fontId="2" type="noConversion"/>
  </si>
  <si>
    <t>三技能(满子弹时开启,第二天赋满层)</t>
    <phoneticPr fontId="2" type="noConversion"/>
  </si>
  <si>
    <t>一技能(充能两次后连续开启两次,第二天赋满层)</t>
    <phoneticPr fontId="2" type="noConversion"/>
  </si>
  <si>
    <t>一技能(副目标地位与主目标地位相同)</t>
    <phoneticPr fontId="2" type="noConversion"/>
  </si>
  <si>
    <t>三技能(第二次及以后使用)</t>
    <phoneticPr fontId="2" type="noConversion"/>
  </si>
  <si>
    <t>二技能(开启状态)</t>
    <phoneticPr fontId="2" type="noConversion"/>
  </si>
  <si>
    <t>一技能(不部署召唤物)</t>
    <phoneticPr fontId="2" type="noConversion"/>
  </si>
  <si>
    <t>三技能(部署2次召唤物)</t>
    <phoneticPr fontId="2" type="noConversion"/>
  </si>
  <si>
    <t>三技能(发射一枚炮弹后停止技能)</t>
    <phoneticPr fontId="2" type="noConversion"/>
  </si>
  <si>
    <t>三技能(第一天赋满层)</t>
    <phoneticPr fontId="2" type="noConversion"/>
  </si>
  <si>
    <t>三技能(不停止技能,第一天赋满层,特性满层)</t>
    <phoneticPr fontId="2" type="noConversion"/>
  </si>
  <si>
    <t>二技能(连续放置10个香槟炸弹,第一天赋满层,特性满层)</t>
    <phoneticPr fontId="2" type="noConversion"/>
  </si>
  <si>
    <t>三技能(金币充满后停止技能,第一天赋满层,特性满层)</t>
    <phoneticPr fontId="2" type="noConversion"/>
  </si>
  <si>
    <t>二技能(第二次使用,第一天赋满层)</t>
    <phoneticPr fontId="2" type="noConversion"/>
  </si>
  <si>
    <t>三技能(打出一发后停止技能,第一天赋满层)</t>
    <phoneticPr fontId="2" type="noConversion"/>
  </si>
  <si>
    <t>一技能(无其他拉特兰干员在场)</t>
    <phoneticPr fontId="2" type="noConversion"/>
  </si>
  <si>
    <t>三技能(无其他拉特兰干员在场)</t>
    <phoneticPr fontId="2" type="noConversion"/>
  </si>
  <si>
    <t>三技能(打出一发后停止技能,无其他拉特兰干员在场)</t>
    <phoneticPr fontId="2" type="noConversion"/>
  </si>
  <si>
    <t>普攻(复制艾拉,1个召唤物在场)</t>
    <phoneticPr fontId="2" type="noConversion"/>
  </si>
  <si>
    <t>三技能(复制艾拉,4个召唤物在场)</t>
    <phoneticPr fontId="2" type="noConversion"/>
  </si>
  <si>
    <t>普攻(本体+1个召唤物,第二天赋未生效)</t>
    <phoneticPr fontId="2" type="noConversion"/>
  </si>
  <si>
    <t>二技能(第二天赋未生效)</t>
    <phoneticPr fontId="2" type="noConversion"/>
  </si>
  <si>
    <t>三技能(满级召唤物释放技能的同时开启,第二天赋未生效)</t>
    <phoneticPr fontId="2" type="noConversion"/>
  </si>
  <si>
    <t>一技能(第一天赋偷取到110攻击力)</t>
    <phoneticPr fontId="2" type="noConversion"/>
  </si>
  <si>
    <t>二技能(第一天赋偷取到110攻击力)</t>
    <phoneticPr fontId="2" type="noConversion"/>
  </si>
  <si>
    <t>三技能(影哨穿过目标造成的单次伤害,第一天赋未偷取)</t>
    <phoneticPr fontId="2" type="noConversion"/>
  </si>
  <si>
    <t>一技能(对非飞行单位近战攻击,对飞行单位远程攻击)</t>
    <phoneticPr fontId="2" type="noConversion"/>
  </si>
  <si>
    <t>二技能(技能结束时的单次伤害)</t>
    <phoneticPr fontId="2" type="noConversion"/>
  </si>
  <si>
    <t>一技能(开启状态,琉璃璧未破碎)</t>
    <phoneticPr fontId="2" type="noConversion"/>
  </si>
  <si>
    <t>三技能(未击倒目标,琉璃璧未破碎)</t>
    <phoneticPr fontId="2" type="noConversion"/>
  </si>
  <si>
    <t>二技能(第一天赋生效时充能两次后连续开启两次)</t>
    <phoneticPr fontId="2" type="noConversion"/>
  </si>
  <si>
    <t>三技能(累计使用五次后)</t>
    <phoneticPr fontId="2" type="noConversion"/>
  </si>
  <si>
    <t>二技能(生命值低于50%时)</t>
    <phoneticPr fontId="2" type="noConversion"/>
  </si>
  <si>
    <t>普攻(复制艾拉,1个召唤物在场,非飞行目标被召唤物阻挡)</t>
    <phoneticPr fontId="2" type="noConversion"/>
  </si>
  <si>
    <t>三技能(复制艾拉,4个召唤物在场,非飞行目标被召唤物阻挡)</t>
    <phoneticPr fontId="2" type="noConversion"/>
  </si>
  <si>
    <t>二技能(生命值高于80%时)</t>
    <phoneticPr fontId="2" type="noConversion"/>
  </si>
  <si>
    <t>二技能(未储存攻击能量)</t>
    <phoneticPr fontId="2" type="noConversion"/>
  </si>
  <si>
    <t>三技能(储存4份攻击能量后开启技能)</t>
    <phoneticPr fontId="2" type="noConversion"/>
  </si>
  <si>
    <t>三技能(储存4份攻击能量一齐发射造成的伤害)</t>
    <phoneticPr fontId="2" type="noConversion"/>
  </si>
  <si>
    <t>三技能(储存5份攻击能量后开启技能)</t>
    <phoneticPr fontId="2" type="noConversion"/>
  </si>
  <si>
    <t>三技能(储存5份攻击能量一齐发射造成的伤害)</t>
    <phoneticPr fontId="2" type="noConversion"/>
  </si>
  <si>
    <t>一技能(第一天赋满层)</t>
    <phoneticPr fontId="2" type="noConversion"/>
  </si>
  <si>
    <t>二技能(目标生命值高于50%,第一天赋满层)</t>
    <phoneticPr fontId="2" type="noConversion"/>
  </si>
  <si>
    <t>三技能(第二次使用)</t>
    <phoneticPr fontId="2" type="noConversion"/>
  </si>
  <si>
    <t>三技能(非技能期间,3个召唤物在场时)</t>
    <phoneticPr fontId="2" type="noConversion"/>
  </si>
  <si>
    <t>二技能(偷取攻速时)</t>
    <phoneticPr fontId="2" type="noConversion"/>
  </si>
  <si>
    <t>持续初动</t>
    <phoneticPr fontId="2" type="noConversion"/>
  </si>
  <si>
    <t>三技能(第一天赋生效时)</t>
    <phoneticPr fontId="2" type="noConversion"/>
  </si>
  <si>
    <t>一技能(在场15秒后,攻击时目标未被击倒)</t>
    <phoneticPr fontId="2" type="noConversion"/>
  </si>
  <si>
    <t>二技能(在场15秒后开启技能,如主目标为精英或领袖敌人则在拉特兰干员的攻击范围内停留超过8秒且攻击该目标时蓄力达到最高攻击倍率,攻击时目标未被击倒)</t>
    <phoneticPr fontId="2" type="noConversion"/>
  </si>
  <si>
    <t>酒神</t>
  </si>
  <si>
    <t>标准</t>
  </si>
  <si>
    <t>神经</t>
  </si>
  <si>
    <t>输出 控制 保护</t>
  </si>
  <si>
    <t>-</t>
  </si>
  <si>
    <t>酒神</t>
    <phoneticPr fontId="2" type="noConversion"/>
  </si>
  <si>
    <t>攻击附带相当于攻击力30%的神经损伤，并对目标周围其他敌人造成一次相当于攻击力20%的神经损伤</t>
    <phoneticPr fontId="2" type="noConversion"/>
  </si>
  <si>
    <t>在场时，全场处于神经损伤爆发期间的敌人攻击速度-12；攻击范围内的敌人普通攻击时受到70点神经损伤</t>
    <phoneticPr fontId="2" type="noConversion"/>
  </si>
  <si>
    <t>在场时，全场处于神经损伤爆发期间的敌人攻击速度-20；攻击范围内的敌人普通攻击时受到90点神经损伤</t>
    <phoneticPr fontId="2" type="noConversion"/>
  </si>
  <si>
    <t>CT01</t>
    <phoneticPr fontId="2" type="noConversion"/>
  </si>
  <si>
    <t>CT01X</t>
    <phoneticPr fontId="2" type="noConversion"/>
  </si>
  <si>
    <t>增益状态-酒神-暗夜回声</t>
    <phoneticPr fontId="2" type="noConversion"/>
  </si>
  <si>
    <t>酒神-暗夜回声</t>
    <phoneticPr fontId="2" type="noConversion"/>
  </si>
  <si>
    <t>酒神-群体性谵妄</t>
    <phoneticPr fontId="2" type="noConversion"/>
  </si>
  <si>
    <t>诱导</t>
    <phoneticPr fontId="2" type="noConversion"/>
  </si>
  <si>
    <t>DB01X</t>
    <phoneticPr fontId="2" type="noConversion"/>
  </si>
  <si>
    <t>攻击造成法术伤害，可以通过击倒敌人生成召唤物，可攻击到自身召唤物阻挡的敌人且攻击力提升至115%</t>
    <phoneticPr fontId="2" type="noConversion"/>
  </si>
  <si>
    <t>自身和召唤物攻击范围内敌人被击倒时在10秒内自身攻击力+25%，并在攻击范围内生成一个悲叹的仆役，最多召唤3个，若无法再次召唤则使一个悲叹的仆役升级（提升阻挡数与更多的生命、攻击和防御）(升级后：生命值+100%，攻击力+100%，防御力+40%，阻挡数+1)</t>
    <phoneticPr fontId="2" type="noConversion"/>
  </si>
  <si>
    <t>BV23Y</t>
    <phoneticPr fontId="2" type="noConversion"/>
  </si>
  <si>
    <t>攻击造成法术伤害，可以通过击倒敌人生成召唤物，可攻击到自身召唤物阻挡的敌人，攻击范围扩大</t>
    <phoneticPr fontId="2" type="noConversion"/>
  </si>
  <si>
    <t>攻击范围内的地面敌人被击倒时原地生成一个属性更强的木偶舞者（最多存在5个），木偶舞者攻击造成法术伤害，木偶舞者存在时自身攻击力+15%</t>
    <phoneticPr fontId="2" type="noConversion"/>
  </si>
  <si>
    <t>SW00Y</t>
    <phoneticPr fontId="2" type="noConversion"/>
  </si>
  <si>
    <t>攻击对敌人施加效果：移动速度降低18％，每秒受到10％阿斯卡纶当前攻击力的法术伤害，持续25秒，效果最多叠加三层，拥有该效果的敌人被击倒时阿斯卡纶回复10%生命</t>
    <phoneticPr fontId="2" type="noConversion"/>
  </si>
  <si>
    <t>RL07X</t>
    <phoneticPr fontId="2" type="noConversion"/>
  </si>
  <si>
    <t>可以使用陷阱来协助作战，但陷阱无法放置于敌人已在的格子中，可同时部署的陷阱数量提升</t>
    <phoneticPr fontId="2" type="noConversion"/>
  </si>
  <si>
    <t>可以使用8个共振装置（最多拥有13个），踩上去的第一个敌人会触发其效果，部署后立刻在攻击范围内召唤3个共振装置，部署共振装置时有50%概率在攻击范围内额外召唤一个共振装置</t>
    <phoneticPr fontId="2" type="noConversion"/>
  </si>
  <si>
    <t>CB05X</t>
    <phoneticPr fontId="2" type="noConversion"/>
  </si>
  <si>
    <t>防御力+20%，获得25%的物理闪避；触发闪避时下次攻击使目标战栗3秒</t>
    <phoneticPr fontId="2" type="noConversion"/>
  </si>
  <si>
    <t>目标分散站位</t>
    <phoneticPr fontId="2" type="noConversion"/>
  </si>
  <si>
    <t>三技能(在场15秒后开启技能,攻击时目标未被击倒)</t>
    <phoneticPr fontId="2" type="noConversion"/>
  </si>
  <si>
    <t>一技能(开启状态,所有目标位于周围8格内)</t>
    <phoneticPr fontId="2" type="noConversion"/>
  </si>
  <si>
    <t>三技能(主目标位于周围8格内)</t>
    <phoneticPr fontId="2" type="noConversion"/>
  </si>
  <si>
    <t>三技能(主目标位于前1格,第二天赋满层)</t>
    <phoneticPr fontId="2" type="noConversion"/>
  </si>
  <si>
    <t>司霆惊蛰</t>
    <phoneticPr fontId="2" type="noConversion"/>
  </si>
  <si>
    <t>YD25</t>
    <phoneticPr fontId="2" type="noConversion"/>
  </si>
  <si>
    <t>攻击范围内每个地块每秒有10%的概率落雷对所有敌人造成相当于攻击力100%的法术伤害。未开启技能时起飞；技能期间攻击时攻击力提升至107%</t>
    <phoneticPr fontId="2" type="noConversion"/>
  </si>
  <si>
    <t>开启技能时，使攻击范围内所有地面地块落雷，对所有敌人造成相当于攻击力100%的法术伤害和2秒战栗</t>
    <phoneticPr fontId="2" type="noConversion"/>
  </si>
  <si>
    <t>YD25X</t>
    <phoneticPr fontId="2" type="noConversion"/>
  </si>
  <si>
    <t>攻击范围内每个地块每秒有10%的概率落雷对所有敌人造成相当于攻击力100%的法术伤害。未开启技能时起飞；技能期间攻击时攻击力提升至113%</t>
    <phoneticPr fontId="2" type="noConversion"/>
  </si>
  <si>
    <t>一技能(主目标位于自身所在格)</t>
    <phoneticPr fontId="2" type="noConversion"/>
  </si>
  <si>
    <t>三技能(主目标所在地块周围四格中两格为高台、一格为司霆惊蛰、一格为空近战位)</t>
    <phoneticPr fontId="2" type="noConversion"/>
  </si>
  <si>
    <t>司霆惊蛰-天地通明</t>
    <phoneticPr fontId="2" type="noConversion"/>
  </si>
  <si>
    <t>普攻(常态起飞状态)</t>
    <phoneticPr fontId="2" type="noConversion"/>
  </si>
  <si>
    <t>司霆惊蛰</t>
  </si>
  <si>
    <t>VC09Y</t>
    <phoneticPr fontId="2" type="noConversion"/>
  </si>
  <si>
    <t>操作浮游单元造成法术伤害，单元攻击同一敌人伤害提升（最高造成干员120%攻击力的伤害）</t>
    <phoneticPr fontId="2" type="noConversion"/>
  </si>
  <si>
    <t>自身与浮游单元无视敌人20点法术抗性</t>
    <phoneticPr fontId="2" type="noConversion"/>
  </si>
  <si>
    <t>RF22Y</t>
    <phoneticPr fontId="2" type="noConversion"/>
  </si>
  <si>
    <t>同时攻击阻挡的所有敌人，生命值高于50%时受到的物理伤害降低20%</t>
    <phoneticPr fontId="2" type="noConversion"/>
  </si>
  <si>
    <t>被自身阻挡的敌人受到10%的【物理脆弱】，受到的治疗效果提升30%，生命值低于一半时提升至60%</t>
    <phoneticPr fontId="2" type="noConversion"/>
  </si>
  <si>
    <t>SI07Y</t>
    <phoneticPr fontId="2" type="noConversion"/>
  </si>
  <si>
    <t>优先攻击重量最重的敌人，攻击越远的敌人造成的伤害越高（最高提升12%）</t>
    <phoneticPr fontId="2" type="noConversion"/>
  </si>
  <si>
    <t>技能期间对每个敌人前两次造成伤害时，攻击力提升至220%并使目标停顿3秒</t>
    <phoneticPr fontId="2" type="noConversion"/>
  </si>
  <si>
    <t>泛用型环境自适应干员强度评价体系 by 极夜星辰</t>
    <phoneticPr fontId="2" type="noConversion"/>
  </si>
  <si>
    <t>检查更新</t>
    <phoneticPr fontId="2" type="noConversion"/>
  </si>
  <si>
    <t>欢迎使用 UOEP 明日方舟干员伤害数据表 Lite v0.4.0，此表发布于 2025/07/11</t>
    <phoneticPr fontId="2" type="noConversion"/>
  </si>
  <si>
    <t>∞</t>
  </si>
  <si>
    <t>防御
法抗</t>
  </si>
  <si>
    <t>200
5</t>
  </si>
  <si>
    <t>400
10</t>
  </si>
  <si>
    <t>600
15</t>
  </si>
  <si>
    <t>800
20</t>
  </si>
  <si>
    <t>1000
25</t>
  </si>
  <si>
    <t>1200
30</t>
  </si>
  <si>
    <t>1400
35</t>
  </si>
  <si>
    <t>1600
40</t>
  </si>
  <si>
    <t>1800
45</t>
  </si>
  <si>
    <t>2000
50</t>
  </si>
  <si>
    <t>2200
55</t>
  </si>
  <si>
    <t>2400
60</t>
  </si>
  <si>
    <t>2600
65</t>
  </si>
  <si>
    <t>2800
70</t>
  </si>
  <si>
    <t>3000
75</t>
  </si>
  <si>
    <t>3200
80</t>
  </si>
  <si>
    <t>3400
85</t>
  </si>
  <si>
    <t>3600
90</t>
  </si>
  <si>
    <t>3800
95</t>
  </si>
  <si>
    <t>4000
100</t>
  </si>
  <si>
    <t>注意：此为不包含完整功能的精简版，建议仅在设备不符合要求的情况下使用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</si>
</sst>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yy/mm"/>
    <numFmt numFmtId="178" formatCode="0_ "/>
    <numFmt numFmtId="179" formatCode="0_);[Red]\(0\)"/>
    <numFmt numFmtId="180" formatCode="0.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780078"/>
      <name val="等线"/>
      <family val="2"/>
      <charset val="134"/>
      <scheme val="minor"/>
    </font>
    <font>
      <sz val="11"/>
      <color rgb="FF780078"/>
      <name val="等线"/>
      <family val="3"/>
      <charset val="134"/>
      <scheme val="minor"/>
    </font>
    <font>
      <sz val="11"/>
      <color rgb="FF004A7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7B78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color rgb="FF000000"/>
      <name val="Microsoft YaHei UI"/>
      <family val="2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6"/>
      <color rgb="FF006100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E1FF"/>
        <bgColor indexed="64"/>
      </patternFill>
    </fill>
    <fill>
      <gradientFill>
        <stop position="0">
          <color rgb="FFFFE1FF"/>
        </stop>
        <stop position="1">
          <color rgb="FFCCECFF"/>
        </stop>
      </gradientFill>
    </fill>
    <fill>
      <gradientFill>
        <stop position="0">
          <color rgb="FFFFE1FF"/>
        </stop>
        <stop position="1">
          <color rgb="FFCCFFFF"/>
        </stop>
      </gradientFill>
    </fill>
    <fill>
      <gradientFill>
        <stop position="0">
          <color rgb="FFFFEB9C"/>
        </stop>
        <stop position="1">
          <color rgb="FFFFE1FF"/>
        </stop>
      </gradientFill>
    </fill>
    <fill>
      <gradientFill>
        <stop position="0">
          <color rgb="FFFFEB9C"/>
        </stop>
        <stop position="1">
          <color rgb="FFCCECFF"/>
        </stop>
      </gradientFill>
    </fill>
    <fill>
      <gradientFill>
        <stop position="0">
          <color rgb="FFC6EFCE"/>
        </stop>
        <stop position="1">
          <color rgb="FFCCECFF"/>
        </stop>
      </gradientFill>
    </fill>
    <fill>
      <patternFill patternType="solid">
        <fgColor rgb="FFF2F2F2"/>
      </patternFill>
    </fill>
    <fill>
      <gradientFill>
        <stop position="0">
          <color rgb="FFFFE1FF"/>
        </stop>
        <stop position="1">
          <color rgb="FFC6EFCE"/>
        </stop>
      </gradientFill>
    </fill>
    <fill>
      <gradientFill>
        <stop position="0">
          <color rgb="FFFFEB9C"/>
        </stop>
        <stop position="1">
          <color rgb="FFC6EFCE"/>
        </stop>
      </gradient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1">
      <alignment vertical="center"/>
    </xf>
    <xf numFmtId="0" fontId="3" fillId="3" borderId="0" xfId="2">
      <alignment vertical="center"/>
    </xf>
    <xf numFmtId="0" fontId="4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9" borderId="0" xfId="0" applyFont="1" applyFill="1">
      <alignment vertical="center"/>
    </xf>
    <xf numFmtId="177" fontId="0" fillId="0" borderId="0" xfId="0" applyNumberFormat="1">
      <alignment vertical="center"/>
    </xf>
    <xf numFmtId="0" fontId="11" fillId="10" borderId="1" xfId="3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4" fillId="11" borderId="0" xfId="0" applyFont="1" applyFill="1">
      <alignment vertical="center"/>
    </xf>
    <xf numFmtId="0" fontId="14" fillId="12" borderId="0" xfId="1" applyFont="1" applyFill="1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3" borderId="0" xfId="2" quotePrefix="1">
      <alignment vertical="center"/>
    </xf>
    <xf numFmtId="0" fontId="15" fillId="3" borderId="0" xfId="2" applyFont="1" applyAlignment="1">
      <alignment vertical="center"/>
    </xf>
    <xf numFmtId="0" fontId="16" fillId="0" borderId="0" xfId="0" applyFont="1">
      <alignment vertical="center"/>
    </xf>
    <xf numFmtId="0" fontId="7" fillId="0" borderId="0" xfId="0" applyFont="1">
      <alignment vertical="center"/>
    </xf>
    <xf numFmtId="178" fontId="3" fillId="3" borderId="0" xfId="2" applyNumberFormat="1">
      <alignment vertical="center"/>
    </xf>
    <xf numFmtId="0" fontId="17" fillId="0" borderId="0" xfId="4">
      <alignment vertical="center"/>
    </xf>
    <xf numFmtId="0" fontId="18" fillId="0" borderId="0" xfId="0" applyFont="1">
      <alignment vertical="center"/>
    </xf>
  </cellXfs>
  <cellStyles count="5">
    <cellStyle name="常规" xfId="0" builtinId="0"/>
    <cellStyle name="超链接" xfId="4" builtinId="8"/>
    <cellStyle name="好" xfId="2" builtinId="26"/>
    <cellStyle name="适中" xfId="1" builtinId="28"/>
    <cellStyle name="输出" xfId="3" builtinId="21"/>
  </cellStyles>
  <dxfs count="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8696B"/>
        </patternFill>
      </fill>
    </dxf>
    <dxf>
      <font>
        <color auto="1"/>
      </font>
      <fill>
        <patternFill>
          <bgColor rgb="FFF8696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</dxf>
  </dxfs>
  <tableStyles count="0" defaultTableStyle="TableStyleMedium2" defaultPivotStyle="PivotStyleLight16"/>
  <colors>
    <mruColors>
      <color rgb="FFFFEB9C"/>
      <color rgb="FF9C5700"/>
      <color rgb="FFFFC7CE"/>
      <color rgb="FF9C0006"/>
      <color rgb="FFC6EFCE"/>
      <color rgb="FF006100"/>
      <color rgb="FFF8696B"/>
      <color rgb="FFCC0000"/>
      <color rgb="FFCC3300"/>
      <color rgb="FF78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输出衰减持续!$A$4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输出衰减持续!$B$4:$V$4</c:f>
              <c:numCache>
                <c:formatCode>0_ </c:formatCode>
                <c:ptCount val="21"/>
                <c:pt idx="0">
                  <c:v>4725.4504262255496</c:v>
                </c:pt>
                <c:pt idx="1">
                  <c:v>3889.827008679033</c:v>
                </c:pt>
                <c:pt idx="2">
                  <c:v>3054.203591132517</c:v>
                </c:pt>
                <c:pt idx="3">
                  <c:v>2218.5801735860005</c:v>
                </c:pt>
                <c:pt idx="4">
                  <c:v>1754.8091768476841</c:v>
                </c:pt>
                <c:pt idx="5">
                  <c:v>1587.6844933383807</c:v>
                </c:pt>
                <c:pt idx="6">
                  <c:v>1420.5598098290777</c:v>
                </c:pt>
                <c:pt idx="7">
                  <c:v>1253.4351263197743</c:v>
                </c:pt>
                <c:pt idx="8">
                  <c:v>1086.3104428104712</c:v>
                </c:pt>
                <c:pt idx="9">
                  <c:v>919.18575930116776</c:v>
                </c:pt>
                <c:pt idx="10">
                  <c:v>752.06107579186471</c:v>
                </c:pt>
                <c:pt idx="11">
                  <c:v>584.93639228256143</c:v>
                </c:pt>
                <c:pt idx="12">
                  <c:v>417.81170877325809</c:v>
                </c:pt>
                <c:pt idx="13">
                  <c:v>250.68702526395487</c:v>
                </c:pt>
                <c:pt idx="14">
                  <c:v>236.27252131127744</c:v>
                </c:pt>
                <c:pt idx="15">
                  <c:v>236.27252131127744</c:v>
                </c:pt>
                <c:pt idx="16">
                  <c:v>236.27252131127744</c:v>
                </c:pt>
                <c:pt idx="17">
                  <c:v>236.27252131127744</c:v>
                </c:pt>
                <c:pt idx="18">
                  <c:v>236.27252131127744</c:v>
                </c:pt>
                <c:pt idx="19">
                  <c:v>236.27252131127744</c:v>
                </c:pt>
                <c:pt idx="20">
                  <c:v>236.27252131127744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D50-9751-AC47A640F8EE}"/>
            </c:ext>
          </c:extLst>
        </c:ser>
        <c:ser>
          <c:idx val="1"/>
          <c:order val="1"/>
          <c:tx>
            <c:strRef>
              <c:f>输出衰减持续!$A$5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输出衰减持续!$B$5:$V$5</c:f>
              <c:numCache>
                <c:formatCode>0_ </c:formatCode>
                <c:ptCount val="21"/>
                <c:pt idx="0">
                  <c:v>544.93866666666668</c:v>
                </c:pt>
                <c:pt idx="1">
                  <c:v>517.69173333333333</c:v>
                </c:pt>
                <c:pt idx="2">
                  <c:v>490.44479999999999</c:v>
                </c:pt>
                <c:pt idx="3">
                  <c:v>463.19786666666664</c:v>
                </c:pt>
                <c:pt idx="4">
                  <c:v>435.95093333333347</c:v>
                </c:pt>
                <c:pt idx="5">
                  <c:v>408.70400000000001</c:v>
                </c:pt>
                <c:pt idx="6">
                  <c:v>381.45706666666666</c:v>
                </c:pt>
                <c:pt idx="7">
                  <c:v>354.21013333333332</c:v>
                </c:pt>
                <c:pt idx="8">
                  <c:v>326.96319999999997</c:v>
                </c:pt>
                <c:pt idx="9">
                  <c:v>299.71626666666674</c:v>
                </c:pt>
                <c:pt idx="10">
                  <c:v>272.46933333333334</c:v>
                </c:pt>
                <c:pt idx="11">
                  <c:v>245.22239999999999</c:v>
                </c:pt>
                <c:pt idx="12">
                  <c:v>217.97546666666673</c:v>
                </c:pt>
                <c:pt idx="13">
                  <c:v>190.72853333333333</c:v>
                </c:pt>
                <c:pt idx="14">
                  <c:v>163.48159999999999</c:v>
                </c:pt>
                <c:pt idx="15">
                  <c:v>136.23466666666667</c:v>
                </c:pt>
                <c:pt idx="16">
                  <c:v>108.98773333333337</c:v>
                </c:pt>
                <c:pt idx="17">
                  <c:v>81.740799999999993</c:v>
                </c:pt>
                <c:pt idx="18">
                  <c:v>54.493866666666683</c:v>
                </c:pt>
                <c:pt idx="19">
                  <c:v>27.246933333333342</c:v>
                </c:pt>
                <c:pt idx="20">
                  <c:v>27.246933333333342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7-4D50-9751-AC47A640F8EE}"/>
            </c:ext>
          </c:extLst>
        </c:ser>
        <c:ser>
          <c:idx val="2"/>
          <c:order val="2"/>
          <c:tx>
            <c:strRef>
              <c:f>输出衰减持续!$A$6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输出衰减持续!$B$6:$V$6</c:f>
              <c:numCache>
                <c:formatCode>0_ </c:formatCode>
                <c:ptCount val="21"/>
                <c:pt idx="0">
                  <c:v>1395.5336666666667</c:v>
                </c:pt>
                <c:pt idx="1">
                  <c:v>1193.3819833333332</c:v>
                </c:pt>
                <c:pt idx="2">
                  <c:v>991.23029999999994</c:v>
                </c:pt>
                <c:pt idx="3">
                  <c:v>789.07861666666668</c:v>
                </c:pt>
                <c:pt idx="4">
                  <c:v>602.05193333333341</c:v>
                </c:pt>
                <c:pt idx="5">
                  <c:v>566.56691666666666</c:v>
                </c:pt>
                <c:pt idx="6">
                  <c:v>531.08190000000002</c:v>
                </c:pt>
                <c:pt idx="7">
                  <c:v>495.59688333333338</c:v>
                </c:pt>
                <c:pt idx="8">
                  <c:v>460.11186666666663</c:v>
                </c:pt>
                <c:pt idx="9">
                  <c:v>424.6268500000001</c:v>
                </c:pt>
                <c:pt idx="10">
                  <c:v>389.14183333333335</c:v>
                </c:pt>
                <c:pt idx="11">
                  <c:v>353.65681666666671</c:v>
                </c:pt>
                <c:pt idx="12">
                  <c:v>318.17180000000008</c:v>
                </c:pt>
                <c:pt idx="13">
                  <c:v>282.68678333333332</c:v>
                </c:pt>
                <c:pt idx="14">
                  <c:v>247.20176666666666</c:v>
                </c:pt>
                <c:pt idx="15">
                  <c:v>211.71675000000002</c:v>
                </c:pt>
                <c:pt idx="16">
                  <c:v>176.23173333333335</c:v>
                </c:pt>
                <c:pt idx="17">
                  <c:v>140.74671666666666</c:v>
                </c:pt>
                <c:pt idx="18">
                  <c:v>105.26170000000002</c:v>
                </c:pt>
                <c:pt idx="19">
                  <c:v>69.776683333333338</c:v>
                </c:pt>
                <c:pt idx="20">
                  <c:v>69.776683333333338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7-4D50-9751-AC47A640F8EE}"/>
            </c:ext>
          </c:extLst>
        </c:ser>
        <c:ser>
          <c:idx val="3"/>
          <c:order val="3"/>
          <c:tx>
            <c:strRef>
              <c:f>输出衰减持续!$A$7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输出衰减持续!$B$7:$V$7</c:f>
              <c:numCache>
                <c:formatCode>0_ </c:formatCode>
                <c:ptCount val="21"/>
                <c:pt idx="0">
                  <c:v>903.85714285714289</c:v>
                </c:pt>
                <c:pt idx="1">
                  <c:v>682.0392857142856</c:v>
                </c:pt>
                <c:pt idx="2">
                  <c:v>460.22142857142853</c:v>
                </c:pt>
                <c:pt idx="3">
                  <c:v>238.40357142857141</c:v>
                </c:pt>
                <c:pt idx="4">
                  <c:v>158.17499999999998</c:v>
                </c:pt>
                <c:pt idx="5">
                  <c:v>150.64285714285714</c:v>
                </c:pt>
                <c:pt idx="6">
                  <c:v>143.11071428571427</c:v>
                </c:pt>
                <c:pt idx="7">
                  <c:v>135.57857142857142</c:v>
                </c:pt>
                <c:pt idx="8">
                  <c:v>128.04642857142855</c:v>
                </c:pt>
                <c:pt idx="9">
                  <c:v>120.51428571428571</c:v>
                </c:pt>
                <c:pt idx="10">
                  <c:v>112.98214285714285</c:v>
                </c:pt>
                <c:pt idx="11">
                  <c:v>105.44999999999999</c:v>
                </c:pt>
                <c:pt idx="12">
                  <c:v>97.917857142857144</c:v>
                </c:pt>
                <c:pt idx="13">
                  <c:v>90.385714285714272</c:v>
                </c:pt>
                <c:pt idx="14">
                  <c:v>82.853571428571428</c:v>
                </c:pt>
                <c:pt idx="15">
                  <c:v>75.321428571428569</c:v>
                </c:pt>
                <c:pt idx="16">
                  <c:v>67.789285714285711</c:v>
                </c:pt>
                <c:pt idx="17">
                  <c:v>60.257142857142853</c:v>
                </c:pt>
                <c:pt idx="18">
                  <c:v>52.725000000000001</c:v>
                </c:pt>
                <c:pt idx="19">
                  <c:v>45.192857142857143</c:v>
                </c:pt>
                <c:pt idx="20">
                  <c:v>45.192857142857143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7-4D50-9751-AC47A640F8EE}"/>
            </c:ext>
          </c:extLst>
        </c:ser>
        <c:ser>
          <c:idx val="4"/>
          <c:order val="4"/>
          <c:tx>
            <c:strRef>
              <c:f>输出衰减持续!$A$8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输出衰减持续!$B$8:$V$8</c:f>
              <c:numCache>
                <c:formatCode>0_ </c:formatCode>
                <c:ptCount val="21"/>
                <c:pt idx="0">
                  <c:v>1254.4000000000001</c:v>
                </c:pt>
                <c:pt idx="1">
                  <c:v>1030.8800000000001</c:v>
                </c:pt>
                <c:pt idx="2">
                  <c:v>807.36</c:v>
                </c:pt>
                <c:pt idx="3">
                  <c:v>583.84</c:v>
                </c:pt>
                <c:pt idx="4">
                  <c:v>415.52000000000004</c:v>
                </c:pt>
                <c:pt idx="5">
                  <c:v>392</c:v>
                </c:pt>
                <c:pt idx="6">
                  <c:v>368.48</c:v>
                </c:pt>
                <c:pt idx="7">
                  <c:v>344.96000000000004</c:v>
                </c:pt>
                <c:pt idx="8">
                  <c:v>321.44</c:v>
                </c:pt>
                <c:pt idx="9">
                  <c:v>297.92</c:v>
                </c:pt>
                <c:pt idx="10">
                  <c:v>274.40000000000003</c:v>
                </c:pt>
                <c:pt idx="11">
                  <c:v>250.88</c:v>
                </c:pt>
                <c:pt idx="12">
                  <c:v>227.36</c:v>
                </c:pt>
                <c:pt idx="13">
                  <c:v>203.84000000000003</c:v>
                </c:pt>
                <c:pt idx="14">
                  <c:v>180.32</c:v>
                </c:pt>
                <c:pt idx="15">
                  <c:v>156.80000000000001</c:v>
                </c:pt>
                <c:pt idx="16">
                  <c:v>133.28000000000003</c:v>
                </c:pt>
                <c:pt idx="17">
                  <c:v>109.76</c:v>
                </c:pt>
                <c:pt idx="18">
                  <c:v>86.240000000000009</c:v>
                </c:pt>
                <c:pt idx="19">
                  <c:v>62.720000000000006</c:v>
                </c:pt>
                <c:pt idx="20">
                  <c:v>62.720000000000006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7-4D50-9751-AC47A640F8EE}"/>
            </c:ext>
          </c:extLst>
        </c:ser>
        <c:ser>
          <c:idx val="5"/>
          <c:order val="5"/>
          <c:tx>
            <c:strRef>
              <c:f>输出衰减持续!$A$9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输出衰减持续!$B$9:$V$9</c:f>
              <c:numCache>
                <c:formatCode>0_ </c:formatCode>
                <c:ptCount val="21"/>
                <c:pt idx="0">
                  <c:v>837.22336398053017</c:v>
                </c:pt>
                <c:pt idx="1">
                  <c:v>837.22336398053017</c:v>
                </c:pt>
                <c:pt idx="2">
                  <c:v>837.22336398053017</c:v>
                </c:pt>
                <c:pt idx="3">
                  <c:v>795.3621957815036</c:v>
                </c:pt>
                <c:pt idx="4">
                  <c:v>753.50102758247715</c:v>
                </c:pt>
                <c:pt idx="5">
                  <c:v>711.63985938345058</c:v>
                </c:pt>
                <c:pt idx="6">
                  <c:v>669.77869118442425</c:v>
                </c:pt>
                <c:pt idx="7">
                  <c:v>627.91752298539757</c:v>
                </c:pt>
                <c:pt idx="8">
                  <c:v>586.05635478637112</c:v>
                </c:pt>
                <c:pt idx="9">
                  <c:v>544.19518658734455</c:v>
                </c:pt>
                <c:pt idx="10">
                  <c:v>502.3340183883181</c:v>
                </c:pt>
                <c:pt idx="11">
                  <c:v>460.47285018929159</c:v>
                </c:pt>
                <c:pt idx="12">
                  <c:v>418.61168199026508</c:v>
                </c:pt>
                <c:pt idx="13">
                  <c:v>376.75051379123857</c:v>
                </c:pt>
                <c:pt idx="14">
                  <c:v>334.88934559221212</c:v>
                </c:pt>
                <c:pt idx="15">
                  <c:v>293.02817739318556</c:v>
                </c:pt>
                <c:pt idx="16">
                  <c:v>251.16700919415905</c:v>
                </c:pt>
                <c:pt idx="17">
                  <c:v>209.30584099513254</c:v>
                </c:pt>
                <c:pt idx="18">
                  <c:v>167.44467279610606</c:v>
                </c:pt>
                <c:pt idx="19">
                  <c:v>125.58350459707952</c:v>
                </c:pt>
                <c:pt idx="20">
                  <c:v>83.722336398053031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7-4D50-9751-AC47A640F8EE}"/>
            </c:ext>
          </c:extLst>
        </c:ser>
        <c:ser>
          <c:idx val="6"/>
          <c:order val="6"/>
          <c:tx>
            <c:strRef>
              <c:f>输出衰减持续!$A$10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输出衰减持续!$B$10:$V$10</c:f>
              <c:numCache>
                <c:formatCode>0_ </c:formatCode>
                <c:ptCount val="21"/>
                <c:pt idx="0">
                  <c:v>1688.25</c:v>
                </c:pt>
                <c:pt idx="1">
                  <c:v>1257.4807692307693</c:v>
                </c:pt>
                <c:pt idx="2">
                  <c:v>826.71153846153857</c:v>
                </c:pt>
                <c:pt idx="3">
                  <c:v>395.94230769230774</c:v>
                </c:pt>
                <c:pt idx="4">
                  <c:v>170.05</c:v>
                </c:pt>
                <c:pt idx="5">
                  <c:v>84.412500000000009</c:v>
                </c:pt>
                <c:pt idx="6">
                  <c:v>84.412500000000009</c:v>
                </c:pt>
                <c:pt idx="7">
                  <c:v>84.412500000000009</c:v>
                </c:pt>
                <c:pt idx="8">
                  <c:v>84.412500000000009</c:v>
                </c:pt>
                <c:pt idx="9">
                  <c:v>84.412500000000009</c:v>
                </c:pt>
                <c:pt idx="10">
                  <c:v>84.412500000000009</c:v>
                </c:pt>
                <c:pt idx="11">
                  <c:v>84.412500000000009</c:v>
                </c:pt>
                <c:pt idx="12">
                  <c:v>84.412500000000009</c:v>
                </c:pt>
                <c:pt idx="13">
                  <c:v>84.412500000000009</c:v>
                </c:pt>
                <c:pt idx="14">
                  <c:v>84.412500000000009</c:v>
                </c:pt>
                <c:pt idx="15">
                  <c:v>84.412500000000009</c:v>
                </c:pt>
                <c:pt idx="16">
                  <c:v>84.412500000000009</c:v>
                </c:pt>
                <c:pt idx="17">
                  <c:v>84.412500000000009</c:v>
                </c:pt>
                <c:pt idx="18">
                  <c:v>84.412500000000009</c:v>
                </c:pt>
                <c:pt idx="19">
                  <c:v>84.412500000000009</c:v>
                </c:pt>
                <c:pt idx="20">
                  <c:v>84.412500000000009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7-4D50-9751-AC47A640F8EE}"/>
            </c:ext>
          </c:extLst>
        </c:ser>
        <c:ser>
          <c:idx val="7"/>
          <c:order val="7"/>
          <c:tx>
            <c:strRef>
              <c:f>输出衰减持续!$A$11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输出衰减持续!$B$11:$V$11</c:f>
              <c:numCache>
                <c:formatCode>0_ </c:formatCode>
                <c:ptCount val="21"/>
                <c:pt idx="0">
                  <c:v>1476.9703646588403</c:v>
                </c:pt>
                <c:pt idx="1">
                  <c:v>1392.9477833884519</c:v>
                </c:pt>
                <c:pt idx="2">
                  <c:v>1294.2212503957455</c:v>
                </c:pt>
                <c:pt idx="3">
                  <c:v>1077.7845056248159</c:v>
                </c:pt>
                <c:pt idx="4">
                  <c:v>835.05858693431969</c:v>
                </c:pt>
                <c:pt idx="5">
                  <c:v>645.99098040303079</c:v>
                </c:pt>
                <c:pt idx="6">
                  <c:v>472.34046725259236</c:v>
                </c:pt>
                <c:pt idx="7">
                  <c:v>312.68076416593959</c:v>
                </c:pt>
                <c:pt idx="8">
                  <c:v>156.76791378882024</c:v>
                </c:pt>
                <c:pt idx="9">
                  <c:v>100.11447075807244</c:v>
                </c:pt>
                <c:pt idx="10">
                  <c:v>73.848518232942013</c:v>
                </c:pt>
                <c:pt idx="11">
                  <c:v>73.848518232942013</c:v>
                </c:pt>
                <c:pt idx="12">
                  <c:v>73.848518232942013</c:v>
                </c:pt>
                <c:pt idx="13">
                  <c:v>73.848518232942013</c:v>
                </c:pt>
                <c:pt idx="14">
                  <c:v>73.848518232942013</c:v>
                </c:pt>
                <c:pt idx="15">
                  <c:v>73.848518232942013</c:v>
                </c:pt>
                <c:pt idx="16">
                  <c:v>73.848518232942013</c:v>
                </c:pt>
                <c:pt idx="17">
                  <c:v>73.848518232942013</c:v>
                </c:pt>
                <c:pt idx="18">
                  <c:v>73.848518232942013</c:v>
                </c:pt>
                <c:pt idx="19">
                  <c:v>73.848518232942013</c:v>
                </c:pt>
                <c:pt idx="20">
                  <c:v>73.848518232942013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87-4D50-9751-AC47A640F8EE}"/>
            </c:ext>
          </c:extLst>
        </c:ser>
        <c:ser>
          <c:idx val="8"/>
          <c:order val="8"/>
          <c:tx>
            <c:strRef>
              <c:f>输出衰减持续!$A$12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输出衰减持续!$B$12:$V$12</c:f>
              <c:numCache>
                <c:formatCode>0_ </c:formatCode>
                <c:ptCount val="21"/>
                <c:pt idx="0">
                  <c:v>1556.25</c:v>
                </c:pt>
                <c:pt idx="1">
                  <c:v>1489.5833333333335</c:v>
                </c:pt>
                <c:pt idx="2">
                  <c:v>1422.9166666666667</c:v>
                </c:pt>
                <c:pt idx="3">
                  <c:v>1356.25</c:v>
                </c:pt>
                <c:pt idx="4">
                  <c:v>1289.5833333333335</c:v>
                </c:pt>
                <c:pt idx="5">
                  <c:v>1222.9166666666667</c:v>
                </c:pt>
                <c:pt idx="6">
                  <c:v>1156.25</c:v>
                </c:pt>
                <c:pt idx="7">
                  <c:v>1089.5833333333335</c:v>
                </c:pt>
                <c:pt idx="8">
                  <c:v>1022.9166666666667</c:v>
                </c:pt>
                <c:pt idx="9">
                  <c:v>956.25</c:v>
                </c:pt>
                <c:pt idx="10">
                  <c:v>889.58333333333337</c:v>
                </c:pt>
                <c:pt idx="11">
                  <c:v>822.91666666666674</c:v>
                </c:pt>
                <c:pt idx="12">
                  <c:v>756.25</c:v>
                </c:pt>
                <c:pt idx="13">
                  <c:v>689.58333333333337</c:v>
                </c:pt>
                <c:pt idx="14">
                  <c:v>622.91666666666674</c:v>
                </c:pt>
                <c:pt idx="15">
                  <c:v>556.25</c:v>
                </c:pt>
                <c:pt idx="16">
                  <c:v>489.58333333333337</c:v>
                </c:pt>
                <c:pt idx="17">
                  <c:v>422.91666666666669</c:v>
                </c:pt>
                <c:pt idx="18">
                  <c:v>356.25</c:v>
                </c:pt>
                <c:pt idx="19">
                  <c:v>289.58333333333337</c:v>
                </c:pt>
                <c:pt idx="20">
                  <c:v>222.91666666666669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87-4D50-9751-AC47A640F8EE}"/>
            </c:ext>
          </c:extLst>
        </c:ser>
        <c:ser>
          <c:idx val="9"/>
          <c:order val="9"/>
          <c:tx>
            <c:strRef>
              <c:f>输出衰减持续!$A$13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输出衰减持续!$B$13:$V$13</c:f>
              <c:numCache>
                <c:formatCode>0_ </c:formatCode>
                <c:ptCount val="21"/>
                <c:pt idx="0">
                  <c:v>2751.2</c:v>
                </c:pt>
                <c:pt idx="1">
                  <c:v>2351.1999999999998</c:v>
                </c:pt>
                <c:pt idx="2">
                  <c:v>1951.1999999999998</c:v>
                </c:pt>
                <c:pt idx="3">
                  <c:v>1551.1999999999998</c:v>
                </c:pt>
                <c:pt idx="4">
                  <c:v>1151.1999999999998</c:v>
                </c:pt>
                <c:pt idx="5">
                  <c:v>751.19999999999982</c:v>
                </c:pt>
                <c:pt idx="6">
                  <c:v>351.19999999999982</c:v>
                </c:pt>
                <c:pt idx="7">
                  <c:v>137.56</c:v>
                </c:pt>
                <c:pt idx="8">
                  <c:v>137.56</c:v>
                </c:pt>
                <c:pt idx="9">
                  <c:v>137.56</c:v>
                </c:pt>
                <c:pt idx="10">
                  <c:v>137.56</c:v>
                </c:pt>
                <c:pt idx="11">
                  <c:v>137.56</c:v>
                </c:pt>
                <c:pt idx="12">
                  <c:v>137.56</c:v>
                </c:pt>
                <c:pt idx="13">
                  <c:v>137.56</c:v>
                </c:pt>
                <c:pt idx="14">
                  <c:v>137.56</c:v>
                </c:pt>
                <c:pt idx="15">
                  <c:v>137.56</c:v>
                </c:pt>
                <c:pt idx="16">
                  <c:v>137.56</c:v>
                </c:pt>
                <c:pt idx="17">
                  <c:v>137.56</c:v>
                </c:pt>
                <c:pt idx="18">
                  <c:v>137.56</c:v>
                </c:pt>
                <c:pt idx="19">
                  <c:v>137.56</c:v>
                </c:pt>
                <c:pt idx="20">
                  <c:v>137.56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87-4D50-9751-AC47A640F8EE}"/>
            </c:ext>
          </c:extLst>
        </c:ser>
        <c:ser>
          <c:idx val="10"/>
          <c:order val="10"/>
          <c:tx>
            <c:strRef>
              <c:f>输出衰减持续!$A$14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输出衰减持续!$B$14:$V$14</c:f>
              <c:numCache>
                <c:formatCode>0_ </c:formatCode>
                <c:ptCount val="21"/>
                <c:pt idx="0">
                  <c:v>916.58333333333326</c:v>
                </c:pt>
                <c:pt idx="1">
                  <c:v>749.91666666666663</c:v>
                </c:pt>
                <c:pt idx="2">
                  <c:v>583.24999999999989</c:v>
                </c:pt>
                <c:pt idx="3">
                  <c:v>416.58333333333326</c:v>
                </c:pt>
                <c:pt idx="4">
                  <c:v>249.91666666666657</c:v>
                </c:pt>
                <c:pt idx="5">
                  <c:v>83.249999999999886</c:v>
                </c:pt>
                <c:pt idx="6">
                  <c:v>45.829166666666666</c:v>
                </c:pt>
                <c:pt idx="7">
                  <c:v>45.829166666666666</c:v>
                </c:pt>
                <c:pt idx="8">
                  <c:v>45.829166666666666</c:v>
                </c:pt>
                <c:pt idx="9">
                  <c:v>45.829166666666666</c:v>
                </c:pt>
                <c:pt idx="10">
                  <c:v>45.829166666666666</c:v>
                </c:pt>
                <c:pt idx="11">
                  <c:v>45.829166666666666</c:v>
                </c:pt>
                <c:pt idx="12">
                  <c:v>45.829166666666666</c:v>
                </c:pt>
                <c:pt idx="13">
                  <c:v>45.829166666666666</c:v>
                </c:pt>
                <c:pt idx="14">
                  <c:v>45.829166666666666</c:v>
                </c:pt>
                <c:pt idx="15">
                  <c:v>45.829166666666666</c:v>
                </c:pt>
                <c:pt idx="16">
                  <c:v>45.829166666666666</c:v>
                </c:pt>
                <c:pt idx="17">
                  <c:v>45.829166666666666</c:v>
                </c:pt>
                <c:pt idx="18">
                  <c:v>45.829166666666666</c:v>
                </c:pt>
                <c:pt idx="19">
                  <c:v>45.829166666666666</c:v>
                </c:pt>
                <c:pt idx="20">
                  <c:v>45.829166666666666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87-4D50-9751-AC47A640F8EE}"/>
            </c:ext>
          </c:extLst>
        </c:ser>
        <c:ser>
          <c:idx val="11"/>
          <c:order val="11"/>
          <c:tx>
            <c:strRef>
              <c:f>输出衰减持续!$A$15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输出衰减持续!$B$15:$V$15</c:f>
              <c:numCache>
                <c:formatCode>0_ </c:formatCode>
                <c:ptCount val="21"/>
                <c:pt idx="0">
                  <c:v>1283.5386666666666</c:v>
                </c:pt>
                <c:pt idx="1">
                  <c:v>1210.2053333333331</c:v>
                </c:pt>
                <c:pt idx="2">
                  <c:v>1136.8719999999998</c:v>
                </c:pt>
                <c:pt idx="3">
                  <c:v>1063.5386666666666</c:v>
                </c:pt>
                <c:pt idx="4">
                  <c:v>990.20533333333321</c:v>
                </c:pt>
                <c:pt idx="5">
                  <c:v>916.87199999999984</c:v>
                </c:pt>
                <c:pt idx="6">
                  <c:v>843.53866666666647</c:v>
                </c:pt>
                <c:pt idx="7">
                  <c:v>770.20533333333321</c:v>
                </c:pt>
                <c:pt idx="8">
                  <c:v>696.87199999999984</c:v>
                </c:pt>
                <c:pt idx="9">
                  <c:v>623.53866666666647</c:v>
                </c:pt>
                <c:pt idx="10">
                  <c:v>550.20533333333321</c:v>
                </c:pt>
                <c:pt idx="11">
                  <c:v>476.87199999999984</c:v>
                </c:pt>
                <c:pt idx="12">
                  <c:v>403.53866666666653</c:v>
                </c:pt>
                <c:pt idx="13">
                  <c:v>330.20533333333316</c:v>
                </c:pt>
                <c:pt idx="14">
                  <c:v>256.87199999999984</c:v>
                </c:pt>
                <c:pt idx="15">
                  <c:v>183.5386666666665</c:v>
                </c:pt>
                <c:pt idx="16">
                  <c:v>110.20533333333316</c:v>
                </c:pt>
                <c:pt idx="17">
                  <c:v>64.176933333333338</c:v>
                </c:pt>
                <c:pt idx="18">
                  <c:v>64.176933333333338</c:v>
                </c:pt>
                <c:pt idx="19">
                  <c:v>64.176933333333338</c:v>
                </c:pt>
                <c:pt idx="20">
                  <c:v>64.176933333333338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87-4D50-9751-AC47A640F8EE}"/>
            </c:ext>
          </c:extLst>
        </c:ser>
        <c:ser>
          <c:idx val="12"/>
          <c:order val="12"/>
          <c:tx>
            <c:strRef>
              <c:f>输出衰减持续!$A$16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输出衰减持续!$B$16:$V$16</c:f>
              <c:numCache>
                <c:formatCode>0_ </c:formatCode>
                <c:ptCount val="21"/>
                <c:pt idx="0">
                  <c:v>1603.1098614168923</c:v>
                </c:pt>
                <c:pt idx="1">
                  <c:v>1573.5332591517356</c:v>
                </c:pt>
                <c:pt idx="2">
                  <c:v>1515.6145343602711</c:v>
                </c:pt>
                <c:pt idx="3">
                  <c:v>1484.2981319618698</c:v>
                </c:pt>
                <c:pt idx="4">
                  <c:v>1424.712003762198</c:v>
                </c:pt>
                <c:pt idx="5">
                  <c:v>1365.5587992318847</c:v>
                </c:pt>
                <c:pt idx="6">
                  <c:v>1281.1245799697042</c:v>
                </c:pt>
                <c:pt idx="7">
                  <c:v>1199.2289099119107</c:v>
                </c:pt>
                <c:pt idx="8">
                  <c:v>1119.5077105511286</c:v>
                </c:pt>
                <c:pt idx="9">
                  <c:v>1041.6633486067562</c:v>
                </c:pt>
                <c:pt idx="10">
                  <c:v>965.45013936735836</c:v>
                </c:pt>
                <c:pt idx="11">
                  <c:v>876.2848427509216</c:v>
                </c:pt>
                <c:pt idx="12">
                  <c:v>791.57936644976417</c:v>
                </c:pt>
                <c:pt idx="13">
                  <c:v>700.50337825487247</c:v>
                </c:pt>
                <c:pt idx="14">
                  <c:v>615.24602681848478</c:v>
                </c:pt>
                <c:pt idx="15">
                  <c:v>521.76511249810073</c:v>
                </c:pt>
                <c:pt idx="16">
                  <c:v>423.23744086046082</c:v>
                </c:pt>
                <c:pt idx="17">
                  <c:v>325.41752144338471</c:v>
                </c:pt>
                <c:pt idx="18">
                  <c:v>221.65457352394256</c:v>
                </c:pt>
                <c:pt idx="19">
                  <c:v>113.76402564102239</c:v>
                </c:pt>
                <c:pt idx="20">
                  <c:v>110.74984961400008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87-4D50-9751-AC47A640F8EE}"/>
            </c:ext>
          </c:extLst>
        </c:ser>
        <c:ser>
          <c:idx val="13"/>
          <c:order val="13"/>
          <c:tx>
            <c:strRef>
              <c:f>输出衰减持续!$A$17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输出衰减持续!$B$17:$V$17</c:f>
              <c:numCache>
                <c:formatCode>0_ </c:formatCode>
                <c:ptCount val="21"/>
                <c:pt idx="0">
                  <c:v>888.33333333333337</c:v>
                </c:pt>
                <c:pt idx="1">
                  <c:v>878.91666666666663</c:v>
                </c:pt>
                <c:pt idx="2">
                  <c:v>869.5</c:v>
                </c:pt>
                <c:pt idx="3">
                  <c:v>860.08333333333337</c:v>
                </c:pt>
                <c:pt idx="4">
                  <c:v>850.66666666666663</c:v>
                </c:pt>
                <c:pt idx="5">
                  <c:v>841.25</c:v>
                </c:pt>
                <c:pt idx="6">
                  <c:v>831.83333333333337</c:v>
                </c:pt>
                <c:pt idx="7">
                  <c:v>822.41666666666663</c:v>
                </c:pt>
                <c:pt idx="8">
                  <c:v>813</c:v>
                </c:pt>
                <c:pt idx="9">
                  <c:v>803.58333333333337</c:v>
                </c:pt>
                <c:pt idx="10">
                  <c:v>794.16666666666663</c:v>
                </c:pt>
                <c:pt idx="11">
                  <c:v>784.75</c:v>
                </c:pt>
                <c:pt idx="12">
                  <c:v>775.33333333333337</c:v>
                </c:pt>
                <c:pt idx="13">
                  <c:v>765.91666666666663</c:v>
                </c:pt>
                <c:pt idx="14">
                  <c:v>756.5</c:v>
                </c:pt>
                <c:pt idx="15">
                  <c:v>747.08333333333337</c:v>
                </c:pt>
                <c:pt idx="16">
                  <c:v>737.66666666666663</c:v>
                </c:pt>
                <c:pt idx="17">
                  <c:v>728.25</c:v>
                </c:pt>
                <c:pt idx="18">
                  <c:v>718.83333333333337</c:v>
                </c:pt>
                <c:pt idx="19">
                  <c:v>709.41666666666663</c:v>
                </c:pt>
                <c:pt idx="20">
                  <c:v>709.41666666666663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87-4D50-9751-AC47A640F8EE}"/>
            </c:ext>
          </c:extLst>
        </c:ser>
        <c:ser>
          <c:idx val="14"/>
          <c:order val="14"/>
          <c:tx>
            <c:strRef>
              <c:f>输出衰减持续!$A$18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输出衰减持续!$B$18:$V$18</c:f>
              <c:numCache>
                <c:formatCode>0_ </c:formatCode>
                <c:ptCount val="21"/>
                <c:pt idx="0">
                  <c:v>1639.4457692307697</c:v>
                </c:pt>
                <c:pt idx="1">
                  <c:v>1331.9457692307694</c:v>
                </c:pt>
                <c:pt idx="2">
                  <c:v>1024.4457692307692</c:v>
                </c:pt>
                <c:pt idx="3">
                  <c:v>716.94576923076932</c:v>
                </c:pt>
                <c:pt idx="4">
                  <c:v>515.10923076923086</c:v>
                </c:pt>
                <c:pt idx="5">
                  <c:v>415.3015384615386</c:v>
                </c:pt>
                <c:pt idx="6">
                  <c:v>315.49384615384633</c:v>
                </c:pt>
                <c:pt idx="7">
                  <c:v>215.68615384615396</c:v>
                </c:pt>
                <c:pt idx="8">
                  <c:v>141.68769230769234</c:v>
                </c:pt>
                <c:pt idx="9">
                  <c:v>135.34153846153851</c:v>
                </c:pt>
                <c:pt idx="10">
                  <c:v>128.99538461538464</c:v>
                </c:pt>
                <c:pt idx="11">
                  <c:v>122.6492307692308</c:v>
                </c:pt>
                <c:pt idx="12">
                  <c:v>116.30307692307696</c:v>
                </c:pt>
                <c:pt idx="13">
                  <c:v>109.95692307692309</c:v>
                </c:pt>
                <c:pt idx="14">
                  <c:v>103.61076923076924</c:v>
                </c:pt>
                <c:pt idx="15">
                  <c:v>97.264615384615411</c:v>
                </c:pt>
                <c:pt idx="16">
                  <c:v>90.918461538461557</c:v>
                </c:pt>
                <c:pt idx="17">
                  <c:v>84.572307692307717</c:v>
                </c:pt>
                <c:pt idx="18">
                  <c:v>81.972288461538483</c:v>
                </c:pt>
                <c:pt idx="19">
                  <c:v>81.972288461538483</c:v>
                </c:pt>
                <c:pt idx="20">
                  <c:v>81.972288461538483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87-4D50-9751-AC47A640F8EE}"/>
            </c:ext>
          </c:extLst>
        </c:ser>
        <c:ser>
          <c:idx val="15"/>
          <c:order val="15"/>
          <c:tx>
            <c:strRef>
              <c:f>输出衰减持续!$A$19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输出衰减持续!$B$19:$V$19</c:f>
              <c:numCache>
                <c:formatCode>0_ </c:formatCode>
                <c:ptCount val="21"/>
                <c:pt idx="0">
                  <c:v>1539.6399999999996</c:v>
                </c:pt>
                <c:pt idx="1">
                  <c:v>1456.3066666666662</c:v>
                </c:pt>
                <c:pt idx="2">
                  <c:v>1372.9733333333329</c:v>
                </c:pt>
                <c:pt idx="3">
                  <c:v>1289.6399999999996</c:v>
                </c:pt>
                <c:pt idx="4">
                  <c:v>1206.3066666666664</c:v>
                </c:pt>
                <c:pt idx="5">
                  <c:v>1122.9733333333329</c:v>
                </c:pt>
                <c:pt idx="6">
                  <c:v>1039.6399999999996</c:v>
                </c:pt>
                <c:pt idx="7">
                  <c:v>956.30666666666627</c:v>
                </c:pt>
                <c:pt idx="8">
                  <c:v>872.97333333333302</c:v>
                </c:pt>
                <c:pt idx="9">
                  <c:v>789.63999999999965</c:v>
                </c:pt>
                <c:pt idx="10">
                  <c:v>706.30666666666639</c:v>
                </c:pt>
                <c:pt idx="11">
                  <c:v>622.97333333333302</c:v>
                </c:pt>
                <c:pt idx="12">
                  <c:v>539.63999999999976</c:v>
                </c:pt>
                <c:pt idx="13">
                  <c:v>456.30666666666639</c:v>
                </c:pt>
                <c:pt idx="14">
                  <c:v>372.97333333333307</c:v>
                </c:pt>
                <c:pt idx="15">
                  <c:v>289.63999999999976</c:v>
                </c:pt>
                <c:pt idx="16">
                  <c:v>206.30666666666644</c:v>
                </c:pt>
                <c:pt idx="17">
                  <c:v>122.97333333333312</c:v>
                </c:pt>
                <c:pt idx="18">
                  <c:v>76.981999999999985</c:v>
                </c:pt>
                <c:pt idx="19">
                  <c:v>76.981999999999985</c:v>
                </c:pt>
                <c:pt idx="20">
                  <c:v>76.981999999999985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87-4D50-9751-AC47A640F8EE}"/>
            </c:ext>
          </c:extLst>
        </c:ser>
        <c:ser>
          <c:idx val="16"/>
          <c:order val="16"/>
          <c:tx>
            <c:strRef>
              <c:f>输出衰减持续!$A$20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输出衰减持续!$B$20:$V$20</c:f>
              <c:numCache>
                <c:formatCode>0_ </c:formatCode>
                <c:ptCount val="21"/>
                <c:pt idx="0">
                  <c:v>964.26666666666677</c:v>
                </c:pt>
                <c:pt idx="1">
                  <c:v>797.60000000000014</c:v>
                </c:pt>
                <c:pt idx="2">
                  <c:v>630.93333333333351</c:v>
                </c:pt>
                <c:pt idx="3">
                  <c:v>464.26666666666677</c:v>
                </c:pt>
                <c:pt idx="4">
                  <c:v>297.60000000000002</c:v>
                </c:pt>
                <c:pt idx="5">
                  <c:v>203.34358974358975</c:v>
                </c:pt>
                <c:pt idx="6">
                  <c:v>160.96410256410257</c:v>
                </c:pt>
                <c:pt idx="7">
                  <c:v>122.50256410256411</c:v>
                </c:pt>
                <c:pt idx="8">
                  <c:v>84.041025641025641</c:v>
                </c:pt>
                <c:pt idx="9">
                  <c:v>58.256410256410263</c:v>
                </c:pt>
                <c:pt idx="10">
                  <c:v>50.564102564102562</c:v>
                </c:pt>
                <c:pt idx="11">
                  <c:v>48.213333333333345</c:v>
                </c:pt>
                <c:pt idx="12">
                  <c:v>48.213333333333345</c:v>
                </c:pt>
                <c:pt idx="13">
                  <c:v>48.213333333333345</c:v>
                </c:pt>
                <c:pt idx="14">
                  <c:v>48.213333333333345</c:v>
                </c:pt>
                <c:pt idx="15">
                  <c:v>48.213333333333345</c:v>
                </c:pt>
                <c:pt idx="16">
                  <c:v>48.213333333333345</c:v>
                </c:pt>
                <c:pt idx="17">
                  <c:v>48.213333333333345</c:v>
                </c:pt>
                <c:pt idx="18">
                  <c:v>48.213333333333345</c:v>
                </c:pt>
                <c:pt idx="19">
                  <c:v>48.213333333333345</c:v>
                </c:pt>
                <c:pt idx="20">
                  <c:v>48.213333333333345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87-4D50-9751-AC47A640F8EE}"/>
            </c:ext>
          </c:extLst>
        </c:ser>
        <c:ser>
          <c:idx val="17"/>
          <c:order val="17"/>
          <c:tx>
            <c:strRef>
              <c:f>输出衰减持续!$A$21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输出衰减持续!$B$21:$V$21</c:f>
              <c:numCache>
                <c:formatCode>0_ </c:formatCode>
                <c:ptCount val="21"/>
                <c:pt idx="0">
                  <c:v>482.5</c:v>
                </c:pt>
                <c:pt idx="1">
                  <c:v>315.83333333333337</c:v>
                </c:pt>
                <c:pt idx="2">
                  <c:v>149.16666666666669</c:v>
                </c:pt>
                <c:pt idx="3">
                  <c:v>24.125000000000004</c:v>
                </c:pt>
                <c:pt idx="4">
                  <c:v>24.125000000000004</c:v>
                </c:pt>
                <c:pt idx="5">
                  <c:v>24.125000000000004</c:v>
                </c:pt>
                <c:pt idx="6">
                  <c:v>24.125000000000004</c:v>
                </c:pt>
                <c:pt idx="7">
                  <c:v>24.125000000000004</c:v>
                </c:pt>
                <c:pt idx="8">
                  <c:v>24.125000000000004</c:v>
                </c:pt>
                <c:pt idx="9">
                  <c:v>24.125000000000004</c:v>
                </c:pt>
                <c:pt idx="10">
                  <c:v>24.125000000000004</c:v>
                </c:pt>
                <c:pt idx="11">
                  <c:v>24.125000000000004</c:v>
                </c:pt>
                <c:pt idx="12">
                  <c:v>24.125000000000004</c:v>
                </c:pt>
                <c:pt idx="13">
                  <c:v>24.125000000000004</c:v>
                </c:pt>
                <c:pt idx="14">
                  <c:v>24.125000000000004</c:v>
                </c:pt>
                <c:pt idx="15">
                  <c:v>24.125000000000004</c:v>
                </c:pt>
                <c:pt idx="16">
                  <c:v>24.125000000000004</c:v>
                </c:pt>
                <c:pt idx="17">
                  <c:v>24.125000000000004</c:v>
                </c:pt>
                <c:pt idx="18">
                  <c:v>24.125000000000004</c:v>
                </c:pt>
                <c:pt idx="19">
                  <c:v>24.125000000000004</c:v>
                </c:pt>
                <c:pt idx="20">
                  <c:v>24.125000000000004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87-4D50-9751-AC47A640F8EE}"/>
            </c:ext>
          </c:extLst>
        </c:ser>
        <c:ser>
          <c:idx val="18"/>
          <c:order val="18"/>
          <c:tx>
            <c:strRef>
              <c:f>输出衰减持续!$A$22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输出衰减持续!$B$22:$V$22</c:f>
              <c:numCache>
                <c:formatCode>0_ </c:formatCode>
                <c:ptCount val="21"/>
                <c:pt idx="0">
                  <c:v>1134</c:v>
                </c:pt>
                <c:pt idx="1">
                  <c:v>903.23076923076917</c:v>
                </c:pt>
                <c:pt idx="2">
                  <c:v>672.46153846153834</c:v>
                </c:pt>
                <c:pt idx="3">
                  <c:v>441.69230769230762</c:v>
                </c:pt>
                <c:pt idx="4">
                  <c:v>273.4615384615384</c:v>
                </c:pt>
                <c:pt idx="5">
                  <c:v>158.07692307692301</c:v>
                </c:pt>
                <c:pt idx="6">
                  <c:v>56.699999999999996</c:v>
                </c:pt>
                <c:pt idx="7">
                  <c:v>56.699999999999996</c:v>
                </c:pt>
                <c:pt idx="8">
                  <c:v>56.699999999999996</c:v>
                </c:pt>
                <c:pt idx="9">
                  <c:v>56.699999999999996</c:v>
                </c:pt>
                <c:pt idx="10">
                  <c:v>56.699999999999996</c:v>
                </c:pt>
                <c:pt idx="11">
                  <c:v>56.699999999999996</c:v>
                </c:pt>
                <c:pt idx="12">
                  <c:v>56.699999999999996</c:v>
                </c:pt>
                <c:pt idx="13">
                  <c:v>56.699999999999996</c:v>
                </c:pt>
                <c:pt idx="14">
                  <c:v>56.699999999999996</c:v>
                </c:pt>
                <c:pt idx="15">
                  <c:v>56.699999999999996</c:v>
                </c:pt>
                <c:pt idx="16">
                  <c:v>56.699999999999996</c:v>
                </c:pt>
                <c:pt idx="17">
                  <c:v>56.699999999999996</c:v>
                </c:pt>
                <c:pt idx="18">
                  <c:v>56.699999999999996</c:v>
                </c:pt>
                <c:pt idx="19">
                  <c:v>56.699999999999996</c:v>
                </c:pt>
                <c:pt idx="20">
                  <c:v>56.699999999999996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87-4D50-9751-AC47A640F8EE}"/>
            </c:ext>
          </c:extLst>
        </c:ser>
        <c:ser>
          <c:idx val="19"/>
          <c:order val="19"/>
          <c:tx>
            <c:strRef>
              <c:f>输出衰减持续!$A$23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输出衰减持续!$B$23:$V$23</c:f>
              <c:numCache>
                <c:formatCode>0_ </c:formatCode>
                <c:ptCount val="21"/>
                <c:pt idx="0">
                  <c:v>1039.7854475703325</c:v>
                </c:pt>
                <c:pt idx="1">
                  <c:v>934.42314450127878</c:v>
                </c:pt>
                <c:pt idx="2">
                  <c:v>829.06084143222529</c:v>
                </c:pt>
                <c:pt idx="3">
                  <c:v>723.69853836317145</c:v>
                </c:pt>
                <c:pt idx="4">
                  <c:v>618.33623529411773</c:v>
                </c:pt>
                <c:pt idx="5">
                  <c:v>522.00980179028147</c:v>
                </c:pt>
                <c:pt idx="6">
                  <c:v>458.33547826086965</c:v>
                </c:pt>
                <c:pt idx="7">
                  <c:v>394.66115473145788</c:v>
                </c:pt>
                <c:pt idx="8">
                  <c:v>330.98683120204612</c:v>
                </c:pt>
                <c:pt idx="9">
                  <c:v>267.31250767263435</c:v>
                </c:pt>
                <c:pt idx="10">
                  <c:v>203.63818414322259</c:v>
                </c:pt>
                <c:pt idx="11">
                  <c:v>184.91327237851664</c:v>
                </c:pt>
                <c:pt idx="12">
                  <c:v>168.29777237851664</c:v>
                </c:pt>
                <c:pt idx="13">
                  <c:v>151.68227237851661</c:v>
                </c:pt>
                <c:pt idx="14">
                  <c:v>135.06677237851662</c:v>
                </c:pt>
                <c:pt idx="15">
                  <c:v>118.45127237851662</c:v>
                </c:pt>
                <c:pt idx="16">
                  <c:v>101.83577237851662</c:v>
                </c:pt>
                <c:pt idx="17">
                  <c:v>85.220272378516626</c:v>
                </c:pt>
                <c:pt idx="18">
                  <c:v>68.604772378516628</c:v>
                </c:pt>
                <c:pt idx="19">
                  <c:v>51.989272378516631</c:v>
                </c:pt>
                <c:pt idx="20">
                  <c:v>51.989272378516631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87-4D50-9751-AC47A640F8EE}"/>
            </c:ext>
          </c:extLst>
        </c:ser>
        <c:ser>
          <c:idx val="20"/>
          <c:order val="20"/>
          <c:tx>
            <c:strRef>
              <c:f>输出衰减持续!$A$24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输出衰减持续!$B$24:$V$24</c:f>
              <c:numCache>
                <c:formatCode>0_ </c:formatCode>
                <c:ptCount val="21"/>
                <c:pt idx="0">
                  <c:v>1839.6836728000001</c:v>
                </c:pt>
                <c:pt idx="1">
                  <c:v>1482.7968954099999</c:v>
                </c:pt>
                <c:pt idx="2">
                  <c:v>1125.91011802</c:v>
                </c:pt>
                <c:pt idx="3">
                  <c:v>869.08584063000001</c:v>
                </c:pt>
                <c:pt idx="4">
                  <c:v>712.1990632400001</c:v>
                </c:pt>
                <c:pt idx="5">
                  <c:v>555.37478585000008</c:v>
                </c:pt>
                <c:pt idx="6">
                  <c:v>498.48800846</c:v>
                </c:pt>
                <c:pt idx="7">
                  <c:v>441.62551232000004</c:v>
                </c:pt>
                <c:pt idx="8">
                  <c:v>412.48873492999996</c:v>
                </c:pt>
                <c:pt idx="9">
                  <c:v>383.35195754000006</c:v>
                </c:pt>
                <c:pt idx="10">
                  <c:v>354.21518015000004</c:v>
                </c:pt>
                <c:pt idx="11">
                  <c:v>325.07840276000002</c:v>
                </c:pt>
                <c:pt idx="12">
                  <c:v>295.94162537000005</c:v>
                </c:pt>
                <c:pt idx="13">
                  <c:v>266.80484797999998</c:v>
                </c:pt>
                <c:pt idx="14">
                  <c:v>237.66807058999999</c:v>
                </c:pt>
                <c:pt idx="15">
                  <c:v>208.53129319999999</c:v>
                </c:pt>
                <c:pt idx="16">
                  <c:v>179.39451581</c:v>
                </c:pt>
                <c:pt idx="17">
                  <c:v>150.25773841999998</c:v>
                </c:pt>
                <c:pt idx="18">
                  <c:v>121.12096103</c:v>
                </c:pt>
                <c:pt idx="19">
                  <c:v>91.984183640000012</c:v>
                </c:pt>
                <c:pt idx="20">
                  <c:v>91.984183640000012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87-4D50-9751-AC47A640F8EE}"/>
            </c:ext>
          </c:extLst>
        </c:ser>
        <c:ser>
          <c:idx val="21"/>
          <c:order val="21"/>
          <c:tx>
            <c:strRef>
              <c:f>输出衰减持续!$A$25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输出衰减持续!$B$25:$V$25</c:f>
              <c:numCache>
                <c:formatCode>0_ </c:formatCode>
                <c:ptCount val="21"/>
                <c:pt idx="0">
                  <c:v>2287.7463414634144</c:v>
                </c:pt>
                <c:pt idx="1">
                  <c:v>2287.7463414634144</c:v>
                </c:pt>
                <c:pt idx="2">
                  <c:v>2287.7463414634144</c:v>
                </c:pt>
                <c:pt idx="3">
                  <c:v>2209.8663414634143</c:v>
                </c:pt>
                <c:pt idx="4">
                  <c:v>2131.9863414634146</c:v>
                </c:pt>
                <c:pt idx="5">
                  <c:v>2054.1063414634145</c:v>
                </c:pt>
                <c:pt idx="6">
                  <c:v>1931.6372519083966</c:v>
                </c:pt>
                <c:pt idx="7">
                  <c:v>1853.7572519083965</c:v>
                </c:pt>
                <c:pt idx="8">
                  <c:v>1736.42071942446</c:v>
                </c:pt>
                <c:pt idx="9">
                  <c:v>1658.5407194244603</c:v>
                </c:pt>
                <c:pt idx="10">
                  <c:v>1545.4987755102038</c:v>
                </c:pt>
                <c:pt idx="11">
                  <c:v>1436.0864516129031</c:v>
                </c:pt>
                <c:pt idx="12">
                  <c:v>1329.7693251533742</c:v>
                </c:pt>
                <c:pt idx="13">
                  <c:v>1226.1129824561403</c:v>
                </c:pt>
                <c:pt idx="14">
                  <c:v>1124.7606703910615</c:v>
                </c:pt>
                <c:pt idx="15">
                  <c:v>1005.7138461538459</c:v>
                </c:pt>
                <c:pt idx="16">
                  <c:v>892.91033175355437</c:v>
                </c:pt>
                <c:pt idx="17">
                  <c:v>758.98024691358023</c:v>
                </c:pt>
                <c:pt idx="18">
                  <c:v>628.86275618374555</c:v>
                </c:pt>
                <c:pt idx="19">
                  <c:v>492.45268011527367</c:v>
                </c:pt>
                <c:pt idx="20">
                  <c:v>341.69788819875771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87-4D50-9751-AC47A640F8EE}"/>
            </c:ext>
          </c:extLst>
        </c:ser>
        <c:ser>
          <c:idx val="22"/>
          <c:order val="22"/>
          <c:tx>
            <c:strRef>
              <c:f>输出衰减持续!$A$26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输出衰减持续!$B$26:$V$26</c:f>
              <c:numCache>
                <c:formatCode>0_ </c:formatCode>
                <c:ptCount val="21"/>
                <c:pt idx="0">
                  <c:v>2120.5600000000004</c:v>
                </c:pt>
                <c:pt idx="1">
                  <c:v>2040.5600000000002</c:v>
                </c:pt>
                <c:pt idx="2">
                  <c:v>1960.5600000000002</c:v>
                </c:pt>
                <c:pt idx="3">
                  <c:v>1880.5600000000002</c:v>
                </c:pt>
                <c:pt idx="4">
                  <c:v>1800.5600000000002</c:v>
                </c:pt>
                <c:pt idx="5">
                  <c:v>1720.5600000000002</c:v>
                </c:pt>
                <c:pt idx="6">
                  <c:v>1640.5600000000002</c:v>
                </c:pt>
                <c:pt idx="7">
                  <c:v>1560.5600000000002</c:v>
                </c:pt>
                <c:pt idx="8">
                  <c:v>1480.5600000000002</c:v>
                </c:pt>
                <c:pt idx="9">
                  <c:v>1400.5600000000002</c:v>
                </c:pt>
                <c:pt idx="10">
                  <c:v>1320.5600000000002</c:v>
                </c:pt>
                <c:pt idx="11">
                  <c:v>1240.5600000000002</c:v>
                </c:pt>
                <c:pt idx="12">
                  <c:v>1160.5600000000002</c:v>
                </c:pt>
                <c:pt idx="13">
                  <c:v>1080.5600000000002</c:v>
                </c:pt>
                <c:pt idx="14">
                  <c:v>1000.5600000000002</c:v>
                </c:pt>
                <c:pt idx="15">
                  <c:v>920.56000000000017</c:v>
                </c:pt>
                <c:pt idx="16">
                  <c:v>840.56000000000017</c:v>
                </c:pt>
                <c:pt idx="17">
                  <c:v>760.56000000000017</c:v>
                </c:pt>
                <c:pt idx="18">
                  <c:v>680.56000000000017</c:v>
                </c:pt>
                <c:pt idx="19">
                  <c:v>600.56000000000017</c:v>
                </c:pt>
                <c:pt idx="20">
                  <c:v>520.56000000000017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87-4D50-9751-AC47A640F8EE}"/>
            </c:ext>
          </c:extLst>
        </c:ser>
        <c:ser>
          <c:idx val="23"/>
          <c:order val="23"/>
          <c:tx>
            <c:strRef>
              <c:f>输出衰减持续!$A$27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输出衰减持续!$B$27:$V$27</c:f>
              <c:numCache>
                <c:formatCode>0_ </c:formatCode>
                <c:ptCount val="21"/>
                <c:pt idx="0">
                  <c:v>558.75</c:v>
                </c:pt>
                <c:pt idx="1">
                  <c:v>530.81249999999989</c:v>
                </c:pt>
                <c:pt idx="2">
                  <c:v>502.875</c:v>
                </c:pt>
                <c:pt idx="3">
                  <c:v>474.93749999999994</c:v>
                </c:pt>
                <c:pt idx="4">
                  <c:v>447</c:v>
                </c:pt>
                <c:pt idx="5">
                  <c:v>419.0625</c:v>
                </c:pt>
                <c:pt idx="6">
                  <c:v>391.12499999999994</c:v>
                </c:pt>
                <c:pt idx="7">
                  <c:v>363.1875</c:v>
                </c:pt>
                <c:pt idx="8">
                  <c:v>335.24999999999994</c:v>
                </c:pt>
                <c:pt idx="9">
                  <c:v>307.3125</c:v>
                </c:pt>
                <c:pt idx="10">
                  <c:v>279.375</c:v>
                </c:pt>
                <c:pt idx="11">
                  <c:v>251.4375</c:v>
                </c:pt>
                <c:pt idx="12">
                  <c:v>223.5</c:v>
                </c:pt>
                <c:pt idx="13">
                  <c:v>195.56249999999997</c:v>
                </c:pt>
                <c:pt idx="14">
                  <c:v>167.62499999999997</c:v>
                </c:pt>
                <c:pt idx="15">
                  <c:v>139.6875</c:v>
                </c:pt>
                <c:pt idx="16">
                  <c:v>111.75</c:v>
                </c:pt>
                <c:pt idx="17">
                  <c:v>83.812499999999986</c:v>
                </c:pt>
                <c:pt idx="18">
                  <c:v>55.875</c:v>
                </c:pt>
                <c:pt idx="19">
                  <c:v>27.9375</c:v>
                </c:pt>
                <c:pt idx="20">
                  <c:v>27.9375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87-4D50-9751-AC47A640F8EE}"/>
            </c:ext>
          </c:extLst>
        </c:ser>
        <c:ser>
          <c:idx val="24"/>
          <c:order val="24"/>
          <c:tx>
            <c:strRef>
              <c:f>输出衰减持续!$A$28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输出衰减持续!$B$28:$V$28</c:f>
              <c:numCache>
                <c:formatCode>0_ </c:formatCode>
                <c:ptCount val="21"/>
                <c:pt idx="0">
                  <c:v>1928.5</c:v>
                </c:pt>
                <c:pt idx="1">
                  <c:v>1928.5</c:v>
                </c:pt>
                <c:pt idx="2">
                  <c:v>1728.5</c:v>
                </c:pt>
                <c:pt idx="3">
                  <c:v>1528.5</c:v>
                </c:pt>
                <c:pt idx="4">
                  <c:v>1328.5</c:v>
                </c:pt>
                <c:pt idx="5">
                  <c:v>1128.5</c:v>
                </c:pt>
                <c:pt idx="6">
                  <c:v>928.5</c:v>
                </c:pt>
                <c:pt idx="7">
                  <c:v>728.5</c:v>
                </c:pt>
                <c:pt idx="8">
                  <c:v>528.5</c:v>
                </c:pt>
                <c:pt idx="9">
                  <c:v>328.5</c:v>
                </c:pt>
                <c:pt idx="10">
                  <c:v>128.5</c:v>
                </c:pt>
                <c:pt idx="11">
                  <c:v>96.425000000000011</c:v>
                </c:pt>
                <c:pt idx="12">
                  <c:v>96.425000000000011</c:v>
                </c:pt>
                <c:pt idx="13">
                  <c:v>96.425000000000011</c:v>
                </c:pt>
                <c:pt idx="14">
                  <c:v>96.425000000000011</c:v>
                </c:pt>
                <c:pt idx="15">
                  <c:v>96.425000000000011</c:v>
                </c:pt>
                <c:pt idx="16">
                  <c:v>96.425000000000011</c:v>
                </c:pt>
                <c:pt idx="17">
                  <c:v>96.425000000000011</c:v>
                </c:pt>
                <c:pt idx="18">
                  <c:v>96.425000000000011</c:v>
                </c:pt>
                <c:pt idx="19">
                  <c:v>96.425000000000011</c:v>
                </c:pt>
                <c:pt idx="20">
                  <c:v>96.425000000000011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87-4D50-9751-AC47A640F8EE}"/>
            </c:ext>
          </c:extLst>
        </c:ser>
        <c:ser>
          <c:idx val="25"/>
          <c:order val="25"/>
          <c:tx>
            <c:strRef>
              <c:f>输出衰减持续!$A$29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输出衰减持续!$B$29:$V$29</c:f>
              <c:numCache>
                <c:formatCode>0_ </c:formatCode>
                <c:ptCount val="21"/>
                <c:pt idx="0">
                  <c:v>1426.6919607843136</c:v>
                </c:pt>
                <c:pt idx="1">
                  <c:v>1315.5808496732025</c:v>
                </c:pt>
                <c:pt idx="2">
                  <c:v>1204.4697385620914</c:v>
                </c:pt>
                <c:pt idx="3">
                  <c:v>1093.3586274509803</c:v>
                </c:pt>
                <c:pt idx="4">
                  <c:v>982.24751633986921</c:v>
                </c:pt>
                <c:pt idx="5">
                  <c:v>871.13640522875812</c:v>
                </c:pt>
                <c:pt idx="6">
                  <c:v>760.02529411764704</c:v>
                </c:pt>
                <c:pt idx="7">
                  <c:v>648.91418300653572</c:v>
                </c:pt>
                <c:pt idx="8">
                  <c:v>537.80307189542475</c:v>
                </c:pt>
                <c:pt idx="9">
                  <c:v>498.89539215686273</c:v>
                </c:pt>
                <c:pt idx="10">
                  <c:v>469.48362745098029</c:v>
                </c:pt>
                <c:pt idx="11">
                  <c:v>440.07186274509797</c:v>
                </c:pt>
                <c:pt idx="12">
                  <c:v>410.6600980392156</c:v>
                </c:pt>
                <c:pt idx="13">
                  <c:v>381.24833333333328</c:v>
                </c:pt>
                <c:pt idx="14">
                  <c:v>351.8365686274509</c:v>
                </c:pt>
                <c:pt idx="15">
                  <c:v>322.42480392156858</c:v>
                </c:pt>
                <c:pt idx="16">
                  <c:v>293.01303921568621</c:v>
                </c:pt>
                <c:pt idx="17">
                  <c:v>263.60127450980389</c:v>
                </c:pt>
                <c:pt idx="18">
                  <c:v>234.18950980392148</c:v>
                </c:pt>
                <c:pt idx="19">
                  <c:v>204.77774509803913</c:v>
                </c:pt>
                <c:pt idx="20">
                  <c:v>175.36598039215681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87-4D50-9751-AC47A640F8EE}"/>
            </c:ext>
          </c:extLst>
        </c:ser>
        <c:ser>
          <c:idx val="26"/>
          <c:order val="26"/>
          <c:tx>
            <c:strRef>
              <c:f>输出衰减持续!$A$30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输出衰减持续!$B$30:$V$30</c:f>
              <c:numCache>
                <c:formatCode>0_ </c:formatCode>
                <c:ptCount val="21"/>
                <c:pt idx="0">
                  <c:v>1403.7692307692309</c:v>
                </c:pt>
                <c:pt idx="1">
                  <c:v>1333.5807692307692</c:v>
                </c:pt>
                <c:pt idx="2">
                  <c:v>1263.3923076923077</c:v>
                </c:pt>
                <c:pt idx="3">
                  <c:v>1193.2038461538464</c:v>
                </c:pt>
                <c:pt idx="4">
                  <c:v>1123.0153846153848</c:v>
                </c:pt>
                <c:pt idx="5">
                  <c:v>1052.8269230769231</c:v>
                </c:pt>
                <c:pt idx="6">
                  <c:v>982.63846153846146</c:v>
                </c:pt>
                <c:pt idx="7">
                  <c:v>912.45</c:v>
                </c:pt>
                <c:pt idx="8">
                  <c:v>842.26153846153852</c:v>
                </c:pt>
                <c:pt idx="9">
                  <c:v>772.073076923077</c:v>
                </c:pt>
                <c:pt idx="10">
                  <c:v>701.88461538461547</c:v>
                </c:pt>
                <c:pt idx="11">
                  <c:v>631.69615384615383</c:v>
                </c:pt>
                <c:pt idx="12">
                  <c:v>561.50769230769242</c:v>
                </c:pt>
                <c:pt idx="13">
                  <c:v>491.31923076923073</c:v>
                </c:pt>
                <c:pt idx="14">
                  <c:v>421.13076923076926</c:v>
                </c:pt>
                <c:pt idx="15">
                  <c:v>350.94230769230774</c:v>
                </c:pt>
                <c:pt idx="16">
                  <c:v>280.75384615384621</c:v>
                </c:pt>
                <c:pt idx="17">
                  <c:v>210.56538461538463</c:v>
                </c:pt>
                <c:pt idx="18">
                  <c:v>140.37692307692311</c:v>
                </c:pt>
                <c:pt idx="19">
                  <c:v>70.188461538461553</c:v>
                </c:pt>
                <c:pt idx="20">
                  <c:v>70.188461538461553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87-4D50-9751-AC47A640F8EE}"/>
            </c:ext>
          </c:extLst>
        </c:ser>
        <c:ser>
          <c:idx val="27"/>
          <c:order val="27"/>
          <c:tx>
            <c:strRef>
              <c:f>输出衰减持续!$A$31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输出衰减持续!$B$31:$V$31</c:f>
              <c:numCache>
                <c:formatCode>0_ </c:formatCode>
                <c:ptCount val="21"/>
                <c:pt idx="0">
                  <c:v>2018.5200000000002</c:v>
                </c:pt>
                <c:pt idx="1">
                  <c:v>1917.5940000000001</c:v>
                </c:pt>
                <c:pt idx="2">
                  <c:v>1816.6680000000001</c:v>
                </c:pt>
                <c:pt idx="3">
                  <c:v>1715.7420000000002</c:v>
                </c:pt>
                <c:pt idx="4">
                  <c:v>1614.8160000000003</c:v>
                </c:pt>
                <c:pt idx="5">
                  <c:v>1513.8900000000003</c:v>
                </c:pt>
                <c:pt idx="6">
                  <c:v>1412.9640000000002</c:v>
                </c:pt>
                <c:pt idx="7">
                  <c:v>1312.0380000000002</c:v>
                </c:pt>
                <c:pt idx="8">
                  <c:v>1211.1120000000001</c:v>
                </c:pt>
                <c:pt idx="9">
                  <c:v>1110.1860000000001</c:v>
                </c:pt>
                <c:pt idx="10">
                  <c:v>1009.2600000000001</c:v>
                </c:pt>
                <c:pt idx="11">
                  <c:v>908.33400000000006</c:v>
                </c:pt>
                <c:pt idx="12">
                  <c:v>807.40800000000013</c:v>
                </c:pt>
                <c:pt idx="13">
                  <c:v>706.48200000000008</c:v>
                </c:pt>
                <c:pt idx="14">
                  <c:v>605.55600000000004</c:v>
                </c:pt>
                <c:pt idx="15">
                  <c:v>504.63000000000005</c:v>
                </c:pt>
                <c:pt idx="16">
                  <c:v>403.70400000000006</c:v>
                </c:pt>
                <c:pt idx="17">
                  <c:v>302.77800000000002</c:v>
                </c:pt>
                <c:pt idx="18">
                  <c:v>201.85200000000003</c:v>
                </c:pt>
                <c:pt idx="19">
                  <c:v>100.92600000000002</c:v>
                </c:pt>
                <c:pt idx="20">
                  <c:v>100.92600000000002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87-4D50-9751-AC47A640F8EE}"/>
            </c:ext>
          </c:extLst>
        </c:ser>
        <c:ser>
          <c:idx val="28"/>
          <c:order val="28"/>
          <c:tx>
            <c:strRef>
              <c:f>输出衰减持续!$A$32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输出衰减持续!$B$32:$V$32</c:f>
              <c:numCache>
                <c:formatCode>0_ </c:formatCode>
                <c:ptCount val="21"/>
                <c:pt idx="0">
                  <c:v>1726.3285714285714</c:v>
                </c:pt>
                <c:pt idx="1">
                  <c:v>1640.0121428571426</c:v>
                </c:pt>
                <c:pt idx="2">
                  <c:v>1553.6957142857141</c:v>
                </c:pt>
                <c:pt idx="3">
                  <c:v>1467.3792857142855</c:v>
                </c:pt>
                <c:pt idx="4">
                  <c:v>1381.0628571428572</c:v>
                </c:pt>
                <c:pt idx="5">
                  <c:v>1294.7464285714286</c:v>
                </c:pt>
                <c:pt idx="6">
                  <c:v>1208.43</c:v>
                </c:pt>
                <c:pt idx="7">
                  <c:v>1122.1135714285715</c:v>
                </c:pt>
                <c:pt idx="8">
                  <c:v>1035.7971428571429</c:v>
                </c:pt>
                <c:pt idx="9">
                  <c:v>949.48071428571438</c:v>
                </c:pt>
                <c:pt idx="10">
                  <c:v>863.16428571428571</c:v>
                </c:pt>
                <c:pt idx="11">
                  <c:v>776.84785714285704</c:v>
                </c:pt>
                <c:pt idx="12">
                  <c:v>690.53142857142859</c:v>
                </c:pt>
                <c:pt idx="13">
                  <c:v>604.21500000000003</c:v>
                </c:pt>
                <c:pt idx="14">
                  <c:v>517.89857142857147</c:v>
                </c:pt>
                <c:pt idx="15">
                  <c:v>431.58214285714286</c:v>
                </c:pt>
                <c:pt idx="16">
                  <c:v>345.2657142857143</c:v>
                </c:pt>
                <c:pt idx="17">
                  <c:v>258.94928571428574</c:v>
                </c:pt>
                <c:pt idx="18">
                  <c:v>172.63285714285715</c:v>
                </c:pt>
                <c:pt idx="19">
                  <c:v>86.316428571428574</c:v>
                </c:pt>
                <c:pt idx="20">
                  <c:v>86.316428571428574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E87-4D50-9751-AC47A640F8EE}"/>
            </c:ext>
          </c:extLst>
        </c:ser>
        <c:ser>
          <c:idx val="29"/>
          <c:order val="29"/>
          <c:tx>
            <c:strRef>
              <c:f>输出衰减持续!$A$33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输出衰减持续!$B$33:$V$33</c:f>
              <c:numCache>
                <c:formatCode>0_ </c:formatCode>
                <c:ptCount val="21"/>
                <c:pt idx="0">
                  <c:v>1087.6488157894737</c:v>
                </c:pt>
                <c:pt idx="1">
                  <c:v>879.53324999999995</c:v>
                </c:pt>
                <c:pt idx="2">
                  <c:v>671.41768421052632</c:v>
                </c:pt>
                <c:pt idx="3">
                  <c:v>463.30211842105263</c:v>
                </c:pt>
                <c:pt idx="4">
                  <c:v>363.61592763157904</c:v>
                </c:pt>
                <c:pt idx="5">
                  <c:v>343.00036184210529</c:v>
                </c:pt>
                <c:pt idx="6">
                  <c:v>322.3847960526316</c:v>
                </c:pt>
                <c:pt idx="7">
                  <c:v>301.76923026315785</c:v>
                </c:pt>
                <c:pt idx="8">
                  <c:v>281.15366447368416</c:v>
                </c:pt>
                <c:pt idx="9">
                  <c:v>260.53809868421058</c:v>
                </c:pt>
                <c:pt idx="10">
                  <c:v>239.92253289473683</c:v>
                </c:pt>
                <c:pt idx="11">
                  <c:v>219.30696710526317</c:v>
                </c:pt>
                <c:pt idx="12">
                  <c:v>198.69140131578951</c:v>
                </c:pt>
                <c:pt idx="13">
                  <c:v>178.07583552631579</c:v>
                </c:pt>
                <c:pt idx="14">
                  <c:v>157.46026973684209</c:v>
                </c:pt>
                <c:pt idx="15">
                  <c:v>136.84470394736843</c:v>
                </c:pt>
                <c:pt idx="16">
                  <c:v>116.22913815789475</c:v>
                </c:pt>
                <c:pt idx="17">
                  <c:v>95.613572368421046</c:v>
                </c:pt>
                <c:pt idx="18">
                  <c:v>74.998006578947368</c:v>
                </c:pt>
                <c:pt idx="19">
                  <c:v>54.382440789473691</c:v>
                </c:pt>
                <c:pt idx="20">
                  <c:v>54.382440789473691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E87-4D50-9751-AC47A640F8EE}"/>
            </c:ext>
          </c:extLst>
        </c:ser>
        <c:ser>
          <c:idx val="30"/>
          <c:order val="30"/>
          <c:tx>
            <c:strRef>
              <c:f>输出衰减持续!$A$34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输出衰减持续!$B$34:$V$34</c:f>
              <c:numCache>
                <c:formatCode>0_ </c:formatCode>
                <c:ptCount val="21"/>
                <c:pt idx="0">
                  <c:v>474.17441860465112</c:v>
                </c:pt>
                <c:pt idx="1">
                  <c:v>334.6395348837209</c:v>
                </c:pt>
                <c:pt idx="2">
                  <c:v>195.10465116279067</c:v>
                </c:pt>
                <c:pt idx="3">
                  <c:v>55.569767441860449</c:v>
                </c:pt>
                <c:pt idx="4">
                  <c:v>23.708720930232559</c:v>
                </c:pt>
                <c:pt idx="5">
                  <c:v>23.708720930232559</c:v>
                </c:pt>
                <c:pt idx="6">
                  <c:v>23.708720930232559</c:v>
                </c:pt>
                <c:pt idx="7">
                  <c:v>23.708720930232559</c:v>
                </c:pt>
                <c:pt idx="8">
                  <c:v>23.708720930232559</c:v>
                </c:pt>
                <c:pt idx="9">
                  <c:v>23.708720930232559</c:v>
                </c:pt>
                <c:pt idx="10">
                  <c:v>23.708720930232559</c:v>
                </c:pt>
                <c:pt idx="11">
                  <c:v>23.708720930232559</c:v>
                </c:pt>
                <c:pt idx="12">
                  <c:v>23.708720930232559</c:v>
                </c:pt>
                <c:pt idx="13">
                  <c:v>23.708720930232559</c:v>
                </c:pt>
                <c:pt idx="14">
                  <c:v>23.708720930232559</c:v>
                </c:pt>
                <c:pt idx="15">
                  <c:v>23.708720930232559</c:v>
                </c:pt>
                <c:pt idx="16">
                  <c:v>23.708720930232559</c:v>
                </c:pt>
                <c:pt idx="17">
                  <c:v>23.708720930232559</c:v>
                </c:pt>
                <c:pt idx="18">
                  <c:v>23.708720930232559</c:v>
                </c:pt>
                <c:pt idx="19">
                  <c:v>23.708720930232559</c:v>
                </c:pt>
                <c:pt idx="20">
                  <c:v>23.708720930232559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E87-4D50-9751-AC47A640F8EE}"/>
            </c:ext>
          </c:extLst>
        </c:ser>
        <c:ser>
          <c:idx val="31"/>
          <c:order val="31"/>
          <c:tx>
            <c:strRef>
              <c:f>输出衰减持续!$A$35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输出衰减持续!$B$35:$V$35</c:f>
              <c:numCache>
                <c:formatCode>0_ </c:formatCode>
                <c:ptCount val="21"/>
                <c:pt idx="0">
                  <c:v>1051.0568181818182</c:v>
                </c:pt>
                <c:pt idx="1">
                  <c:v>918.25681818181829</c:v>
                </c:pt>
                <c:pt idx="2">
                  <c:v>785.45681818181811</c:v>
                </c:pt>
                <c:pt idx="3">
                  <c:v>652.65681818181815</c:v>
                </c:pt>
                <c:pt idx="4">
                  <c:v>595.3255681818182</c:v>
                </c:pt>
                <c:pt idx="5">
                  <c:v>581.02556818181824</c:v>
                </c:pt>
                <c:pt idx="6">
                  <c:v>566.72556818181818</c:v>
                </c:pt>
                <c:pt idx="7">
                  <c:v>552.42556818181822</c:v>
                </c:pt>
                <c:pt idx="8">
                  <c:v>538.12556818181815</c:v>
                </c:pt>
                <c:pt idx="9">
                  <c:v>523.8255681818182</c:v>
                </c:pt>
                <c:pt idx="10">
                  <c:v>509.52556818181819</c:v>
                </c:pt>
                <c:pt idx="11">
                  <c:v>495.22556818181818</c:v>
                </c:pt>
                <c:pt idx="12">
                  <c:v>480.92556818181822</c:v>
                </c:pt>
                <c:pt idx="13">
                  <c:v>466.62556818181815</c:v>
                </c:pt>
                <c:pt idx="14">
                  <c:v>452.3255681818182</c:v>
                </c:pt>
                <c:pt idx="15">
                  <c:v>438.02556818181819</c:v>
                </c:pt>
                <c:pt idx="16">
                  <c:v>423.72556818181818</c:v>
                </c:pt>
                <c:pt idx="17">
                  <c:v>409.42556818181822</c:v>
                </c:pt>
                <c:pt idx="18">
                  <c:v>395.12556818181815</c:v>
                </c:pt>
                <c:pt idx="19">
                  <c:v>380.8255681818182</c:v>
                </c:pt>
                <c:pt idx="20">
                  <c:v>374.3255681818182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E87-4D50-9751-AC47A640F8EE}"/>
            </c:ext>
          </c:extLst>
        </c:ser>
        <c:ser>
          <c:idx val="32"/>
          <c:order val="32"/>
          <c:tx>
            <c:strRef>
              <c:f>输出衰减持续!$A$36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输出衰减持续!$B$36:$V$36</c:f>
              <c:numCache>
                <c:formatCode>0_ </c:formatCode>
                <c:ptCount val="21"/>
                <c:pt idx="0">
                  <c:v>1586.1508684863525</c:v>
                </c:pt>
                <c:pt idx="1">
                  <c:v>1554.1193362707768</c:v>
                </c:pt>
                <c:pt idx="2">
                  <c:v>1523.0276777139311</c:v>
                </c:pt>
                <c:pt idx="3">
                  <c:v>1483.8253742155725</c:v>
                </c:pt>
                <c:pt idx="4">
                  <c:v>1444.519619837567</c:v>
                </c:pt>
                <c:pt idx="5">
                  <c:v>1382.8773403324583</c:v>
                </c:pt>
                <c:pt idx="6">
                  <c:v>1305.6089547677993</c:v>
                </c:pt>
                <c:pt idx="7">
                  <c:v>1235.1930638348269</c:v>
                </c:pt>
                <c:pt idx="8">
                  <c:v>1159.9802293620498</c:v>
                </c:pt>
                <c:pt idx="9">
                  <c:v>1086.9820019574552</c:v>
                </c:pt>
                <c:pt idx="10">
                  <c:v>1009.2387958584727</c:v>
                </c:pt>
                <c:pt idx="11">
                  <c:v>929.9825503125536</c:v>
                </c:pt>
                <c:pt idx="12">
                  <c:v>847.19048184410212</c:v>
                </c:pt>
                <c:pt idx="13">
                  <c:v>765.76478117253737</c:v>
                </c:pt>
                <c:pt idx="14">
                  <c:v>672.19911283456577</c:v>
                </c:pt>
                <c:pt idx="15">
                  <c:v>577.45140808718088</c:v>
                </c:pt>
                <c:pt idx="16">
                  <c:v>477.2350833083907</c:v>
                </c:pt>
                <c:pt idx="17">
                  <c:v>374.11196004866144</c:v>
                </c:pt>
                <c:pt idx="18">
                  <c:v>257.68639107662852</c:v>
                </c:pt>
                <c:pt idx="19">
                  <c:v>134.62846568756652</c:v>
                </c:pt>
                <c:pt idx="20">
                  <c:v>131.04847427494306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9C1-9CEC-21C4691BB7EE}"/>
            </c:ext>
          </c:extLst>
        </c:ser>
        <c:ser>
          <c:idx val="33"/>
          <c:order val="33"/>
          <c:tx>
            <c:strRef>
              <c:f>输出衰减持续!$A$37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输出衰减持续!$B$37:$V$37</c:f>
              <c:numCache>
                <c:formatCode>0_ </c:formatCode>
                <c:ptCount val="21"/>
                <c:pt idx="0">
                  <c:v>1356.4102564102564</c:v>
                </c:pt>
                <c:pt idx="1">
                  <c:v>1141.2820512820513</c:v>
                </c:pt>
                <c:pt idx="2">
                  <c:v>926.15384615384608</c:v>
                </c:pt>
                <c:pt idx="3">
                  <c:v>711.02564102564099</c:v>
                </c:pt>
                <c:pt idx="4">
                  <c:v>506.66666666666663</c:v>
                </c:pt>
                <c:pt idx="5">
                  <c:v>394.10256410256409</c:v>
                </c:pt>
                <c:pt idx="6">
                  <c:v>281.53846153846155</c:v>
                </c:pt>
                <c:pt idx="7">
                  <c:v>187.82051282051282</c:v>
                </c:pt>
                <c:pt idx="8">
                  <c:v>177.82051282051282</c:v>
                </c:pt>
                <c:pt idx="9">
                  <c:v>167.82051282051282</c:v>
                </c:pt>
                <c:pt idx="10">
                  <c:v>157.82051282051282</c:v>
                </c:pt>
                <c:pt idx="11">
                  <c:v>147.82051282051282</c:v>
                </c:pt>
                <c:pt idx="12">
                  <c:v>137.82051282051282</c:v>
                </c:pt>
                <c:pt idx="13">
                  <c:v>127.82051282051282</c:v>
                </c:pt>
                <c:pt idx="14">
                  <c:v>117.82051282051282</c:v>
                </c:pt>
                <c:pt idx="15">
                  <c:v>107.82051282051282</c:v>
                </c:pt>
                <c:pt idx="16">
                  <c:v>97.820512820512818</c:v>
                </c:pt>
                <c:pt idx="17">
                  <c:v>87.820512820512818</c:v>
                </c:pt>
                <c:pt idx="18">
                  <c:v>77.820512820512818</c:v>
                </c:pt>
                <c:pt idx="19">
                  <c:v>67.820512820512818</c:v>
                </c:pt>
                <c:pt idx="20">
                  <c:v>67.820512820512818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2-49C1-9CEC-21C4691BB7EE}"/>
            </c:ext>
          </c:extLst>
        </c:ser>
        <c:ser>
          <c:idx val="34"/>
          <c:order val="34"/>
          <c:tx>
            <c:strRef>
              <c:f>输出衰减持续!$A$38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输出衰减持续!$B$38:$V$38</c:f>
              <c:numCache>
                <c:formatCode>0_ </c:formatCode>
                <c:ptCount val="21"/>
                <c:pt idx="0">
                  <c:v>869.06597222222217</c:v>
                </c:pt>
                <c:pt idx="1">
                  <c:v>825.61267361111095</c:v>
                </c:pt>
                <c:pt idx="2">
                  <c:v>782.15937499999995</c:v>
                </c:pt>
                <c:pt idx="3">
                  <c:v>738.70607638888885</c:v>
                </c:pt>
                <c:pt idx="4">
                  <c:v>695.25277777777774</c:v>
                </c:pt>
                <c:pt idx="5">
                  <c:v>651.79947916666663</c:v>
                </c:pt>
                <c:pt idx="6">
                  <c:v>608.34618055555552</c:v>
                </c:pt>
                <c:pt idx="7">
                  <c:v>564.89288194444453</c:v>
                </c:pt>
                <c:pt idx="8">
                  <c:v>521.4395833333333</c:v>
                </c:pt>
                <c:pt idx="9">
                  <c:v>477.98628472222219</c:v>
                </c:pt>
                <c:pt idx="10">
                  <c:v>434.53298611111109</c:v>
                </c:pt>
                <c:pt idx="11">
                  <c:v>391.07968749999998</c:v>
                </c:pt>
                <c:pt idx="12">
                  <c:v>347.62638888888887</c:v>
                </c:pt>
                <c:pt idx="13">
                  <c:v>304.17309027777776</c:v>
                </c:pt>
                <c:pt idx="14">
                  <c:v>260.71979166666665</c:v>
                </c:pt>
                <c:pt idx="15">
                  <c:v>217.26649305555554</c:v>
                </c:pt>
                <c:pt idx="16">
                  <c:v>173.81319444444443</c:v>
                </c:pt>
                <c:pt idx="17">
                  <c:v>130.35989583333333</c:v>
                </c:pt>
                <c:pt idx="18">
                  <c:v>86.906597222222217</c:v>
                </c:pt>
                <c:pt idx="19">
                  <c:v>43.453298611111109</c:v>
                </c:pt>
                <c:pt idx="20">
                  <c:v>43.453298611111109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B-4E43-8867-415253D88ACA}"/>
            </c:ext>
          </c:extLst>
        </c:ser>
        <c:ser>
          <c:idx val="35"/>
          <c:order val="35"/>
          <c:tx>
            <c:strRef>
              <c:f>输出衰减持续!$A$39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输出衰减持续!$B$39:$V$39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5F0-BFE0-6B1A8B049C6A}"/>
            </c:ext>
          </c:extLst>
        </c:ser>
        <c:ser>
          <c:idx val="36"/>
          <c:order val="36"/>
          <c:tx>
            <c:strRef>
              <c:f>输出衰减持续!$A$40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输出衰减持续!$B$40:$V$40</c:f>
              <c:numCache>
                <c:formatCode>0_ </c:formatCode>
                <c:ptCount val="21"/>
                <c:pt idx="0">
                  <c:v>1237.9190617283948</c:v>
                </c:pt>
                <c:pt idx="1">
                  <c:v>1152.7338765432096</c:v>
                </c:pt>
                <c:pt idx="2">
                  <c:v>1067.5486913580244</c:v>
                </c:pt>
                <c:pt idx="3">
                  <c:v>982.36350617283938</c:v>
                </c:pt>
                <c:pt idx="4">
                  <c:v>897.17832098765416</c:v>
                </c:pt>
                <c:pt idx="5">
                  <c:v>811.99313580246906</c:v>
                </c:pt>
                <c:pt idx="6">
                  <c:v>726.80795061728384</c:v>
                </c:pt>
                <c:pt idx="7">
                  <c:v>641.62276543209862</c:v>
                </c:pt>
                <c:pt idx="8">
                  <c:v>557.43978395061731</c:v>
                </c:pt>
                <c:pt idx="9">
                  <c:v>500.64966049382718</c:v>
                </c:pt>
                <c:pt idx="10">
                  <c:v>443.85953703703706</c:v>
                </c:pt>
                <c:pt idx="11">
                  <c:v>387.06941358024693</c:v>
                </c:pt>
                <c:pt idx="12">
                  <c:v>330.2792901234568</c:v>
                </c:pt>
                <c:pt idx="13">
                  <c:v>273.48916666666668</c:v>
                </c:pt>
                <c:pt idx="14">
                  <c:v>216.69904320987655</c:v>
                </c:pt>
                <c:pt idx="15">
                  <c:v>159.90891975308645</c:v>
                </c:pt>
                <c:pt idx="16">
                  <c:v>103.11879629629635</c:v>
                </c:pt>
                <c:pt idx="17">
                  <c:v>61.895953086419745</c:v>
                </c:pt>
                <c:pt idx="18">
                  <c:v>61.895953086419745</c:v>
                </c:pt>
                <c:pt idx="19">
                  <c:v>61.895953086419745</c:v>
                </c:pt>
                <c:pt idx="20">
                  <c:v>61.895953086419745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4-4BA0-9868-DEA18813773E}"/>
            </c:ext>
          </c:extLst>
        </c:ser>
        <c:ser>
          <c:idx val="37"/>
          <c:order val="37"/>
          <c:tx>
            <c:strRef>
              <c:f>输出衰减持续!$A$41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输出衰减持续!$B$41:$V$41</c:f>
              <c:numCache>
                <c:formatCode>0_ </c:formatCode>
                <c:ptCount val="21"/>
                <c:pt idx="0">
                  <c:v>1600.53666</c:v>
                </c:pt>
                <c:pt idx="1">
                  <c:v>1422.53666</c:v>
                </c:pt>
                <c:pt idx="2">
                  <c:v>1244.53666</c:v>
                </c:pt>
                <c:pt idx="3">
                  <c:v>1066.53666</c:v>
                </c:pt>
                <c:pt idx="4">
                  <c:v>888.53665999999998</c:v>
                </c:pt>
                <c:pt idx="5">
                  <c:v>729.78560999999991</c:v>
                </c:pt>
                <c:pt idx="6">
                  <c:v>621.78560999999991</c:v>
                </c:pt>
                <c:pt idx="7">
                  <c:v>513.78560999999991</c:v>
                </c:pt>
                <c:pt idx="8">
                  <c:v>405.78560999999996</c:v>
                </c:pt>
                <c:pt idx="9">
                  <c:v>305.02983299999994</c:v>
                </c:pt>
                <c:pt idx="10">
                  <c:v>225.02983299999997</c:v>
                </c:pt>
                <c:pt idx="11">
                  <c:v>145.02983299999997</c:v>
                </c:pt>
                <c:pt idx="12">
                  <c:v>80.026833000000011</c:v>
                </c:pt>
                <c:pt idx="13">
                  <c:v>80.026833000000011</c:v>
                </c:pt>
                <c:pt idx="14">
                  <c:v>80.026833000000011</c:v>
                </c:pt>
                <c:pt idx="15">
                  <c:v>80.026833000000011</c:v>
                </c:pt>
                <c:pt idx="16">
                  <c:v>80.026833000000011</c:v>
                </c:pt>
                <c:pt idx="17">
                  <c:v>80.026833000000011</c:v>
                </c:pt>
                <c:pt idx="18">
                  <c:v>80.026833000000011</c:v>
                </c:pt>
                <c:pt idx="19">
                  <c:v>80.026833000000011</c:v>
                </c:pt>
                <c:pt idx="20">
                  <c:v>80.026833000000011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F-49FA-AAF9-C533CE8071B6}"/>
            </c:ext>
          </c:extLst>
        </c:ser>
        <c:ser>
          <c:idx val="38"/>
          <c:order val="38"/>
          <c:tx>
            <c:strRef>
              <c:f>输出衰减持续!$A$42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输出衰减持续!$B$42:$V$42</c:f>
              <c:numCache>
                <c:formatCode>0_ </c:formatCode>
                <c:ptCount val="21"/>
                <c:pt idx="0">
                  <c:v>1012.4999999999999</c:v>
                </c:pt>
                <c:pt idx="1">
                  <c:v>982.70833333333326</c:v>
                </c:pt>
                <c:pt idx="2">
                  <c:v>952.91666666666652</c:v>
                </c:pt>
                <c:pt idx="3">
                  <c:v>923.12499999999989</c:v>
                </c:pt>
                <c:pt idx="4">
                  <c:v>893.33333333333326</c:v>
                </c:pt>
                <c:pt idx="5">
                  <c:v>863.54166666666652</c:v>
                </c:pt>
                <c:pt idx="6">
                  <c:v>833.74999999999977</c:v>
                </c:pt>
                <c:pt idx="7">
                  <c:v>803.95833333333326</c:v>
                </c:pt>
                <c:pt idx="8">
                  <c:v>774.16666666666652</c:v>
                </c:pt>
                <c:pt idx="9">
                  <c:v>744.37499999999989</c:v>
                </c:pt>
                <c:pt idx="10">
                  <c:v>714.58333333333326</c:v>
                </c:pt>
                <c:pt idx="11">
                  <c:v>684.79166666666652</c:v>
                </c:pt>
                <c:pt idx="12">
                  <c:v>654.99999999999989</c:v>
                </c:pt>
                <c:pt idx="13">
                  <c:v>625.20833333333326</c:v>
                </c:pt>
                <c:pt idx="14">
                  <c:v>595.41666666666663</c:v>
                </c:pt>
                <c:pt idx="15">
                  <c:v>565.625</c:v>
                </c:pt>
                <c:pt idx="16">
                  <c:v>535.83333333333326</c:v>
                </c:pt>
                <c:pt idx="17">
                  <c:v>506.04166666666663</c:v>
                </c:pt>
                <c:pt idx="18">
                  <c:v>476.24999999999994</c:v>
                </c:pt>
                <c:pt idx="19">
                  <c:v>446.45833333333331</c:v>
                </c:pt>
                <c:pt idx="20">
                  <c:v>446.45833333333331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F-49FA-AAF9-C533CE8071B6}"/>
            </c:ext>
          </c:extLst>
        </c:ser>
        <c:ser>
          <c:idx val="39"/>
          <c:order val="39"/>
          <c:tx>
            <c:strRef>
              <c:f>输出衰减持续!$A$43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输出衰减持续!$B$43:$V$43</c:f>
              <c:numCache>
                <c:formatCode>0_ </c:formatCode>
                <c:ptCount val="21"/>
                <c:pt idx="0">
                  <c:v>129.6</c:v>
                </c:pt>
                <c:pt idx="1">
                  <c:v>123.12</c:v>
                </c:pt>
                <c:pt idx="2">
                  <c:v>116.64000000000001</c:v>
                </c:pt>
                <c:pt idx="3">
                  <c:v>110.16</c:v>
                </c:pt>
                <c:pt idx="4">
                  <c:v>103.68</c:v>
                </c:pt>
                <c:pt idx="5">
                  <c:v>97.2</c:v>
                </c:pt>
                <c:pt idx="6">
                  <c:v>90.72</c:v>
                </c:pt>
                <c:pt idx="7">
                  <c:v>84.240000000000009</c:v>
                </c:pt>
                <c:pt idx="8">
                  <c:v>77.760000000000005</c:v>
                </c:pt>
                <c:pt idx="9">
                  <c:v>71.280000000000015</c:v>
                </c:pt>
                <c:pt idx="10">
                  <c:v>64.8</c:v>
                </c:pt>
                <c:pt idx="11">
                  <c:v>58.320000000000007</c:v>
                </c:pt>
                <c:pt idx="12">
                  <c:v>51.84</c:v>
                </c:pt>
                <c:pt idx="13">
                  <c:v>45.36</c:v>
                </c:pt>
                <c:pt idx="14">
                  <c:v>38.880000000000003</c:v>
                </c:pt>
                <c:pt idx="15">
                  <c:v>32.4</c:v>
                </c:pt>
                <c:pt idx="16">
                  <c:v>25.92</c:v>
                </c:pt>
                <c:pt idx="17">
                  <c:v>19.440000000000001</c:v>
                </c:pt>
                <c:pt idx="18">
                  <c:v>12.96</c:v>
                </c:pt>
                <c:pt idx="19">
                  <c:v>6.48</c:v>
                </c:pt>
                <c:pt idx="20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F-49FA-AAF9-C533CE8071B6}"/>
            </c:ext>
          </c:extLst>
        </c:ser>
        <c:ser>
          <c:idx val="40"/>
          <c:order val="40"/>
          <c:tx>
            <c:strRef>
              <c:f>输出衰减持续!$A$44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输出衰减持续!$B$44:$V$44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474-BDA2-A9EF9004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52591"/>
        <c:axId val="465866511"/>
      </c:lineChart>
      <c:catAx>
        <c:axId val="465852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66511"/>
        <c:crosses val="autoZero"/>
        <c:auto val="1"/>
        <c:lblAlgn val="ctr"/>
        <c:lblOffset val="100"/>
        <c:noMultiLvlLbl val="0"/>
      </c:catAx>
      <c:valAx>
        <c:axId val="4658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5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输出衰减爆发!$A$4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输出衰减爆发!$B$4:$V$4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3-4ADE-A0D5-71B62327F6B6}"/>
            </c:ext>
          </c:extLst>
        </c:ser>
        <c:ser>
          <c:idx val="1"/>
          <c:order val="1"/>
          <c:tx>
            <c:strRef>
              <c:f>输出衰减爆发!$A$5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输出衰减爆发!$B$5:$V$5</c:f>
              <c:numCache>
                <c:formatCode>0_ </c:formatCode>
                <c:ptCount val="21"/>
                <c:pt idx="0">
                  <c:v>1532.64</c:v>
                </c:pt>
                <c:pt idx="1">
                  <c:v>1456.008</c:v>
                </c:pt>
                <c:pt idx="2">
                  <c:v>1379.376</c:v>
                </c:pt>
                <c:pt idx="3">
                  <c:v>1302.7439999999999</c:v>
                </c:pt>
                <c:pt idx="4">
                  <c:v>1226.1120000000001</c:v>
                </c:pt>
                <c:pt idx="5">
                  <c:v>1149.48</c:v>
                </c:pt>
                <c:pt idx="6">
                  <c:v>1072.848</c:v>
                </c:pt>
                <c:pt idx="7">
                  <c:v>996.21600000000012</c:v>
                </c:pt>
                <c:pt idx="8">
                  <c:v>919.58399999999995</c:v>
                </c:pt>
                <c:pt idx="9">
                  <c:v>842.95200000000011</c:v>
                </c:pt>
                <c:pt idx="10">
                  <c:v>766.32</c:v>
                </c:pt>
                <c:pt idx="11">
                  <c:v>689.68799999999999</c:v>
                </c:pt>
                <c:pt idx="12">
                  <c:v>613.05600000000004</c:v>
                </c:pt>
                <c:pt idx="13">
                  <c:v>536.42399999999998</c:v>
                </c:pt>
                <c:pt idx="14">
                  <c:v>459.79199999999997</c:v>
                </c:pt>
                <c:pt idx="15">
                  <c:v>383.16</c:v>
                </c:pt>
                <c:pt idx="16">
                  <c:v>306.52800000000002</c:v>
                </c:pt>
                <c:pt idx="17">
                  <c:v>229.89599999999999</c:v>
                </c:pt>
                <c:pt idx="18">
                  <c:v>153.26400000000001</c:v>
                </c:pt>
                <c:pt idx="19">
                  <c:v>76.632000000000005</c:v>
                </c:pt>
                <c:pt idx="20">
                  <c:v>76.632000000000005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ADE-A0D5-71B62327F6B6}"/>
            </c:ext>
          </c:extLst>
        </c:ser>
        <c:ser>
          <c:idx val="2"/>
          <c:order val="2"/>
          <c:tx>
            <c:strRef>
              <c:f>输出衰减爆发!$A$6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输出衰减爆发!$B$6:$V$6</c:f>
              <c:numCache>
                <c:formatCode>0_ </c:formatCode>
                <c:ptCount val="21"/>
                <c:pt idx="0">
                  <c:v>3010.6700693333337</c:v>
                </c:pt>
                <c:pt idx="1">
                  <c:v>2860.1365658666668</c:v>
                </c:pt>
                <c:pt idx="2">
                  <c:v>2709.6030624</c:v>
                </c:pt>
                <c:pt idx="3">
                  <c:v>2559.0695589333332</c:v>
                </c:pt>
                <c:pt idx="4">
                  <c:v>2408.5360554666668</c:v>
                </c:pt>
                <c:pt idx="5">
                  <c:v>2258.0025519999999</c:v>
                </c:pt>
                <c:pt idx="6">
                  <c:v>2107.4690485333331</c:v>
                </c:pt>
                <c:pt idx="7">
                  <c:v>1956.9355450666667</c:v>
                </c:pt>
                <c:pt idx="8">
                  <c:v>1806.4020415999998</c:v>
                </c:pt>
                <c:pt idx="9">
                  <c:v>1655.8685381333335</c:v>
                </c:pt>
                <c:pt idx="10">
                  <c:v>1505.3350346666668</c:v>
                </c:pt>
                <c:pt idx="11">
                  <c:v>1354.8015312</c:v>
                </c:pt>
                <c:pt idx="12">
                  <c:v>1204.2680277333334</c:v>
                </c:pt>
                <c:pt idx="13">
                  <c:v>1053.7345242666665</c:v>
                </c:pt>
                <c:pt idx="14">
                  <c:v>903.20102079999992</c:v>
                </c:pt>
                <c:pt idx="15">
                  <c:v>752.66751733333342</c:v>
                </c:pt>
                <c:pt idx="16">
                  <c:v>602.13401386666669</c:v>
                </c:pt>
                <c:pt idx="17">
                  <c:v>451.60051039999996</c:v>
                </c:pt>
                <c:pt idx="18">
                  <c:v>301.06700693333335</c:v>
                </c:pt>
                <c:pt idx="19">
                  <c:v>150.53350346666667</c:v>
                </c:pt>
                <c:pt idx="20">
                  <c:v>150.53350346666667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3-4ADE-A0D5-71B62327F6B6}"/>
            </c:ext>
          </c:extLst>
        </c:ser>
        <c:ser>
          <c:idx val="3"/>
          <c:order val="3"/>
          <c:tx>
            <c:strRef>
              <c:f>输出衰减爆发!$A$7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输出衰减爆发!$B$7:$V$7</c:f>
              <c:numCache>
                <c:formatCode>0_ </c:formatCode>
                <c:ptCount val="21"/>
                <c:pt idx="0">
                  <c:v>5457.4322795341104</c:v>
                </c:pt>
                <c:pt idx="1">
                  <c:v>4333.7506821963398</c:v>
                </c:pt>
                <c:pt idx="2">
                  <c:v>3210.0690848585696</c:v>
                </c:pt>
                <c:pt idx="3">
                  <c:v>2086.3874875207989</c:v>
                </c:pt>
                <c:pt idx="4">
                  <c:v>962.70589018302849</c:v>
                </c:pt>
                <c:pt idx="5">
                  <c:v>909.57204658901833</c:v>
                </c:pt>
                <c:pt idx="6">
                  <c:v>864.09344425956738</c:v>
                </c:pt>
                <c:pt idx="7">
                  <c:v>818.61484193011654</c:v>
                </c:pt>
                <c:pt idx="8">
                  <c:v>773.13623960066559</c:v>
                </c:pt>
                <c:pt idx="9">
                  <c:v>727.65763727121475</c:v>
                </c:pt>
                <c:pt idx="10">
                  <c:v>682.1790349417638</c:v>
                </c:pt>
                <c:pt idx="11">
                  <c:v>636.70043261231297</c:v>
                </c:pt>
                <c:pt idx="12">
                  <c:v>591.2218302828619</c:v>
                </c:pt>
                <c:pt idx="13">
                  <c:v>545.74322795341106</c:v>
                </c:pt>
                <c:pt idx="14">
                  <c:v>500.26462562396017</c:v>
                </c:pt>
                <c:pt idx="15">
                  <c:v>454.78602329450916</c:v>
                </c:pt>
                <c:pt idx="16">
                  <c:v>409.30742096505827</c:v>
                </c:pt>
                <c:pt idx="17">
                  <c:v>363.82881863560738</c:v>
                </c:pt>
                <c:pt idx="18">
                  <c:v>318.35021630615643</c:v>
                </c:pt>
                <c:pt idx="19">
                  <c:v>272.87161397670553</c:v>
                </c:pt>
                <c:pt idx="20">
                  <c:v>272.87161397670553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3-4ADE-A0D5-71B62327F6B6}"/>
            </c:ext>
          </c:extLst>
        </c:ser>
        <c:ser>
          <c:idx val="4"/>
          <c:order val="4"/>
          <c:tx>
            <c:strRef>
              <c:f>输出衰减爆发!$A$8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输出衰减爆发!$B$8:$V$8</c:f>
              <c:numCache>
                <c:formatCode>0_ </c:formatCode>
                <c:ptCount val="21"/>
                <c:pt idx="0">
                  <c:v>2160.9833333333336</c:v>
                </c:pt>
                <c:pt idx="1">
                  <c:v>1877.6500000000003</c:v>
                </c:pt>
                <c:pt idx="2">
                  <c:v>1594.3166666666668</c:v>
                </c:pt>
                <c:pt idx="3">
                  <c:v>1310.9833333333333</c:v>
                </c:pt>
                <c:pt idx="4">
                  <c:v>1027.6500000000001</c:v>
                </c:pt>
                <c:pt idx="5">
                  <c:v>744.31666666666672</c:v>
                </c:pt>
                <c:pt idx="6">
                  <c:v>460.98333333333341</c:v>
                </c:pt>
                <c:pt idx="7">
                  <c:v>177.65000000000012</c:v>
                </c:pt>
                <c:pt idx="8">
                  <c:v>108.04916666666668</c:v>
                </c:pt>
                <c:pt idx="9">
                  <c:v>108.04916666666668</c:v>
                </c:pt>
                <c:pt idx="10">
                  <c:v>108.04916666666668</c:v>
                </c:pt>
                <c:pt idx="11">
                  <c:v>108.04916666666668</c:v>
                </c:pt>
                <c:pt idx="12">
                  <c:v>108.04916666666668</c:v>
                </c:pt>
                <c:pt idx="13">
                  <c:v>108.04916666666668</c:v>
                </c:pt>
                <c:pt idx="14">
                  <c:v>108.04916666666668</c:v>
                </c:pt>
                <c:pt idx="15">
                  <c:v>108.04916666666668</c:v>
                </c:pt>
                <c:pt idx="16">
                  <c:v>108.04916666666668</c:v>
                </c:pt>
                <c:pt idx="17">
                  <c:v>108.04916666666668</c:v>
                </c:pt>
                <c:pt idx="18">
                  <c:v>108.04916666666668</c:v>
                </c:pt>
                <c:pt idx="19">
                  <c:v>108.04916666666668</c:v>
                </c:pt>
                <c:pt idx="20">
                  <c:v>108.04916666666668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3-4ADE-A0D5-71B62327F6B6}"/>
            </c:ext>
          </c:extLst>
        </c:ser>
        <c:ser>
          <c:idx val="5"/>
          <c:order val="5"/>
          <c:tx>
            <c:strRef>
              <c:f>输出衰减爆发!$A$9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输出衰减爆发!$B$9:$V$9</c:f>
              <c:numCache>
                <c:formatCode>0_ </c:formatCode>
                <c:ptCount val="21"/>
                <c:pt idx="0">
                  <c:v>1489.3200000000002</c:v>
                </c:pt>
                <c:pt idx="1">
                  <c:v>1489.3200000000002</c:v>
                </c:pt>
                <c:pt idx="2">
                  <c:v>1489.3200000000002</c:v>
                </c:pt>
                <c:pt idx="3">
                  <c:v>1414.8540000000003</c:v>
                </c:pt>
                <c:pt idx="4">
                  <c:v>1340.3880000000004</c:v>
                </c:pt>
                <c:pt idx="5">
                  <c:v>1265.922</c:v>
                </c:pt>
                <c:pt idx="6">
                  <c:v>1191.4560000000004</c:v>
                </c:pt>
                <c:pt idx="7">
                  <c:v>1116.9900000000002</c:v>
                </c:pt>
                <c:pt idx="8">
                  <c:v>1042.5240000000001</c:v>
                </c:pt>
                <c:pt idx="9">
                  <c:v>968.05800000000033</c:v>
                </c:pt>
                <c:pt idx="10">
                  <c:v>893.5920000000001</c:v>
                </c:pt>
                <c:pt idx="11">
                  <c:v>819.12600000000032</c:v>
                </c:pt>
                <c:pt idx="12">
                  <c:v>744.66000000000008</c:v>
                </c:pt>
                <c:pt idx="13">
                  <c:v>670.19400000000019</c:v>
                </c:pt>
                <c:pt idx="14">
                  <c:v>595.72800000000018</c:v>
                </c:pt>
                <c:pt idx="15">
                  <c:v>521.26200000000006</c:v>
                </c:pt>
                <c:pt idx="16">
                  <c:v>446.79600000000005</c:v>
                </c:pt>
                <c:pt idx="17">
                  <c:v>372.33000000000004</c:v>
                </c:pt>
                <c:pt idx="18">
                  <c:v>297.86400000000009</c:v>
                </c:pt>
                <c:pt idx="19">
                  <c:v>223.39800000000002</c:v>
                </c:pt>
                <c:pt idx="20">
                  <c:v>148.93200000000004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3-4ADE-A0D5-71B62327F6B6}"/>
            </c:ext>
          </c:extLst>
        </c:ser>
        <c:ser>
          <c:idx val="6"/>
          <c:order val="6"/>
          <c:tx>
            <c:strRef>
              <c:f>输出衰减爆发!$A$10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输出衰减爆发!$B$10:$V$10</c:f>
              <c:numCache>
                <c:formatCode>0_ </c:formatCode>
                <c:ptCount val="21"/>
                <c:pt idx="0">
                  <c:v>5853.7350000000006</c:v>
                </c:pt>
                <c:pt idx="1">
                  <c:v>4747.0683333333327</c:v>
                </c:pt>
                <c:pt idx="2">
                  <c:v>3640.4016666666666</c:v>
                </c:pt>
                <c:pt idx="3">
                  <c:v>2533.7350000000006</c:v>
                </c:pt>
                <c:pt idx="4">
                  <c:v>1427.0683333333336</c:v>
                </c:pt>
                <c:pt idx="5">
                  <c:v>621.14300000000003</c:v>
                </c:pt>
                <c:pt idx="6">
                  <c:v>421.14300000000003</c:v>
                </c:pt>
                <c:pt idx="7">
                  <c:v>292.68675000000002</c:v>
                </c:pt>
                <c:pt idx="8">
                  <c:v>292.68675000000002</c:v>
                </c:pt>
                <c:pt idx="9">
                  <c:v>292.68675000000002</c:v>
                </c:pt>
                <c:pt idx="10">
                  <c:v>292.68675000000002</c:v>
                </c:pt>
                <c:pt idx="11">
                  <c:v>292.68675000000002</c:v>
                </c:pt>
                <c:pt idx="12">
                  <c:v>292.68675000000002</c:v>
                </c:pt>
                <c:pt idx="13">
                  <c:v>292.68675000000002</c:v>
                </c:pt>
                <c:pt idx="14">
                  <c:v>292.68675000000002</c:v>
                </c:pt>
                <c:pt idx="15">
                  <c:v>292.68675000000002</c:v>
                </c:pt>
                <c:pt idx="16">
                  <c:v>292.68675000000002</c:v>
                </c:pt>
                <c:pt idx="17">
                  <c:v>292.68675000000002</c:v>
                </c:pt>
                <c:pt idx="18">
                  <c:v>292.68675000000002</c:v>
                </c:pt>
                <c:pt idx="19">
                  <c:v>292.68675000000002</c:v>
                </c:pt>
                <c:pt idx="20">
                  <c:v>292.68675000000002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23-4ADE-A0D5-71B62327F6B6}"/>
            </c:ext>
          </c:extLst>
        </c:ser>
        <c:ser>
          <c:idx val="7"/>
          <c:order val="7"/>
          <c:tx>
            <c:strRef>
              <c:f>输出衰减爆发!$A$11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输出衰减爆发!$B$11:$V$11</c:f>
              <c:numCache>
                <c:formatCode>0_ </c:formatCode>
                <c:ptCount val="21"/>
                <c:pt idx="0">
                  <c:v>3141.3314018691572</c:v>
                </c:pt>
                <c:pt idx="1">
                  <c:v>3015.1631775700926</c:v>
                </c:pt>
                <c:pt idx="2">
                  <c:v>2845.3617757009338</c:v>
                </c:pt>
                <c:pt idx="3">
                  <c:v>2631.9271962616822</c:v>
                </c:pt>
                <c:pt idx="4">
                  <c:v>2418.4926168224292</c:v>
                </c:pt>
                <c:pt idx="5">
                  <c:v>2205.0580373831776</c:v>
                </c:pt>
                <c:pt idx="6">
                  <c:v>1991.6234579439251</c:v>
                </c:pt>
                <c:pt idx="7">
                  <c:v>1778.1888785046729</c:v>
                </c:pt>
                <c:pt idx="8">
                  <c:v>1564.7542990654206</c:v>
                </c:pt>
                <c:pt idx="9">
                  <c:v>1351.3197196261683</c:v>
                </c:pt>
                <c:pt idx="10">
                  <c:v>1137.8851401869156</c:v>
                </c:pt>
                <c:pt idx="11">
                  <c:v>924.45056074766319</c:v>
                </c:pt>
                <c:pt idx="12">
                  <c:v>725.31735981308373</c:v>
                </c:pt>
                <c:pt idx="13">
                  <c:v>556.77145093457921</c:v>
                </c:pt>
                <c:pt idx="14">
                  <c:v>429.00438084112136</c:v>
                </c:pt>
                <c:pt idx="15">
                  <c:v>349.48272196261678</c:v>
                </c:pt>
                <c:pt idx="16">
                  <c:v>311.49048364485975</c:v>
                </c:pt>
                <c:pt idx="17">
                  <c:v>299.86131308411211</c:v>
                </c:pt>
                <c:pt idx="18">
                  <c:v>292.8519672897196</c:v>
                </c:pt>
                <c:pt idx="19">
                  <c:v>285.84262149532702</c:v>
                </c:pt>
                <c:pt idx="20">
                  <c:v>278.83327570093451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23-4ADE-A0D5-71B62327F6B6}"/>
            </c:ext>
          </c:extLst>
        </c:ser>
        <c:ser>
          <c:idx val="8"/>
          <c:order val="8"/>
          <c:tx>
            <c:strRef>
              <c:f>输出衰减爆发!$A$12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输出衰减爆发!$B$12:$V$12</c:f>
              <c:numCache>
                <c:formatCode>0_ </c:formatCode>
                <c:ptCount val="21"/>
                <c:pt idx="0">
                  <c:v>2134.6342259960807</c:v>
                </c:pt>
                <c:pt idx="1">
                  <c:v>2056.2540822991505</c:v>
                </c:pt>
                <c:pt idx="2">
                  <c:v>1977.8739386022205</c:v>
                </c:pt>
                <c:pt idx="3">
                  <c:v>1899.4937949052905</c:v>
                </c:pt>
                <c:pt idx="4">
                  <c:v>1821.1136512083604</c:v>
                </c:pt>
                <c:pt idx="5">
                  <c:v>1742.7335075114302</c:v>
                </c:pt>
                <c:pt idx="6">
                  <c:v>1664.3533638145002</c:v>
                </c:pt>
                <c:pt idx="7">
                  <c:v>1585.97322011757</c:v>
                </c:pt>
                <c:pt idx="8">
                  <c:v>1507.59307642064</c:v>
                </c:pt>
                <c:pt idx="9">
                  <c:v>1429.2129327237099</c:v>
                </c:pt>
                <c:pt idx="10">
                  <c:v>1350.8327890267797</c:v>
                </c:pt>
                <c:pt idx="11">
                  <c:v>1272.4526453298497</c:v>
                </c:pt>
                <c:pt idx="12">
                  <c:v>1194.0725016329195</c:v>
                </c:pt>
                <c:pt idx="13">
                  <c:v>1115.6923579359895</c:v>
                </c:pt>
                <c:pt idx="14">
                  <c:v>1037.3122142390594</c:v>
                </c:pt>
                <c:pt idx="15">
                  <c:v>958.93207054212928</c:v>
                </c:pt>
                <c:pt idx="16">
                  <c:v>880.55192684519909</c:v>
                </c:pt>
                <c:pt idx="17">
                  <c:v>802.17178314826901</c:v>
                </c:pt>
                <c:pt idx="18">
                  <c:v>723.79163945133894</c:v>
                </c:pt>
                <c:pt idx="19">
                  <c:v>645.41149575440886</c:v>
                </c:pt>
                <c:pt idx="20">
                  <c:v>567.03135205747867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23-4ADE-A0D5-71B62327F6B6}"/>
            </c:ext>
          </c:extLst>
        </c:ser>
        <c:ser>
          <c:idx val="9"/>
          <c:order val="9"/>
          <c:tx>
            <c:strRef>
              <c:f>输出衰减爆发!$A$13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输出衰减爆发!$B$13:$V$13</c:f>
              <c:numCache>
                <c:formatCode>0_ </c:formatCode>
                <c:ptCount val="21"/>
                <c:pt idx="0">
                  <c:v>1684.408163265306</c:v>
                </c:pt>
                <c:pt idx="1">
                  <c:v>1561.9591836734694</c:v>
                </c:pt>
                <c:pt idx="2">
                  <c:v>1439.5102040816325</c:v>
                </c:pt>
                <c:pt idx="3">
                  <c:v>1317.0612244897959</c:v>
                </c:pt>
                <c:pt idx="4">
                  <c:v>1194.612244897959</c:v>
                </c:pt>
                <c:pt idx="5">
                  <c:v>1072.1632653061224</c:v>
                </c:pt>
                <c:pt idx="6">
                  <c:v>949.71428571428567</c:v>
                </c:pt>
                <c:pt idx="7">
                  <c:v>827.26530612244892</c:v>
                </c:pt>
                <c:pt idx="8">
                  <c:v>704.81632653061217</c:v>
                </c:pt>
                <c:pt idx="9">
                  <c:v>582.36734693877543</c:v>
                </c:pt>
                <c:pt idx="10">
                  <c:v>459.91836734693868</c:v>
                </c:pt>
                <c:pt idx="11">
                  <c:v>337.46938775510193</c:v>
                </c:pt>
                <c:pt idx="12">
                  <c:v>215.02040816326519</c:v>
                </c:pt>
                <c:pt idx="13">
                  <c:v>92.571428571428456</c:v>
                </c:pt>
                <c:pt idx="14">
                  <c:v>84.220408163265304</c:v>
                </c:pt>
                <c:pt idx="15">
                  <c:v>84.220408163265304</c:v>
                </c:pt>
                <c:pt idx="16">
                  <c:v>84.220408163265304</c:v>
                </c:pt>
                <c:pt idx="17">
                  <c:v>84.220408163265304</c:v>
                </c:pt>
                <c:pt idx="18">
                  <c:v>84.220408163265304</c:v>
                </c:pt>
                <c:pt idx="19">
                  <c:v>84.220408163265304</c:v>
                </c:pt>
                <c:pt idx="20">
                  <c:v>84.220408163265304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23-4ADE-A0D5-71B62327F6B6}"/>
            </c:ext>
          </c:extLst>
        </c:ser>
        <c:ser>
          <c:idx val="10"/>
          <c:order val="10"/>
          <c:tx>
            <c:strRef>
              <c:f>输出衰减爆发!$A$14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输出衰减爆发!$B$14:$V$14</c:f>
              <c:numCache>
                <c:formatCode>0_ </c:formatCode>
                <c:ptCount val="21"/>
                <c:pt idx="0">
                  <c:v>1736.0602094240837</c:v>
                </c:pt>
                <c:pt idx="1">
                  <c:v>1620.8769633507852</c:v>
                </c:pt>
                <c:pt idx="2">
                  <c:v>1505.6937172774867</c:v>
                </c:pt>
                <c:pt idx="3">
                  <c:v>1390.5104712041884</c:v>
                </c:pt>
                <c:pt idx="4">
                  <c:v>1275.3272251308899</c:v>
                </c:pt>
                <c:pt idx="5">
                  <c:v>1160.1439790575914</c:v>
                </c:pt>
                <c:pt idx="6">
                  <c:v>1044.9607329842931</c:v>
                </c:pt>
                <c:pt idx="7">
                  <c:v>929.77748691099464</c:v>
                </c:pt>
                <c:pt idx="8">
                  <c:v>814.59424083769613</c:v>
                </c:pt>
                <c:pt idx="9">
                  <c:v>699.41099476439774</c:v>
                </c:pt>
                <c:pt idx="10">
                  <c:v>584.22774869109935</c:v>
                </c:pt>
                <c:pt idx="11">
                  <c:v>469.0445026178009</c:v>
                </c:pt>
                <c:pt idx="12">
                  <c:v>353.86125654450251</c:v>
                </c:pt>
                <c:pt idx="13">
                  <c:v>280.52879581151831</c:v>
                </c:pt>
                <c:pt idx="14">
                  <c:v>270.05759162303667</c:v>
                </c:pt>
                <c:pt idx="15">
                  <c:v>259.58638743455498</c:v>
                </c:pt>
                <c:pt idx="16">
                  <c:v>249.11518324607329</c:v>
                </c:pt>
                <c:pt idx="17">
                  <c:v>238.64397905759162</c:v>
                </c:pt>
                <c:pt idx="18">
                  <c:v>228.17277486910996</c:v>
                </c:pt>
                <c:pt idx="19">
                  <c:v>217.70157068062827</c:v>
                </c:pt>
                <c:pt idx="20">
                  <c:v>207.23036649214657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23-4ADE-A0D5-71B62327F6B6}"/>
            </c:ext>
          </c:extLst>
        </c:ser>
        <c:ser>
          <c:idx val="11"/>
          <c:order val="11"/>
          <c:tx>
            <c:strRef>
              <c:f>输出衰减爆发!$A$15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输出衰减爆发!$B$15:$V$15</c:f>
              <c:numCache>
                <c:formatCode>0_ </c:formatCode>
                <c:ptCount val="21"/>
                <c:pt idx="0">
                  <c:v>2325.0967817545711</c:v>
                </c:pt>
                <c:pt idx="1">
                  <c:v>2237.0967817545711</c:v>
                </c:pt>
                <c:pt idx="2">
                  <c:v>2149.0967817545711</c:v>
                </c:pt>
                <c:pt idx="3">
                  <c:v>2061.0967817545711</c:v>
                </c:pt>
                <c:pt idx="4">
                  <c:v>1973.0967817545711</c:v>
                </c:pt>
                <c:pt idx="5">
                  <c:v>1885.0967817545716</c:v>
                </c:pt>
                <c:pt idx="6">
                  <c:v>1797.0967817545716</c:v>
                </c:pt>
                <c:pt idx="7">
                  <c:v>1709.0967817545716</c:v>
                </c:pt>
                <c:pt idx="8">
                  <c:v>1621.0967817545716</c:v>
                </c:pt>
                <c:pt idx="9">
                  <c:v>1533.0967817545716</c:v>
                </c:pt>
                <c:pt idx="10">
                  <c:v>1445.0967817545716</c:v>
                </c:pt>
                <c:pt idx="11">
                  <c:v>1357.0967817545713</c:v>
                </c:pt>
                <c:pt idx="12">
                  <c:v>1269.0967817545713</c:v>
                </c:pt>
                <c:pt idx="13">
                  <c:v>1181.0967817545713</c:v>
                </c:pt>
                <c:pt idx="14">
                  <c:v>1093.0967817545713</c:v>
                </c:pt>
                <c:pt idx="15">
                  <c:v>1005.0967817545715</c:v>
                </c:pt>
                <c:pt idx="16">
                  <c:v>917.09678175457134</c:v>
                </c:pt>
                <c:pt idx="17">
                  <c:v>829.09678175457123</c:v>
                </c:pt>
                <c:pt idx="18">
                  <c:v>741.09678175457123</c:v>
                </c:pt>
                <c:pt idx="19">
                  <c:v>653.09678175457123</c:v>
                </c:pt>
                <c:pt idx="20">
                  <c:v>565.09678175457123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23-4ADE-A0D5-71B62327F6B6}"/>
            </c:ext>
          </c:extLst>
        </c:ser>
        <c:ser>
          <c:idx val="12"/>
          <c:order val="12"/>
          <c:tx>
            <c:strRef>
              <c:f>输出衰减爆发!$A$16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输出衰减爆发!$B$16:$V$16</c:f>
              <c:numCache>
                <c:formatCode>0_ </c:formatCode>
                <c:ptCount val="21"/>
                <c:pt idx="0">
                  <c:v>3874.7878400000004</c:v>
                </c:pt>
                <c:pt idx="1">
                  <c:v>3808.9795520000002</c:v>
                </c:pt>
                <c:pt idx="2">
                  <c:v>3743.1712640000005</c:v>
                </c:pt>
                <c:pt idx="3">
                  <c:v>3677.3629760000003</c:v>
                </c:pt>
                <c:pt idx="4">
                  <c:v>3611.5546880000011</c:v>
                </c:pt>
                <c:pt idx="5">
                  <c:v>3458.0020160000004</c:v>
                </c:pt>
                <c:pt idx="6">
                  <c:v>3304.4493440000001</c:v>
                </c:pt>
                <c:pt idx="7">
                  <c:v>3002.2186879999999</c:v>
                </c:pt>
                <c:pt idx="8">
                  <c:v>2848.666016000001</c:v>
                </c:pt>
                <c:pt idx="9">
                  <c:v>2695.1133440000003</c:v>
                </c:pt>
                <c:pt idx="10">
                  <c:v>2187.2216800000006</c:v>
                </c:pt>
                <c:pt idx="11">
                  <c:v>2033.6690080000001</c:v>
                </c:pt>
                <c:pt idx="12">
                  <c:v>1880.1163360000003</c:v>
                </c:pt>
                <c:pt idx="13">
                  <c:v>1726.5636640000002</c:v>
                </c:pt>
                <c:pt idx="14">
                  <c:v>1573.0109920000002</c:v>
                </c:pt>
                <c:pt idx="15">
                  <c:v>1419.4583200000002</c:v>
                </c:pt>
                <c:pt idx="16">
                  <c:v>1117.2276640000002</c:v>
                </c:pt>
                <c:pt idx="17">
                  <c:v>740.65801600000009</c:v>
                </c:pt>
                <c:pt idx="18">
                  <c:v>307.10534400000012</c:v>
                </c:pt>
                <c:pt idx="19">
                  <c:v>153.55267200000006</c:v>
                </c:pt>
                <c:pt idx="20">
                  <c:v>153.55267200000006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23-4ADE-A0D5-71B62327F6B6}"/>
            </c:ext>
          </c:extLst>
        </c:ser>
        <c:ser>
          <c:idx val="13"/>
          <c:order val="13"/>
          <c:tx>
            <c:strRef>
              <c:f>输出衰减爆发!$A$17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输出衰减爆发!$B$17:$V$17</c:f>
              <c:numCache>
                <c:formatCode>0_ </c:formatCode>
                <c:ptCount val="21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23-4ADE-A0D5-71B62327F6B6}"/>
            </c:ext>
          </c:extLst>
        </c:ser>
        <c:ser>
          <c:idx val="14"/>
          <c:order val="14"/>
          <c:tx>
            <c:strRef>
              <c:f>输出衰减爆发!$A$18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输出衰减爆发!$B$18:$V$18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23-4ADE-A0D5-71B62327F6B6}"/>
            </c:ext>
          </c:extLst>
        </c:ser>
        <c:ser>
          <c:idx val="15"/>
          <c:order val="15"/>
          <c:tx>
            <c:strRef>
              <c:f>输出衰减爆发!$A$19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输出衰减爆发!$B$19:$V$19</c:f>
              <c:numCache>
                <c:formatCode>0_ </c:formatCode>
                <c:ptCount val="21"/>
                <c:pt idx="0">
                  <c:v>4647.6935999999987</c:v>
                </c:pt>
                <c:pt idx="1">
                  <c:v>4497.6935999999987</c:v>
                </c:pt>
                <c:pt idx="2">
                  <c:v>4347.6935999999987</c:v>
                </c:pt>
                <c:pt idx="3">
                  <c:v>4197.6935999999987</c:v>
                </c:pt>
                <c:pt idx="4">
                  <c:v>4047.6935999999987</c:v>
                </c:pt>
                <c:pt idx="5">
                  <c:v>3897.6935999999987</c:v>
                </c:pt>
                <c:pt idx="6">
                  <c:v>3747.6935999999987</c:v>
                </c:pt>
                <c:pt idx="7">
                  <c:v>3597.6935999999987</c:v>
                </c:pt>
                <c:pt idx="8">
                  <c:v>3447.6935999999987</c:v>
                </c:pt>
                <c:pt idx="9">
                  <c:v>3297.6935999999987</c:v>
                </c:pt>
                <c:pt idx="10">
                  <c:v>3147.6935999999987</c:v>
                </c:pt>
                <c:pt idx="11">
                  <c:v>2997.6935999999987</c:v>
                </c:pt>
                <c:pt idx="12">
                  <c:v>2847.6935999999987</c:v>
                </c:pt>
                <c:pt idx="13">
                  <c:v>2697.6935999999987</c:v>
                </c:pt>
                <c:pt idx="14">
                  <c:v>2547.6935999999987</c:v>
                </c:pt>
                <c:pt idx="15">
                  <c:v>2397.6935999999987</c:v>
                </c:pt>
                <c:pt idx="16">
                  <c:v>2247.6935999999992</c:v>
                </c:pt>
                <c:pt idx="17">
                  <c:v>2097.6935999999992</c:v>
                </c:pt>
                <c:pt idx="18">
                  <c:v>1947.6935999999992</c:v>
                </c:pt>
                <c:pt idx="19">
                  <c:v>1797.6935999999992</c:v>
                </c:pt>
                <c:pt idx="20">
                  <c:v>1647.6935999999992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23-4ADE-A0D5-71B62327F6B6}"/>
            </c:ext>
          </c:extLst>
        </c:ser>
        <c:ser>
          <c:idx val="16"/>
          <c:order val="16"/>
          <c:tx>
            <c:strRef>
              <c:f>输出衰减爆发!$A$20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输出衰减爆发!$B$20:$V$20</c:f>
              <c:numCache>
                <c:formatCode>0_ </c:formatCode>
                <c:ptCount val="21"/>
                <c:pt idx="0">
                  <c:v>3539.1600000000003</c:v>
                </c:pt>
                <c:pt idx="1">
                  <c:v>3289.1600000000003</c:v>
                </c:pt>
                <c:pt idx="2">
                  <c:v>3039.1600000000003</c:v>
                </c:pt>
                <c:pt idx="3">
                  <c:v>2789.1600000000003</c:v>
                </c:pt>
                <c:pt idx="4">
                  <c:v>2539.1600000000003</c:v>
                </c:pt>
                <c:pt idx="5">
                  <c:v>2289.1600000000003</c:v>
                </c:pt>
                <c:pt idx="6">
                  <c:v>2039.16</c:v>
                </c:pt>
                <c:pt idx="7">
                  <c:v>1789.16</c:v>
                </c:pt>
                <c:pt idx="8">
                  <c:v>1539.16</c:v>
                </c:pt>
                <c:pt idx="9">
                  <c:v>1289.1600000000003</c:v>
                </c:pt>
                <c:pt idx="10">
                  <c:v>1039.1600000000003</c:v>
                </c:pt>
                <c:pt idx="11">
                  <c:v>789.1600000000002</c:v>
                </c:pt>
                <c:pt idx="12">
                  <c:v>559.47000000000014</c:v>
                </c:pt>
                <c:pt idx="13">
                  <c:v>359.47000000000008</c:v>
                </c:pt>
                <c:pt idx="14">
                  <c:v>176.958</c:v>
                </c:pt>
                <c:pt idx="15">
                  <c:v>176.958</c:v>
                </c:pt>
                <c:pt idx="16">
                  <c:v>176.958</c:v>
                </c:pt>
                <c:pt idx="17">
                  <c:v>176.958</c:v>
                </c:pt>
                <c:pt idx="18">
                  <c:v>176.958</c:v>
                </c:pt>
                <c:pt idx="19">
                  <c:v>176.958</c:v>
                </c:pt>
                <c:pt idx="20">
                  <c:v>176.958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23-4ADE-A0D5-71B62327F6B6}"/>
            </c:ext>
          </c:extLst>
        </c:ser>
        <c:ser>
          <c:idx val="17"/>
          <c:order val="17"/>
          <c:tx>
            <c:strRef>
              <c:f>输出衰减爆发!$A$21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输出衰减爆发!$B$21:$V$21</c:f>
              <c:numCache>
                <c:formatCode>0_ </c:formatCode>
                <c:ptCount val="21"/>
                <c:pt idx="0">
                  <c:v>1047.0250000000001</c:v>
                </c:pt>
                <c:pt idx="1">
                  <c:v>840.35833333333335</c:v>
                </c:pt>
                <c:pt idx="2">
                  <c:v>633.69166666666672</c:v>
                </c:pt>
                <c:pt idx="3">
                  <c:v>427.02499999999998</c:v>
                </c:pt>
                <c:pt idx="4">
                  <c:v>220.35833333333332</c:v>
                </c:pt>
                <c:pt idx="5">
                  <c:v>52.351250000000007</c:v>
                </c:pt>
                <c:pt idx="6">
                  <c:v>52.351250000000007</c:v>
                </c:pt>
                <c:pt idx="7">
                  <c:v>52.351250000000007</c:v>
                </c:pt>
                <c:pt idx="8">
                  <c:v>52.351250000000007</c:v>
                </c:pt>
                <c:pt idx="9">
                  <c:v>52.351250000000007</c:v>
                </c:pt>
                <c:pt idx="10">
                  <c:v>52.351250000000007</c:v>
                </c:pt>
                <c:pt idx="11">
                  <c:v>52.351250000000007</c:v>
                </c:pt>
                <c:pt idx="12">
                  <c:v>52.351250000000007</c:v>
                </c:pt>
                <c:pt idx="13">
                  <c:v>52.351250000000007</c:v>
                </c:pt>
                <c:pt idx="14">
                  <c:v>52.351250000000007</c:v>
                </c:pt>
                <c:pt idx="15">
                  <c:v>52.351250000000007</c:v>
                </c:pt>
                <c:pt idx="16">
                  <c:v>52.351250000000007</c:v>
                </c:pt>
                <c:pt idx="17">
                  <c:v>52.351250000000007</c:v>
                </c:pt>
                <c:pt idx="18">
                  <c:v>52.351250000000007</c:v>
                </c:pt>
                <c:pt idx="19">
                  <c:v>52.351250000000007</c:v>
                </c:pt>
                <c:pt idx="20">
                  <c:v>52.351250000000007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23-4ADE-A0D5-71B62327F6B6}"/>
            </c:ext>
          </c:extLst>
        </c:ser>
        <c:ser>
          <c:idx val="18"/>
          <c:order val="18"/>
          <c:tx>
            <c:strRef>
              <c:f>输出衰减爆发!$A$22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输出衰减爆发!$B$22:$V$22</c:f>
              <c:numCache>
                <c:formatCode>0_ </c:formatCode>
                <c:ptCount val="21"/>
                <c:pt idx="0">
                  <c:v>6489.493696763202</c:v>
                </c:pt>
                <c:pt idx="1">
                  <c:v>5937.5345826235089</c:v>
                </c:pt>
                <c:pt idx="2">
                  <c:v>5385.5754684838157</c:v>
                </c:pt>
                <c:pt idx="3">
                  <c:v>4833.6163543441226</c:v>
                </c:pt>
                <c:pt idx="4">
                  <c:v>4281.6572402044294</c:v>
                </c:pt>
                <c:pt idx="5">
                  <c:v>3729.6981260647358</c:v>
                </c:pt>
                <c:pt idx="6">
                  <c:v>3177.7390119250426</c:v>
                </c:pt>
                <c:pt idx="7">
                  <c:v>2625.7798977853495</c:v>
                </c:pt>
                <c:pt idx="8">
                  <c:v>2073.8207836456559</c:v>
                </c:pt>
                <c:pt idx="9">
                  <c:v>1521.8616695059623</c:v>
                </c:pt>
                <c:pt idx="10">
                  <c:v>969.90255536626933</c:v>
                </c:pt>
                <c:pt idx="11">
                  <c:v>417.94344122657589</c:v>
                </c:pt>
                <c:pt idx="12">
                  <c:v>324.4746848381601</c:v>
                </c:pt>
                <c:pt idx="13">
                  <c:v>324.4746848381601</c:v>
                </c:pt>
                <c:pt idx="14">
                  <c:v>324.4746848381601</c:v>
                </c:pt>
                <c:pt idx="15">
                  <c:v>324.4746848381601</c:v>
                </c:pt>
                <c:pt idx="16">
                  <c:v>324.4746848381601</c:v>
                </c:pt>
                <c:pt idx="17">
                  <c:v>324.4746848381601</c:v>
                </c:pt>
                <c:pt idx="18">
                  <c:v>324.4746848381601</c:v>
                </c:pt>
                <c:pt idx="19">
                  <c:v>324.4746848381601</c:v>
                </c:pt>
                <c:pt idx="20">
                  <c:v>324.4746848381601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23-4ADE-A0D5-71B62327F6B6}"/>
            </c:ext>
          </c:extLst>
        </c:ser>
        <c:ser>
          <c:idx val="19"/>
          <c:order val="19"/>
          <c:tx>
            <c:strRef>
              <c:f>输出衰减爆发!$A$23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输出衰减爆发!$B$23:$V$23</c:f>
              <c:numCache>
                <c:formatCode>0_ </c:formatCode>
                <c:ptCount val="21"/>
                <c:pt idx="0">
                  <c:v>1492.2301428571427</c:v>
                </c:pt>
                <c:pt idx="1">
                  <c:v>1391.15735</c:v>
                </c:pt>
                <c:pt idx="2">
                  <c:v>1290.084557142857</c:v>
                </c:pt>
                <c:pt idx="3">
                  <c:v>1189.0117642857142</c:v>
                </c:pt>
                <c:pt idx="4">
                  <c:v>1087.9389714285714</c:v>
                </c:pt>
                <c:pt idx="5">
                  <c:v>986.86617857142846</c:v>
                </c:pt>
                <c:pt idx="6">
                  <c:v>885.79338571428571</c:v>
                </c:pt>
                <c:pt idx="7">
                  <c:v>784.72059285714272</c:v>
                </c:pt>
                <c:pt idx="8">
                  <c:v>683.64779999999985</c:v>
                </c:pt>
                <c:pt idx="9">
                  <c:v>582.57500714285709</c:v>
                </c:pt>
                <c:pt idx="10">
                  <c:v>481.50221428571427</c:v>
                </c:pt>
                <c:pt idx="11">
                  <c:v>380.4294214285714</c:v>
                </c:pt>
                <c:pt idx="12">
                  <c:v>342.12105714285718</c:v>
                </c:pt>
                <c:pt idx="13">
                  <c:v>303.90540714285714</c:v>
                </c:pt>
                <c:pt idx="14">
                  <c:v>265.68975714285716</c:v>
                </c:pt>
                <c:pt idx="15">
                  <c:v>227.47410714285715</c:v>
                </c:pt>
                <c:pt idx="16">
                  <c:v>189.25845714285714</c:v>
                </c:pt>
                <c:pt idx="17">
                  <c:v>151.04280714285713</c:v>
                </c:pt>
                <c:pt idx="18">
                  <c:v>112.82715714285716</c:v>
                </c:pt>
                <c:pt idx="19">
                  <c:v>74.61150714285715</c:v>
                </c:pt>
                <c:pt idx="20">
                  <c:v>74.61150714285715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23-4ADE-A0D5-71B62327F6B6}"/>
            </c:ext>
          </c:extLst>
        </c:ser>
        <c:ser>
          <c:idx val="20"/>
          <c:order val="20"/>
          <c:tx>
            <c:strRef>
              <c:f>输出衰减爆发!$A$24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输出衰减爆发!$B$24:$V$24</c:f>
              <c:numCache>
                <c:formatCode>0_ </c:formatCode>
                <c:ptCount val="21"/>
                <c:pt idx="0">
                  <c:v>4805.5834093388421</c:v>
                </c:pt>
                <c:pt idx="1">
                  <c:v>4578.8488669710741</c:v>
                </c:pt>
                <c:pt idx="2">
                  <c:v>4352.1143246033062</c:v>
                </c:pt>
                <c:pt idx="3">
                  <c:v>4125.3797822355373</c:v>
                </c:pt>
                <c:pt idx="4">
                  <c:v>3898.6452398677684</c:v>
                </c:pt>
                <c:pt idx="5">
                  <c:v>3671.9106974999995</c:v>
                </c:pt>
                <c:pt idx="6">
                  <c:v>3445.1761551322311</c:v>
                </c:pt>
                <c:pt idx="7">
                  <c:v>3218.4416127644622</c:v>
                </c:pt>
                <c:pt idx="8">
                  <c:v>2991.7070703966942</c:v>
                </c:pt>
                <c:pt idx="9">
                  <c:v>2764.9725280289258</c:v>
                </c:pt>
                <c:pt idx="10">
                  <c:v>2538.2379856611569</c:v>
                </c:pt>
                <c:pt idx="11">
                  <c:v>2311.5034432933885</c:v>
                </c:pt>
                <c:pt idx="12">
                  <c:v>2084.7689009256201</c:v>
                </c:pt>
                <c:pt idx="13">
                  <c:v>1858.0343585578512</c:v>
                </c:pt>
                <c:pt idx="14">
                  <c:v>1631.2998161900828</c:v>
                </c:pt>
                <c:pt idx="15">
                  <c:v>1404.5652738223141</c:v>
                </c:pt>
                <c:pt idx="16">
                  <c:v>1237.5257727768596</c:v>
                </c:pt>
                <c:pt idx="17">
                  <c:v>1109.9647841280992</c:v>
                </c:pt>
                <c:pt idx="18">
                  <c:v>982.4037954793389</c:v>
                </c:pt>
                <c:pt idx="19">
                  <c:v>854.84280683057864</c:v>
                </c:pt>
                <c:pt idx="20">
                  <c:v>775.62545145867796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23-4ADE-A0D5-71B62327F6B6}"/>
            </c:ext>
          </c:extLst>
        </c:ser>
        <c:ser>
          <c:idx val="21"/>
          <c:order val="21"/>
          <c:tx>
            <c:strRef>
              <c:f>输出衰减爆发!$A$25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输出衰减爆发!$B$25:$V$25</c:f>
              <c:numCache>
                <c:formatCode>0_ </c:formatCode>
                <c:ptCount val="21"/>
                <c:pt idx="0">
                  <c:v>4160.8959999999997</c:v>
                </c:pt>
                <c:pt idx="1">
                  <c:v>4160.8959999999997</c:v>
                </c:pt>
                <c:pt idx="2">
                  <c:v>4160.8959999999997</c:v>
                </c:pt>
                <c:pt idx="3">
                  <c:v>4010.6592000000001</c:v>
                </c:pt>
                <c:pt idx="4">
                  <c:v>3860.4224000000004</c:v>
                </c:pt>
                <c:pt idx="5">
                  <c:v>3550.6976</c:v>
                </c:pt>
                <c:pt idx="6">
                  <c:v>3400.4608000000003</c:v>
                </c:pt>
                <c:pt idx="7">
                  <c:v>3250.2240000000002</c:v>
                </c:pt>
                <c:pt idx="8">
                  <c:v>3099.9872</c:v>
                </c:pt>
                <c:pt idx="9">
                  <c:v>2790.2624000000001</c:v>
                </c:pt>
                <c:pt idx="10">
                  <c:v>2640.0255999999999</c:v>
                </c:pt>
                <c:pt idx="11">
                  <c:v>2489.7888000000003</c:v>
                </c:pt>
                <c:pt idx="12">
                  <c:v>2299.8079999999995</c:v>
                </c:pt>
                <c:pt idx="13">
                  <c:v>2149.5711999999999</c:v>
                </c:pt>
                <c:pt idx="14">
                  <c:v>1999.3344</c:v>
                </c:pt>
                <c:pt idx="15">
                  <c:v>1849.0975999999998</c:v>
                </c:pt>
                <c:pt idx="16">
                  <c:v>1698.8607999999997</c:v>
                </c:pt>
                <c:pt idx="17">
                  <c:v>1455.5466666666664</c:v>
                </c:pt>
                <c:pt idx="18">
                  <c:v>1052.7445333333335</c:v>
                </c:pt>
                <c:pt idx="19">
                  <c:v>583.53173333333325</c:v>
                </c:pt>
                <c:pt idx="20">
                  <c:v>300.47360000000003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23-4ADE-A0D5-71B62327F6B6}"/>
            </c:ext>
          </c:extLst>
        </c:ser>
        <c:ser>
          <c:idx val="22"/>
          <c:order val="22"/>
          <c:tx>
            <c:strRef>
              <c:f>输出衰减爆发!$A$26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输出衰减爆发!$B$26:$V$26</c:f>
              <c:numCache>
                <c:formatCode>0_ </c:formatCode>
                <c:ptCount val="21"/>
                <c:pt idx="0">
                  <c:v>3405.9456</c:v>
                </c:pt>
                <c:pt idx="1">
                  <c:v>3317.9456</c:v>
                </c:pt>
                <c:pt idx="2">
                  <c:v>3229.9456</c:v>
                </c:pt>
                <c:pt idx="3">
                  <c:v>3141.9456</c:v>
                </c:pt>
                <c:pt idx="4">
                  <c:v>3053.9456000000005</c:v>
                </c:pt>
                <c:pt idx="5">
                  <c:v>2965.9456000000005</c:v>
                </c:pt>
                <c:pt idx="6">
                  <c:v>2877.9456000000005</c:v>
                </c:pt>
                <c:pt idx="7">
                  <c:v>2789.9456000000005</c:v>
                </c:pt>
                <c:pt idx="8">
                  <c:v>2701.9456000000005</c:v>
                </c:pt>
                <c:pt idx="9">
                  <c:v>2613.9456000000005</c:v>
                </c:pt>
                <c:pt idx="10">
                  <c:v>2525.9456000000005</c:v>
                </c:pt>
                <c:pt idx="11">
                  <c:v>2437.9456000000005</c:v>
                </c:pt>
                <c:pt idx="12">
                  <c:v>2349.9456000000005</c:v>
                </c:pt>
                <c:pt idx="13">
                  <c:v>2261.9456000000005</c:v>
                </c:pt>
                <c:pt idx="14">
                  <c:v>2173.9456000000005</c:v>
                </c:pt>
                <c:pt idx="15">
                  <c:v>2085.9456000000005</c:v>
                </c:pt>
                <c:pt idx="16">
                  <c:v>1997.9456000000002</c:v>
                </c:pt>
                <c:pt idx="17">
                  <c:v>1909.9456000000002</c:v>
                </c:pt>
                <c:pt idx="18">
                  <c:v>1821.9456000000002</c:v>
                </c:pt>
                <c:pt idx="19">
                  <c:v>1733.9456000000002</c:v>
                </c:pt>
                <c:pt idx="20">
                  <c:v>1645.9456000000002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23-4ADE-A0D5-71B62327F6B6}"/>
            </c:ext>
          </c:extLst>
        </c:ser>
        <c:ser>
          <c:idx val="23"/>
          <c:order val="23"/>
          <c:tx>
            <c:strRef>
              <c:f>输出衰减爆发!$A$27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输出衰减爆发!$B$27:$V$27</c:f>
              <c:numCache>
                <c:formatCode>0_ </c:formatCode>
                <c:ptCount val="21"/>
                <c:pt idx="0">
                  <c:v>2533.0000000000005</c:v>
                </c:pt>
                <c:pt idx="1">
                  <c:v>2406.3500000000004</c:v>
                </c:pt>
                <c:pt idx="2">
                  <c:v>2279.7000000000003</c:v>
                </c:pt>
                <c:pt idx="3">
                  <c:v>2153.0500000000002</c:v>
                </c:pt>
                <c:pt idx="4">
                  <c:v>2026.4000000000003</c:v>
                </c:pt>
                <c:pt idx="5">
                  <c:v>1899.7500000000005</c:v>
                </c:pt>
                <c:pt idx="6">
                  <c:v>1773.1000000000001</c:v>
                </c:pt>
                <c:pt idx="7">
                  <c:v>1646.4500000000003</c:v>
                </c:pt>
                <c:pt idx="8">
                  <c:v>1519.8000000000002</c:v>
                </c:pt>
                <c:pt idx="9">
                  <c:v>1393.1500000000003</c:v>
                </c:pt>
                <c:pt idx="10">
                  <c:v>1266.5000000000002</c:v>
                </c:pt>
                <c:pt idx="11">
                  <c:v>1139.8500000000001</c:v>
                </c:pt>
                <c:pt idx="12">
                  <c:v>1013.2000000000002</c:v>
                </c:pt>
                <c:pt idx="13">
                  <c:v>886.55000000000007</c:v>
                </c:pt>
                <c:pt idx="14">
                  <c:v>759.90000000000009</c:v>
                </c:pt>
                <c:pt idx="15">
                  <c:v>633.25000000000011</c:v>
                </c:pt>
                <c:pt idx="16">
                  <c:v>506.60000000000008</c:v>
                </c:pt>
                <c:pt idx="17">
                  <c:v>379.95000000000005</c:v>
                </c:pt>
                <c:pt idx="18">
                  <c:v>253.30000000000004</c:v>
                </c:pt>
                <c:pt idx="19">
                  <c:v>126.65000000000002</c:v>
                </c:pt>
                <c:pt idx="20">
                  <c:v>126.65000000000002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23-4ADE-A0D5-71B62327F6B6}"/>
            </c:ext>
          </c:extLst>
        </c:ser>
        <c:ser>
          <c:idx val="24"/>
          <c:order val="24"/>
          <c:tx>
            <c:strRef>
              <c:f>输出衰减爆发!$A$28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输出衰减爆发!$B$28:$V$28</c:f>
              <c:numCache>
                <c:formatCode>0_ </c:formatCode>
                <c:ptCount val="21"/>
                <c:pt idx="0">
                  <c:v>6952.75</c:v>
                </c:pt>
                <c:pt idx="1">
                  <c:v>6952.75</c:v>
                </c:pt>
                <c:pt idx="2">
                  <c:v>6152.75</c:v>
                </c:pt>
                <c:pt idx="3">
                  <c:v>5352.75</c:v>
                </c:pt>
                <c:pt idx="4">
                  <c:v>4552.75</c:v>
                </c:pt>
                <c:pt idx="5">
                  <c:v>3752.75</c:v>
                </c:pt>
                <c:pt idx="6">
                  <c:v>2952.75</c:v>
                </c:pt>
                <c:pt idx="7">
                  <c:v>2152.75</c:v>
                </c:pt>
                <c:pt idx="8">
                  <c:v>1352.75</c:v>
                </c:pt>
                <c:pt idx="9">
                  <c:v>609.95000000000005</c:v>
                </c:pt>
                <c:pt idx="10">
                  <c:v>347.63749999999999</c:v>
                </c:pt>
                <c:pt idx="11">
                  <c:v>347.63749999999999</c:v>
                </c:pt>
                <c:pt idx="12">
                  <c:v>347.63749999999999</c:v>
                </c:pt>
                <c:pt idx="13">
                  <c:v>347.63749999999999</c:v>
                </c:pt>
                <c:pt idx="14">
                  <c:v>347.63749999999999</c:v>
                </c:pt>
                <c:pt idx="15">
                  <c:v>347.63749999999999</c:v>
                </c:pt>
                <c:pt idx="16">
                  <c:v>347.63749999999999</c:v>
                </c:pt>
                <c:pt idx="17">
                  <c:v>347.63749999999999</c:v>
                </c:pt>
                <c:pt idx="18">
                  <c:v>347.63749999999999</c:v>
                </c:pt>
                <c:pt idx="19">
                  <c:v>347.63749999999999</c:v>
                </c:pt>
                <c:pt idx="20">
                  <c:v>347.63749999999999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23-4ADE-A0D5-71B62327F6B6}"/>
            </c:ext>
          </c:extLst>
        </c:ser>
        <c:ser>
          <c:idx val="25"/>
          <c:order val="25"/>
          <c:tx>
            <c:strRef>
              <c:f>输出衰减爆发!$A$29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输出衰减爆发!$B$29:$V$29</c:f>
              <c:numCache>
                <c:formatCode>0_ </c:formatCode>
                <c:ptCount val="21"/>
                <c:pt idx="0">
                  <c:v>3266.3774999999996</c:v>
                </c:pt>
                <c:pt idx="1">
                  <c:v>3166.3774999999996</c:v>
                </c:pt>
                <c:pt idx="2">
                  <c:v>3066.3774999999996</c:v>
                </c:pt>
                <c:pt idx="3">
                  <c:v>2966.3774999999996</c:v>
                </c:pt>
                <c:pt idx="4">
                  <c:v>2866.3774999999996</c:v>
                </c:pt>
                <c:pt idx="5">
                  <c:v>2766.3774999999996</c:v>
                </c:pt>
                <c:pt idx="6">
                  <c:v>2666.3774999999996</c:v>
                </c:pt>
                <c:pt idx="7">
                  <c:v>2566.3774999999996</c:v>
                </c:pt>
                <c:pt idx="8">
                  <c:v>2466.3774999999996</c:v>
                </c:pt>
                <c:pt idx="9">
                  <c:v>2366.3774999999996</c:v>
                </c:pt>
                <c:pt idx="10">
                  <c:v>2266.3774999999996</c:v>
                </c:pt>
                <c:pt idx="11">
                  <c:v>2166.3774999999996</c:v>
                </c:pt>
                <c:pt idx="12">
                  <c:v>2066.3774999999996</c:v>
                </c:pt>
                <c:pt idx="13">
                  <c:v>1966.3774999999994</c:v>
                </c:pt>
                <c:pt idx="14">
                  <c:v>1866.3774999999994</c:v>
                </c:pt>
                <c:pt idx="15">
                  <c:v>1766.3774999999994</c:v>
                </c:pt>
                <c:pt idx="16">
                  <c:v>1666.3774999999994</c:v>
                </c:pt>
                <c:pt idx="17">
                  <c:v>1566.3774999999996</c:v>
                </c:pt>
                <c:pt idx="18">
                  <c:v>1466.3774999999996</c:v>
                </c:pt>
                <c:pt idx="19">
                  <c:v>1366.3774999999996</c:v>
                </c:pt>
                <c:pt idx="20">
                  <c:v>1266.3774999999996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23-4ADE-A0D5-71B62327F6B6}"/>
            </c:ext>
          </c:extLst>
        </c:ser>
        <c:ser>
          <c:idx val="26"/>
          <c:order val="26"/>
          <c:tx>
            <c:strRef>
              <c:f>输出衰减爆发!$A$30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输出衰减爆发!$B$30:$V$30</c:f>
              <c:numCache>
                <c:formatCode>0_ </c:formatCode>
                <c:ptCount val="21"/>
                <c:pt idx="0">
                  <c:v>1050.4474885844745</c:v>
                </c:pt>
                <c:pt idx="1">
                  <c:v>997.92511415525087</c:v>
                </c:pt>
                <c:pt idx="2">
                  <c:v>945.40273972602722</c:v>
                </c:pt>
                <c:pt idx="3">
                  <c:v>892.88036529680335</c:v>
                </c:pt>
                <c:pt idx="4">
                  <c:v>840.3579908675797</c:v>
                </c:pt>
                <c:pt idx="5">
                  <c:v>787.83561643835617</c:v>
                </c:pt>
                <c:pt idx="6">
                  <c:v>735.31324200913218</c:v>
                </c:pt>
                <c:pt idx="7">
                  <c:v>682.79086757990865</c:v>
                </c:pt>
                <c:pt idx="8">
                  <c:v>630.26849315068489</c:v>
                </c:pt>
                <c:pt idx="9">
                  <c:v>577.74611872146113</c:v>
                </c:pt>
                <c:pt idx="10">
                  <c:v>525.22374429223726</c:v>
                </c:pt>
                <c:pt idx="11">
                  <c:v>472.70136986301361</c:v>
                </c:pt>
                <c:pt idx="12">
                  <c:v>420.17899543378985</c:v>
                </c:pt>
                <c:pt idx="13">
                  <c:v>367.65662100456609</c:v>
                </c:pt>
                <c:pt idx="14">
                  <c:v>315.13424657534244</c:v>
                </c:pt>
                <c:pt idx="15">
                  <c:v>262.61187214611863</c:v>
                </c:pt>
                <c:pt idx="16">
                  <c:v>210.08949771689493</c:v>
                </c:pt>
                <c:pt idx="17">
                  <c:v>157.56712328767122</c:v>
                </c:pt>
                <c:pt idx="18">
                  <c:v>105.04474885844746</c:v>
                </c:pt>
                <c:pt idx="19">
                  <c:v>52.522374429223731</c:v>
                </c:pt>
                <c:pt idx="20">
                  <c:v>52.522374429223731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23-4ADE-A0D5-71B62327F6B6}"/>
            </c:ext>
          </c:extLst>
        </c:ser>
        <c:ser>
          <c:idx val="27"/>
          <c:order val="27"/>
          <c:tx>
            <c:strRef>
              <c:f>输出衰减爆发!$A$31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输出衰减爆发!$B$31:$V$31</c:f>
              <c:numCache>
                <c:formatCode>0_ </c:formatCode>
                <c:ptCount val="21"/>
                <c:pt idx="0">
                  <c:v>2750.9544000000001</c:v>
                </c:pt>
                <c:pt idx="1">
                  <c:v>2750.9544000000001</c:v>
                </c:pt>
                <c:pt idx="2">
                  <c:v>2750.9544000000001</c:v>
                </c:pt>
                <c:pt idx="3">
                  <c:v>2750.9544000000001</c:v>
                </c:pt>
                <c:pt idx="4">
                  <c:v>2750.9544000000001</c:v>
                </c:pt>
                <c:pt idx="5">
                  <c:v>2750.9544000000001</c:v>
                </c:pt>
                <c:pt idx="6">
                  <c:v>2750.9544000000001</c:v>
                </c:pt>
                <c:pt idx="7">
                  <c:v>2750.9544000000001</c:v>
                </c:pt>
                <c:pt idx="8">
                  <c:v>2750.9544000000001</c:v>
                </c:pt>
                <c:pt idx="9">
                  <c:v>2750.9544000000001</c:v>
                </c:pt>
                <c:pt idx="10">
                  <c:v>2750.9544000000001</c:v>
                </c:pt>
                <c:pt idx="11">
                  <c:v>2750.9544000000001</c:v>
                </c:pt>
                <c:pt idx="12">
                  <c:v>2750.9544000000001</c:v>
                </c:pt>
                <c:pt idx="13">
                  <c:v>2750.9544000000001</c:v>
                </c:pt>
                <c:pt idx="14">
                  <c:v>2750.9544000000001</c:v>
                </c:pt>
                <c:pt idx="15">
                  <c:v>2750.9544000000001</c:v>
                </c:pt>
                <c:pt idx="16">
                  <c:v>2750.9544000000001</c:v>
                </c:pt>
                <c:pt idx="17">
                  <c:v>2750.9544000000001</c:v>
                </c:pt>
                <c:pt idx="18">
                  <c:v>2750.9544000000001</c:v>
                </c:pt>
                <c:pt idx="19">
                  <c:v>2750.9544000000001</c:v>
                </c:pt>
                <c:pt idx="20">
                  <c:v>2750.9544000000001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23-4ADE-A0D5-71B62327F6B6}"/>
            </c:ext>
          </c:extLst>
        </c:ser>
        <c:ser>
          <c:idx val="28"/>
          <c:order val="28"/>
          <c:tx>
            <c:strRef>
              <c:f>输出衰减爆发!$A$32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输出衰减爆发!$B$32:$V$32</c:f>
              <c:numCache>
                <c:formatCode>0_ </c:formatCode>
                <c:ptCount val="21"/>
                <c:pt idx="0">
                  <c:v>4456.8359999999993</c:v>
                </c:pt>
                <c:pt idx="1">
                  <c:v>4233.9941999999992</c:v>
                </c:pt>
                <c:pt idx="2">
                  <c:v>4011.1523999999999</c:v>
                </c:pt>
                <c:pt idx="3">
                  <c:v>3788.3105999999993</c:v>
                </c:pt>
                <c:pt idx="4">
                  <c:v>3565.4687999999996</c:v>
                </c:pt>
                <c:pt idx="5">
                  <c:v>3342.6270000000004</c:v>
                </c:pt>
                <c:pt idx="6">
                  <c:v>3119.7851999999993</c:v>
                </c:pt>
                <c:pt idx="7">
                  <c:v>2896.9433999999997</c:v>
                </c:pt>
                <c:pt idx="8">
                  <c:v>2674.1015999999995</c:v>
                </c:pt>
                <c:pt idx="9">
                  <c:v>2451.2598000000003</c:v>
                </c:pt>
                <c:pt idx="10">
                  <c:v>2228.4179999999997</c:v>
                </c:pt>
                <c:pt idx="11">
                  <c:v>2005.5762</c:v>
                </c:pt>
                <c:pt idx="12">
                  <c:v>1782.7343999999998</c:v>
                </c:pt>
                <c:pt idx="13">
                  <c:v>1559.8925999999997</c:v>
                </c:pt>
                <c:pt idx="14">
                  <c:v>1337.0507999999998</c:v>
                </c:pt>
                <c:pt idx="15">
                  <c:v>1114.2089999999998</c:v>
                </c:pt>
                <c:pt idx="16">
                  <c:v>891.36719999999991</c:v>
                </c:pt>
                <c:pt idx="17">
                  <c:v>668.52539999999988</c:v>
                </c:pt>
                <c:pt idx="18">
                  <c:v>445.68359999999996</c:v>
                </c:pt>
                <c:pt idx="19">
                  <c:v>222.84179999999998</c:v>
                </c:pt>
                <c:pt idx="20">
                  <c:v>222.84179999999998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23-4ADE-A0D5-71B62327F6B6}"/>
            </c:ext>
          </c:extLst>
        </c:ser>
        <c:ser>
          <c:idx val="29"/>
          <c:order val="29"/>
          <c:tx>
            <c:strRef>
              <c:f>输出衰减爆发!$A$33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输出衰减爆发!$B$33:$V$33</c:f>
              <c:numCache>
                <c:formatCode>0_ </c:formatCode>
                <c:ptCount val="21"/>
                <c:pt idx="0">
                  <c:v>3664.2312000000006</c:v>
                </c:pt>
                <c:pt idx="1">
                  <c:v>3251.8850400000001</c:v>
                </c:pt>
                <c:pt idx="2">
                  <c:v>2839.5388800000005</c:v>
                </c:pt>
                <c:pt idx="3">
                  <c:v>2427.1927200000005</c:v>
                </c:pt>
                <c:pt idx="4">
                  <c:v>2014.8465600000006</c:v>
                </c:pt>
                <c:pt idx="5">
                  <c:v>1602.5004000000004</c:v>
                </c:pt>
                <c:pt idx="6">
                  <c:v>1190.1542400000003</c:v>
                </c:pt>
                <c:pt idx="7">
                  <c:v>811.36548000000016</c:v>
                </c:pt>
                <c:pt idx="8">
                  <c:v>759.01932000000011</c:v>
                </c:pt>
                <c:pt idx="9">
                  <c:v>706.67316000000017</c:v>
                </c:pt>
                <c:pt idx="10">
                  <c:v>654.32700000000023</c:v>
                </c:pt>
                <c:pt idx="11">
                  <c:v>601.98084000000017</c:v>
                </c:pt>
                <c:pt idx="12">
                  <c:v>549.63468000000023</c:v>
                </c:pt>
                <c:pt idx="13">
                  <c:v>497.28852000000006</c:v>
                </c:pt>
                <c:pt idx="14">
                  <c:v>444.94236000000012</c:v>
                </c:pt>
                <c:pt idx="15">
                  <c:v>392.59620000000007</c:v>
                </c:pt>
                <c:pt idx="16">
                  <c:v>340.25004000000013</c:v>
                </c:pt>
                <c:pt idx="17">
                  <c:v>287.90388000000007</c:v>
                </c:pt>
                <c:pt idx="18">
                  <c:v>235.55772000000007</c:v>
                </c:pt>
                <c:pt idx="19">
                  <c:v>183.21156000000005</c:v>
                </c:pt>
                <c:pt idx="20">
                  <c:v>183.21156000000005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23-4ADE-A0D5-71B62327F6B6}"/>
            </c:ext>
          </c:extLst>
        </c:ser>
        <c:ser>
          <c:idx val="30"/>
          <c:order val="30"/>
          <c:tx>
            <c:strRef>
              <c:f>输出衰减爆发!$A$34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输出衰减爆发!$B$34:$V$34</c:f>
              <c:numCache>
                <c:formatCode>0_ </c:formatCode>
                <c:ptCount val="21"/>
                <c:pt idx="0">
                  <c:v>2766.4272222222226</c:v>
                </c:pt>
                <c:pt idx="1">
                  <c:v>2628.6873420370371</c:v>
                </c:pt>
                <c:pt idx="2">
                  <c:v>2490.9474618518516</c:v>
                </c:pt>
                <c:pt idx="3">
                  <c:v>2353.2075816666666</c:v>
                </c:pt>
                <c:pt idx="4">
                  <c:v>2215.4677014814815</c:v>
                </c:pt>
                <c:pt idx="5">
                  <c:v>2077.8882842592593</c:v>
                </c:pt>
                <c:pt idx="6">
                  <c:v>1961.1234966666668</c:v>
                </c:pt>
                <c:pt idx="7">
                  <c:v>1883.5190794444443</c:v>
                </c:pt>
                <c:pt idx="8">
                  <c:v>1822.297717777778</c:v>
                </c:pt>
                <c:pt idx="9">
                  <c:v>1761.0763561111107</c:v>
                </c:pt>
                <c:pt idx="10">
                  <c:v>1699.8549944444444</c:v>
                </c:pt>
                <c:pt idx="11">
                  <c:v>1638.6336327777781</c:v>
                </c:pt>
                <c:pt idx="12">
                  <c:v>1577.4122711111111</c:v>
                </c:pt>
                <c:pt idx="13">
                  <c:v>1516.1909094444443</c:v>
                </c:pt>
                <c:pt idx="14">
                  <c:v>1454.9695477777782</c:v>
                </c:pt>
                <c:pt idx="15">
                  <c:v>1393.748186111111</c:v>
                </c:pt>
                <c:pt idx="16">
                  <c:v>1332.5268244444446</c:v>
                </c:pt>
                <c:pt idx="17">
                  <c:v>1271.3054627777776</c:v>
                </c:pt>
                <c:pt idx="18">
                  <c:v>1210.0841011111111</c:v>
                </c:pt>
                <c:pt idx="19">
                  <c:v>1148.8627394444443</c:v>
                </c:pt>
                <c:pt idx="20">
                  <c:v>1087.6413777777777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23-4ADE-A0D5-71B62327F6B6}"/>
            </c:ext>
          </c:extLst>
        </c:ser>
        <c:ser>
          <c:idx val="31"/>
          <c:order val="31"/>
          <c:tx>
            <c:strRef>
              <c:f>输出衰减爆发!$A$35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输出衰减爆发!$B$35:$V$35</c:f>
              <c:numCache>
                <c:formatCode>0_ </c:formatCode>
                <c:ptCount val="21"/>
                <c:pt idx="0">
                  <c:v>3572.1550000000002</c:v>
                </c:pt>
                <c:pt idx="1">
                  <c:v>3523.5492999999997</c:v>
                </c:pt>
                <c:pt idx="2">
                  <c:v>3474.9436000000001</c:v>
                </c:pt>
                <c:pt idx="3">
                  <c:v>3426.3379</c:v>
                </c:pt>
                <c:pt idx="4">
                  <c:v>3377.7321999999999</c:v>
                </c:pt>
                <c:pt idx="5">
                  <c:v>3234.1244500000003</c:v>
                </c:pt>
                <c:pt idx="6">
                  <c:v>3090.5167000000001</c:v>
                </c:pt>
                <c:pt idx="7">
                  <c:v>2946.90895</c:v>
                </c:pt>
                <c:pt idx="8">
                  <c:v>2803.3011999999999</c:v>
                </c:pt>
                <c:pt idx="9">
                  <c:v>2659.6934500000002</c:v>
                </c:pt>
                <c:pt idx="10">
                  <c:v>2516.0856999999996</c:v>
                </c:pt>
                <c:pt idx="11">
                  <c:v>2372.47795</c:v>
                </c:pt>
                <c:pt idx="12">
                  <c:v>2228.8702000000003</c:v>
                </c:pt>
                <c:pt idx="13">
                  <c:v>2085.2624500000002</c:v>
                </c:pt>
                <c:pt idx="14">
                  <c:v>1941.6546999999998</c:v>
                </c:pt>
                <c:pt idx="15">
                  <c:v>1798.0469499999999</c:v>
                </c:pt>
                <c:pt idx="16">
                  <c:v>1654.4392</c:v>
                </c:pt>
                <c:pt idx="17">
                  <c:v>1510.8314500000001</c:v>
                </c:pt>
                <c:pt idx="18">
                  <c:v>1367.2237</c:v>
                </c:pt>
                <c:pt idx="19">
                  <c:v>1223.6159499999999</c:v>
                </c:pt>
                <c:pt idx="20">
                  <c:v>1128.6138999999998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4F1-8596-D1148143B54E}"/>
            </c:ext>
          </c:extLst>
        </c:ser>
        <c:ser>
          <c:idx val="32"/>
          <c:order val="32"/>
          <c:tx>
            <c:strRef>
              <c:f>输出衰减爆发!$A$36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输出衰减爆发!$B$36:$V$36</c:f>
              <c:numCache>
                <c:formatCode>0_ </c:formatCode>
                <c:ptCount val="21"/>
                <c:pt idx="0">
                  <c:v>2167.1999999999998</c:v>
                </c:pt>
                <c:pt idx="1">
                  <c:v>2137.3885714285711</c:v>
                </c:pt>
                <c:pt idx="2">
                  <c:v>2107.5771428571429</c:v>
                </c:pt>
                <c:pt idx="3">
                  <c:v>2077.7657142857142</c:v>
                </c:pt>
                <c:pt idx="4">
                  <c:v>2047.9542857142856</c:v>
                </c:pt>
                <c:pt idx="5">
                  <c:v>1978.3942857142858</c:v>
                </c:pt>
                <c:pt idx="6">
                  <c:v>1908.8342857142857</c:v>
                </c:pt>
                <c:pt idx="7">
                  <c:v>1835.6217142857142</c:v>
                </c:pt>
                <c:pt idx="8">
                  <c:v>1751.6662857142858</c:v>
                </c:pt>
                <c:pt idx="9">
                  <c:v>1678.4537142857143</c:v>
                </c:pt>
                <c:pt idx="10">
                  <c:v>1590.8457142857142</c:v>
                </c:pt>
                <c:pt idx="11">
                  <c:v>1499.585142857143</c:v>
                </c:pt>
                <c:pt idx="12">
                  <c:v>1023.977142857143</c:v>
                </c:pt>
                <c:pt idx="13">
                  <c:v>954.41714285714284</c:v>
                </c:pt>
                <c:pt idx="14">
                  <c:v>884.85714285714289</c:v>
                </c:pt>
                <c:pt idx="15">
                  <c:v>815.29714285714294</c:v>
                </c:pt>
                <c:pt idx="16">
                  <c:v>745.73714285714289</c:v>
                </c:pt>
                <c:pt idx="17">
                  <c:v>600.33257142857144</c:v>
                </c:pt>
                <c:pt idx="18">
                  <c:v>139.12</c:v>
                </c:pt>
                <c:pt idx="19">
                  <c:v>69.56</c:v>
                </c:pt>
                <c:pt idx="20">
                  <c:v>69.56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E-4844-8324-9D6F15AACC29}"/>
            </c:ext>
          </c:extLst>
        </c:ser>
        <c:ser>
          <c:idx val="33"/>
          <c:order val="33"/>
          <c:tx>
            <c:strRef>
              <c:f>输出衰减爆发!$A$37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输出衰减爆发!$B$37:$V$37</c:f>
              <c:numCache>
                <c:formatCode>0_ </c:formatCode>
                <c:ptCount val="21"/>
                <c:pt idx="0">
                  <c:v>6181</c:v>
                </c:pt>
                <c:pt idx="1">
                  <c:v>5561</c:v>
                </c:pt>
                <c:pt idx="2">
                  <c:v>4941</c:v>
                </c:pt>
                <c:pt idx="3">
                  <c:v>4321</c:v>
                </c:pt>
                <c:pt idx="4">
                  <c:v>3701</c:v>
                </c:pt>
                <c:pt idx="5">
                  <c:v>3081</c:v>
                </c:pt>
                <c:pt idx="6">
                  <c:v>2461</c:v>
                </c:pt>
                <c:pt idx="7">
                  <c:v>2062.1750000000002</c:v>
                </c:pt>
                <c:pt idx="8">
                  <c:v>1742.175</c:v>
                </c:pt>
                <c:pt idx="9">
                  <c:v>1422.1749999999997</c:v>
                </c:pt>
                <c:pt idx="10">
                  <c:v>1356.1999999999998</c:v>
                </c:pt>
                <c:pt idx="11">
                  <c:v>1336.1999999999998</c:v>
                </c:pt>
                <c:pt idx="12">
                  <c:v>1316.1999999999998</c:v>
                </c:pt>
                <c:pt idx="13">
                  <c:v>1296.1999999999998</c:v>
                </c:pt>
                <c:pt idx="14">
                  <c:v>1276.1999999999998</c:v>
                </c:pt>
                <c:pt idx="15">
                  <c:v>1256.1999999999998</c:v>
                </c:pt>
                <c:pt idx="16">
                  <c:v>1236.1999999999998</c:v>
                </c:pt>
                <c:pt idx="17">
                  <c:v>1216.1999999999998</c:v>
                </c:pt>
                <c:pt idx="18">
                  <c:v>1196.1999999999998</c:v>
                </c:pt>
                <c:pt idx="19">
                  <c:v>1176.1999999999998</c:v>
                </c:pt>
                <c:pt idx="20">
                  <c:v>1176.1999999999998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E-4844-8324-9D6F15AACC29}"/>
            </c:ext>
          </c:extLst>
        </c:ser>
        <c:ser>
          <c:idx val="34"/>
          <c:order val="34"/>
          <c:tx>
            <c:strRef>
              <c:f>输出衰减爆发!$A$38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输出衰减爆发!$B$38:$V$38</c:f>
              <c:numCache>
                <c:formatCode>0_ </c:formatCode>
                <c:ptCount val="21"/>
                <c:pt idx="0">
                  <c:v>2243.8775510204082</c:v>
                </c:pt>
                <c:pt idx="1">
                  <c:v>2131.6836734693875</c:v>
                </c:pt>
                <c:pt idx="2">
                  <c:v>2019.4897959183675</c:v>
                </c:pt>
                <c:pt idx="3">
                  <c:v>1907.2959183673468</c:v>
                </c:pt>
                <c:pt idx="4">
                  <c:v>1795.1020408163265</c:v>
                </c:pt>
                <c:pt idx="5">
                  <c:v>1682.9081632653058</c:v>
                </c:pt>
                <c:pt idx="6">
                  <c:v>1570.7142857142856</c:v>
                </c:pt>
                <c:pt idx="7">
                  <c:v>1458.5204081632653</c:v>
                </c:pt>
                <c:pt idx="8">
                  <c:v>1346.3265306122448</c:v>
                </c:pt>
                <c:pt idx="9">
                  <c:v>1234.1326530612246</c:v>
                </c:pt>
                <c:pt idx="10">
                  <c:v>1121.9387755102041</c:v>
                </c:pt>
                <c:pt idx="11">
                  <c:v>1009.7448979591837</c:v>
                </c:pt>
                <c:pt idx="12">
                  <c:v>897.55102040816325</c:v>
                </c:pt>
                <c:pt idx="13">
                  <c:v>785.35714285714278</c:v>
                </c:pt>
                <c:pt idx="14">
                  <c:v>673.16326530612241</c:v>
                </c:pt>
                <c:pt idx="15">
                  <c:v>560.96938775510205</c:v>
                </c:pt>
                <c:pt idx="16">
                  <c:v>448.77551020408163</c:v>
                </c:pt>
                <c:pt idx="17">
                  <c:v>336.58163265306121</c:v>
                </c:pt>
                <c:pt idx="18">
                  <c:v>224.38775510204081</c:v>
                </c:pt>
                <c:pt idx="19">
                  <c:v>112.19387755102041</c:v>
                </c:pt>
                <c:pt idx="20">
                  <c:v>112.19387755102041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F-45CD-B4CC-D3E443DBF716}"/>
            </c:ext>
          </c:extLst>
        </c:ser>
        <c:ser>
          <c:idx val="35"/>
          <c:order val="35"/>
          <c:tx>
            <c:strRef>
              <c:f>输出衰减爆发!$A$39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输出衰减爆发!$B$39:$V$39</c:f>
              <c:numCache>
                <c:formatCode>0_ </c:formatCode>
                <c:ptCount val="21"/>
                <c:pt idx="0">
                  <c:v>2111.4720000000002</c:v>
                </c:pt>
                <c:pt idx="1">
                  <c:v>2111.4720000000002</c:v>
                </c:pt>
                <c:pt idx="2">
                  <c:v>2111.4720000000002</c:v>
                </c:pt>
                <c:pt idx="3">
                  <c:v>2111.4720000000002</c:v>
                </c:pt>
                <c:pt idx="4">
                  <c:v>2111.4720000000002</c:v>
                </c:pt>
                <c:pt idx="5">
                  <c:v>2111.4720000000002</c:v>
                </c:pt>
                <c:pt idx="6">
                  <c:v>2111.4720000000002</c:v>
                </c:pt>
                <c:pt idx="7">
                  <c:v>2111.4720000000002</c:v>
                </c:pt>
                <c:pt idx="8">
                  <c:v>2111.4720000000002</c:v>
                </c:pt>
                <c:pt idx="9">
                  <c:v>2111.4720000000002</c:v>
                </c:pt>
                <c:pt idx="10">
                  <c:v>2111.4720000000002</c:v>
                </c:pt>
                <c:pt idx="11">
                  <c:v>2111.4720000000002</c:v>
                </c:pt>
                <c:pt idx="12">
                  <c:v>2111.4720000000002</c:v>
                </c:pt>
                <c:pt idx="13">
                  <c:v>2111.4720000000002</c:v>
                </c:pt>
                <c:pt idx="14">
                  <c:v>2111.4720000000002</c:v>
                </c:pt>
                <c:pt idx="15">
                  <c:v>2111.4720000000002</c:v>
                </c:pt>
                <c:pt idx="16">
                  <c:v>2111.4720000000002</c:v>
                </c:pt>
                <c:pt idx="17">
                  <c:v>2111.4720000000002</c:v>
                </c:pt>
                <c:pt idx="18">
                  <c:v>2111.4720000000002</c:v>
                </c:pt>
                <c:pt idx="19">
                  <c:v>2111.4720000000002</c:v>
                </c:pt>
                <c:pt idx="20">
                  <c:v>2111.4720000000002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61A-B79F-23AD14B4651A}"/>
            </c:ext>
          </c:extLst>
        </c:ser>
        <c:ser>
          <c:idx val="36"/>
          <c:order val="36"/>
          <c:tx>
            <c:strRef>
              <c:f>输出衰减爆发!$A$40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输出衰减爆发!$B$40:$V$40</c:f>
              <c:numCache>
                <c:formatCode>0_ </c:formatCode>
                <c:ptCount val="21"/>
                <c:pt idx="0">
                  <c:v>2048.1346666666664</c:v>
                </c:pt>
                <c:pt idx="1">
                  <c:v>1894.8013333333331</c:v>
                </c:pt>
                <c:pt idx="2">
                  <c:v>1741.4679999999998</c:v>
                </c:pt>
                <c:pt idx="3">
                  <c:v>1588.1346666666666</c:v>
                </c:pt>
                <c:pt idx="4">
                  <c:v>1434.8013333333331</c:v>
                </c:pt>
                <c:pt idx="5">
                  <c:v>1281.4679999999998</c:v>
                </c:pt>
                <c:pt idx="6">
                  <c:v>1128.1346666666666</c:v>
                </c:pt>
                <c:pt idx="7">
                  <c:v>974.80133333333333</c:v>
                </c:pt>
                <c:pt idx="8">
                  <c:v>821.46799999999996</c:v>
                </c:pt>
                <c:pt idx="9">
                  <c:v>668.1346666666667</c:v>
                </c:pt>
                <c:pt idx="10">
                  <c:v>514.80133333333333</c:v>
                </c:pt>
                <c:pt idx="11">
                  <c:v>361.46800000000002</c:v>
                </c:pt>
                <c:pt idx="12">
                  <c:v>208.13466666666667</c:v>
                </c:pt>
                <c:pt idx="13">
                  <c:v>102.40673333333332</c:v>
                </c:pt>
                <c:pt idx="14">
                  <c:v>102.40673333333332</c:v>
                </c:pt>
                <c:pt idx="15">
                  <c:v>102.40673333333332</c:v>
                </c:pt>
                <c:pt idx="16">
                  <c:v>102.40673333333332</c:v>
                </c:pt>
                <c:pt idx="17">
                  <c:v>102.40673333333332</c:v>
                </c:pt>
                <c:pt idx="18">
                  <c:v>102.40673333333332</c:v>
                </c:pt>
                <c:pt idx="19">
                  <c:v>102.40673333333332</c:v>
                </c:pt>
                <c:pt idx="20">
                  <c:v>102.40673333333332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4-46CB-AF79-4AE0A4C679ED}"/>
            </c:ext>
          </c:extLst>
        </c:ser>
        <c:ser>
          <c:idx val="37"/>
          <c:order val="37"/>
          <c:tx>
            <c:strRef>
              <c:f>输出衰减爆发!$A$41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输出衰减爆发!$B$41:$V$41</c:f>
              <c:numCache>
                <c:formatCode>0_ </c:formatCode>
                <c:ptCount val="21"/>
                <c:pt idx="0">
                  <c:v>9895.402227272727</c:v>
                </c:pt>
                <c:pt idx="1">
                  <c:v>9159.038590909091</c:v>
                </c:pt>
                <c:pt idx="2">
                  <c:v>8422.674954545455</c:v>
                </c:pt>
                <c:pt idx="3">
                  <c:v>7686.311318181818</c:v>
                </c:pt>
                <c:pt idx="4">
                  <c:v>6949.9476818181811</c:v>
                </c:pt>
                <c:pt idx="5">
                  <c:v>6213.584045454545</c:v>
                </c:pt>
                <c:pt idx="6">
                  <c:v>5477.220409090909</c:v>
                </c:pt>
                <c:pt idx="7">
                  <c:v>4740.8567727272721</c:v>
                </c:pt>
                <c:pt idx="8">
                  <c:v>4004.493136363636</c:v>
                </c:pt>
                <c:pt idx="9">
                  <c:v>3317.5219295454544</c:v>
                </c:pt>
                <c:pt idx="10">
                  <c:v>2772.0673840909089</c:v>
                </c:pt>
                <c:pt idx="11">
                  <c:v>2226.6128386363634</c:v>
                </c:pt>
                <c:pt idx="12">
                  <c:v>1681.158293181818</c:v>
                </c:pt>
                <c:pt idx="13">
                  <c:v>1135.7037477272722</c:v>
                </c:pt>
                <c:pt idx="14">
                  <c:v>590.24920227272673</c:v>
                </c:pt>
                <c:pt idx="15">
                  <c:v>494.77011136363637</c:v>
                </c:pt>
                <c:pt idx="16">
                  <c:v>494.77011136363637</c:v>
                </c:pt>
                <c:pt idx="17">
                  <c:v>494.77011136363637</c:v>
                </c:pt>
                <c:pt idx="18">
                  <c:v>494.77011136363637</c:v>
                </c:pt>
                <c:pt idx="19">
                  <c:v>494.77011136363637</c:v>
                </c:pt>
                <c:pt idx="20">
                  <c:v>494.77011136363637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0-420A-B169-3FF0AB362840}"/>
            </c:ext>
          </c:extLst>
        </c:ser>
        <c:ser>
          <c:idx val="38"/>
          <c:order val="38"/>
          <c:tx>
            <c:strRef>
              <c:f>输出衰减爆发!$A$42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输出衰减爆发!$B$42:$V$42</c:f>
              <c:numCache>
                <c:formatCode>0_ </c:formatCode>
                <c:ptCount val="21"/>
                <c:pt idx="0">
                  <c:v>1415.1</c:v>
                </c:pt>
                <c:pt idx="1">
                  <c:v>1374.345</c:v>
                </c:pt>
                <c:pt idx="2">
                  <c:v>1333.59</c:v>
                </c:pt>
                <c:pt idx="3">
                  <c:v>1292.835</c:v>
                </c:pt>
                <c:pt idx="4">
                  <c:v>1252.0800000000002</c:v>
                </c:pt>
                <c:pt idx="5">
                  <c:v>1211.325</c:v>
                </c:pt>
                <c:pt idx="6">
                  <c:v>1170.57</c:v>
                </c:pt>
                <c:pt idx="7">
                  <c:v>1129.8149999999998</c:v>
                </c:pt>
                <c:pt idx="8">
                  <c:v>1089.06</c:v>
                </c:pt>
                <c:pt idx="9">
                  <c:v>1048.3050000000001</c:v>
                </c:pt>
                <c:pt idx="10">
                  <c:v>1007.55</c:v>
                </c:pt>
                <c:pt idx="11">
                  <c:v>966.79499999999996</c:v>
                </c:pt>
                <c:pt idx="12">
                  <c:v>926.04000000000008</c:v>
                </c:pt>
                <c:pt idx="13">
                  <c:v>885.28499999999997</c:v>
                </c:pt>
                <c:pt idx="14">
                  <c:v>844.53000000000009</c:v>
                </c:pt>
                <c:pt idx="15">
                  <c:v>803.77499999999998</c:v>
                </c:pt>
                <c:pt idx="16">
                  <c:v>763.02</c:v>
                </c:pt>
                <c:pt idx="17">
                  <c:v>722.26499999999999</c:v>
                </c:pt>
                <c:pt idx="18">
                  <c:v>681.51</c:v>
                </c:pt>
                <c:pt idx="19">
                  <c:v>640.755</c:v>
                </c:pt>
                <c:pt idx="20">
                  <c:v>640.755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0-420A-B169-3FF0AB362840}"/>
            </c:ext>
          </c:extLst>
        </c:ser>
        <c:ser>
          <c:idx val="39"/>
          <c:order val="39"/>
          <c:tx>
            <c:strRef>
              <c:f>输出衰减爆发!$A$43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输出衰减爆发!$B$43:$V$43</c:f>
              <c:numCache>
                <c:formatCode>0_ </c:formatCode>
                <c:ptCount val="21"/>
                <c:pt idx="0">
                  <c:v>6455.9159999999983</c:v>
                </c:pt>
                <c:pt idx="1">
                  <c:v>6139.6775333333317</c:v>
                </c:pt>
                <c:pt idx="2">
                  <c:v>5823.4390666666659</c:v>
                </c:pt>
                <c:pt idx="3">
                  <c:v>5507.2005999999992</c:v>
                </c:pt>
                <c:pt idx="4">
                  <c:v>5190.9621333333325</c:v>
                </c:pt>
                <c:pt idx="5">
                  <c:v>4874.7236666666649</c:v>
                </c:pt>
                <c:pt idx="6">
                  <c:v>4558.4851999999983</c:v>
                </c:pt>
                <c:pt idx="7">
                  <c:v>4242.2467333333325</c:v>
                </c:pt>
                <c:pt idx="8">
                  <c:v>3926.0082666666663</c:v>
                </c:pt>
                <c:pt idx="9">
                  <c:v>3609.7697999999996</c:v>
                </c:pt>
                <c:pt idx="10">
                  <c:v>3293.5313333333324</c:v>
                </c:pt>
                <c:pt idx="11">
                  <c:v>2977.2928666666662</c:v>
                </c:pt>
                <c:pt idx="12">
                  <c:v>2661.0543999999995</c:v>
                </c:pt>
                <c:pt idx="13">
                  <c:v>2344.8159333333329</c:v>
                </c:pt>
                <c:pt idx="14">
                  <c:v>2028.5774666666664</c:v>
                </c:pt>
                <c:pt idx="15">
                  <c:v>1712.3389999999997</c:v>
                </c:pt>
                <c:pt idx="16">
                  <c:v>1396.100533333333</c:v>
                </c:pt>
                <c:pt idx="17">
                  <c:v>1079.8620666666664</c:v>
                </c:pt>
                <c:pt idx="18">
                  <c:v>763.62359999999978</c:v>
                </c:pt>
                <c:pt idx="19">
                  <c:v>447.38513333333321</c:v>
                </c:pt>
                <c:pt idx="20">
                  <c:v>380.71846666666647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0-420A-B169-3FF0AB362840}"/>
            </c:ext>
          </c:extLst>
        </c:ser>
        <c:ser>
          <c:idx val="40"/>
          <c:order val="40"/>
          <c:tx>
            <c:strRef>
              <c:f>输出衰减爆发!$A$44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输出衰减爆发!$B$44:$V$44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2-4F22-AE0D-813647D1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90959"/>
        <c:axId val="1002006799"/>
      </c:lineChart>
      <c:catAx>
        <c:axId val="1001990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06799"/>
        <c:crosses val="autoZero"/>
        <c:auto val="1"/>
        <c:lblAlgn val="ctr"/>
        <c:lblOffset val="100"/>
        <c:noMultiLvlLbl val="0"/>
      </c:catAx>
      <c:valAx>
        <c:axId val="1002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99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输出衰减瞬间!$A$4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输出衰减瞬间!$B$4:$V$4</c:f>
              <c:numCache>
                <c:formatCode>0_ </c:formatCode>
                <c:ptCount val="21"/>
                <c:pt idx="0">
                  <c:v>27912.5</c:v>
                </c:pt>
                <c:pt idx="1">
                  <c:v>26512.5</c:v>
                </c:pt>
                <c:pt idx="2">
                  <c:v>25112.5</c:v>
                </c:pt>
                <c:pt idx="3">
                  <c:v>23712.5</c:v>
                </c:pt>
                <c:pt idx="4">
                  <c:v>22312.5</c:v>
                </c:pt>
                <c:pt idx="5">
                  <c:v>20912.5</c:v>
                </c:pt>
                <c:pt idx="6">
                  <c:v>19512.5</c:v>
                </c:pt>
                <c:pt idx="7">
                  <c:v>18112.5</c:v>
                </c:pt>
                <c:pt idx="8">
                  <c:v>16712.5</c:v>
                </c:pt>
                <c:pt idx="9">
                  <c:v>15312.5</c:v>
                </c:pt>
                <c:pt idx="10">
                  <c:v>13912.5</c:v>
                </c:pt>
                <c:pt idx="11">
                  <c:v>12512.5</c:v>
                </c:pt>
                <c:pt idx="12">
                  <c:v>11112.5</c:v>
                </c:pt>
                <c:pt idx="13">
                  <c:v>9712.5</c:v>
                </c:pt>
                <c:pt idx="14">
                  <c:v>8312.5</c:v>
                </c:pt>
                <c:pt idx="15">
                  <c:v>6912.5</c:v>
                </c:pt>
                <c:pt idx="16">
                  <c:v>5864.6875</c:v>
                </c:pt>
                <c:pt idx="17">
                  <c:v>5164.6875</c:v>
                </c:pt>
                <c:pt idx="18">
                  <c:v>4464.6875</c:v>
                </c:pt>
                <c:pt idx="19">
                  <c:v>3764.6875</c:v>
                </c:pt>
                <c:pt idx="20">
                  <c:v>3064.6875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0-4FB2-BEDF-2B978485E536}"/>
            </c:ext>
          </c:extLst>
        </c:ser>
        <c:ser>
          <c:idx val="1"/>
          <c:order val="1"/>
          <c:tx>
            <c:strRef>
              <c:f>输出衰减瞬间!$A$5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输出衰减瞬间!$B$5:$V$5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0-4FB2-BEDF-2B978485E536}"/>
            </c:ext>
          </c:extLst>
        </c:ser>
        <c:ser>
          <c:idx val="2"/>
          <c:order val="2"/>
          <c:tx>
            <c:strRef>
              <c:f>输出衰减瞬间!$A$6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输出衰减瞬间!$B$6:$V$6</c:f>
              <c:numCache>
                <c:formatCode>0_ </c:formatCode>
                <c:ptCount val="21"/>
                <c:pt idx="0">
                  <c:v>7075.9564799999989</c:v>
                </c:pt>
                <c:pt idx="1">
                  <c:v>6818.4386559999994</c:v>
                </c:pt>
                <c:pt idx="2">
                  <c:v>6560.9208319999998</c:v>
                </c:pt>
                <c:pt idx="3">
                  <c:v>6303.4030079999984</c:v>
                </c:pt>
                <c:pt idx="4">
                  <c:v>6045.8851839999988</c:v>
                </c:pt>
                <c:pt idx="5">
                  <c:v>5788.3673600000002</c:v>
                </c:pt>
                <c:pt idx="6">
                  <c:v>5530.8495359999997</c:v>
                </c:pt>
                <c:pt idx="7">
                  <c:v>5273.3317119999992</c:v>
                </c:pt>
                <c:pt idx="8">
                  <c:v>5015.8138879999988</c:v>
                </c:pt>
                <c:pt idx="9">
                  <c:v>4758.2960640000001</c:v>
                </c:pt>
                <c:pt idx="10">
                  <c:v>4500.7782399999996</c:v>
                </c:pt>
                <c:pt idx="11">
                  <c:v>4243.2604159999992</c:v>
                </c:pt>
                <c:pt idx="12">
                  <c:v>3985.7425919999991</c:v>
                </c:pt>
                <c:pt idx="13">
                  <c:v>3728.2247679999996</c:v>
                </c:pt>
                <c:pt idx="14">
                  <c:v>3470.7069439999991</c:v>
                </c:pt>
                <c:pt idx="15">
                  <c:v>3213.1891199999995</c:v>
                </c:pt>
                <c:pt idx="16">
                  <c:v>2955.6712959999995</c:v>
                </c:pt>
                <c:pt idx="17">
                  <c:v>2698.153472</c:v>
                </c:pt>
                <c:pt idx="18">
                  <c:v>2440.6356479999995</c:v>
                </c:pt>
                <c:pt idx="19">
                  <c:v>2183.1178239999999</c:v>
                </c:pt>
                <c:pt idx="20">
                  <c:v>1983.1178239999995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0-4FB2-BEDF-2B978485E536}"/>
            </c:ext>
          </c:extLst>
        </c:ser>
        <c:ser>
          <c:idx val="3"/>
          <c:order val="3"/>
          <c:tx>
            <c:strRef>
              <c:f>输出衰减瞬间!$A$7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输出衰减瞬间!$B$7:$V$7</c:f>
              <c:numCache>
                <c:formatCode>0_ </c:formatCode>
                <c:ptCount val="21"/>
                <c:pt idx="0">
                  <c:v>30369.600000000002</c:v>
                </c:pt>
                <c:pt idx="1">
                  <c:v>26663.440000000002</c:v>
                </c:pt>
                <c:pt idx="2">
                  <c:v>22957.280000000002</c:v>
                </c:pt>
                <c:pt idx="3">
                  <c:v>19251.120000000003</c:v>
                </c:pt>
                <c:pt idx="4">
                  <c:v>15544.960000000003</c:v>
                </c:pt>
                <c:pt idx="5">
                  <c:v>11838.800000000003</c:v>
                </c:pt>
                <c:pt idx="6">
                  <c:v>8132.6400000000012</c:v>
                </c:pt>
                <c:pt idx="7">
                  <c:v>7592.4000000000015</c:v>
                </c:pt>
                <c:pt idx="8">
                  <c:v>7086.24</c:v>
                </c:pt>
                <c:pt idx="9">
                  <c:v>6580.0800000000017</c:v>
                </c:pt>
                <c:pt idx="10">
                  <c:v>6073.92</c:v>
                </c:pt>
                <c:pt idx="11">
                  <c:v>5567.76</c:v>
                </c:pt>
                <c:pt idx="12">
                  <c:v>5061.6000000000004</c:v>
                </c:pt>
                <c:pt idx="13">
                  <c:v>4555.4400000000005</c:v>
                </c:pt>
                <c:pt idx="14">
                  <c:v>4049.28</c:v>
                </c:pt>
                <c:pt idx="15">
                  <c:v>3543.1200000000003</c:v>
                </c:pt>
                <c:pt idx="16">
                  <c:v>3036.9600000000005</c:v>
                </c:pt>
                <c:pt idx="17">
                  <c:v>2530.8000000000002</c:v>
                </c:pt>
                <c:pt idx="18">
                  <c:v>2024.6400000000003</c:v>
                </c:pt>
                <c:pt idx="19">
                  <c:v>1518.4800000000002</c:v>
                </c:pt>
                <c:pt idx="20">
                  <c:v>1518.4800000000002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0-4FB2-BEDF-2B978485E536}"/>
            </c:ext>
          </c:extLst>
        </c:ser>
        <c:ser>
          <c:idx val="4"/>
          <c:order val="4"/>
          <c:tx>
            <c:strRef>
              <c:f>输出衰减瞬间!$A$8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输出衰减瞬间!$B$8:$V$8</c:f>
              <c:numCache>
                <c:formatCode>0_ </c:formatCode>
                <c:ptCount val="21"/>
                <c:pt idx="0">
                  <c:v>3504.8</c:v>
                </c:pt>
                <c:pt idx="1">
                  <c:v>3304.8</c:v>
                </c:pt>
                <c:pt idx="2">
                  <c:v>3104.8</c:v>
                </c:pt>
                <c:pt idx="3">
                  <c:v>2904.8</c:v>
                </c:pt>
                <c:pt idx="4">
                  <c:v>2704.8</c:v>
                </c:pt>
                <c:pt idx="5">
                  <c:v>2504.8000000000002</c:v>
                </c:pt>
                <c:pt idx="6">
                  <c:v>2304.8000000000002</c:v>
                </c:pt>
                <c:pt idx="7">
                  <c:v>2104.8000000000002</c:v>
                </c:pt>
                <c:pt idx="8">
                  <c:v>1904.8000000000002</c:v>
                </c:pt>
                <c:pt idx="9">
                  <c:v>1704.8000000000002</c:v>
                </c:pt>
                <c:pt idx="10">
                  <c:v>1504.8000000000002</c:v>
                </c:pt>
                <c:pt idx="11">
                  <c:v>1304.8000000000002</c:v>
                </c:pt>
                <c:pt idx="12">
                  <c:v>1104.8000000000002</c:v>
                </c:pt>
                <c:pt idx="13">
                  <c:v>904.80000000000018</c:v>
                </c:pt>
                <c:pt idx="14">
                  <c:v>704.80000000000018</c:v>
                </c:pt>
                <c:pt idx="15">
                  <c:v>504.80000000000018</c:v>
                </c:pt>
                <c:pt idx="16">
                  <c:v>304.80000000000018</c:v>
                </c:pt>
                <c:pt idx="17">
                  <c:v>175.24</c:v>
                </c:pt>
                <c:pt idx="18">
                  <c:v>175.24</c:v>
                </c:pt>
                <c:pt idx="19">
                  <c:v>175.24</c:v>
                </c:pt>
                <c:pt idx="20">
                  <c:v>175.24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0-4FB2-BEDF-2B978485E536}"/>
            </c:ext>
          </c:extLst>
        </c:ser>
        <c:ser>
          <c:idx val="5"/>
          <c:order val="5"/>
          <c:tx>
            <c:strRef>
              <c:f>输出衰减瞬间!$A$9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输出衰减瞬间!$B$9:$V$9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0-4FB2-BEDF-2B978485E536}"/>
            </c:ext>
          </c:extLst>
        </c:ser>
        <c:ser>
          <c:idx val="6"/>
          <c:order val="6"/>
          <c:tx>
            <c:strRef>
              <c:f>输出衰减瞬间!$A$10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输出衰减瞬间!$B$10:$V$10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0-4FB2-BEDF-2B978485E536}"/>
            </c:ext>
          </c:extLst>
        </c:ser>
        <c:ser>
          <c:idx val="7"/>
          <c:order val="7"/>
          <c:tx>
            <c:strRef>
              <c:f>输出衰减瞬间!$A$11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输出衰减瞬间!$B$11:$V$11</c:f>
              <c:numCache>
                <c:formatCode>0_ </c:formatCode>
                <c:ptCount val="21"/>
                <c:pt idx="0">
                  <c:v>9148.41</c:v>
                </c:pt>
                <c:pt idx="1">
                  <c:v>8748.41</c:v>
                </c:pt>
                <c:pt idx="2">
                  <c:v>8313.41</c:v>
                </c:pt>
                <c:pt idx="3">
                  <c:v>7843.4099999999989</c:v>
                </c:pt>
                <c:pt idx="4">
                  <c:v>7373.4099999999989</c:v>
                </c:pt>
                <c:pt idx="5">
                  <c:v>6903.4099999999989</c:v>
                </c:pt>
                <c:pt idx="6">
                  <c:v>6433.4099999999989</c:v>
                </c:pt>
                <c:pt idx="7">
                  <c:v>5963.4099999999989</c:v>
                </c:pt>
                <c:pt idx="8">
                  <c:v>5493.4099999999989</c:v>
                </c:pt>
                <c:pt idx="9">
                  <c:v>5023.4099999999989</c:v>
                </c:pt>
                <c:pt idx="10">
                  <c:v>4553.4099999999989</c:v>
                </c:pt>
                <c:pt idx="11">
                  <c:v>4083.4099999999989</c:v>
                </c:pt>
                <c:pt idx="12">
                  <c:v>3786.9899999999993</c:v>
                </c:pt>
                <c:pt idx="13">
                  <c:v>3542.7429999999995</c:v>
                </c:pt>
                <c:pt idx="14">
                  <c:v>3342.7429999999995</c:v>
                </c:pt>
                <c:pt idx="15">
                  <c:v>3142.7429999999995</c:v>
                </c:pt>
                <c:pt idx="16">
                  <c:v>2942.7429999999995</c:v>
                </c:pt>
                <c:pt idx="17">
                  <c:v>2742.7429999999995</c:v>
                </c:pt>
                <c:pt idx="18">
                  <c:v>2542.7429999999995</c:v>
                </c:pt>
                <c:pt idx="19">
                  <c:v>2342.7429999999995</c:v>
                </c:pt>
                <c:pt idx="20">
                  <c:v>2142.7429999999995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C0-4FB2-BEDF-2B978485E536}"/>
            </c:ext>
          </c:extLst>
        </c:ser>
        <c:ser>
          <c:idx val="8"/>
          <c:order val="8"/>
          <c:tx>
            <c:strRef>
              <c:f>输出衰减瞬间!$A$12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输出衰减瞬间!$B$12:$V$12</c:f>
              <c:numCache>
                <c:formatCode>0_ </c:formatCode>
                <c:ptCount val="21"/>
                <c:pt idx="0">
                  <c:v>10893.75</c:v>
                </c:pt>
                <c:pt idx="1">
                  <c:v>10493.75</c:v>
                </c:pt>
                <c:pt idx="2">
                  <c:v>10093.75</c:v>
                </c:pt>
                <c:pt idx="3">
                  <c:v>9693.75</c:v>
                </c:pt>
                <c:pt idx="4">
                  <c:v>9293.75</c:v>
                </c:pt>
                <c:pt idx="5">
                  <c:v>8893.75</c:v>
                </c:pt>
                <c:pt idx="6">
                  <c:v>8493.75</c:v>
                </c:pt>
                <c:pt idx="7">
                  <c:v>8093.75</c:v>
                </c:pt>
                <c:pt idx="8">
                  <c:v>7693.75</c:v>
                </c:pt>
                <c:pt idx="9">
                  <c:v>7293.75</c:v>
                </c:pt>
                <c:pt idx="10">
                  <c:v>6893.75</c:v>
                </c:pt>
                <c:pt idx="11">
                  <c:v>6493.75</c:v>
                </c:pt>
                <c:pt idx="12">
                  <c:v>6093.75</c:v>
                </c:pt>
                <c:pt idx="13">
                  <c:v>5693.75</c:v>
                </c:pt>
                <c:pt idx="14">
                  <c:v>5293.75</c:v>
                </c:pt>
                <c:pt idx="15">
                  <c:v>4893.75</c:v>
                </c:pt>
                <c:pt idx="16">
                  <c:v>4493.75</c:v>
                </c:pt>
                <c:pt idx="17">
                  <c:v>4093.75</c:v>
                </c:pt>
                <c:pt idx="18">
                  <c:v>3693.75</c:v>
                </c:pt>
                <c:pt idx="19">
                  <c:v>3293.75</c:v>
                </c:pt>
                <c:pt idx="20">
                  <c:v>2893.75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0-4FB2-BEDF-2B978485E536}"/>
            </c:ext>
          </c:extLst>
        </c:ser>
        <c:ser>
          <c:idx val="9"/>
          <c:order val="9"/>
          <c:tx>
            <c:strRef>
              <c:f>输出衰减瞬间!$A$13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输出衰减瞬间!$B$13:$V$13</c:f>
              <c:numCache>
                <c:formatCode>0_ </c:formatCode>
                <c:ptCount val="21"/>
                <c:pt idx="0">
                  <c:v>20633.999999999996</c:v>
                </c:pt>
                <c:pt idx="1">
                  <c:v>18633.999999999996</c:v>
                </c:pt>
                <c:pt idx="2">
                  <c:v>16633.999999999996</c:v>
                </c:pt>
                <c:pt idx="3">
                  <c:v>14633.999999999996</c:v>
                </c:pt>
                <c:pt idx="4">
                  <c:v>12633.999999999996</c:v>
                </c:pt>
                <c:pt idx="5">
                  <c:v>10633.999999999996</c:v>
                </c:pt>
                <c:pt idx="6">
                  <c:v>8633.9999999999964</c:v>
                </c:pt>
                <c:pt idx="7">
                  <c:v>6633.9999999999964</c:v>
                </c:pt>
                <c:pt idx="8">
                  <c:v>4633.9999999999964</c:v>
                </c:pt>
                <c:pt idx="9">
                  <c:v>2633.9999999999964</c:v>
                </c:pt>
                <c:pt idx="10">
                  <c:v>1031.6999999999998</c:v>
                </c:pt>
                <c:pt idx="11">
                  <c:v>1031.6999999999998</c:v>
                </c:pt>
                <c:pt idx="12">
                  <c:v>1031.6999999999998</c:v>
                </c:pt>
                <c:pt idx="13">
                  <c:v>1031.6999999999998</c:v>
                </c:pt>
                <c:pt idx="14">
                  <c:v>1031.6999999999998</c:v>
                </c:pt>
                <c:pt idx="15">
                  <c:v>1031.6999999999998</c:v>
                </c:pt>
                <c:pt idx="16">
                  <c:v>1031.6999999999998</c:v>
                </c:pt>
                <c:pt idx="17">
                  <c:v>1031.6999999999998</c:v>
                </c:pt>
                <c:pt idx="18">
                  <c:v>1031.6999999999998</c:v>
                </c:pt>
                <c:pt idx="19">
                  <c:v>1031.6999999999998</c:v>
                </c:pt>
                <c:pt idx="20">
                  <c:v>1031.6999999999998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0-4FB2-BEDF-2B978485E536}"/>
            </c:ext>
          </c:extLst>
        </c:ser>
        <c:ser>
          <c:idx val="10"/>
          <c:order val="10"/>
          <c:tx>
            <c:strRef>
              <c:f>输出衰减瞬间!$A$14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输出衰减瞬间!$B$14:$V$14</c:f>
              <c:numCache>
                <c:formatCode>0_ </c:formatCode>
                <c:ptCount val="21"/>
                <c:pt idx="0">
                  <c:v>6631.75</c:v>
                </c:pt>
                <c:pt idx="1">
                  <c:v>6431.75</c:v>
                </c:pt>
                <c:pt idx="2">
                  <c:v>6231.75</c:v>
                </c:pt>
                <c:pt idx="3">
                  <c:v>6031.75</c:v>
                </c:pt>
                <c:pt idx="4">
                  <c:v>5831.75</c:v>
                </c:pt>
                <c:pt idx="5">
                  <c:v>5631.75</c:v>
                </c:pt>
                <c:pt idx="6">
                  <c:v>5431.75</c:v>
                </c:pt>
                <c:pt idx="7">
                  <c:v>5231.75</c:v>
                </c:pt>
                <c:pt idx="8">
                  <c:v>5031.75</c:v>
                </c:pt>
                <c:pt idx="9">
                  <c:v>4831.75</c:v>
                </c:pt>
                <c:pt idx="10">
                  <c:v>4631.75</c:v>
                </c:pt>
                <c:pt idx="11">
                  <c:v>4431.75</c:v>
                </c:pt>
                <c:pt idx="12">
                  <c:v>4231.75</c:v>
                </c:pt>
                <c:pt idx="13">
                  <c:v>4031.75</c:v>
                </c:pt>
                <c:pt idx="14">
                  <c:v>3831.75</c:v>
                </c:pt>
                <c:pt idx="15">
                  <c:v>3631.75</c:v>
                </c:pt>
                <c:pt idx="16">
                  <c:v>3431.75</c:v>
                </c:pt>
                <c:pt idx="17">
                  <c:v>3231.75</c:v>
                </c:pt>
                <c:pt idx="18">
                  <c:v>3031.75</c:v>
                </c:pt>
                <c:pt idx="19">
                  <c:v>2831.75</c:v>
                </c:pt>
                <c:pt idx="20">
                  <c:v>2631.75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0-4FB2-BEDF-2B978485E536}"/>
            </c:ext>
          </c:extLst>
        </c:ser>
        <c:ser>
          <c:idx val="11"/>
          <c:order val="11"/>
          <c:tx>
            <c:strRef>
              <c:f>输出衰减瞬间!$A$15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输出衰减瞬间!$B$15:$V$15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0-4FB2-BEDF-2B978485E536}"/>
            </c:ext>
          </c:extLst>
        </c:ser>
        <c:ser>
          <c:idx val="12"/>
          <c:order val="12"/>
          <c:tx>
            <c:strRef>
              <c:f>输出衰减瞬间!$A$16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输出衰减瞬间!$B$16:$V$16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0-4FB2-BEDF-2B978485E536}"/>
            </c:ext>
          </c:extLst>
        </c:ser>
        <c:ser>
          <c:idx val="13"/>
          <c:order val="13"/>
          <c:tx>
            <c:strRef>
              <c:f>输出衰减瞬间!$A$17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输出衰减瞬间!$B$17:$V$17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0-4FB2-BEDF-2B978485E536}"/>
            </c:ext>
          </c:extLst>
        </c:ser>
        <c:ser>
          <c:idx val="14"/>
          <c:order val="14"/>
          <c:tx>
            <c:strRef>
              <c:f>输出衰减瞬间!$A$18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输出衰减瞬间!$B$18:$V$18</c:f>
              <c:numCache>
                <c:formatCode>0_ </c:formatCode>
                <c:ptCount val="21"/>
                <c:pt idx="0">
                  <c:v>36835.26</c:v>
                </c:pt>
                <c:pt idx="1">
                  <c:v>35020.26</c:v>
                </c:pt>
                <c:pt idx="2">
                  <c:v>33205.26</c:v>
                </c:pt>
                <c:pt idx="3">
                  <c:v>31390.260000000002</c:v>
                </c:pt>
                <c:pt idx="4">
                  <c:v>29575.260000000002</c:v>
                </c:pt>
                <c:pt idx="5">
                  <c:v>27760.260000000002</c:v>
                </c:pt>
                <c:pt idx="6">
                  <c:v>25945.260000000002</c:v>
                </c:pt>
                <c:pt idx="7">
                  <c:v>24130.260000000002</c:v>
                </c:pt>
                <c:pt idx="8">
                  <c:v>22315.26</c:v>
                </c:pt>
                <c:pt idx="9">
                  <c:v>20500.259999999998</c:v>
                </c:pt>
                <c:pt idx="10">
                  <c:v>18685.259999999998</c:v>
                </c:pt>
                <c:pt idx="11">
                  <c:v>16870.259999999998</c:v>
                </c:pt>
                <c:pt idx="12">
                  <c:v>15055.26</c:v>
                </c:pt>
                <c:pt idx="13">
                  <c:v>13240.26</c:v>
                </c:pt>
                <c:pt idx="14">
                  <c:v>11425.26</c:v>
                </c:pt>
                <c:pt idx="15">
                  <c:v>9610.2599999999984</c:v>
                </c:pt>
                <c:pt idx="16">
                  <c:v>7795.2599999999984</c:v>
                </c:pt>
                <c:pt idx="17">
                  <c:v>5980.2599999999975</c:v>
                </c:pt>
                <c:pt idx="18">
                  <c:v>4165.2599999999975</c:v>
                </c:pt>
                <c:pt idx="19">
                  <c:v>3015.6637499999997</c:v>
                </c:pt>
                <c:pt idx="20">
                  <c:v>2850.6637499999997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0-4FB2-BEDF-2B978485E536}"/>
            </c:ext>
          </c:extLst>
        </c:ser>
        <c:ser>
          <c:idx val="15"/>
          <c:order val="15"/>
          <c:tx>
            <c:strRef>
              <c:f>输出衰减瞬间!$A$19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输出衰减瞬间!$B$19:$V$19</c:f>
              <c:numCache>
                <c:formatCode>0_ </c:formatCode>
                <c:ptCount val="21"/>
                <c:pt idx="0">
                  <c:v>20280.844799999995</c:v>
                </c:pt>
                <c:pt idx="1">
                  <c:v>19800.844799999995</c:v>
                </c:pt>
                <c:pt idx="2">
                  <c:v>19320.844799999995</c:v>
                </c:pt>
                <c:pt idx="3">
                  <c:v>18840.844799999995</c:v>
                </c:pt>
                <c:pt idx="4">
                  <c:v>18360.844799999995</c:v>
                </c:pt>
                <c:pt idx="5">
                  <c:v>17880.844799999995</c:v>
                </c:pt>
                <c:pt idx="6">
                  <c:v>17400.844799999995</c:v>
                </c:pt>
                <c:pt idx="7">
                  <c:v>16920.844799999995</c:v>
                </c:pt>
                <c:pt idx="8">
                  <c:v>16440.844799999995</c:v>
                </c:pt>
                <c:pt idx="9">
                  <c:v>15960.844799999997</c:v>
                </c:pt>
                <c:pt idx="10">
                  <c:v>15480.844799999997</c:v>
                </c:pt>
                <c:pt idx="11">
                  <c:v>15000.844799999997</c:v>
                </c:pt>
                <c:pt idx="12">
                  <c:v>14520.844799999997</c:v>
                </c:pt>
                <c:pt idx="13">
                  <c:v>14040.844799999997</c:v>
                </c:pt>
                <c:pt idx="14">
                  <c:v>13560.844799999997</c:v>
                </c:pt>
                <c:pt idx="15">
                  <c:v>13080.844799999997</c:v>
                </c:pt>
                <c:pt idx="16">
                  <c:v>12600.844799999997</c:v>
                </c:pt>
                <c:pt idx="17">
                  <c:v>12120.844799999997</c:v>
                </c:pt>
                <c:pt idx="18">
                  <c:v>11640.844799999997</c:v>
                </c:pt>
                <c:pt idx="19">
                  <c:v>11160.844799999997</c:v>
                </c:pt>
                <c:pt idx="20">
                  <c:v>10680.844799999997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7-4C7A-B783-552D08F484D8}"/>
            </c:ext>
          </c:extLst>
        </c:ser>
        <c:ser>
          <c:idx val="16"/>
          <c:order val="16"/>
          <c:tx>
            <c:strRef>
              <c:f>输出衰减瞬间!$A$20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输出衰减瞬间!$B$20:$V$20</c:f>
              <c:numCache>
                <c:formatCode>0_ </c:formatCode>
                <c:ptCount val="21"/>
                <c:pt idx="0">
                  <c:v>20553.344000000001</c:v>
                </c:pt>
                <c:pt idx="1">
                  <c:v>19153.344000000005</c:v>
                </c:pt>
                <c:pt idx="2">
                  <c:v>17753.344000000005</c:v>
                </c:pt>
                <c:pt idx="3">
                  <c:v>16353.344000000003</c:v>
                </c:pt>
                <c:pt idx="4">
                  <c:v>14953.344000000003</c:v>
                </c:pt>
                <c:pt idx="5">
                  <c:v>13553.344000000003</c:v>
                </c:pt>
                <c:pt idx="6">
                  <c:v>12153.344000000003</c:v>
                </c:pt>
                <c:pt idx="7">
                  <c:v>10753.344000000001</c:v>
                </c:pt>
                <c:pt idx="8">
                  <c:v>9353.3440000000028</c:v>
                </c:pt>
                <c:pt idx="9">
                  <c:v>7953.3440000000028</c:v>
                </c:pt>
                <c:pt idx="10">
                  <c:v>6553.3440000000028</c:v>
                </c:pt>
                <c:pt idx="11">
                  <c:v>5268.4720000000016</c:v>
                </c:pt>
                <c:pt idx="12">
                  <c:v>4108.4720000000016</c:v>
                </c:pt>
                <c:pt idx="13">
                  <c:v>3309.086400000001</c:v>
                </c:pt>
                <c:pt idx="14">
                  <c:v>3109.0864000000001</c:v>
                </c:pt>
                <c:pt idx="15">
                  <c:v>2909.0864000000001</c:v>
                </c:pt>
                <c:pt idx="16">
                  <c:v>2709.0864000000006</c:v>
                </c:pt>
                <c:pt idx="17">
                  <c:v>2509.0864000000006</c:v>
                </c:pt>
                <c:pt idx="18">
                  <c:v>2309.0864000000006</c:v>
                </c:pt>
                <c:pt idx="19">
                  <c:v>2109.0864000000006</c:v>
                </c:pt>
                <c:pt idx="20">
                  <c:v>1909.0864000000006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7-4C7A-B783-552D08F484D8}"/>
            </c:ext>
          </c:extLst>
        </c:ser>
        <c:ser>
          <c:idx val="17"/>
          <c:order val="17"/>
          <c:tx>
            <c:strRef>
              <c:f>输出衰减瞬间!$A$21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输出衰减瞬间!$B$21:$V$21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7-4C7A-B783-552D08F484D8}"/>
            </c:ext>
          </c:extLst>
        </c:ser>
        <c:ser>
          <c:idx val="18"/>
          <c:order val="18"/>
          <c:tx>
            <c:strRef>
              <c:f>输出衰减瞬间!$A$22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输出衰减瞬间!$B$22:$V$22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7-4C7A-B783-552D08F484D8}"/>
            </c:ext>
          </c:extLst>
        </c:ser>
        <c:ser>
          <c:idx val="19"/>
          <c:order val="19"/>
          <c:tx>
            <c:strRef>
              <c:f>输出衰减瞬间!$A$23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输出衰减瞬间!$B$23:$V$23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07-4C7A-B783-552D08F484D8}"/>
            </c:ext>
          </c:extLst>
        </c:ser>
        <c:ser>
          <c:idx val="20"/>
          <c:order val="20"/>
          <c:tx>
            <c:strRef>
              <c:f>输出衰减瞬间!$A$24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输出衰减瞬间!$B$24:$V$24</c:f>
              <c:numCache>
                <c:formatCode>0_ </c:formatCode>
                <c:ptCount val="21"/>
                <c:pt idx="0">
                  <c:v>17092.600000000002</c:v>
                </c:pt>
                <c:pt idx="1">
                  <c:v>16292.600000000002</c:v>
                </c:pt>
                <c:pt idx="2">
                  <c:v>15492.600000000002</c:v>
                </c:pt>
                <c:pt idx="3">
                  <c:v>14692.600000000002</c:v>
                </c:pt>
                <c:pt idx="4">
                  <c:v>13892.600000000002</c:v>
                </c:pt>
                <c:pt idx="5">
                  <c:v>13092.600000000002</c:v>
                </c:pt>
                <c:pt idx="6">
                  <c:v>12292.600000000002</c:v>
                </c:pt>
                <c:pt idx="7">
                  <c:v>11492.600000000002</c:v>
                </c:pt>
                <c:pt idx="8">
                  <c:v>10692.600000000002</c:v>
                </c:pt>
                <c:pt idx="9">
                  <c:v>9892.6000000000022</c:v>
                </c:pt>
                <c:pt idx="10">
                  <c:v>9092.6000000000022</c:v>
                </c:pt>
                <c:pt idx="11">
                  <c:v>8292.6000000000022</c:v>
                </c:pt>
                <c:pt idx="12">
                  <c:v>7492.6000000000013</c:v>
                </c:pt>
                <c:pt idx="13">
                  <c:v>6692.6000000000013</c:v>
                </c:pt>
                <c:pt idx="14">
                  <c:v>5892.6000000000013</c:v>
                </c:pt>
                <c:pt idx="15">
                  <c:v>5092.6000000000013</c:v>
                </c:pt>
                <c:pt idx="16">
                  <c:v>4533.3700000000008</c:v>
                </c:pt>
                <c:pt idx="17">
                  <c:v>4133.3700000000008</c:v>
                </c:pt>
                <c:pt idx="18">
                  <c:v>3733.3700000000008</c:v>
                </c:pt>
                <c:pt idx="19">
                  <c:v>3333.3700000000008</c:v>
                </c:pt>
                <c:pt idx="20">
                  <c:v>3013.8600000000006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07-4C7A-B783-552D08F484D8}"/>
            </c:ext>
          </c:extLst>
        </c:ser>
        <c:ser>
          <c:idx val="21"/>
          <c:order val="21"/>
          <c:tx>
            <c:strRef>
              <c:f>输出衰减瞬间!$A$25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输出衰减瞬间!$B$25:$V$25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07-4C7A-B783-552D08F484D8}"/>
            </c:ext>
          </c:extLst>
        </c:ser>
        <c:ser>
          <c:idx val="22"/>
          <c:order val="22"/>
          <c:tx>
            <c:strRef>
              <c:f>输出衰减瞬间!$A$26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输出衰减瞬间!$B$26:$V$26</c:f>
              <c:numCache>
                <c:formatCode>0_ </c:formatCode>
                <c:ptCount val="21"/>
                <c:pt idx="0">
                  <c:v>11744.640000000001</c:v>
                </c:pt>
                <c:pt idx="1">
                  <c:v>11544.640000000001</c:v>
                </c:pt>
                <c:pt idx="2">
                  <c:v>11344.640000000001</c:v>
                </c:pt>
                <c:pt idx="3">
                  <c:v>11144.640000000001</c:v>
                </c:pt>
                <c:pt idx="4">
                  <c:v>10944.640000000001</c:v>
                </c:pt>
                <c:pt idx="5">
                  <c:v>10744.640000000001</c:v>
                </c:pt>
                <c:pt idx="6">
                  <c:v>10544.640000000001</c:v>
                </c:pt>
                <c:pt idx="7">
                  <c:v>10344.640000000001</c:v>
                </c:pt>
                <c:pt idx="8">
                  <c:v>10144.640000000001</c:v>
                </c:pt>
                <c:pt idx="9">
                  <c:v>9944.6400000000012</c:v>
                </c:pt>
                <c:pt idx="10">
                  <c:v>9744.6400000000012</c:v>
                </c:pt>
                <c:pt idx="11">
                  <c:v>9544.6400000000012</c:v>
                </c:pt>
                <c:pt idx="12">
                  <c:v>9344.6400000000012</c:v>
                </c:pt>
                <c:pt idx="13">
                  <c:v>9144.6400000000012</c:v>
                </c:pt>
                <c:pt idx="14">
                  <c:v>8944.6400000000012</c:v>
                </c:pt>
                <c:pt idx="15">
                  <c:v>8744.6400000000012</c:v>
                </c:pt>
                <c:pt idx="16">
                  <c:v>8544.6400000000012</c:v>
                </c:pt>
                <c:pt idx="17">
                  <c:v>8344.6400000000012</c:v>
                </c:pt>
                <c:pt idx="18">
                  <c:v>8144.6400000000012</c:v>
                </c:pt>
                <c:pt idx="19">
                  <c:v>7944.6400000000012</c:v>
                </c:pt>
                <c:pt idx="20">
                  <c:v>7744.6400000000012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07-4C7A-B783-552D08F484D8}"/>
            </c:ext>
          </c:extLst>
        </c:ser>
        <c:ser>
          <c:idx val="23"/>
          <c:order val="23"/>
          <c:tx>
            <c:strRef>
              <c:f>输出衰减瞬间!$A$27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输出衰减瞬间!$B$27:$V$27</c:f>
              <c:numCache>
                <c:formatCode>0_ </c:formatCode>
                <c:ptCount val="21"/>
                <c:pt idx="0">
                  <c:v>39714</c:v>
                </c:pt>
                <c:pt idx="1">
                  <c:v>38998.800000000003</c:v>
                </c:pt>
                <c:pt idx="2">
                  <c:v>38283.599999999999</c:v>
                </c:pt>
                <c:pt idx="3">
                  <c:v>37568.400000000001</c:v>
                </c:pt>
                <c:pt idx="4">
                  <c:v>36853.199999999997</c:v>
                </c:pt>
                <c:pt idx="5">
                  <c:v>36138</c:v>
                </c:pt>
                <c:pt idx="6">
                  <c:v>35422.800000000003</c:v>
                </c:pt>
                <c:pt idx="7">
                  <c:v>34707.599999999999</c:v>
                </c:pt>
                <c:pt idx="8">
                  <c:v>33992.400000000001</c:v>
                </c:pt>
                <c:pt idx="9">
                  <c:v>33277.199999999997</c:v>
                </c:pt>
                <c:pt idx="10">
                  <c:v>32562</c:v>
                </c:pt>
                <c:pt idx="11">
                  <c:v>31846.799999999999</c:v>
                </c:pt>
                <c:pt idx="12">
                  <c:v>31131.599999999999</c:v>
                </c:pt>
                <c:pt idx="13">
                  <c:v>30416.400000000001</c:v>
                </c:pt>
                <c:pt idx="14">
                  <c:v>29701.200000000001</c:v>
                </c:pt>
                <c:pt idx="15">
                  <c:v>3576</c:v>
                </c:pt>
                <c:pt idx="16">
                  <c:v>2860.8</c:v>
                </c:pt>
                <c:pt idx="17">
                  <c:v>2145.6</c:v>
                </c:pt>
                <c:pt idx="18">
                  <c:v>1430.4</c:v>
                </c:pt>
                <c:pt idx="19">
                  <c:v>715.2</c:v>
                </c:pt>
                <c:pt idx="20">
                  <c:v>715.2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07-4C7A-B783-552D08F484D8}"/>
            </c:ext>
          </c:extLst>
        </c:ser>
        <c:ser>
          <c:idx val="24"/>
          <c:order val="24"/>
          <c:tx>
            <c:strRef>
              <c:f>输出衰减瞬间!$A$28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输出衰减瞬间!$B$28:$V$28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07-4C7A-B783-552D08F484D8}"/>
            </c:ext>
          </c:extLst>
        </c:ser>
        <c:ser>
          <c:idx val="25"/>
          <c:order val="25"/>
          <c:tx>
            <c:strRef>
              <c:f>输出衰减瞬间!$A$29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输出衰减瞬间!$B$29:$V$29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07-4C7A-B783-552D08F484D8}"/>
            </c:ext>
          </c:extLst>
        </c:ser>
        <c:ser>
          <c:idx val="26"/>
          <c:order val="26"/>
          <c:tx>
            <c:strRef>
              <c:f>输出衰减瞬间!$A$30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输出衰减瞬间!$B$30:$V$30</c:f>
              <c:numCache>
                <c:formatCode>0_ </c:formatCode>
                <c:ptCount val="21"/>
                <c:pt idx="0">
                  <c:v>51760.800000000003</c:v>
                </c:pt>
                <c:pt idx="1">
                  <c:v>49172.759999999995</c:v>
                </c:pt>
                <c:pt idx="2">
                  <c:v>46584.72</c:v>
                </c:pt>
                <c:pt idx="3">
                  <c:v>43996.679999999993</c:v>
                </c:pt>
                <c:pt idx="4">
                  <c:v>41408.640000000007</c:v>
                </c:pt>
                <c:pt idx="5">
                  <c:v>38820.6</c:v>
                </c:pt>
                <c:pt idx="6">
                  <c:v>36232.559999999998</c:v>
                </c:pt>
                <c:pt idx="7">
                  <c:v>33644.520000000004</c:v>
                </c:pt>
                <c:pt idx="8">
                  <c:v>31056.479999999996</c:v>
                </c:pt>
                <c:pt idx="9">
                  <c:v>28468.440000000002</c:v>
                </c:pt>
                <c:pt idx="10">
                  <c:v>25880.400000000001</c:v>
                </c:pt>
                <c:pt idx="11">
                  <c:v>23292.36</c:v>
                </c:pt>
                <c:pt idx="12">
                  <c:v>20704.320000000003</c:v>
                </c:pt>
                <c:pt idx="13">
                  <c:v>18116.28</c:v>
                </c:pt>
                <c:pt idx="14">
                  <c:v>15528.239999999998</c:v>
                </c:pt>
                <c:pt idx="15">
                  <c:v>12940.2</c:v>
                </c:pt>
                <c:pt idx="16">
                  <c:v>10352.160000000002</c:v>
                </c:pt>
                <c:pt idx="17">
                  <c:v>7764.119999999999</c:v>
                </c:pt>
                <c:pt idx="18">
                  <c:v>5176.0800000000008</c:v>
                </c:pt>
                <c:pt idx="19">
                  <c:v>2588.0400000000004</c:v>
                </c:pt>
                <c:pt idx="20">
                  <c:v>2588.0400000000004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07-4C7A-B783-552D08F484D8}"/>
            </c:ext>
          </c:extLst>
        </c:ser>
        <c:ser>
          <c:idx val="27"/>
          <c:order val="27"/>
          <c:tx>
            <c:strRef>
              <c:f>输出衰减瞬间!$A$31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输出衰减瞬间!$B$31:$V$31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07-4C7A-B783-552D08F484D8}"/>
            </c:ext>
          </c:extLst>
        </c:ser>
        <c:ser>
          <c:idx val="28"/>
          <c:order val="28"/>
          <c:tx>
            <c:strRef>
              <c:f>输出衰减瞬间!$A$32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输出衰减瞬间!$B$32:$V$32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07-4C7A-B783-552D08F484D8}"/>
            </c:ext>
          </c:extLst>
        </c:ser>
        <c:ser>
          <c:idx val="29"/>
          <c:order val="29"/>
          <c:tx>
            <c:strRef>
              <c:f>输出衰减瞬间!$A$33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输出衰减瞬间!$B$33:$V$33</c:f>
              <c:numCache>
                <c:formatCode>0_ </c:formatCode>
                <c:ptCount val="21"/>
                <c:pt idx="0">
                  <c:v>4322.16</c:v>
                </c:pt>
                <c:pt idx="1">
                  <c:v>4106.0519999999997</c:v>
                </c:pt>
                <c:pt idx="2">
                  <c:v>3889.944</c:v>
                </c:pt>
                <c:pt idx="3">
                  <c:v>3673.8359999999998</c:v>
                </c:pt>
                <c:pt idx="4">
                  <c:v>3457.7280000000001</c:v>
                </c:pt>
                <c:pt idx="5">
                  <c:v>3241.62</c:v>
                </c:pt>
                <c:pt idx="6">
                  <c:v>3025.5119999999997</c:v>
                </c:pt>
                <c:pt idx="7">
                  <c:v>2809.404</c:v>
                </c:pt>
                <c:pt idx="8">
                  <c:v>2593.2959999999998</c:v>
                </c:pt>
                <c:pt idx="9">
                  <c:v>2377.1880000000001</c:v>
                </c:pt>
                <c:pt idx="10">
                  <c:v>2161.08</c:v>
                </c:pt>
                <c:pt idx="11">
                  <c:v>1944.972</c:v>
                </c:pt>
                <c:pt idx="12">
                  <c:v>1728.864</c:v>
                </c:pt>
                <c:pt idx="13">
                  <c:v>1512.7559999999999</c:v>
                </c:pt>
                <c:pt idx="14">
                  <c:v>1296.6479999999999</c:v>
                </c:pt>
                <c:pt idx="15">
                  <c:v>1080.54</c:v>
                </c:pt>
                <c:pt idx="16">
                  <c:v>864.43200000000002</c:v>
                </c:pt>
                <c:pt idx="17">
                  <c:v>648.32399999999996</c:v>
                </c:pt>
                <c:pt idx="18">
                  <c:v>432.21600000000001</c:v>
                </c:pt>
                <c:pt idx="19">
                  <c:v>216.108</c:v>
                </c:pt>
                <c:pt idx="20">
                  <c:v>216.108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07-4C7A-B783-552D08F484D8}"/>
            </c:ext>
          </c:extLst>
        </c:ser>
        <c:ser>
          <c:idx val="30"/>
          <c:order val="30"/>
          <c:tx>
            <c:strRef>
              <c:f>输出衰减瞬间!$A$34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输出衰减瞬间!$B$34:$V$34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07-4C7A-B783-552D08F484D8}"/>
            </c:ext>
          </c:extLst>
        </c:ser>
        <c:ser>
          <c:idx val="31"/>
          <c:order val="31"/>
          <c:tx>
            <c:strRef>
              <c:f>输出衰减瞬间!$A$35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输出衰减瞬间!$B$35:$V$35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07-4C7A-B783-552D08F484D8}"/>
            </c:ext>
          </c:extLst>
        </c:ser>
        <c:ser>
          <c:idx val="32"/>
          <c:order val="32"/>
          <c:tx>
            <c:strRef>
              <c:f>输出衰减瞬间!$A$36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输出衰减瞬间!$B$36:$V$36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F-4D02-91D7-A561D769276B}"/>
            </c:ext>
          </c:extLst>
        </c:ser>
        <c:ser>
          <c:idx val="33"/>
          <c:order val="33"/>
          <c:tx>
            <c:strRef>
              <c:f>输出衰减瞬间!$A$37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输出衰减瞬间!$B$37:$V$37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F-4D02-91D7-A561D769276B}"/>
            </c:ext>
          </c:extLst>
        </c:ser>
        <c:ser>
          <c:idx val="34"/>
          <c:order val="34"/>
          <c:tx>
            <c:strRef>
              <c:f>输出衰减瞬间!$A$38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输出衰减瞬间!$B$38:$V$38</c:f>
              <c:numCache>
                <c:formatCode>0_ </c:formatCode>
                <c:ptCount val="21"/>
                <c:pt idx="0">
                  <c:v>42340.94</c:v>
                </c:pt>
                <c:pt idx="1">
                  <c:v>40223.892999999996</c:v>
                </c:pt>
                <c:pt idx="2">
                  <c:v>38106.846000000005</c:v>
                </c:pt>
                <c:pt idx="3">
                  <c:v>35989.798999999999</c:v>
                </c:pt>
                <c:pt idx="4">
                  <c:v>33872.752</c:v>
                </c:pt>
                <c:pt idx="5">
                  <c:v>31755.704999999998</c:v>
                </c:pt>
                <c:pt idx="6">
                  <c:v>29638.657999999999</c:v>
                </c:pt>
                <c:pt idx="7">
                  <c:v>27521.610999999997</c:v>
                </c:pt>
                <c:pt idx="8">
                  <c:v>25404.563999999998</c:v>
                </c:pt>
                <c:pt idx="9">
                  <c:v>23287.517000000003</c:v>
                </c:pt>
                <c:pt idx="10">
                  <c:v>21170.47</c:v>
                </c:pt>
                <c:pt idx="11">
                  <c:v>19053.423000000003</c:v>
                </c:pt>
                <c:pt idx="12">
                  <c:v>16936.376</c:v>
                </c:pt>
                <c:pt idx="13">
                  <c:v>14819.329</c:v>
                </c:pt>
                <c:pt idx="14">
                  <c:v>12702.281999999999</c:v>
                </c:pt>
                <c:pt idx="15">
                  <c:v>10585.235000000001</c:v>
                </c:pt>
                <c:pt idx="16">
                  <c:v>8468.1880000000001</c:v>
                </c:pt>
                <c:pt idx="17">
                  <c:v>6351.1409999999996</c:v>
                </c:pt>
                <c:pt idx="18">
                  <c:v>4234.0940000000001</c:v>
                </c:pt>
                <c:pt idx="19">
                  <c:v>2117.047</c:v>
                </c:pt>
                <c:pt idx="20">
                  <c:v>2117.047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B-4EB0-A45F-40E321CA44D7}"/>
            </c:ext>
          </c:extLst>
        </c:ser>
        <c:ser>
          <c:idx val="35"/>
          <c:order val="35"/>
          <c:tx>
            <c:strRef>
              <c:f>输出衰减瞬间!$A$39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输出衰减瞬间!$B$39:$V$39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9-494C-8A05-3E16544532A0}"/>
            </c:ext>
          </c:extLst>
        </c:ser>
        <c:ser>
          <c:idx val="36"/>
          <c:order val="36"/>
          <c:tx>
            <c:strRef>
              <c:f>输出衰减瞬间!$A$40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输出衰减瞬间!$B$40:$V$40</c:f>
              <c:numCache>
                <c:formatCode>0_ </c:formatCode>
                <c:ptCount val="21"/>
                <c:pt idx="0">
                  <c:v>60741.355499999998</c:v>
                </c:pt>
                <c:pt idx="1">
                  <c:v>59131.355499999998</c:v>
                </c:pt>
                <c:pt idx="2">
                  <c:v>57521.355499999998</c:v>
                </c:pt>
                <c:pt idx="3">
                  <c:v>55911.355499999998</c:v>
                </c:pt>
                <c:pt idx="4">
                  <c:v>54301.355499999998</c:v>
                </c:pt>
                <c:pt idx="5">
                  <c:v>52691.355499999998</c:v>
                </c:pt>
                <c:pt idx="6">
                  <c:v>51081.355499999998</c:v>
                </c:pt>
                <c:pt idx="7">
                  <c:v>49471.355499999998</c:v>
                </c:pt>
                <c:pt idx="8">
                  <c:v>47861.355499999998</c:v>
                </c:pt>
                <c:pt idx="9">
                  <c:v>46251.355499999998</c:v>
                </c:pt>
                <c:pt idx="10">
                  <c:v>44641.355499999998</c:v>
                </c:pt>
                <c:pt idx="11">
                  <c:v>43031.355499999998</c:v>
                </c:pt>
                <c:pt idx="12">
                  <c:v>41421.355499999998</c:v>
                </c:pt>
                <c:pt idx="13">
                  <c:v>39811.355499999998</c:v>
                </c:pt>
                <c:pt idx="14">
                  <c:v>38201.355499999998</c:v>
                </c:pt>
                <c:pt idx="15">
                  <c:v>36591.355499999998</c:v>
                </c:pt>
                <c:pt idx="16">
                  <c:v>34981.355499999998</c:v>
                </c:pt>
                <c:pt idx="17">
                  <c:v>33371.355499999998</c:v>
                </c:pt>
                <c:pt idx="18">
                  <c:v>31761.355500000001</c:v>
                </c:pt>
                <c:pt idx="19">
                  <c:v>30151.355500000001</c:v>
                </c:pt>
                <c:pt idx="20">
                  <c:v>28541.355499999998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E-445F-9AB3-D8B5DBDAE470}"/>
            </c:ext>
          </c:extLst>
        </c:ser>
        <c:ser>
          <c:idx val="37"/>
          <c:order val="37"/>
          <c:tx>
            <c:strRef>
              <c:f>输出衰减瞬间!$A$41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输出衰减瞬间!$B$41:$V$41</c:f>
              <c:numCache>
                <c:formatCode>0_ </c:formatCode>
                <c:ptCount val="21"/>
                <c:pt idx="0">
                  <c:v>25047.553199999998</c:v>
                </c:pt>
                <c:pt idx="1">
                  <c:v>22887.553199999998</c:v>
                </c:pt>
                <c:pt idx="2">
                  <c:v>20727.553199999998</c:v>
                </c:pt>
                <c:pt idx="3">
                  <c:v>18567.553199999998</c:v>
                </c:pt>
                <c:pt idx="4">
                  <c:v>16407.553199999998</c:v>
                </c:pt>
                <c:pt idx="5">
                  <c:v>14247.553199999998</c:v>
                </c:pt>
                <c:pt idx="6">
                  <c:v>12087.553199999998</c:v>
                </c:pt>
                <c:pt idx="7">
                  <c:v>9927.5531999999985</c:v>
                </c:pt>
                <c:pt idx="8">
                  <c:v>7767.5531999999994</c:v>
                </c:pt>
                <c:pt idx="9">
                  <c:v>5752.4376599999996</c:v>
                </c:pt>
                <c:pt idx="10">
                  <c:v>4152.4376599999996</c:v>
                </c:pt>
                <c:pt idx="11">
                  <c:v>2552.4376599999991</c:v>
                </c:pt>
                <c:pt idx="12">
                  <c:v>1252.3776600000001</c:v>
                </c:pt>
                <c:pt idx="13">
                  <c:v>1252.3776600000001</c:v>
                </c:pt>
                <c:pt idx="14">
                  <c:v>1252.3776600000001</c:v>
                </c:pt>
                <c:pt idx="15">
                  <c:v>1252.3776600000001</c:v>
                </c:pt>
                <c:pt idx="16">
                  <c:v>1252.3776600000001</c:v>
                </c:pt>
                <c:pt idx="17">
                  <c:v>1252.3776600000001</c:v>
                </c:pt>
                <c:pt idx="18">
                  <c:v>1252.3776600000001</c:v>
                </c:pt>
                <c:pt idx="19">
                  <c:v>1252.3776600000001</c:v>
                </c:pt>
                <c:pt idx="20">
                  <c:v>1252.3776600000001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D-4931-A317-06F1534D1EEA}"/>
            </c:ext>
          </c:extLst>
        </c:ser>
        <c:ser>
          <c:idx val="38"/>
          <c:order val="38"/>
          <c:tx>
            <c:strRef>
              <c:f>输出衰减瞬间!$A$42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输出衰减瞬间!$B$42:$V$42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D-4931-A317-06F1534D1EEA}"/>
            </c:ext>
          </c:extLst>
        </c:ser>
        <c:ser>
          <c:idx val="39"/>
          <c:order val="39"/>
          <c:tx>
            <c:strRef>
              <c:f>输出衰减瞬间!$A$43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输出衰减瞬间!$B$43:$V$43</c:f>
              <c:numCache>
                <c:formatCode>0_ </c:formatCode>
                <c:ptCount val="21"/>
                <c:pt idx="0">
                  <c:v>48254.615999999987</c:v>
                </c:pt>
                <c:pt idx="1">
                  <c:v>46381.391999999985</c:v>
                </c:pt>
                <c:pt idx="2">
                  <c:v>44508.167999999983</c:v>
                </c:pt>
                <c:pt idx="3">
                  <c:v>42634.943999999981</c:v>
                </c:pt>
                <c:pt idx="4">
                  <c:v>40761.719999999987</c:v>
                </c:pt>
                <c:pt idx="5">
                  <c:v>38888.495999999985</c:v>
                </c:pt>
                <c:pt idx="6">
                  <c:v>37015.271999999983</c:v>
                </c:pt>
                <c:pt idx="7">
                  <c:v>35142.047999999981</c:v>
                </c:pt>
                <c:pt idx="8">
                  <c:v>33268.823999999986</c:v>
                </c:pt>
                <c:pt idx="9">
                  <c:v>31395.599999999988</c:v>
                </c:pt>
                <c:pt idx="10">
                  <c:v>29522.375999999989</c:v>
                </c:pt>
                <c:pt idx="11">
                  <c:v>27649.151999999987</c:v>
                </c:pt>
                <c:pt idx="12">
                  <c:v>25775.927999999989</c:v>
                </c:pt>
                <c:pt idx="13">
                  <c:v>23902.703999999987</c:v>
                </c:pt>
                <c:pt idx="14">
                  <c:v>22029.479999999989</c:v>
                </c:pt>
                <c:pt idx="15">
                  <c:v>20156.255999999987</c:v>
                </c:pt>
                <c:pt idx="16">
                  <c:v>18283.031999999988</c:v>
                </c:pt>
                <c:pt idx="17">
                  <c:v>16409.807999999986</c:v>
                </c:pt>
                <c:pt idx="18">
                  <c:v>14536.583999999988</c:v>
                </c:pt>
                <c:pt idx="19">
                  <c:v>12663.359999999988</c:v>
                </c:pt>
                <c:pt idx="20">
                  <c:v>10863.359999999988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D-4931-A317-06F1534D1EEA}"/>
            </c:ext>
          </c:extLst>
        </c:ser>
        <c:ser>
          <c:idx val="40"/>
          <c:order val="40"/>
          <c:tx>
            <c:strRef>
              <c:f>输出衰减瞬间!$A$44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输出衰减瞬间!$B$44:$V$44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D09-A2DD-6CB9DE27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92879"/>
        <c:axId val="1002007759"/>
      </c:lineChart>
      <c:catAx>
        <c:axId val="1001992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07759"/>
        <c:crosses val="autoZero"/>
        <c:auto val="1"/>
        <c:lblAlgn val="ctr"/>
        <c:lblOffset val="100"/>
        <c:noMultiLvlLbl val="0"/>
      </c:catAx>
      <c:valAx>
        <c:axId val="10020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99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承伤衰减持续!$A$2</c:f>
              <c:strCache>
                <c:ptCount val="1"/>
                <c:pt idx="0">
                  <c:v>推进之王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承伤衰减持续!$B$2:$AA$2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0.88740000000000008</c:v>
                </c:pt>
                <c:pt idx="4">
                  <c:v>0.66555000000000009</c:v>
                </c:pt>
                <c:pt idx="5">
                  <c:v>0.53244000000000002</c:v>
                </c:pt>
                <c:pt idx="6">
                  <c:v>0.44370000000000009</c:v>
                </c:pt>
                <c:pt idx="7">
                  <c:v>0.38031428571428572</c:v>
                </c:pt>
                <c:pt idx="8">
                  <c:v>0.33277500000000004</c:v>
                </c:pt>
                <c:pt idx="9">
                  <c:v>0.29580000000000006</c:v>
                </c:pt>
                <c:pt idx="10">
                  <c:v>0.26622000000000001</c:v>
                </c:pt>
                <c:pt idx="11">
                  <c:v>0.2420181818181818</c:v>
                </c:pt>
                <c:pt idx="12">
                  <c:v>0.22184999999999999</c:v>
                </c:pt>
                <c:pt idx="13">
                  <c:v>0.20478461538461545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A-415A-BAB3-1996BDBE79B4}"/>
            </c:ext>
          </c:extLst>
        </c:ser>
        <c:ser>
          <c:idx val="1"/>
          <c:order val="1"/>
          <c:tx>
            <c:strRef>
              <c:f>承伤衰减持续!$A$3</c:f>
              <c:strCache>
                <c:ptCount val="1"/>
                <c:pt idx="0">
                  <c:v>银灰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承伤衰减持续!$B$3:$AA$3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0.89400000000000002</c:v>
                </c:pt>
                <c:pt idx="6">
                  <c:v>0.745</c:v>
                </c:pt>
                <c:pt idx="7">
                  <c:v>0.63857142857142857</c:v>
                </c:pt>
                <c:pt idx="8">
                  <c:v>0.55875000000000008</c:v>
                </c:pt>
                <c:pt idx="9">
                  <c:v>0.4966666666666667</c:v>
                </c:pt>
                <c:pt idx="10">
                  <c:v>0.44699999999999995</c:v>
                </c:pt>
                <c:pt idx="11">
                  <c:v>0.40636363636363637</c:v>
                </c:pt>
                <c:pt idx="12">
                  <c:v>0.37250000000000005</c:v>
                </c:pt>
                <c:pt idx="13">
                  <c:v>0.3438461538461538</c:v>
                </c:pt>
                <c:pt idx="14">
                  <c:v>0.31928571428571428</c:v>
                </c:pt>
                <c:pt idx="15">
                  <c:v>0.29800000000000004</c:v>
                </c:pt>
                <c:pt idx="16">
                  <c:v>0.27937500000000004</c:v>
                </c:pt>
                <c:pt idx="17">
                  <c:v>0.26294117647058823</c:v>
                </c:pt>
                <c:pt idx="18">
                  <c:v>0.24833333333333329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A-415A-BAB3-1996BDBE79B4}"/>
            </c:ext>
          </c:extLst>
        </c:ser>
        <c:ser>
          <c:idx val="2"/>
          <c:order val="2"/>
          <c:tx>
            <c:strRef>
              <c:f>承伤衰减持续!$A$4</c:f>
              <c:strCache>
                <c:ptCount val="1"/>
                <c:pt idx="0">
                  <c:v>塞雷娅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承伤衰减持续!$B$4:$AA$4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0.92902499999999999</c:v>
                </c:pt>
                <c:pt idx="6">
                  <c:v>0.79918749999999994</c:v>
                </c:pt>
                <c:pt idx="7">
                  <c:v>0.70644642857142859</c:v>
                </c:pt>
                <c:pt idx="8">
                  <c:v>0.63689062499999993</c:v>
                </c:pt>
                <c:pt idx="9">
                  <c:v>0.5827916666666666</c:v>
                </c:pt>
                <c:pt idx="10">
                  <c:v>0.53951250000000006</c:v>
                </c:pt>
                <c:pt idx="11">
                  <c:v>0.50410227272727282</c:v>
                </c:pt>
                <c:pt idx="12">
                  <c:v>0.47459375000000004</c:v>
                </c:pt>
                <c:pt idx="13">
                  <c:v>0.44962500000000005</c:v>
                </c:pt>
                <c:pt idx="14">
                  <c:v>0.4282232142857143</c:v>
                </c:pt>
                <c:pt idx="15">
                  <c:v>0.40967500000000001</c:v>
                </c:pt>
                <c:pt idx="16">
                  <c:v>0.39344531250000003</c:v>
                </c:pt>
                <c:pt idx="17">
                  <c:v>0.37912500000000005</c:v>
                </c:pt>
                <c:pt idx="18">
                  <c:v>0.36639583333333337</c:v>
                </c:pt>
                <c:pt idx="19">
                  <c:v>0.35500657894736842</c:v>
                </c:pt>
                <c:pt idx="20">
                  <c:v>0.34475624999999999</c:v>
                </c:pt>
                <c:pt idx="21">
                  <c:v>0.33548214285714284</c:v>
                </c:pt>
                <c:pt idx="22">
                  <c:v>0.32705113636363636</c:v>
                </c:pt>
                <c:pt idx="23">
                  <c:v>0.31935326086956528</c:v>
                </c:pt>
                <c:pt idx="24">
                  <c:v>0.31229687500000003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A-415A-BAB3-1996BDBE79B4}"/>
            </c:ext>
          </c:extLst>
        </c:ser>
        <c:ser>
          <c:idx val="3"/>
          <c:order val="3"/>
          <c:tx>
            <c:strRef>
              <c:f>承伤衰减持续!$A$5</c:f>
              <c:strCache>
                <c:ptCount val="1"/>
                <c:pt idx="0">
                  <c:v>星熊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承伤衰减持续!$B$5:$AA$5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0.96250000000000002</c:v>
                </c:pt>
                <c:pt idx="6">
                  <c:v>0.96250000000000002</c:v>
                </c:pt>
                <c:pt idx="7">
                  <c:v>0.96250000000000002</c:v>
                </c:pt>
                <c:pt idx="8">
                  <c:v>0.96250000000000002</c:v>
                </c:pt>
                <c:pt idx="9">
                  <c:v>0.89225416666666668</c:v>
                </c:pt>
                <c:pt idx="10">
                  <c:v>0.82802875000000009</c:v>
                </c:pt>
                <c:pt idx="11">
                  <c:v>0.77548068181818186</c:v>
                </c:pt>
                <c:pt idx="12">
                  <c:v>0.73169062500000004</c:v>
                </c:pt>
                <c:pt idx="13">
                  <c:v>0.69463750000000002</c:v>
                </c:pt>
                <c:pt idx="14">
                  <c:v>0.66287767857142854</c:v>
                </c:pt>
                <c:pt idx="15">
                  <c:v>0.63535249999999999</c:v>
                </c:pt>
                <c:pt idx="16">
                  <c:v>0.61126796875</c:v>
                </c:pt>
                <c:pt idx="17">
                  <c:v>0.59001691176470594</c:v>
                </c:pt>
                <c:pt idx="18">
                  <c:v>0.57112708333333329</c:v>
                </c:pt>
                <c:pt idx="19">
                  <c:v>0.55422565789473688</c:v>
                </c:pt>
                <c:pt idx="20">
                  <c:v>0.53901437500000005</c:v>
                </c:pt>
                <c:pt idx="21">
                  <c:v>0.52525178571428577</c:v>
                </c:pt>
                <c:pt idx="22">
                  <c:v>0.51274034090909093</c:v>
                </c:pt>
                <c:pt idx="23">
                  <c:v>0.50131684782608699</c:v>
                </c:pt>
                <c:pt idx="24">
                  <c:v>0.49084531249999996</c:v>
                </c:pt>
                <c:pt idx="25">
                  <c:v>0.48121150000000001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A-415A-BAB3-1996BDBE79B4}"/>
            </c:ext>
          </c:extLst>
        </c:ser>
        <c:ser>
          <c:idx val="4"/>
          <c:order val="4"/>
          <c:tx>
            <c:strRef>
              <c:f>承伤衰减持续!$A$6</c:f>
              <c:strCache>
                <c:ptCount val="1"/>
                <c:pt idx="0">
                  <c:v>能天使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承伤衰减持续!$B$6:$AA$6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0.51</c:v>
                </c:pt>
                <c:pt idx="3">
                  <c:v>0.33999999999999997</c:v>
                </c:pt>
                <c:pt idx="4">
                  <c:v>0.255</c:v>
                </c:pt>
                <c:pt idx="5">
                  <c:v>0.20399999999999996</c:v>
                </c:pt>
                <c:pt idx="6">
                  <c:v>0.17000000000000004</c:v>
                </c:pt>
                <c:pt idx="7">
                  <c:v>0.14571428571428569</c:v>
                </c:pt>
                <c:pt idx="8">
                  <c:v>0.12749999999999995</c:v>
                </c:pt>
                <c:pt idx="9">
                  <c:v>0.11333333333333329</c:v>
                </c:pt>
                <c:pt idx="10">
                  <c:v>0.10199999999999998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A-415A-BAB3-1996BDBE79B4}"/>
            </c:ext>
          </c:extLst>
        </c:ser>
        <c:ser>
          <c:idx val="5"/>
          <c:order val="5"/>
          <c:tx>
            <c:strRef>
              <c:f>承伤衰减持续!$A$7</c:f>
              <c:strCache>
                <c:ptCount val="1"/>
                <c:pt idx="0">
                  <c:v>伊芙利特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承伤衰减持续!$B$7:$AA$7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6.4999999999999947E-2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A-415A-BAB3-1996BDBE79B4}"/>
            </c:ext>
          </c:extLst>
        </c:ser>
        <c:ser>
          <c:idx val="6"/>
          <c:order val="6"/>
          <c:tx>
            <c:strRef>
              <c:f>承伤衰减持续!$A$8</c:f>
              <c:strCache>
                <c:ptCount val="1"/>
                <c:pt idx="0">
                  <c:v>艾雅法拉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承伤衰减持续!$B$8:$AA$8</c:f>
              <c:numCache>
                <c:formatCode>0%</c:formatCode>
                <c:ptCount val="26"/>
                <c:pt idx="0">
                  <c:v>0.95</c:v>
                </c:pt>
                <c:pt idx="1">
                  <c:v>0.61</c:v>
                </c:pt>
                <c:pt idx="2">
                  <c:v>0.30500000000000005</c:v>
                </c:pt>
                <c:pt idx="3">
                  <c:v>0.20333333333333337</c:v>
                </c:pt>
                <c:pt idx="4">
                  <c:v>0.15249999999999997</c:v>
                </c:pt>
                <c:pt idx="5">
                  <c:v>0.122</c:v>
                </c:pt>
                <c:pt idx="6">
                  <c:v>0.10166666666666668</c:v>
                </c:pt>
                <c:pt idx="7">
                  <c:v>8.7142857142857189E-2</c:v>
                </c:pt>
                <c:pt idx="8">
                  <c:v>7.625000000000004E-2</c:v>
                </c:pt>
                <c:pt idx="9">
                  <c:v>6.7777777777777826E-2</c:v>
                </c:pt>
                <c:pt idx="10">
                  <c:v>6.1000000000000054E-2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A-415A-BAB3-1996BDBE79B4}"/>
            </c:ext>
          </c:extLst>
        </c:ser>
        <c:ser>
          <c:idx val="7"/>
          <c:order val="7"/>
          <c:tx>
            <c:strRef>
              <c:f>承伤衰减持续!$A$9</c:f>
              <c:strCache>
                <c:ptCount val="1"/>
                <c:pt idx="0">
                  <c:v>夜莺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承伤衰减持续!$B$9:$AA$9</c:f>
              <c:numCache>
                <c:formatCode>0%</c:formatCode>
                <c:ptCount val="26"/>
                <c:pt idx="0">
                  <c:v>0.95</c:v>
                </c:pt>
                <c:pt idx="1">
                  <c:v>0.84499999999999997</c:v>
                </c:pt>
                <c:pt idx="2">
                  <c:v>0.42249999999999999</c:v>
                </c:pt>
                <c:pt idx="3">
                  <c:v>0.28166666666666662</c:v>
                </c:pt>
                <c:pt idx="4">
                  <c:v>0.21125000000000005</c:v>
                </c:pt>
                <c:pt idx="5">
                  <c:v>0.16900000000000004</c:v>
                </c:pt>
                <c:pt idx="6">
                  <c:v>0.14083333333333337</c:v>
                </c:pt>
                <c:pt idx="7">
                  <c:v>0.12071428571428566</c:v>
                </c:pt>
                <c:pt idx="8">
                  <c:v>0.10562499999999997</c:v>
                </c:pt>
                <c:pt idx="9">
                  <c:v>9.3888888888888911E-2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A-415A-BAB3-1996BDBE79B4}"/>
            </c:ext>
          </c:extLst>
        </c:ser>
        <c:ser>
          <c:idx val="8"/>
          <c:order val="8"/>
          <c:tx>
            <c:strRef>
              <c:f>承伤衰减持续!$A$10</c:f>
              <c:strCache>
                <c:ptCount val="1"/>
                <c:pt idx="0">
                  <c:v>闪灵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承伤衰减持续!$B$10:$AA$10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0.64500000000000002</c:v>
                </c:pt>
                <c:pt idx="3">
                  <c:v>0.43000000000000005</c:v>
                </c:pt>
                <c:pt idx="4">
                  <c:v>0.32250000000000001</c:v>
                </c:pt>
                <c:pt idx="5">
                  <c:v>0.25800000000000001</c:v>
                </c:pt>
                <c:pt idx="6">
                  <c:v>0.21499999999999997</c:v>
                </c:pt>
                <c:pt idx="7">
                  <c:v>0.18428571428571427</c:v>
                </c:pt>
                <c:pt idx="8">
                  <c:v>0.16125</c:v>
                </c:pt>
                <c:pt idx="9">
                  <c:v>0.14333333333333331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A-415A-BAB3-1996BDBE79B4}"/>
            </c:ext>
          </c:extLst>
        </c:ser>
        <c:ser>
          <c:idx val="9"/>
          <c:order val="9"/>
          <c:tx>
            <c:strRef>
              <c:f>承伤衰减持续!$A$11</c:f>
              <c:strCache>
                <c:ptCount val="1"/>
                <c:pt idx="0">
                  <c:v>安洁莉娜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承伤衰减持续!$B$11:$AA$11</c:f>
              <c:numCache>
                <c:formatCode>0%</c:formatCode>
                <c:ptCount val="26"/>
                <c:pt idx="0">
                  <c:v>0.95</c:v>
                </c:pt>
                <c:pt idx="1">
                  <c:v>0.6</c:v>
                </c:pt>
                <c:pt idx="2">
                  <c:v>0.30000000000000004</c:v>
                </c:pt>
                <c:pt idx="3">
                  <c:v>0.19999999999999996</c:v>
                </c:pt>
                <c:pt idx="4">
                  <c:v>0.15000000000000002</c:v>
                </c:pt>
                <c:pt idx="5">
                  <c:v>0.12</c:v>
                </c:pt>
                <c:pt idx="6">
                  <c:v>9.9999999999999978E-2</c:v>
                </c:pt>
                <c:pt idx="7">
                  <c:v>8.5714285714285743E-2</c:v>
                </c:pt>
                <c:pt idx="8">
                  <c:v>7.4999999999999956E-2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A-415A-BAB3-1996BDBE79B4}"/>
            </c:ext>
          </c:extLst>
        </c:ser>
        <c:ser>
          <c:idx val="10"/>
          <c:order val="10"/>
          <c:tx>
            <c:strRef>
              <c:f>承伤衰减持续!$A$12</c:f>
              <c:strCache>
                <c:ptCount val="1"/>
                <c:pt idx="0">
                  <c:v>斯卡蒂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承伤衰减持续!$B$12:$AA$12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0.75750000000000006</c:v>
                </c:pt>
                <c:pt idx="3">
                  <c:v>0.505</c:v>
                </c:pt>
                <c:pt idx="4">
                  <c:v>0.37875000000000003</c:v>
                </c:pt>
                <c:pt idx="5">
                  <c:v>0.30300000000000005</c:v>
                </c:pt>
                <c:pt idx="6">
                  <c:v>0.25249999999999995</c:v>
                </c:pt>
                <c:pt idx="7">
                  <c:v>0.21642857142857141</c:v>
                </c:pt>
                <c:pt idx="8">
                  <c:v>0.18937499999999996</c:v>
                </c:pt>
                <c:pt idx="9">
                  <c:v>0.16833333333333333</c:v>
                </c:pt>
                <c:pt idx="10">
                  <c:v>0.15149999999999997</c:v>
                </c:pt>
                <c:pt idx="11">
                  <c:v>0.1377272727272727</c:v>
                </c:pt>
                <c:pt idx="12">
                  <c:v>0.12624999999999997</c:v>
                </c:pt>
                <c:pt idx="13">
                  <c:v>0.11653846153846159</c:v>
                </c:pt>
                <c:pt idx="14">
                  <c:v>0.10821428571428571</c:v>
                </c:pt>
                <c:pt idx="15">
                  <c:v>0.10099999999999998</c:v>
                </c:pt>
                <c:pt idx="16">
                  <c:v>9.4687500000000036E-2</c:v>
                </c:pt>
                <c:pt idx="17">
                  <c:v>8.9117647058823524E-2</c:v>
                </c:pt>
                <c:pt idx="18">
                  <c:v>8.4166666666666612E-2</c:v>
                </c:pt>
                <c:pt idx="19">
                  <c:v>7.9736842105263106E-2</c:v>
                </c:pt>
                <c:pt idx="20">
                  <c:v>7.5749999999999984E-2</c:v>
                </c:pt>
                <c:pt idx="21">
                  <c:v>7.2142857142857175E-2</c:v>
                </c:pt>
                <c:pt idx="22">
                  <c:v>6.8863636363636349E-2</c:v>
                </c:pt>
                <c:pt idx="23">
                  <c:v>6.586956521739129E-2</c:v>
                </c:pt>
                <c:pt idx="24">
                  <c:v>6.3124999999999987E-2</c:v>
                </c:pt>
                <c:pt idx="25">
                  <c:v>6.0599999999999987E-2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CA-415A-BAB3-1996BDBE79B4}"/>
            </c:ext>
          </c:extLst>
        </c:ser>
        <c:ser>
          <c:idx val="11"/>
          <c:order val="11"/>
          <c:tx>
            <c:strRef>
              <c:f>承伤衰减持续!$A$13</c:f>
              <c:strCache>
                <c:ptCount val="1"/>
                <c:pt idx="0">
                  <c:v>陈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承伤衰减持续!$B$13:$AA$13</c:f>
              <c:numCache>
                <c:formatCode>0%</c:formatCode>
                <c:ptCount val="26"/>
                <c:pt idx="0">
                  <c:v>0.95899999999999996</c:v>
                </c:pt>
                <c:pt idx="1">
                  <c:v>0.95899999999999996</c:v>
                </c:pt>
                <c:pt idx="2">
                  <c:v>0.95899999999999996</c:v>
                </c:pt>
                <c:pt idx="3">
                  <c:v>0.87781999999999993</c:v>
                </c:pt>
                <c:pt idx="4">
                  <c:v>0.70336500000000002</c:v>
                </c:pt>
                <c:pt idx="5">
                  <c:v>0.598692</c:v>
                </c:pt>
                <c:pt idx="6">
                  <c:v>0.52890999999999999</c:v>
                </c:pt>
                <c:pt idx="7">
                  <c:v>0.47906571428571432</c:v>
                </c:pt>
                <c:pt idx="8">
                  <c:v>0.44168249999999998</c:v>
                </c:pt>
                <c:pt idx="9">
                  <c:v>0.41260666666666668</c:v>
                </c:pt>
                <c:pt idx="10">
                  <c:v>0.38934599999999997</c:v>
                </c:pt>
                <c:pt idx="11">
                  <c:v>0.37031454545454545</c:v>
                </c:pt>
                <c:pt idx="12">
                  <c:v>0.35445499999999996</c:v>
                </c:pt>
                <c:pt idx="13">
                  <c:v>0.34103538461538463</c:v>
                </c:pt>
                <c:pt idx="14">
                  <c:v>0.32953285714285718</c:v>
                </c:pt>
                <c:pt idx="15">
                  <c:v>0.31956399999999996</c:v>
                </c:pt>
                <c:pt idx="16">
                  <c:v>0.31084124999999996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CA-415A-BAB3-1996BDBE79B4}"/>
            </c:ext>
          </c:extLst>
        </c:ser>
        <c:ser>
          <c:idx val="12"/>
          <c:order val="12"/>
          <c:tx>
            <c:strRef>
              <c:f>承伤衰减持续!$A$14</c:f>
              <c:strCache>
                <c:ptCount val="1"/>
                <c:pt idx="0">
                  <c:v>黑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承伤衰减持续!$B$14:$AA$14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0.60250000000000004</c:v>
                </c:pt>
                <c:pt idx="3">
                  <c:v>0.40166666666666662</c:v>
                </c:pt>
                <c:pt idx="4">
                  <c:v>0.30125000000000002</c:v>
                </c:pt>
                <c:pt idx="5">
                  <c:v>0.24099999999999999</c:v>
                </c:pt>
                <c:pt idx="6">
                  <c:v>0.20083333333333331</c:v>
                </c:pt>
                <c:pt idx="7">
                  <c:v>0.17214285714285715</c:v>
                </c:pt>
                <c:pt idx="8">
                  <c:v>0.15062500000000001</c:v>
                </c:pt>
                <c:pt idx="9">
                  <c:v>0.13388888888888884</c:v>
                </c:pt>
                <c:pt idx="10">
                  <c:v>0.12050000000000005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CA-415A-BAB3-1996BDBE79B4}"/>
            </c:ext>
          </c:extLst>
        </c:ser>
        <c:ser>
          <c:idx val="13"/>
          <c:order val="13"/>
          <c:tx>
            <c:strRef>
              <c:f>承伤衰减持续!$A$15</c:f>
              <c:strCache>
                <c:ptCount val="1"/>
                <c:pt idx="0">
                  <c:v>赫拉格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承伤衰减持续!$B$15:$AA$15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0.87624999999999997</c:v>
                </c:pt>
                <c:pt idx="3">
                  <c:v>0.66749999999999998</c:v>
                </c:pt>
                <c:pt idx="4">
                  <c:v>0.56312499999999999</c:v>
                </c:pt>
                <c:pt idx="5">
                  <c:v>0.50049999999999994</c:v>
                </c:pt>
                <c:pt idx="6">
                  <c:v>0.45874999999999999</c:v>
                </c:pt>
                <c:pt idx="7">
                  <c:v>0.42892857142857144</c:v>
                </c:pt>
                <c:pt idx="8">
                  <c:v>0.40656250000000005</c:v>
                </c:pt>
                <c:pt idx="9">
                  <c:v>0.38916666666666666</c:v>
                </c:pt>
                <c:pt idx="10">
                  <c:v>0.37524999999999997</c:v>
                </c:pt>
                <c:pt idx="11">
                  <c:v>0.36386363636363639</c:v>
                </c:pt>
                <c:pt idx="12">
                  <c:v>0.354375</c:v>
                </c:pt>
                <c:pt idx="13">
                  <c:v>0.34634615384615386</c:v>
                </c:pt>
                <c:pt idx="14">
                  <c:v>0.33946428571428566</c:v>
                </c:pt>
                <c:pt idx="15">
                  <c:v>0.33350000000000002</c:v>
                </c:pt>
                <c:pt idx="16">
                  <c:v>0.32828124999999997</c:v>
                </c:pt>
                <c:pt idx="17">
                  <c:v>0.32367647058823534</c:v>
                </c:pt>
                <c:pt idx="18">
                  <c:v>0.31958333333333333</c:v>
                </c:pt>
                <c:pt idx="19">
                  <c:v>0.31592105263157899</c:v>
                </c:pt>
                <c:pt idx="20">
                  <c:v>0.31262500000000004</c:v>
                </c:pt>
                <c:pt idx="21">
                  <c:v>0.30964285714285711</c:v>
                </c:pt>
                <c:pt idx="22">
                  <c:v>0.30693181818181814</c:v>
                </c:pt>
                <c:pt idx="23">
                  <c:v>0.3044565217391304</c:v>
                </c:pt>
                <c:pt idx="24">
                  <c:v>0.30218750000000005</c:v>
                </c:pt>
                <c:pt idx="25">
                  <c:v>0.30010000000000003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CA-415A-BAB3-1996BDBE79B4}"/>
            </c:ext>
          </c:extLst>
        </c:ser>
        <c:ser>
          <c:idx val="14"/>
          <c:order val="14"/>
          <c:tx>
            <c:strRef>
              <c:f>承伤衰减持续!$A$16</c:f>
              <c:strCache>
                <c:ptCount val="1"/>
                <c:pt idx="0">
                  <c:v>麦哲伦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承伤衰减持续!$B$16:$AA$16</c:f>
              <c:numCache>
                <c:formatCode>0%</c:formatCode>
                <c:ptCount val="26"/>
                <c:pt idx="0">
                  <c:v>0.95</c:v>
                </c:pt>
                <c:pt idx="1">
                  <c:v>0.7</c:v>
                </c:pt>
                <c:pt idx="2">
                  <c:v>0.35</c:v>
                </c:pt>
                <c:pt idx="3">
                  <c:v>0.23333333333333328</c:v>
                </c:pt>
                <c:pt idx="4">
                  <c:v>0.17500000000000004</c:v>
                </c:pt>
                <c:pt idx="5">
                  <c:v>0.14000000000000001</c:v>
                </c:pt>
                <c:pt idx="6">
                  <c:v>0.1166666666666667</c:v>
                </c:pt>
                <c:pt idx="7">
                  <c:v>9.9999999999999978E-2</c:v>
                </c:pt>
                <c:pt idx="8">
                  <c:v>8.7500000000000022E-2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CA-415A-BAB3-1996BDBE79B4}"/>
            </c:ext>
          </c:extLst>
        </c:ser>
        <c:ser>
          <c:idx val="15"/>
          <c:order val="15"/>
          <c:tx>
            <c:strRef>
              <c:f>承伤衰减持续!$A$17</c:f>
              <c:strCache>
                <c:ptCount val="1"/>
                <c:pt idx="0">
                  <c:v>莫斯提马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承伤衰减持续!$B$17:$AA$17</c:f>
              <c:numCache>
                <c:formatCode>0%</c:formatCode>
                <c:ptCount val="26"/>
                <c:pt idx="0">
                  <c:v>0.95</c:v>
                </c:pt>
                <c:pt idx="1">
                  <c:v>0.65999999999999992</c:v>
                </c:pt>
                <c:pt idx="2">
                  <c:v>0.32999999999999996</c:v>
                </c:pt>
                <c:pt idx="3">
                  <c:v>0.21999999999999997</c:v>
                </c:pt>
                <c:pt idx="4">
                  <c:v>0.16500000000000004</c:v>
                </c:pt>
                <c:pt idx="5">
                  <c:v>0.13200000000000001</c:v>
                </c:pt>
                <c:pt idx="6">
                  <c:v>0.10999999999999999</c:v>
                </c:pt>
                <c:pt idx="7">
                  <c:v>9.4285714285714306E-2</c:v>
                </c:pt>
                <c:pt idx="8">
                  <c:v>8.2500000000000018E-2</c:v>
                </c:pt>
                <c:pt idx="9">
                  <c:v>7.3333333333333361E-2</c:v>
                </c:pt>
                <c:pt idx="10">
                  <c:v>6.5999999999999948E-2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CA-415A-BAB3-1996BDBE79B4}"/>
            </c:ext>
          </c:extLst>
        </c:ser>
        <c:ser>
          <c:idx val="16"/>
          <c:order val="16"/>
          <c:tx>
            <c:strRef>
              <c:f>承伤衰减持续!$A$18</c:f>
              <c:strCache>
                <c:ptCount val="1"/>
                <c:pt idx="0">
                  <c:v>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承伤衰减持续!$B$18:$AA$18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0.93374999999999997</c:v>
                </c:pt>
                <c:pt idx="4">
                  <c:v>0.7003125</c:v>
                </c:pt>
                <c:pt idx="5">
                  <c:v>0.56025000000000003</c:v>
                </c:pt>
                <c:pt idx="6">
                  <c:v>0.46687500000000004</c:v>
                </c:pt>
                <c:pt idx="7">
                  <c:v>0.40017857142857138</c:v>
                </c:pt>
                <c:pt idx="8">
                  <c:v>0.35015624999999995</c:v>
                </c:pt>
                <c:pt idx="9">
                  <c:v>0.31125000000000003</c:v>
                </c:pt>
                <c:pt idx="10">
                  <c:v>0.28012499999999996</c:v>
                </c:pt>
                <c:pt idx="11">
                  <c:v>0.25465909090909089</c:v>
                </c:pt>
                <c:pt idx="12">
                  <c:v>0.23343749999999996</c:v>
                </c:pt>
                <c:pt idx="13">
                  <c:v>0.2154807692307692</c:v>
                </c:pt>
                <c:pt idx="14">
                  <c:v>0.20008928571428575</c:v>
                </c:pt>
                <c:pt idx="15">
                  <c:v>0.18674999999999997</c:v>
                </c:pt>
                <c:pt idx="16">
                  <c:v>0.17507812499999997</c:v>
                </c:pt>
                <c:pt idx="17">
                  <c:v>0.1647794117647059</c:v>
                </c:pt>
                <c:pt idx="18">
                  <c:v>0.15562500000000001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CA-415A-BAB3-1996BDBE79B4}"/>
            </c:ext>
          </c:extLst>
        </c:ser>
        <c:ser>
          <c:idx val="17"/>
          <c:order val="17"/>
          <c:tx>
            <c:strRef>
              <c:f>承伤衰减持续!$A$19</c:f>
              <c:strCache>
                <c:ptCount val="1"/>
                <c:pt idx="0">
                  <c:v>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承伤衰减持续!$B$19:$AA$19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0.88225714285714274</c:v>
                </c:pt>
                <c:pt idx="8">
                  <c:v>0.77197499999999986</c:v>
                </c:pt>
                <c:pt idx="9">
                  <c:v>0.68619999999999992</c:v>
                </c:pt>
                <c:pt idx="10">
                  <c:v>0.61757999999999991</c:v>
                </c:pt>
                <c:pt idx="11">
                  <c:v>0.56143636363636351</c:v>
                </c:pt>
                <c:pt idx="12">
                  <c:v>0.51464999999999994</c:v>
                </c:pt>
                <c:pt idx="13">
                  <c:v>0.47506153846153842</c:v>
                </c:pt>
                <c:pt idx="14">
                  <c:v>0.44112857142857143</c:v>
                </c:pt>
                <c:pt idx="15">
                  <c:v>0.41171999999999997</c:v>
                </c:pt>
                <c:pt idx="16">
                  <c:v>0.38598749999999993</c:v>
                </c:pt>
                <c:pt idx="17">
                  <c:v>0.36328235294117639</c:v>
                </c:pt>
                <c:pt idx="18">
                  <c:v>0.34309999999999996</c:v>
                </c:pt>
                <c:pt idx="19">
                  <c:v>0.32504210526315791</c:v>
                </c:pt>
                <c:pt idx="20">
                  <c:v>0.30879000000000001</c:v>
                </c:pt>
                <c:pt idx="21">
                  <c:v>0.29408571428571428</c:v>
                </c:pt>
                <c:pt idx="22">
                  <c:v>0.28071818181818176</c:v>
                </c:pt>
                <c:pt idx="23">
                  <c:v>0.26851304347826088</c:v>
                </c:pt>
                <c:pt idx="24">
                  <c:v>0.25732499999999991</c:v>
                </c:pt>
                <c:pt idx="25">
                  <c:v>0.24703199999999992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CA-415A-BAB3-1996BDBE79B4}"/>
            </c:ext>
          </c:extLst>
        </c:ser>
        <c:ser>
          <c:idx val="18"/>
          <c:order val="18"/>
          <c:tx>
            <c:strRef>
              <c:f>承伤衰减持续!$A$20</c:f>
              <c:strCache>
                <c:ptCount val="1"/>
                <c:pt idx="0">
                  <c:v>阿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承伤衰减持续!$B$20:$AA$20</c:f>
              <c:numCache>
                <c:formatCode>0%</c:formatCode>
                <c:ptCount val="26"/>
                <c:pt idx="0">
                  <c:v>0.95</c:v>
                </c:pt>
                <c:pt idx="1">
                  <c:v>0.76</c:v>
                </c:pt>
                <c:pt idx="2">
                  <c:v>0.38</c:v>
                </c:pt>
                <c:pt idx="3">
                  <c:v>0.2533333333333333</c:v>
                </c:pt>
                <c:pt idx="4">
                  <c:v>0.18999999999999995</c:v>
                </c:pt>
                <c:pt idx="5">
                  <c:v>0.15200000000000002</c:v>
                </c:pt>
                <c:pt idx="6">
                  <c:v>0.12666666666666671</c:v>
                </c:pt>
                <c:pt idx="7">
                  <c:v>0.10857142857142854</c:v>
                </c:pt>
                <c:pt idx="8">
                  <c:v>9.4999999999999973E-2</c:v>
                </c:pt>
                <c:pt idx="9">
                  <c:v>8.4444444444444433E-2</c:v>
                </c:pt>
                <c:pt idx="10">
                  <c:v>7.5999999999999956E-2</c:v>
                </c:pt>
                <c:pt idx="11">
                  <c:v>6.9090909090909092E-2</c:v>
                </c:pt>
                <c:pt idx="12">
                  <c:v>6.3333333333333353E-2</c:v>
                </c:pt>
                <c:pt idx="13">
                  <c:v>5.8461538461538454E-2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CA-415A-BAB3-1996BDBE79B4}"/>
            </c:ext>
          </c:extLst>
        </c:ser>
        <c:ser>
          <c:idx val="19"/>
          <c:order val="19"/>
          <c:tx>
            <c:strRef>
              <c:f>承伤衰减持续!$A$21</c:f>
              <c:strCache>
                <c:ptCount val="1"/>
                <c:pt idx="0">
                  <c:v>刻俄柏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承伤衰减持续!$B$21:$AA$21</c:f>
              <c:numCache>
                <c:formatCode>0%</c:formatCode>
                <c:ptCount val="26"/>
                <c:pt idx="0">
                  <c:v>0.95</c:v>
                </c:pt>
                <c:pt idx="1">
                  <c:v>0.64</c:v>
                </c:pt>
                <c:pt idx="2">
                  <c:v>0.31999999999999995</c:v>
                </c:pt>
                <c:pt idx="3">
                  <c:v>0.21333333333333337</c:v>
                </c:pt>
                <c:pt idx="4">
                  <c:v>0.16000000000000003</c:v>
                </c:pt>
                <c:pt idx="5">
                  <c:v>0.128</c:v>
                </c:pt>
                <c:pt idx="6">
                  <c:v>0.10666666666666669</c:v>
                </c:pt>
                <c:pt idx="7">
                  <c:v>9.1428571428571415E-2</c:v>
                </c:pt>
                <c:pt idx="8">
                  <c:v>7.999999999999996E-2</c:v>
                </c:pt>
                <c:pt idx="9">
                  <c:v>7.1111111111111125E-2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CA-415A-BAB3-1996BDBE79B4}"/>
            </c:ext>
          </c:extLst>
        </c:ser>
        <c:ser>
          <c:idx val="20"/>
          <c:order val="20"/>
          <c:tx>
            <c:strRef>
              <c:f>承伤衰减持续!$A$22</c:f>
              <c:strCache>
                <c:ptCount val="1"/>
                <c:pt idx="0">
                  <c:v>风笛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承伤衰减持续!$B$22:$AA$22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0.66999999999999993</c:v>
                </c:pt>
                <c:pt idx="4">
                  <c:v>0.50249999999999995</c:v>
                </c:pt>
                <c:pt idx="5">
                  <c:v>0.40200000000000002</c:v>
                </c:pt>
                <c:pt idx="6">
                  <c:v>0.33499999999999996</c:v>
                </c:pt>
                <c:pt idx="7">
                  <c:v>0.28714285714285714</c:v>
                </c:pt>
                <c:pt idx="8">
                  <c:v>0.25124999999999997</c:v>
                </c:pt>
                <c:pt idx="9">
                  <c:v>0.22333333333333338</c:v>
                </c:pt>
                <c:pt idx="10">
                  <c:v>0.20099999999999996</c:v>
                </c:pt>
                <c:pt idx="11">
                  <c:v>0.18272727272727274</c:v>
                </c:pt>
                <c:pt idx="12">
                  <c:v>0.16749999999999998</c:v>
                </c:pt>
                <c:pt idx="13">
                  <c:v>0.1546153846153846</c:v>
                </c:pt>
                <c:pt idx="14">
                  <c:v>0.14357142857142857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CA-415A-BAB3-1996BDBE79B4}"/>
            </c:ext>
          </c:extLst>
        </c:ser>
        <c:ser>
          <c:idx val="21"/>
          <c:order val="21"/>
          <c:tx>
            <c:strRef>
              <c:f>承伤衰减持续!$A$23</c:f>
              <c:strCache>
                <c:ptCount val="1"/>
                <c:pt idx="0">
                  <c:v>傀影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承伤衰减持续!$B$23:$AA$23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0.80499999999999994</c:v>
                </c:pt>
                <c:pt idx="3">
                  <c:v>0.53666666666666663</c:v>
                </c:pt>
                <c:pt idx="4">
                  <c:v>0.40249999999999997</c:v>
                </c:pt>
                <c:pt idx="5">
                  <c:v>0.32199999999999995</c:v>
                </c:pt>
                <c:pt idx="6">
                  <c:v>0.26833333333333331</c:v>
                </c:pt>
                <c:pt idx="7">
                  <c:v>0.22999999999999998</c:v>
                </c:pt>
                <c:pt idx="8">
                  <c:v>0.20125000000000004</c:v>
                </c:pt>
                <c:pt idx="9">
                  <c:v>0.17888888888888888</c:v>
                </c:pt>
                <c:pt idx="10">
                  <c:v>0.16100000000000003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CA-415A-BAB3-1996BDBE79B4}"/>
            </c:ext>
          </c:extLst>
        </c:ser>
        <c:ser>
          <c:idx val="22"/>
          <c:order val="22"/>
          <c:tx>
            <c:strRef>
              <c:f>承伤衰减持续!$A$24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承伤衰减持续!$B$24:$AA$24</c:f>
              <c:numCache>
                <c:formatCode>0%</c:formatCode>
                <c:ptCount val="26"/>
                <c:pt idx="0">
                  <c:v>0.98</c:v>
                </c:pt>
                <c:pt idx="1">
                  <c:v>0.86599999999999999</c:v>
                </c:pt>
                <c:pt idx="2">
                  <c:v>0.73299999999999998</c:v>
                </c:pt>
                <c:pt idx="3">
                  <c:v>0.68866666666666665</c:v>
                </c:pt>
                <c:pt idx="4">
                  <c:v>0.66649999999999998</c:v>
                </c:pt>
                <c:pt idx="5">
                  <c:v>0.6532</c:v>
                </c:pt>
                <c:pt idx="6">
                  <c:v>0.64433333333333331</c:v>
                </c:pt>
                <c:pt idx="7">
                  <c:v>0.63800000000000001</c:v>
                </c:pt>
                <c:pt idx="8">
                  <c:v>0.63324999999999998</c:v>
                </c:pt>
                <c:pt idx="9">
                  <c:v>0.62955555555555553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CA-415A-BAB3-1996BDBE79B4}"/>
            </c:ext>
          </c:extLst>
        </c:ser>
        <c:ser>
          <c:idx val="23"/>
          <c:order val="23"/>
          <c:tx>
            <c:strRef>
              <c:f>承伤衰减持续!$A$25</c:f>
              <c:strCache>
                <c:ptCount val="1"/>
                <c:pt idx="0">
                  <c:v>温蒂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承伤衰减持续!$B$25:$AA$25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0.79833333333333334</c:v>
                </c:pt>
                <c:pt idx="4">
                  <c:v>0.59875</c:v>
                </c:pt>
                <c:pt idx="5">
                  <c:v>0.47899999999999998</c:v>
                </c:pt>
                <c:pt idx="6">
                  <c:v>0.39916666666666667</c:v>
                </c:pt>
                <c:pt idx="7">
                  <c:v>0.34214285714285719</c:v>
                </c:pt>
                <c:pt idx="8">
                  <c:v>0.29937499999999995</c:v>
                </c:pt>
                <c:pt idx="9">
                  <c:v>0.26611111111111108</c:v>
                </c:pt>
                <c:pt idx="10">
                  <c:v>0.23950000000000005</c:v>
                </c:pt>
                <c:pt idx="11">
                  <c:v>0.21772727272727277</c:v>
                </c:pt>
                <c:pt idx="12">
                  <c:v>0.19958333333333333</c:v>
                </c:pt>
                <c:pt idx="13">
                  <c:v>0.1842307692307692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CA-415A-BAB3-1996BDBE79B4}"/>
            </c:ext>
          </c:extLst>
        </c:ser>
        <c:ser>
          <c:idx val="24"/>
          <c:order val="24"/>
          <c:tx>
            <c:strRef>
              <c:f>承伤衰减持续!$A$26</c:f>
              <c:strCache>
                <c:ptCount val="1"/>
                <c:pt idx="0">
                  <c:v>早露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承伤衰减持续!$B$26:$AA$26</c:f>
              <c:numCache>
                <c:formatCode>0%</c:formatCode>
                <c:ptCount val="26"/>
                <c:pt idx="0">
                  <c:v>0.95</c:v>
                </c:pt>
                <c:pt idx="1">
                  <c:v>0.83499999999999996</c:v>
                </c:pt>
                <c:pt idx="2">
                  <c:v>0.41749999999999998</c:v>
                </c:pt>
                <c:pt idx="3">
                  <c:v>0.27833333333333332</c:v>
                </c:pt>
                <c:pt idx="4">
                  <c:v>0.20874999999999999</c:v>
                </c:pt>
                <c:pt idx="5">
                  <c:v>0.16700000000000004</c:v>
                </c:pt>
                <c:pt idx="6">
                  <c:v>0.13916666666666666</c:v>
                </c:pt>
                <c:pt idx="7">
                  <c:v>0.11928571428571433</c:v>
                </c:pt>
                <c:pt idx="8">
                  <c:v>0.104375</c:v>
                </c:pt>
                <c:pt idx="9">
                  <c:v>9.2777777777777737E-2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CA-415A-BAB3-1996BDBE79B4}"/>
            </c:ext>
          </c:extLst>
        </c:ser>
        <c:ser>
          <c:idx val="25"/>
          <c:order val="25"/>
          <c:tx>
            <c:strRef>
              <c:f>承伤衰减持续!$A$27</c:f>
              <c:strCache>
                <c:ptCount val="1"/>
                <c:pt idx="0">
                  <c:v>铃兰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承伤衰减持续!$B$27:$AA$27</c:f>
              <c:numCache>
                <c:formatCode>0%</c:formatCode>
                <c:ptCount val="26"/>
                <c:pt idx="0">
                  <c:v>0.95252631578947367</c:v>
                </c:pt>
                <c:pt idx="1">
                  <c:v>0.69052631578947399</c:v>
                </c:pt>
                <c:pt idx="2">
                  <c:v>0.37052631578947404</c:v>
                </c:pt>
                <c:pt idx="3">
                  <c:v>0.26385964912280735</c:v>
                </c:pt>
                <c:pt idx="4">
                  <c:v>0.21052631578947401</c:v>
                </c:pt>
                <c:pt idx="5">
                  <c:v>0.17852631578947398</c:v>
                </c:pt>
                <c:pt idx="6">
                  <c:v>0.15719298245614066</c:v>
                </c:pt>
                <c:pt idx="7">
                  <c:v>0.14195488721804539</c:v>
                </c:pt>
                <c:pt idx="8">
                  <c:v>0.13052631578947393</c:v>
                </c:pt>
                <c:pt idx="9">
                  <c:v>0.1216374269005851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CA-415A-BAB3-1996BDBE79B4}"/>
            </c:ext>
          </c:extLst>
        </c:ser>
        <c:ser>
          <c:idx val="26"/>
          <c:order val="26"/>
          <c:tx>
            <c:strRef>
              <c:f>承伤衰减持续!$A$28</c:f>
              <c:strCache>
                <c:ptCount val="1"/>
                <c:pt idx="0">
                  <c:v>棘刺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承伤衰减持续!$B$28:$AA$28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0.78666666666666663</c:v>
                </c:pt>
                <c:pt idx="4">
                  <c:v>0.59000000000000008</c:v>
                </c:pt>
                <c:pt idx="5">
                  <c:v>0.47199999999999998</c:v>
                </c:pt>
                <c:pt idx="6">
                  <c:v>0.39333333333333331</c:v>
                </c:pt>
                <c:pt idx="7">
                  <c:v>0.33714285714285719</c:v>
                </c:pt>
                <c:pt idx="8">
                  <c:v>0.29500000000000004</c:v>
                </c:pt>
                <c:pt idx="9">
                  <c:v>0.26222222222222225</c:v>
                </c:pt>
                <c:pt idx="10">
                  <c:v>0.23599999999999999</c:v>
                </c:pt>
                <c:pt idx="11">
                  <c:v>0.21454545454545459</c:v>
                </c:pt>
                <c:pt idx="12">
                  <c:v>0.19666666666666666</c:v>
                </c:pt>
                <c:pt idx="13">
                  <c:v>0.18153846153846154</c:v>
                </c:pt>
                <c:pt idx="14">
                  <c:v>0.16857142857142859</c:v>
                </c:pt>
                <c:pt idx="15">
                  <c:v>0.15733333333333333</c:v>
                </c:pt>
                <c:pt idx="16">
                  <c:v>0.14749999999999996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CA-415A-BAB3-1996BDBE79B4}"/>
            </c:ext>
          </c:extLst>
        </c:ser>
        <c:ser>
          <c:idx val="27"/>
          <c:order val="27"/>
          <c:tx>
            <c:strRef>
              <c:f>承伤衰减持续!$A$29</c:f>
              <c:strCache>
                <c:ptCount val="1"/>
                <c:pt idx="0">
                  <c:v>森蚺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承伤衰减持续!$B$29:$AA$29</c:f>
              <c:numCache>
                <c:formatCode>0%</c:formatCode>
                <c:ptCount val="26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0.94779999999999998</c:v>
                </c:pt>
                <c:pt idx="7">
                  <c:v>0.85240000000000005</c:v>
                </c:pt>
                <c:pt idx="8">
                  <c:v>0.78085000000000004</c:v>
                </c:pt>
                <c:pt idx="9">
                  <c:v>0.72520000000000007</c:v>
                </c:pt>
                <c:pt idx="10">
                  <c:v>0.68067999999999995</c:v>
                </c:pt>
                <c:pt idx="11">
                  <c:v>0.64425454545454541</c:v>
                </c:pt>
                <c:pt idx="12">
                  <c:v>0.6139</c:v>
                </c:pt>
                <c:pt idx="13">
                  <c:v>0.58821538461538458</c:v>
                </c:pt>
                <c:pt idx="14">
                  <c:v>0.56620000000000004</c:v>
                </c:pt>
                <c:pt idx="15">
                  <c:v>0.54712000000000005</c:v>
                </c:pt>
                <c:pt idx="16">
                  <c:v>0.53042500000000004</c:v>
                </c:pt>
                <c:pt idx="17">
                  <c:v>0.51569411764705886</c:v>
                </c:pt>
                <c:pt idx="18">
                  <c:v>0.50260000000000005</c:v>
                </c:pt>
                <c:pt idx="19">
                  <c:v>0.49088421052631581</c:v>
                </c:pt>
                <c:pt idx="20">
                  <c:v>0.48033999999999999</c:v>
                </c:pt>
                <c:pt idx="21">
                  <c:v>0.4708</c:v>
                </c:pt>
                <c:pt idx="22">
                  <c:v>0.46212727272727272</c:v>
                </c:pt>
                <c:pt idx="23">
                  <c:v>0.45420869565217392</c:v>
                </c:pt>
                <c:pt idx="24">
                  <c:v>0.44695000000000007</c:v>
                </c:pt>
                <c:pt idx="25">
                  <c:v>0.440272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CA-415A-BAB3-1996BDBE79B4}"/>
            </c:ext>
          </c:extLst>
        </c:ser>
        <c:ser>
          <c:idx val="28"/>
          <c:order val="28"/>
          <c:tx>
            <c:strRef>
              <c:f>承伤衰减持续!$A$30</c:f>
              <c:strCache>
                <c:ptCount val="1"/>
                <c:pt idx="0">
                  <c:v>史尔特尔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承伤衰减持续!$B$30:$AA$30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</c:v>
                </c:pt>
                <c:pt idx="4">
                  <c:v>0.51750000000000007</c:v>
                </c:pt>
                <c:pt idx="5">
                  <c:v>0.41400000000000003</c:v>
                </c:pt>
                <c:pt idx="6">
                  <c:v>0.34499999999999997</c:v>
                </c:pt>
                <c:pt idx="7">
                  <c:v>0.29571428571428571</c:v>
                </c:pt>
                <c:pt idx="8">
                  <c:v>0.25875000000000004</c:v>
                </c:pt>
                <c:pt idx="9">
                  <c:v>0.22999999999999998</c:v>
                </c:pt>
                <c:pt idx="10">
                  <c:v>0.20699999999999996</c:v>
                </c:pt>
                <c:pt idx="11">
                  <c:v>0.18818181818181823</c:v>
                </c:pt>
                <c:pt idx="12">
                  <c:v>0.17249999999999999</c:v>
                </c:pt>
                <c:pt idx="13">
                  <c:v>0.15923076923076918</c:v>
                </c:pt>
                <c:pt idx="14">
                  <c:v>0.14785714285714291</c:v>
                </c:pt>
                <c:pt idx="15">
                  <c:v>0.13800000000000001</c:v>
                </c:pt>
                <c:pt idx="16">
                  <c:v>0.12937500000000002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CA-415A-BAB3-1996BDBE79B4}"/>
            </c:ext>
          </c:extLst>
        </c:ser>
        <c:ser>
          <c:idx val="29"/>
          <c:order val="29"/>
          <c:tx>
            <c:strRef>
              <c:f>承伤衰减持续!$A$31</c:f>
              <c:strCache>
                <c:ptCount val="1"/>
                <c:pt idx="0">
                  <c:v>瑕光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承伤衰减持续!$B$31:$AA$31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0.84168750000000003</c:v>
                </c:pt>
                <c:pt idx="5">
                  <c:v>0.70335000000000003</c:v>
                </c:pt>
                <c:pt idx="6">
                  <c:v>0.61112500000000003</c:v>
                </c:pt>
                <c:pt idx="7">
                  <c:v>0.54525000000000001</c:v>
                </c:pt>
                <c:pt idx="8">
                  <c:v>0.49584375000000003</c:v>
                </c:pt>
                <c:pt idx="9">
                  <c:v>0.45741666666666669</c:v>
                </c:pt>
                <c:pt idx="10">
                  <c:v>0.42667500000000003</c:v>
                </c:pt>
                <c:pt idx="11">
                  <c:v>0.40152272727272731</c:v>
                </c:pt>
                <c:pt idx="12">
                  <c:v>0.38056250000000003</c:v>
                </c:pt>
                <c:pt idx="13">
                  <c:v>0.3628269230769231</c:v>
                </c:pt>
                <c:pt idx="14">
                  <c:v>0.34762500000000007</c:v>
                </c:pt>
                <c:pt idx="15">
                  <c:v>0.33445000000000003</c:v>
                </c:pt>
                <c:pt idx="16">
                  <c:v>0.32292187500000002</c:v>
                </c:pt>
                <c:pt idx="17">
                  <c:v>0.31274999999999997</c:v>
                </c:pt>
                <c:pt idx="18">
                  <c:v>0.30370833333333336</c:v>
                </c:pt>
                <c:pt idx="19">
                  <c:v>0.29561842105263159</c:v>
                </c:pt>
                <c:pt idx="20">
                  <c:v>0.28833750000000002</c:v>
                </c:pt>
                <c:pt idx="21">
                  <c:v>0.28174999999999994</c:v>
                </c:pt>
                <c:pt idx="22">
                  <c:v>0.27576136363636361</c:v>
                </c:pt>
                <c:pt idx="23">
                  <c:v>0.27029347826086958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CA-415A-BAB3-1996BDBE79B4}"/>
            </c:ext>
          </c:extLst>
        </c:ser>
        <c:ser>
          <c:idx val="30"/>
          <c:order val="30"/>
          <c:tx>
            <c:strRef>
              <c:f>承伤衰减持续!$A$32</c:f>
              <c:strCache>
                <c:ptCount val="1"/>
                <c:pt idx="0">
                  <c:v>泥岩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承伤衰减持续!$B$32:$AA$32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0.85337499999999999</c:v>
                </c:pt>
                <c:pt idx="5">
                  <c:v>0.7127</c:v>
                </c:pt>
                <c:pt idx="6">
                  <c:v>0.61891666666666667</c:v>
                </c:pt>
                <c:pt idx="7">
                  <c:v>0.55192857142857144</c:v>
                </c:pt>
                <c:pt idx="8">
                  <c:v>0.50168750000000006</c:v>
                </c:pt>
                <c:pt idx="9">
                  <c:v>0.46261111111111108</c:v>
                </c:pt>
                <c:pt idx="10">
                  <c:v>0.43135000000000001</c:v>
                </c:pt>
                <c:pt idx="11">
                  <c:v>0.40577272727272728</c:v>
                </c:pt>
                <c:pt idx="12">
                  <c:v>0.38445833333333335</c:v>
                </c:pt>
                <c:pt idx="13">
                  <c:v>0.36642307692307696</c:v>
                </c:pt>
                <c:pt idx="14">
                  <c:v>0.35096428571428573</c:v>
                </c:pt>
                <c:pt idx="15">
                  <c:v>0.33756666666666668</c:v>
                </c:pt>
                <c:pt idx="16">
                  <c:v>0.3258437500000001</c:v>
                </c:pt>
                <c:pt idx="17">
                  <c:v>0.31550000000000011</c:v>
                </c:pt>
                <c:pt idx="18">
                  <c:v>0.30630555555555561</c:v>
                </c:pt>
                <c:pt idx="19">
                  <c:v>0.29807894736842111</c:v>
                </c:pt>
                <c:pt idx="20">
                  <c:v>0.29067500000000002</c:v>
                </c:pt>
                <c:pt idx="21">
                  <c:v>0.28397619047619049</c:v>
                </c:pt>
                <c:pt idx="22">
                  <c:v>0.27788636363636365</c:v>
                </c:pt>
                <c:pt idx="23">
                  <c:v>0.27232608695652183</c:v>
                </c:pt>
                <c:pt idx="24">
                  <c:v>0.26722916666666674</c:v>
                </c:pt>
                <c:pt idx="25">
                  <c:v>0.26254000000000011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CA-415A-BAB3-1996BDBE79B4}"/>
            </c:ext>
          </c:extLst>
        </c:ser>
        <c:ser>
          <c:idx val="31"/>
          <c:order val="31"/>
          <c:tx>
            <c:strRef>
              <c:f>承伤衰减持续!$A$33</c:f>
              <c:strCache>
                <c:ptCount val="1"/>
                <c:pt idx="0">
                  <c:v>迷迭香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承伤衰减持续!$B$33:$AA$33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0.6875</c:v>
                </c:pt>
                <c:pt idx="3">
                  <c:v>0.45833333333333337</c:v>
                </c:pt>
                <c:pt idx="4">
                  <c:v>0.34375</c:v>
                </c:pt>
                <c:pt idx="5">
                  <c:v>0.27500000000000002</c:v>
                </c:pt>
                <c:pt idx="6">
                  <c:v>0.22916666666666663</c:v>
                </c:pt>
                <c:pt idx="7">
                  <c:v>0.1964285714285714</c:v>
                </c:pt>
                <c:pt idx="8">
                  <c:v>0.171875</c:v>
                </c:pt>
                <c:pt idx="9">
                  <c:v>0.15277777777777779</c:v>
                </c:pt>
                <c:pt idx="10">
                  <c:v>0.13749999999999996</c:v>
                </c:pt>
                <c:pt idx="11">
                  <c:v>0.125</c:v>
                </c:pt>
                <c:pt idx="12">
                  <c:v>0.11458333333333337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CA-415A-BAB3-1996BDBE79B4}"/>
            </c:ext>
          </c:extLst>
        </c:ser>
        <c:ser>
          <c:idx val="32"/>
          <c:order val="32"/>
          <c:tx>
            <c:strRef>
              <c:f>承伤衰减持续!$A$34</c:f>
              <c:strCache>
                <c:ptCount val="1"/>
                <c:pt idx="0">
                  <c:v>山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承伤衰减持续!$B$34:$AA$34</c:f>
              <c:numCache>
                <c:formatCode>0%</c:formatCode>
                <c:ptCount val="26"/>
                <c:pt idx="0">
                  <c:v>0.96200198798250003</c:v>
                </c:pt>
                <c:pt idx="1">
                  <c:v>0.96200198798250003</c:v>
                </c:pt>
                <c:pt idx="2">
                  <c:v>0.96200198798250003</c:v>
                </c:pt>
                <c:pt idx="3">
                  <c:v>0.89765642631666664</c:v>
                </c:pt>
                <c:pt idx="4">
                  <c:v>0.73325225965000007</c:v>
                </c:pt>
                <c:pt idx="5">
                  <c:v>0.63460975964999999</c:v>
                </c:pt>
                <c:pt idx="6">
                  <c:v>0.56884809298333328</c:v>
                </c:pt>
                <c:pt idx="7">
                  <c:v>0.52187547393571421</c:v>
                </c:pt>
                <c:pt idx="8">
                  <c:v>0.48664600965000004</c:v>
                </c:pt>
                <c:pt idx="9">
                  <c:v>0.45924531520555556</c:v>
                </c:pt>
                <c:pt idx="10">
                  <c:v>0.43732475965000006</c:v>
                </c:pt>
                <c:pt idx="11">
                  <c:v>0.41938975965000003</c:v>
                </c:pt>
                <c:pt idx="12">
                  <c:v>0.40444392631666659</c:v>
                </c:pt>
                <c:pt idx="13">
                  <c:v>0.39179745195769233</c:v>
                </c:pt>
                <c:pt idx="14">
                  <c:v>0.38095761679285711</c:v>
                </c:pt>
                <c:pt idx="15">
                  <c:v>0.37156309298333345</c:v>
                </c:pt>
                <c:pt idx="16">
                  <c:v>0.36334288465000009</c:v>
                </c:pt>
                <c:pt idx="17">
                  <c:v>0.35608975964999989</c:v>
                </c:pt>
                <c:pt idx="18">
                  <c:v>0.34964253742777773</c:v>
                </c:pt>
                <c:pt idx="19">
                  <c:v>0.34387397017631582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CA-415A-BAB3-1996BDBE79B4}"/>
            </c:ext>
          </c:extLst>
        </c:ser>
        <c:ser>
          <c:idx val="33"/>
          <c:order val="33"/>
          <c:tx>
            <c:strRef>
              <c:f>承伤衰减持续!$A$35</c:f>
              <c:strCache>
                <c:ptCount val="1"/>
                <c:pt idx="0">
                  <c:v>空弦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承伤衰减持续!$B$35:$AA$35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0.49</c:v>
                </c:pt>
                <c:pt idx="3">
                  <c:v>0.32666666666666666</c:v>
                </c:pt>
                <c:pt idx="4">
                  <c:v>0.245</c:v>
                </c:pt>
                <c:pt idx="5">
                  <c:v>0.19599999999999995</c:v>
                </c:pt>
                <c:pt idx="6">
                  <c:v>0.16333333333333333</c:v>
                </c:pt>
                <c:pt idx="7">
                  <c:v>0.14000000000000001</c:v>
                </c:pt>
                <c:pt idx="8">
                  <c:v>0.12250000000000005</c:v>
                </c:pt>
                <c:pt idx="9">
                  <c:v>0.10888888888888892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8-445E-B864-2D15D31AD34E}"/>
            </c:ext>
          </c:extLst>
        </c:ser>
        <c:ser>
          <c:idx val="34"/>
          <c:order val="34"/>
          <c:tx>
            <c:strRef>
              <c:f>承伤衰减持续!$A$36</c:f>
              <c:strCache>
                <c:ptCount val="1"/>
                <c:pt idx="0">
                  <c:v>嵯峨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承伤衰减持续!$B$36:$AA$36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0.74880000000000013</c:v>
                </c:pt>
                <c:pt idx="4">
                  <c:v>0.5616000000000001</c:v>
                </c:pt>
                <c:pt idx="5">
                  <c:v>0.44928000000000001</c:v>
                </c:pt>
                <c:pt idx="6">
                  <c:v>0.37439999999999996</c:v>
                </c:pt>
                <c:pt idx="7">
                  <c:v>0.32091428571428571</c:v>
                </c:pt>
                <c:pt idx="8">
                  <c:v>0.28079999999999994</c:v>
                </c:pt>
                <c:pt idx="9">
                  <c:v>0.24959999999999993</c:v>
                </c:pt>
                <c:pt idx="10">
                  <c:v>0.22463999999999995</c:v>
                </c:pt>
                <c:pt idx="11">
                  <c:v>0.20421818181818185</c:v>
                </c:pt>
                <c:pt idx="12">
                  <c:v>0.18720000000000003</c:v>
                </c:pt>
                <c:pt idx="13">
                  <c:v>0.17280000000000006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8-445E-B864-2D15D31AD34E}"/>
            </c:ext>
          </c:extLst>
        </c:ser>
        <c:ser>
          <c:idx val="35"/>
          <c:order val="35"/>
          <c:tx>
            <c:strRef>
              <c:f>承伤衰减持续!$A$37</c:f>
              <c:strCache>
                <c:ptCount val="1"/>
                <c:pt idx="0">
                  <c:v>夕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承伤衰减持续!$B$37:$AA$37</c:f>
              <c:numCache>
                <c:formatCode>0%</c:formatCode>
                <c:ptCount val="26"/>
                <c:pt idx="0">
                  <c:v>0.95</c:v>
                </c:pt>
                <c:pt idx="1">
                  <c:v>0.63500000000000001</c:v>
                </c:pt>
                <c:pt idx="2">
                  <c:v>0.3175</c:v>
                </c:pt>
                <c:pt idx="3">
                  <c:v>0.21166666666666667</c:v>
                </c:pt>
                <c:pt idx="4">
                  <c:v>0.15874999999999995</c:v>
                </c:pt>
                <c:pt idx="5">
                  <c:v>0.127</c:v>
                </c:pt>
                <c:pt idx="6">
                  <c:v>0.10583333333333333</c:v>
                </c:pt>
                <c:pt idx="7">
                  <c:v>9.0714285714285747E-2</c:v>
                </c:pt>
                <c:pt idx="8">
                  <c:v>7.9374999999999973E-2</c:v>
                </c:pt>
                <c:pt idx="9">
                  <c:v>7.0555555555555594E-2</c:v>
                </c:pt>
                <c:pt idx="10">
                  <c:v>6.3500000000000001E-2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8-445E-B864-2D15D31AD34E}"/>
            </c:ext>
          </c:extLst>
        </c:ser>
        <c:ser>
          <c:idx val="36"/>
          <c:order val="36"/>
          <c:tx>
            <c:strRef>
              <c:f>承伤衰减持续!$A$38</c:f>
              <c:strCache>
                <c:ptCount val="1"/>
                <c:pt idx="0">
                  <c:v>灰烬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承伤衰减持续!$B$38:$AA$38</c:f>
              <c:numCache>
                <c:formatCode>0%</c:formatCode>
                <c:ptCount val="26"/>
                <c:pt idx="0">
                  <c:v>0.95</c:v>
                </c:pt>
                <c:pt idx="1">
                  <c:v>0.94</c:v>
                </c:pt>
                <c:pt idx="2">
                  <c:v>0.47</c:v>
                </c:pt>
                <c:pt idx="3">
                  <c:v>0.31333333333333335</c:v>
                </c:pt>
                <c:pt idx="4">
                  <c:v>0.23499999999999999</c:v>
                </c:pt>
                <c:pt idx="5">
                  <c:v>0.18799999999999994</c:v>
                </c:pt>
                <c:pt idx="6">
                  <c:v>0.15666666666666662</c:v>
                </c:pt>
                <c:pt idx="7">
                  <c:v>0.13428571428571423</c:v>
                </c:pt>
                <c:pt idx="8">
                  <c:v>0.11750000000000005</c:v>
                </c:pt>
                <c:pt idx="9">
                  <c:v>0.10444444444444445</c:v>
                </c:pt>
                <c:pt idx="10">
                  <c:v>9.3999999999999972E-2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8-445E-B864-2D15D31AD34E}"/>
            </c:ext>
          </c:extLst>
        </c:ser>
        <c:ser>
          <c:idx val="37"/>
          <c:order val="37"/>
          <c:tx>
            <c:strRef>
              <c:f>承伤衰减持续!$A$39</c:f>
              <c:strCache>
                <c:ptCount val="1"/>
                <c:pt idx="0">
                  <c:v>异客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承伤衰减持续!$B$39:$AA$39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8-445E-B864-2D15D31AD34E}"/>
            </c:ext>
          </c:extLst>
        </c:ser>
        <c:ser>
          <c:idx val="38"/>
          <c:order val="38"/>
          <c:tx>
            <c:strRef>
              <c:f>承伤衰减持续!$A$40</c:f>
              <c:strCache>
                <c:ptCount val="1"/>
                <c:pt idx="0">
                  <c:v>凯尔希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承伤衰减持续!$B$40:$AA$40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0.81</c:v>
                </c:pt>
                <c:pt idx="4">
                  <c:v>0.60749999999999993</c:v>
                </c:pt>
                <c:pt idx="5">
                  <c:v>0.48599999999999999</c:v>
                </c:pt>
                <c:pt idx="6">
                  <c:v>0.40500000000000003</c:v>
                </c:pt>
                <c:pt idx="7">
                  <c:v>0.3471428571428572</c:v>
                </c:pt>
                <c:pt idx="8">
                  <c:v>0.30374999999999996</c:v>
                </c:pt>
                <c:pt idx="9">
                  <c:v>0.27</c:v>
                </c:pt>
                <c:pt idx="10">
                  <c:v>0.24299999999999999</c:v>
                </c:pt>
                <c:pt idx="11">
                  <c:v>0.22090909090909094</c:v>
                </c:pt>
                <c:pt idx="12">
                  <c:v>0.20250000000000001</c:v>
                </c:pt>
                <c:pt idx="13">
                  <c:v>0.18692307692307697</c:v>
                </c:pt>
                <c:pt idx="14">
                  <c:v>0.1735714285714286</c:v>
                </c:pt>
                <c:pt idx="15">
                  <c:v>0.16200000000000003</c:v>
                </c:pt>
                <c:pt idx="16">
                  <c:v>0.15187499999999998</c:v>
                </c:pt>
                <c:pt idx="17">
                  <c:v>0.14294117647058824</c:v>
                </c:pt>
                <c:pt idx="18">
                  <c:v>0.13500000000000001</c:v>
                </c:pt>
                <c:pt idx="19">
                  <c:v>0.12789473684210528</c:v>
                </c:pt>
                <c:pt idx="20">
                  <c:v>0.12150000000000005</c:v>
                </c:pt>
                <c:pt idx="21">
                  <c:v>0.11571428571428577</c:v>
                </c:pt>
                <c:pt idx="22">
                  <c:v>0.11045454545454547</c:v>
                </c:pt>
                <c:pt idx="23">
                  <c:v>0.10565217391304349</c:v>
                </c:pt>
                <c:pt idx="24">
                  <c:v>0.10124999999999995</c:v>
                </c:pt>
                <c:pt idx="25">
                  <c:v>9.7199999999999953E-2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8-445E-B864-2D15D31AD34E}"/>
            </c:ext>
          </c:extLst>
        </c:ser>
        <c:ser>
          <c:idx val="39"/>
          <c:order val="39"/>
          <c:tx>
            <c:strRef>
              <c:f>承伤衰减持续!$A$41</c:f>
              <c:strCache>
                <c:ptCount val="1"/>
                <c:pt idx="0">
                  <c:v>浊心斯卡蒂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承伤衰减持续!$B$41:$AA$41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</c:v>
                </c:pt>
                <c:pt idx="3">
                  <c:v>0.46666666666666667</c:v>
                </c:pt>
                <c:pt idx="4">
                  <c:v>0.35</c:v>
                </c:pt>
                <c:pt idx="5">
                  <c:v>0.28000000000000003</c:v>
                </c:pt>
                <c:pt idx="6">
                  <c:v>0.23333333333333328</c:v>
                </c:pt>
                <c:pt idx="7">
                  <c:v>0.19999999999999996</c:v>
                </c:pt>
                <c:pt idx="8">
                  <c:v>0.17500000000000004</c:v>
                </c:pt>
                <c:pt idx="9">
                  <c:v>0.15555555555555556</c:v>
                </c:pt>
                <c:pt idx="10">
                  <c:v>0.14000000000000001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8-445E-B864-2D15D31AD34E}"/>
            </c:ext>
          </c:extLst>
        </c:ser>
        <c:ser>
          <c:idx val="40"/>
          <c:order val="40"/>
          <c:tx>
            <c:strRef>
              <c:f>承伤衰减持续!$A$42</c:f>
              <c:strCache>
                <c:ptCount val="1"/>
                <c:pt idx="0">
                  <c:v>卡涅利安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承伤衰减持续!$B$42:$AA$42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0.88800000000000001</c:v>
                </c:pt>
                <c:pt idx="6">
                  <c:v>0.74</c:v>
                </c:pt>
                <c:pt idx="7">
                  <c:v>0.63428571428571434</c:v>
                </c:pt>
                <c:pt idx="8">
                  <c:v>0.55499999999999994</c:v>
                </c:pt>
                <c:pt idx="9">
                  <c:v>0.49333333333333329</c:v>
                </c:pt>
                <c:pt idx="10">
                  <c:v>0.44399999999999995</c:v>
                </c:pt>
                <c:pt idx="11">
                  <c:v>0.40363636363636368</c:v>
                </c:pt>
                <c:pt idx="12">
                  <c:v>0.37</c:v>
                </c:pt>
                <c:pt idx="13">
                  <c:v>0.34153846153846157</c:v>
                </c:pt>
                <c:pt idx="14">
                  <c:v>0.31714285714285717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8-445E-B864-2D15D31AD34E}"/>
            </c:ext>
          </c:extLst>
        </c:ser>
        <c:ser>
          <c:idx val="41"/>
          <c:order val="41"/>
          <c:tx>
            <c:strRef>
              <c:f>承伤衰减持续!$A$43</c:f>
              <c:strCache>
                <c:ptCount val="1"/>
                <c:pt idx="0">
                  <c:v>帕拉斯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承伤衰减持续!$B$43:$AA$43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0.7583333333333333</c:v>
                </c:pt>
                <c:pt idx="4">
                  <c:v>0.56874999999999998</c:v>
                </c:pt>
                <c:pt idx="5">
                  <c:v>0.45499999999999996</c:v>
                </c:pt>
                <c:pt idx="6">
                  <c:v>0.37916666666666665</c:v>
                </c:pt>
                <c:pt idx="7">
                  <c:v>0.32499999999999996</c:v>
                </c:pt>
                <c:pt idx="8">
                  <c:v>0.28437500000000004</c:v>
                </c:pt>
                <c:pt idx="9">
                  <c:v>0.25277777777777777</c:v>
                </c:pt>
                <c:pt idx="10">
                  <c:v>0.22750000000000004</c:v>
                </c:pt>
                <c:pt idx="11">
                  <c:v>0.20681818181818179</c:v>
                </c:pt>
                <c:pt idx="12">
                  <c:v>0.18958333333333333</c:v>
                </c:pt>
                <c:pt idx="13">
                  <c:v>0.17500000000000004</c:v>
                </c:pt>
                <c:pt idx="14">
                  <c:v>0.16249999999999998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8-445E-B864-2D15D31AD34E}"/>
            </c:ext>
          </c:extLst>
        </c:ser>
        <c:ser>
          <c:idx val="42"/>
          <c:order val="42"/>
          <c:tx>
            <c:strRef>
              <c:f>承伤衰减持续!$A$44</c:f>
              <c:strCache>
                <c:ptCount val="1"/>
                <c:pt idx="0">
                  <c:v>假日威龙陈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承伤衰减持续!$B$44:$AA$44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0.62</c:v>
                </c:pt>
                <c:pt idx="3">
                  <c:v>0.41333333333333333</c:v>
                </c:pt>
                <c:pt idx="4">
                  <c:v>0.31000000000000005</c:v>
                </c:pt>
                <c:pt idx="5">
                  <c:v>0.248</c:v>
                </c:pt>
                <c:pt idx="6">
                  <c:v>0.20666666666666667</c:v>
                </c:pt>
                <c:pt idx="7">
                  <c:v>0.17714285714285716</c:v>
                </c:pt>
                <c:pt idx="8">
                  <c:v>0.15500000000000003</c:v>
                </c:pt>
                <c:pt idx="9">
                  <c:v>0.13777777777777778</c:v>
                </c:pt>
                <c:pt idx="10">
                  <c:v>0.124</c:v>
                </c:pt>
                <c:pt idx="11">
                  <c:v>0.11272727272727268</c:v>
                </c:pt>
                <c:pt idx="12">
                  <c:v>0.10333333333333339</c:v>
                </c:pt>
                <c:pt idx="13">
                  <c:v>9.5384615384615401E-2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8-445E-B864-2D15D31AD34E}"/>
            </c:ext>
          </c:extLst>
        </c:ser>
        <c:ser>
          <c:idx val="43"/>
          <c:order val="43"/>
          <c:tx>
            <c:strRef>
              <c:f>承伤衰减持续!$A$45</c:f>
              <c:strCache>
                <c:ptCount val="1"/>
                <c:pt idx="0">
                  <c:v>水月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承伤衰减持续!$B$45:$AA$45</c:f>
              <c:numCache>
                <c:formatCode>0%</c:formatCode>
                <c:ptCount val="26"/>
                <c:pt idx="0">
                  <c:v>0.98250000000000004</c:v>
                </c:pt>
                <c:pt idx="1">
                  <c:v>0.98250000000000004</c:v>
                </c:pt>
                <c:pt idx="2">
                  <c:v>0.96150000000000002</c:v>
                </c:pt>
                <c:pt idx="3">
                  <c:v>0.85766666666666669</c:v>
                </c:pt>
                <c:pt idx="4">
                  <c:v>0.80574999999999997</c:v>
                </c:pt>
                <c:pt idx="5">
                  <c:v>0.77459999999999996</c:v>
                </c:pt>
                <c:pt idx="6">
                  <c:v>0.75383333333333336</c:v>
                </c:pt>
                <c:pt idx="7">
                  <c:v>0.73899999999999999</c:v>
                </c:pt>
                <c:pt idx="8">
                  <c:v>0.72787500000000005</c:v>
                </c:pt>
                <c:pt idx="9">
                  <c:v>0.71922222222222221</c:v>
                </c:pt>
                <c:pt idx="10">
                  <c:v>0.71229999999999993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8-445E-B864-2D15D31AD34E}"/>
            </c:ext>
          </c:extLst>
        </c:ser>
        <c:ser>
          <c:idx val="44"/>
          <c:order val="44"/>
          <c:tx>
            <c:strRef>
              <c:f>承伤衰减持续!$A$46</c:f>
              <c:strCache>
                <c:ptCount val="1"/>
                <c:pt idx="0">
                  <c:v>琴柳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承伤衰减持续!$B$46:$AA$46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0.79500000000000004</c:v>
                </c:pt>
                <c:pt idx="4">
                  <c:v>0.59624999999999995</c:v>
                </c:pt>
                <c:pt idx="5">
                  <c:v>0.47699999999999998</c:v>
                </c:pt>
                <c:pt idx="6">
                  <c:v>0.39749999999999996</c:v>
                </c:pt>
                <c:pt idx="7">
                  <c:v>0.34071428571428575</c:v>
                </c:pt>
                <c:pt idx="8">
                  <c:v>0.29812499999999997</c:v>
                </c:pt>
                <c:pt idx="9">
                  <c:v>0.26500000000000001</c:v>
                </c:pt>
                <c:pt idx="10">
                  <c:v>0.23850000000000005</c:v>
                </c:pt>
                <c:pt idx="11">
                  <c:v>0.2168181818181818</c:v>
                </c:pt>
                <c:pt idx="12">
                  <c:v>0.19874999999999998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8-445E-B864-2D15D31AD34E}"/>
            </c:ext>
          </c:extLst>
        </c:ser>
        <c:ser>
          <c:idx val="45"/>
          <c:order val="45"/>
          <c:tx>
            <c:strRef>
              <c:f>承伤衰减持续!$A$47</c:f>
              <c:strCache>
                <c:ptCount val="1"/>
                <c:pt idx="0">
                  <c:v>远牙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承伤衰减持续!$B$47:$AA$47</c:f>
              <c:numCache>
                <c:formatCode>0%</c:formatCode>
                <c:ptCount val="26"/>
                <c:pt idx="0">
                  <c:v>0.95</c:v>
                </c:pt>
                <c:pt idx="1">
                  <c:v>0.81499999999999995</c:v>
                </c:pt>
                <c:pt idx="2">
                  <c:v>0.40749999999999997</c:v>
                </c:pt>
                <c:pt idx="3">
                  <c:v>0.27166666666666661</c:v>
                </c:pt>
                <c:pt idx="4">
                  <c:v>0.20374999999999999</c:v>
                </c:pt>
                <c:pt idx="5">
                  <c:v>0.16300000000000003</c:v>
                </c:pt>
                <c:pt idx="6">
                  <c:v>0.13583333333333336</c:v>
                </c:pt>
                <c:pt idx="7">
                  <c:v>0.11642857142857144</c:v>
                </c:pt>
                <c:pt idx="8">
                  <c:v>0.10187500000000005</c:v>
                </c:pt>
                <c:pt idx="9">
                  <c:v>9.05555555555555E-2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8-445E-B864-2D15D31AD34E}"/>
            </c:ext>
          </c:extLst>
        </c:ser>
        <c:ser>
          <c:idx val="46"/>
          <c:order val="46"/>
          <c:tx>
            <c:strRef>
              <c:f>承伤衰减持续!$A$48</c:f>
              <c:strCache>
                <c:ptCount val="1"/>
                <c:pt idx="0">
                  <c:v>焰尾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承伤衰减持续!$B$48:$AA$48</c:f>
              <c:numCache>
                <c:formatCode>0%</c:formatCode>
                <c:ptCount val="26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0.85440000000000005</c:v>
                </c:pt>
                <c:pt idx="4">
                  <c:v>0.71579999999999999</c:v>
                </c:pt>
                <c:pt idx="5">
                  <c:v>0.63264000000000009</c:v>
                </c:pt>
                <c:pt idx="6">
                  <c:v>0.57720000000000005</c:v>
                </c:pt>
                <c:pt idx="7">
                  <c:v>0.53760000000000008</c:v>
                </c:pt>
                <c:pt idx="8">
                  <c:v>0.50790000000000002</c:v>
                </c:pt>
                <c:pt idx="9">
                  <c:v>0.48480000000000001</c:v>
                </c:pt>
                <c:pt idx="10">
                  <c:v>0.46632000000000007</c:v>
                </c:pt>
                <c:pt idx="11">
                  <c:v>0.45120000000000005</c:v>
                </c:pt>
                <c:pt idx="12">
                  <c:v>0.43859999999999999</c:v>
                </c:pt>
                <c:pt idx="13">
                  <c:v>0.42793846153846149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B8-445E-B864-2D15D31AD34E}"/>
            </c:ext>
          </c:extLst>
        </c:ser>
        <c:ser>
          <c:idx val="47"/>
          <c:order val="47"/>
          <c:tx>
            <c:strRef>
              <c:f>承伤衰减持续!$A$49</c:f>
              <c:strCache>
                <c:ptCount val="1"/>
                <c:pt idx="0">
                  <c:v>耀骑士临光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承伤衰减持续!$B$49:$AA$49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0.85</c:v>
                </c:pt>
                <c:pt idx="3">
                  <c:v>0.56666666666666665</c:v>
                </c:pt>
                <c:pt idx="4">
                  <c:v>0.42500000000000004</c:v>
                </c:pt>
                <c:pt idx="5">
                  <c:v>0.33999999999999997</c:v>
                </c:pt>
                <c:pt idx="6">
                  <c:v>0.28333333333333333</c:v>
                </c:pt>
                <c:pt idx="7">
                  <c:v>0.24285714285714288</c:v>
                </c:pt>
                <c:pt idx="8">
                  <c:v>0.21250000000000002</c:v>
                </c:pt>
                <c:pt idx="9">
                  <c:v>0.18888888888888888</c:v>
                </c:pt>
                <c:pt idx="10">
                  <c:v>0.17000000000000004</c:v>
                </c:pt>
                <c:pt idx="11">
                  <c:v>0.15454545454545454</c:v>
                </c:pt>
                <c:pt idx="12">
                  <c:v>0.14166666666666672</c:v>
                </c:pt>
                <c:pt idx="13">
                  <c:v>0.13076923076923075</c:v>
                </c:pt>
                <c:pt idx="14">
                  <c:v>0.12142857142857144</c:v>
                </c:pt>
                <c:pt idx="15">
                  <c:v>0.11333333333333329</c:v>
                </c:pt>
                <c:pt idx="16">
                  <c:v>0.10624999999999996</c:v>
                </c:pt>
                <c:pt idx="17">
                  <c:v>9.9999999999999978E-2</c:v>
                </c:pt>
                <c:pt idx="18">
                  <c:v>9.4444444444444442E-2</c:v>
                </c:pt>
                <c:pt idx="19">
                  <c:v>8.9473684210526261E-2</c:v>
                </c:pt>
                <c:pt idx="20">
                  <c:v>8.4999999999999964E-2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B8-445E-B864-2D15D31AD34E}"/>
            </c:ext>
          </c:extLst>
        </c:ser>
        <c:ser>
          <c:idx val="48"/>
          <c:order val="48"/>
          <c:tx>
            <c:strRef>
              <c:f>承伤衰减持续!$A$50</c:f>
              <c:strCache>
                <c:ptCount val="1"/>
                <c:pt idx="0">
                  <c:v>灵知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承伤衰减持续!$B$50:$AA$50</c:f>
              <c:numCache>
                <c:formatCode>0%</c:formatCode>
                <c:ptCount val="26"/>
                <c:pt idx="0">
                  <c:v>0.95499999999999996</c:v>
                </c:pt>
                <c:pt idx="1">
                  <c:v>0.91</c:v>
                </c:pt>
                <c:pt idx="2">
                  <c:v>0.505</c:v>
                </c:pt>
                <c:pt idx="3">
                  <c:v>0.37</c:v>
                </c:pt>
                <c:pt idx="4">
                  <c:v>0.30249999999999999</c:v>
                </c:pt>
                <c:pt idx="5">
                  <c:v>0.26200000000000001</c:v>
                </c:pt>
                <c:pt idx="6">
                  <c:v>0.23499999999999999</c:v>
                </c:pt>
                <c:pt idx="7">
                  <c:v>0.21571428571428575</c:v>
                </c:pt>
                <c:pt idx="8">
                  <c:v>0.20125000000000004</c:v>
                </c:pt>
                <c:pt idx="9">
                  <c:v>0.18999999999999995</c:v>
                </c:pt>
                <c:pt idx="10">
                  <c:v>0.18100000000000005</c:v>
                </c:pt>
                <c:pt idx="11">
                  <c:v>0.17363636363636359</c:v>
                </c:pt>
                <c:pt idx="12">
                  <c:v>0.16749999999999998</c:v>
                </c:pt>
                <c:pt idx="13">
                  <c:v>0.16230769230769226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B8-445E-B864-2D15D31AD34E}"/>
            </c:ext>
          </c:extLst>
        </c:ser>
        <c:ser>
          <c:idx val="49"/>
          <c:order val="49"/>
          <c:tx>
            <c:strRef>
              <c:f>承伤衰减持续!$A$51</c:f>
              <c:strCache>
                <c:ptCount val="1"/>
                <c:pt idx="0">
                  <c:v>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承伤衰减持续!$B$51:$AA$51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0.76139999999999997</c:v>
                </c:pt>
                <c:pt idx="6">
                  <c:v>0.63450000000000006</c:v>
                </c:pt>
                <c:pt idx="7">
                  <c:v>0.54385714285714282</c:v>
                </c:pt>
                <c:pt idx="8">
                  <c:v>0.47587499999999994</c:v>
                </c:pt>
                <c:pt idx="9">
                  <c:v>0.42300000000000004</c:v>
                </c:pt>
                <c:pt idx="10">
                  <c:v>0.38070000000000004</c:v>
                </c:pt>
                <c:pt idx="11">
                  <c:v>0.34609090909090912</c:v>
                </c:pt>
                <c:pt idx="12">
                  <c:v>0.31725000000000003</c:v>
                </c:pt>
                <c:pt idx="13">
                  <c:v>0.29284615384615387</c:v>
                </c:pt>
                <c:pt idx="14">
                  <c:v>0.27192857142857141</c:v>
                </c:pt>
                <c:pt idx="15">
                  <c:v>0.25380000000000003</c:v>
                </c:pt>
                <c:pt idx="16">
                  <c:v>0.23793750000000002</c:v>
                </c:pt>
                <c:pt idx="17">
                  <c:v>0.22394117647058831</c:v>
                </c:pt>
                <c:pt idx="18">
                  <c:v>0.21150000000000002</c:v>
                </c:pt>
                <c:pt idx="19">
                  <c:v>0.20036842105263164</c:v>
                </c:pt>
                <c:pt idx="20">
                  <c:v>0.19035000000000002</c:v>
                </c:pt>
                <c:pt idx="21">
                  <c:v>0.18128571428571427</c:v>
                </c:pt>
                <c:pt idx="22">
                  <c:v>0.17304545454545461</c:v>
                </c:pt>
                <c:pt idx="23">
                  <c:v>0.16552173913043478</c:v>
                </c:pt>
                <c:pt idx="24">
                  <c:v>0.15862500000000002</c:v>
                </c:pt>
                <c:pt idx="25">
                  <c:v>0.15227999999999997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B8-445E-B864-2D15D31AD34E}"/>
            </c:ext>
          </c:extLst>
        </c:ser>
        <c:ser>
          <c:idx val="50"/>
          <c:order val="50"/>
          <c:tx>
            <c:strRef>
              <c:f>承伤衰减持续!$A$52</c:f>
              <c:strCache>
                <c:ptCount val="1"/>
                <c:pt idx="0">
                  <c:v>老鲤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承伤衰减持续!$B$52:$AA$52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0.77249999999999996</c:v>
                </c:pt>
                <c:pt idx="6">
                  <c:v>0.64375000000000004</c:v>
                </c:pt>
                <c:pt idx="7">
                  <c:v>0.55178571428571432</c:v>
                </c:pt>
                <c:pt idx="8">
                  <c:v>0.48281249999999998</c:v>
                </c:pt>
                <c:pt idx="9">
                  <c:v>0.4291666666666667</c:v>
                </c:pt>
                <c:pt idx="10">
                  <c:v>0.38624999999999998</c:v>
                </c:pt>
                <c:pt idx="11">
                  <c:v>0.35113636363636369</c:v>
                </c:pt>
                <c:pt idx="12">
                  <c:v>0.32187500000000002</c:v>
                </c:pt>
                <c:pt idx="13">
                  <c:v>0.29711538461538467</c:v>
                </c:pt>
                <c:pt idx="14">
                  <c:v>0.27589285714285716</c:v>
                </c:pt>
                <c:pt idx="15">
                  <c:v>0.25749999999999995</c:v>
                </c:pt>
                <c:pt idx="16">
                  <c:v>0.24140625000000004</c:v>
                </c:pt>
                <c:pt idx="17">
                  <c:v>0.22720588235294115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B8-445E-B864-2D15D31AD34E}"/>
            </c:ext>
          </c:extLst>
        </c:ser>
        <c:ser>
          <c:idx val="51"/>
          <c:order val="51"/>
          <c:tx>
            <c:strRef>
              <c:f>承伤衰减持续!$A$53</c:f>
              <c:strCache>
                <c:ptCount val="1"/>
                <c:pt idx="0">
                  <c:v>澄闪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承伤衰减持续!$B$53:$AA$53</c:f>
              <c:numCache>
                <c:formatCode>0%</c:formatCode>
                <c:ptCount val="26"/>
                <c:pt idx="0">
                  <c:v>0.95</c:v>
                </c:pt>
                <c:pt idx="1">
                  <c:v>0.625</c:v>
                </c:pt>
                <c:pt idx="2">
                  <c:v>0.3125</c:v>
                </c:pt>
                <c:pt idx="3">
                  <c:v>0.20833333333333337</c:v>
                </c:pt>
                <c:pt idx="4">
                  <c:v>0.15625</c:v>
                </c:pt>
                <c:pt idx="5">
                  <c:v>0.125</c:v>
                </c:pt>
                <c:pt idx="6">
                  <c:v>0.10416666666666663</c:v>
                </c:pt>
                <c:pt idx="7">
                  <c:v>8.9285714285714302E-2</c:v>
                </c:pt>
                <c:pt idx="8">
                  <c:v>7.8125E-2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B8-445E-B864-2D15D31AD34E}"/>
            </c:ext>
          </c:extLst>
        </c:ser>
        <c:ser>
          <c:idx val="52"/>
          <c:order val="52"/>
          <c:tx>
            <c:strRef>
              <c:f>承伤衰减持续!$A$54</c:f>
              <c:strCache>
                <c:ptCount val="1"/>
                <c:pt idx="0">
                  <c:v>菲亚梅塔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承伤衰减持续!$B$54:$AA$54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0.49750000000000005</c:v>
                </c:pt>
                <c:pt idx="3">
                  <c:v>0.33166666666666667</c:v>
                </c:pt>
                <c:pt idx="4">
                  <c:v>0.24875000000000003</c:v>
                </c:pt>
                <c:pt idx="5">
                  <c:v>0.19899999999999995</c:v>
                </c:pt>
                <c:pt idx="6">
                  <c:v>0.16583333333333339</c:v>
                </c:pt>
                <c:pt idx="7">
                  <c:v>0.14214285714285713</c:v>
                </c:pt>
                <c:pt idx="8">
                  <c:v>0.12437500000000001</c:v>
                </c:pt>
                <c:pt idx="9">
                  <c:v>0.11055555555555552</c:v>
                </c:pt>
                <c:pt idx="10">
                  <c:v>9.9500000000000033E-2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B8-445E-B864-2D15D31AD34E}"/>
            </c:ext>
          </c:extLst>
        </c:ser>
        <c:ser>
          <c:idx val="53"/>
          <c:order val="53"/>
          <c:tx>
            <c:strRef>
              <c:f>承伤衰减持续!$A$55</c:f>
              <c:strCache>
                <c:ptCount val="1"/>
                <c:pt idx="0">
                  <c:v>号角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承伤衰减持续!$B$55:$AA$55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0.83699999999999997</c:v>
                </c:pt>
                <c:pt idx="5">
                  <c:v>0.66959999999999997</c:v>
                </c:pt>
                <c:pt idx="6">
                  <c:v>0.55800000000000005</c:v>
                </c:pt>
                <c:pt idx="7">
                  <c:v>0.47828571428571431</c:v>
                </c:pt>
                <c:pt idx="8">
                  <c:v>0.41849999999999998</c:v>
                </c:pt>
                <c:pt idx="9">
                  <c:v>0.372</c:v>
                </c:pt>
                <c:pt idx="10">
                  <c:v>0.33479999999999999</c:v>
                </c:pt>
                <c:pt idx="11">
                  <c:v>0.30436363636363628</c:v>
                </c:pt>
                <c:pt idx="12">
                  <c:v>0.27899999999999991</c:v>
                </c:pt>
                <c:pt idx="13">
                  <c:v>0.25753846153846149</c:v>
                </c:pt>
                <c:pt idx="14">
                  <c:v>0.2391428571428571</c:v>
                </c:pt>
                <c:pt idx="15">
                  <c:v>0.22319999999999995</c:v>
                </c:pt>
                <c:pt idx="16">
                  <c:v>0.20924999999999994</c:v>
                </c:pt>
                <c:pt idx="17">
                  <c:v>0.19694117647058818</c:v>
                </c:pt>
                <c:pt idx="18">
                  <c:v>0.18599999999999994</c:v>
                </c:pt>
                <c:pt idx="19">
                  <c:v>0.17621052631578948</c:v>
                </c:pt>
                <c:pt idx="20">
                  <c:v>0.16739999999999999</c:v>
                </c:pt>
                <c:pt idx="21">
                  <c:v>0.15942857142857136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EB8-445E-B864-2D15D31AD34E}"/>
            </c:ext>
          </c:extLst>
        </c:ser>
        <c:ser>
          <c:idx val="54"/>
          <c:order val="54"/>
          <c:tx>
            <c:strRef>
              <c:f>承伤衰减持续!$A$56</c:f>
              <c:strCache>
                <c:ptCount val="1"/>
                <c:pt idx="0">
                  <c:v>艾丽妮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承伤衰减持续!$B$56:$AA$56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0.69833333333333325</c:v>
                </c:pt>
                <c:pt idx="4">
                  <c:v>0.52374999999999994</c:v>
                </c:pt>
                <c:pt idx="5">
                  <c:v>0.41900000000000004</c:v>
                </c:pt>
                <c:pt idx="6">
                  <c:v>0.34916666666666663</c:v>
                </c:pt>
                <c:pt idx="7">
                  <c:v>0.29928571428571427</c:v>
                </c:pt>
                <c:pt idx="8">
                  <c:v>0.26187499999999997</c:v>
                </c:pt>
                <c:pt idx="9">
                  <c:v>0.23277777777777775</c:v>
                </c:pt>
                <c:pt idx="10">
                  <c:v>0.20950000000000002</c:v>
                </c:pt>
                <c:pt idx="11">
                  <c:v>0.19045454545454543</c:v>
                </c:pt>
                <c:pt idx="12">
                  <c:v>0.17458333333333331</c:v>
                </c:pt>
                <c:pt idx="13">
                  <c:v>0.1611538461538462</c:v>
                </c:pt>
                <c:pt idx="14">
                  <c:v>0.14964285714285719</c:v>
                </c:pt>
                <c:pt idx="15">
                  <c:v>0.13966666666666672</c:v>
                </c:pt>
                <c:pt idx="16">
                  <c:v>0.13093750000000004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EB8-445E-B864-2D15D31AD34E}"/>
            </c:ext>
          </c:extLst>
        </c:ser>
        <c:ser>
          <c:idx val="55"/>
          <c:order val="55"/>
          <c:tx>
            <c:strRef>
              <c:f>承伤衰减持续!$A$57</c:f>
              <c:strCache>
                <c:ptCount val="1"/>
                <c:pt idx="0">
                  <c:v>归溟幽灵鲨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承伤衰减持续!$B$57:$AA$57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0.9425</c:v>
                </c:pt>
                <c:pt idx="3">
                  <c:v>0.62833333333333341</c:v>
                </c:pt>
                <c:pt idx="4">
                  <c:v>0.47124999999999995</c:v>
                </c:pt>
                <c:pt idx="5">
                  <c:v>0.377</c:v>
                </c:pt>
                <c:pt idx="6">
                  <c:v>0.31416666666666671</c:v>
                </c:pt>
                <c:pt idx="7">
                  <c:v>0.26928571428571424</c:v>
                </c:pt>
                <c:pt idx="8">
                  <c:v>0.23562499999999997</c:v>
                </c:pt>
                <c:pt idx="9">
                  <c:v>0.20944444444444443</c:v>
                </c:pt>
                <c:pt idx="10">
                  <c:v>0.1885</c:v>
                </c:pt>
                <c:pt idx="11">
                  <c:v>0.17136363636363638</c:v>
                </c:pt>
                <c:pt idx="12">
                  <c:v>0.15708333333333335</c:v>
                </c:pt>
                <c:pt idx="13">
                  <c:v>0.14500000000000002</c:v>
                </c:pt>
                <c:pt idx="14">
                  <c:v>0.13464285714285718</c:v>
                </c:pt>
                <c:pt idx="15">
                  <c:v>0.1256666666666667</c:v>
                </c:pt>
                <c:pt idx="16">
                  <c:v>0.11781249999999999</c:v>
                </c:pt>
                <c:pt idx="17">
                  <c:v>0.11088235294117643</c:v>
                </c:pt>
                <c:pt idx="18">
                  <c:v>0.10472222222222227</c:v>
                </c:pt>
                <c:pt idx="19">
                  <c:v>9.9210526315789527E-2</c:v>
                </c:pt>
                <c:pt idx="20">
                  <c:v>9.4249999999999945E-2</c:v>
                </c:pt>
                <c:pt idx="21">
                  <c:v>8.9761904761904709E-2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B8-445E-B864-2D15D31AD34E}"/>
            </c:ext>
          </c:extLst>
        </c:ser>
        <c:ser>
          <c:idx val="56"/>
          <c:order val="56"/>
          <c:tx>
            <c:strRef>
              <c:f>承伤衰减持续!$A$58</c:f>
              <c:strCache>
                <c:ptCount val="1"/>
                <c:pt idx="0">
                  <c:v>黑键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承伤衰减持续!$B$58:$AA$58</c:f>
              <c:numCache>
                <c:formatCode>0%</c:formatCode>
                <c:ptCount val="26"/>
                <c:pt idx="0">
                  <c:v>0.95</c:v>
                </c:pt>
                <c:pt idx="1">
                  <c:v>0.67500000000000004</c:v>
                </c:pt>
                <c:pt idx="2">
                  <c:v>0.33750000000000002</c:v>
                </c:pt>
                <c:pt idx="3">
                  <c:v>0.22499999999999998</c:v>
                </c:pt>
                <c:pt idx="4">
                  <c:v>0.16874999999999996</c:v>
                </c:pt>
                <c:pt idx="5">
                  <c:v>0.13500000000000001</c:v>
                </c:pt>
                <c:pt idx="6">
                  <c:v>0.11250000000000004</c:v>
                </c:pt>
                <c:pt idx="7">
                  <c:v>9.6428571428571419E-2</c:v>
                </c:pt>
                <c:pt idx="8">
                  <c:v>8.4374999999999978E-2</c:v>
                </c:pt>
                <c:pt idx="9">
                  <c:v>7.4999999999999956E-2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EB8-445E-B864-2D15D31AD34E}"/>
            </c:ext>
          </c:extLst>
        </c:ser>
        <c:ser>
          <c:idx val="57"/>
          <c:order val="57"/>
          <c:tx>
            <c:strRef>
              <c:f>承伤衰减持续!$A$59</c:f>
              <c:strCache>
                <c:ptCount val="1"/>
                <c:pt idx="0">
                  <c:v>多萝西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承伤衰减持续!$B$59:$AA$59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0.505</c:v>
                </c:pt>
                <c:pt idx="3">
                  <c:v>0.33666666666666667</c:v>
                </c:pt>
                <c:pt idx="4">
                  <c:v>0.25249999999999995</c:v>
                </c:pt>
                <c:pt idx="5">
                  <c:v>0.20199999999999996</c:v>
                </c:pt>
                <c:pt idx="6">
                  <c:v>0.16833333333333333</c:v>
                </c:pt>
                <c:pt idx="7">
                  <c:v>0.14428571428571424</c:v>
                </c:pt>
                <c:pt idx="8">
                  <c:v>0.12624999999999997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B8-445E-B864-2D15D31AD34E}"/>
            </c:ext>
          </c:extLst>
        </c:ser>
        <c:ser>
          <c:idx val="58"/>
          <c:order val="58"/>
          <c:tx>
            <c:strRef>
              <c:f>承伤衰减持续!$A$60</c:f>
              <c:strCache>
                <c:ptCount val="1"/>
                <c:pt idx="0">
                  <c:v>百炼嘉维尔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承伤衰减持续!$B$60:$AA$60</c:f>
              <c:numCache>
                <c:formatCode>0%</c:formatCode>
                <c:ptCount val="2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0.83684000000000014</c:v>
                </c:pt>
                <c:pt idx="5">
                  <c:v>0.7094720000000001</c:v>
                </c:pt>
                <c:pt idx="6">
                  <c:v>0.62456</c:v>
                </c:pt>
                <c:pt idx="7">
                  <c:v>0.56390857142857143</c:v>
                </c:pt>
                <c:pt idx="8">
                  <c:v>0.5184200000000001</c:v>
                </c:pt>
                <c:pt idx="9">
                  <c:v>0.48304000000000002</c:v>
                </c:pt>
                <c:pt idx="10">
                  <c:v>0.45473600000000003</c:v>
                </c:pt>
                <c:pt idx="11">
                  <c:v>0.43157818181818186</c:v>
                </c:pt>
                <c:pt idx="12">
                  <c:v>0.41227999999999998</c:v>
                </c:pt>
                <c:pt idx="13">
                  <c:v>0.39595076923076922</c:v>
                </c:pt>
                <c:pt idx="14">
                  <c:v>0.38195428571428569</c:v>
                </c:pt>
                <c:pt idx="15">
                  <c:v>0.36982400000000004</c:v>
                </c:pt>
                <c:pt idx="16">
                  <c:v>0.35921000000000003</c:v>
                </c:pt>
                <c:pt idx="17">
                  <c:v>0.34984470588235306</c:v>
                </c:pt>
                <c:pt idx="18">
                  <c:v>0.34152000000000005</c:v>
                </c:pt>
                <c:pt idx="19">
                  <c:v>0.33407157894736839</c:v>
                </c:pt>
                <c:pt idx="20">
                  <c:v>0.32736799999999999</c:v>
                </c:pt>
                <c:pt idx="21">
                  <c:v>0.32130285714285711</c:v>
                </c:pt>
                <c:pt idx="22">
                  <c:v>0.31578909090909091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B8-445E-B864-2D15D31AD34E}"/>
            </c:ext>
          </c:extLst>
        </c:ser>
        <c:ser>
          <c:idx val="59"/>
          <c:order val="59"/>
          <c:tx>
            <c:strRef>
              <c:f>承伤衰减持续!$A$61</c:f>
              <c:strCache>
                <c:ptCount val="1"/>
                <c:pt idx="0">
                  <c:v>鸿雪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承伤衰减持续!$B$61:$AA$61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0.5575</c:v>
                </c:pt>
                <c:pt idx="3">
                  <c:v>0.3716666666666667</c:v>
                </c:pt>
                <c:pt idx="4">
                  <c:v>0.27875000000000005</c:v>
                </c:pt>
                <c:pt idx="5">
                  <c:v>0.22299999999999998</c:v>
                </c:pt>
                <c:pt idx="6">
                  <c:v>0.18583333333333329</c:v>
                </c:pt>
                <c:pt idx="7">
                  <c:v>0.15928571428571425</c:v>
                </c:pt>
                <c:pt idx="8">
                  <c:v>0.13937500000000003</c:v>
                </c:pt>
                <c:pt idx="9">
                  <c:v>0.12388888888888894</c:v>
                </c:pt>
                <c:pt idx="10">
                  <c:v>0.11150000000000004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B8-445E-B864-2D15D31AD34E}"/>
            </c:ext>
          </c:extLst>
        </c:ser>
        <c:ser>
          <c:idx val="60"/>
          <c:order val="60"/>
          <c:tx>
            <c:strRef>
              <c:f>承伤衰减持续!$A$62</c:f>
              <c:strCache>
                <c:ptCount val="1"/>
                <c:pt idx="0">
                  <c:v>玛恩纳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承伤衰减持续!$B$62:$AA$62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0.87749999999999995</c:v>
                </c:pt>
                <c:pt idx="4">
                  <c:v>0.72062500000000007</c:v>
                </c:pt>
                <c:pt idx="5">
                  <c:v>0.62650000000000006</c:v>
                </c:pt>
                <c:pt idx="6">
                  <c:v>0.56374999999999997</c:v>
                </c:pt>
                <c:pt idx="7">
                  <c:v>0.51892857142857141</c:v>
                </c:pt>
                <c:pt idx="8">
                  <c:v>0.48531250000000004</c:v>
                </c:pt>
                <c:pt idx="9">
                  <c:v>0.45916666666666661</c:v>
                </c:pt>
                <c:pt idx="10">
                  <c:v>0.43825000000000003</c:v>
                </c:pt>
                <c:pt idx="11">
                  <c:v>0.42113636363636364</c:v>
                </c:pt>
                <c:pt idx="12">
                  <c:v>0.40687499999999999</c:v>
                </c:pt>
                <c:pt idx="13">
                  <c:v>0.3948076923076923</c:v>
                </c:pt>
                <c:pt idx="14">
                  <c:v>0.3844642857142857</c:v>
                </c:pt>
                <c:pt idx="15">
                  <c:v>0.37549999999999994</c:v>
                </c:pt>
                <c:pt idx="16">
                  <c:v>0.36765625000000002</c:v>
                </c:pt>
                <c:pt idx="17">
                  <c:v>0.36073529411764704</c:v>
                </c:pt>
                <c:pt idx="18">
                  <c:v>0.35458333333333336</c:v>
                </c:pt>
                <c:pt idx="19">
                  <c:v>0.34907894736842104</c:v>
                </c:pt>
                <c:pt idx="20">
                  <c:v>0.34412500000000001</c:v>
                </c:pt>
                <c:pt idx="21">
                  <c:v>0.33964285714285714</c:v>
                </c:pt>
                <c:pt idx="22">
                  <c:v>0.33556818181818182</c:v>
                </c:pt>
                <c:pt idx="23">
                  <c:v>0.33184782608695651</c:v>
                </c:pt>
                <c:pt idx="24">
                  <c:v>0.32843750000000005</c:v>
                </c:pt>
                <c:pt idx="25">
                  <c:v>0.32530000000000003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EB8-445E-B864-2D15D31AD34E}"/>
            </c:ext>
          </c:extLst>
        </c:ser>
        <c:ser>
          <c:idx val="61"/>
          <c:order val="61"/>
          <c:tx>
            <c:strRef>
              <c:f>承伤衰减持续!$A$63</c:f>
              <c:strCache>
                <c:ptCount val="1"/>
                <c:pt idx="0">
                  <c:v>白铁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承伤衰减持续!$B$63:$AA$63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0.8683333333333334</c:v>
                </c:pt>
                <c:pt idx="4">
                  <c:v>0.65125</c:v>
                </c:pt>
                <c:pt idx="5">
                  <c:v>0.52100000000000002</c:v>
                </c:pt>
                <c:pt idx="6">
                  <c:v>0.4341666666666667</c:v>
                </c:pt>
                <c:pt idx="7">
                  <c:v>0.37214285714285711</c:v>
                </c:pt>
                <c:pt idx="8">
                  <c:v>0.32562500000000005</c:v>
                </c:pt>
                <c:pt idx="9">
                  <c:v>0.28944444444444439</c:v>
                </c:pt>
                <c:pt idx="10">
                  <c:v>0.26049999999999995</c:v>
                </c:pt>
                <c:pt idx="11">
                  <c:v>0.23681818181818182</c:v>
                </c:pt>
                <c:pt idx="12">
                  <c:v>0.21708333333333329</c:v>
                </c:pt>
                <c:pt idx="13">
                  <c:v>0.20038461538461538</c:v>
                </c:pt>
                <c:pt idx="14">
                  <c:v>0.18607142857142855</c:v>
                </c:pt>
                <c:pt idx="15">
                  <c:v>0.17366666666666664</c:v>
                </c:pt>
                <c:pt idx="16">
                  <c:v>0.16281250000000003</c:v>
                </c:pt>
                <c:pt idx="17">
                  <c:v>0.15323529411764703</c:v>
                </c:pt>
                <c:pt idx="18">
                  <c:v>0.1447222222222222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EB8-445E-B864-2D15D31AD34E}"/>
            </c:ext>
          </c:extLst>
        </c:ser>
        <c:ser>
          <c:idx val="62"/>
          <c:order val="62"/>
          <c:tx>
            <c:strRef>
              <c:f>承伤衰减持续!$A$64</c:f>
              <c:strCache>
                <c:ptCount val="1"/>
                <c:pt idx="0">
                  <c:v>斥罪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承伤衰减持续!$B$64:$AA$64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0.83956249999999999</c:v>
                </c:pt>
                <c:pt idx="5">
                  <c:v>0.70165000000000011</c:v>
                </c:pt>
                <c:pt idx="6">
                  <c:v>0.6097083333333333</c:v>
                </c:pt>
                <c:pt idx="7">
                  <c:v>0.54403571428571429</c:v>
                </c:pt>
                <c:pt idx="8">
                  <c:v>0.49478124999999995</c:v>
                </c:pt>
                <c:pt idx="9">
                  <c:v>0.45647222222222217</c:v>
                </c:pt>
                <c:pt idx="10">
                  <c:v>0.42582500000000001</c:v>
                </c:pt>
                <c:pt idx="11">
                  <c:v>0.40075000000000005</c:v>
                </c:pt>
                <c:pt idx="12">
                  <c:v>0.37985416666666671</c:v>
                </c:pt>
                <c:pt idx="13">
                  <c:v>0.36217307692307699</c:v>
                </c:pt>
                <c:pt idx="14">
                  <c:v>0.34701785714285716</c:v>
                </c:pt>
                <c:pt idx="15">
                  <c:v>0.33388333333333331</c:v>
                </c:pt>
                <c:pt idx="16">
                  <c:v>0.32239062500000004</c:v>
                </c:pt>
                <c:pt idx="17">
                  <c:v>0.31225000000000003</c:v>
                </c:pt>
                <c:pt idx="18">
                  <c:v>0.30323611111111115</c:v>
                </c:pt>
                <c:pt idx="19">
                  <c:v>0.29517105263157895</c:v>
                </c:pt>
                <c:pt idx="20">
                  <c:v>0.28791250000000002</c:v>
                </c:pt>
                <c:pt idx="21">
                  <c:v>0.28134523809523815</c:v>
                </c:pt>
                <c:pt idx="22">
                  <c:v>0.27537500000000004</c:v>
                </c:pt>
                <c:pt idx="23">
                  <c:v>0.26992391304347829</c:v>
                </c:pt>
                <c:pt idx="24">
                  <c:v>0.26492708333333337</c:v>
                </c:pt>
                <c:pt idx="25">
                  <c:v>0.26033000000000006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EB8-445E-B864-2D15D31AD34E}"/>
            </c:ext>
          </c:extLst>
        </c:ser>
        <c:ser>
          <c:idx val="63"/>
          <c:order val="63"/>
          <c:tx>
            <c:strRef>
              <c:f>承伤衰减持续!$A$65</c:f>
              <c:strCache>
                <c:ptCount val="1"/>
                <c:pt idx="0">
                  <c:v>缄默德克萨斯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承伤衰减持续!$B$65:$AA$65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</c:v>
                </c:pt>
                <c:pt idx="3">
                  <c:v>0.53333333333333333</c:v>
                </c:pt>
                <c:pt idx="4">
                  <c:v>0.4</c:v>
                </c:pt>
                <c:pt idx="5">
                  <c:v>0.31999999999999995</c:v>
                </c:pt>
                <c:pt idx="6">
                  <c:v>0.26666666666666672</c:v>
                </c:pt>
                <c:pt idx="7">
                  <c:v>0.22857142857142854</c:v>
                </c:pt>
                <c:pt idx="8">
                  <c:v>0.19999999999999996</c:v>
                </c:pt>
                <c:pt idx="9">
                  <c:v>0.17777777777777781</c:v>
                </c:pt>
                <c:pt idx="10">
                  <c:v>0.16000000000000003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EB8-445E-B864-2D15D31AD34E}"/>
            </c:ext>
          </c:extLst>
        </c:ser>
        <c:ser>
          <c:idx val="64"/>
          <c:order val="64"/>
          <c:tx>
            <c:strRef>
              <c:f>承伤衰减持续!$A$66</c:f>
              <c:strCache>
                <c:ptCount val="1"/>
                <c:pt idx="0">
                  <c:v>焰影苇草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承伤衰减持续!$B$66:$AA$66</c:f>
              <c:numCache>
                <c:formatCode>0%</c:formatCode>
                <c:ptCount val="26"/>
                <c:pt idx="0">
                  <c:v>0.95736450136205697</c:v>
                </c:pt>
                <c:pt idx="1">
                  <c:v>0.7172900272411401</c:v>
                </c:pt>
                <c:pt idx="2">
                  <c:v>0.43229002724114007</c:v>
                </c:pt>
                <c:pt idx="3">
                  <c:v>0.3372900272411401</c:v>
                </c:pt>
                <c:pt idx="4">
                  <c:v>0.28979002724114011</c:v>
                </c:pt>
                <c:pt idx="5">
                  <c:v>0.26129002724114003</c:v>
                </c:pt>
                <c:pt idx="6">
                  <c:v>0.24229002724114002</c:v>
                </c:pt>
                <c:pt idx="7">
                  <c:v>0.22871859866971156</c:v>
                </c:pt>
                <c:pt idx="8">
                  <c:v>0.21854002724114008</c:v>
                </c:pt>
                <c:pt idx="9">
                  <c:v>0.21062336057447328</c:v>
                </c:pt>
                <c:pt idx="10">
                  <c:v>0.20429002724113998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EB8-445E-B864-2D15D31AD34E}"/>
            </c:ext>
          </c:extLst>
        </c:ser>
        <c:ser>
          <c:idx val="65"/>
          <c:order val="65"/>
          <c:tx>
            <c:strRef>
              <c:f>承伤衰减持续!$A$67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承伤衰减持续!$B$67:$AA$67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0.74924999999999997</c:v>
                </c:pt>
                <c:pt idx="4">
                  <c:v>0.59943750000000007</c:v>
                </c:pt>
                <c:pt idx="5">
                  <c:v>0.50954999999999995</c:v>
                </c:pt>
                <c:pt idx="6">
                  <c:v>0.44962500000000005</c:v>
                </c:pt>
                <c:pt idx="7">
                  <c:v>0.40682142857142867</c:v>
                </c:pt>
                <c:pt idx="8">
                  <c:v>0.37471874999999999</c:v>
                </c:pt>
                <c:pt idx="9">
                  <c:v>0.34975000000000001</c:v>
                </c:pt>
                <c:pt idx="10">
                  <c:v>0.32977499999999993</c:v>
                </c:pt>
                <c:pt idx="11">
                  <c:v>0.3134318181818182</c:v>
                </c:pt>
                <c:pt idx="12">
                  <c:v>0.29981249999999993</c:v>
                </c:pt>
                <c:pt idx="13">
                  <c:v>0.28828846153846155</c:v>
                </c:pt>
                <c:pt idx="14">
                  <c:v>0.27841071428571429</c:v>
                </c:pt>
                <c:pt idx="15">
                  <c:v>0.26985000000000003</c:v>
                </c:pt>
                <c:pt idx="16">
                  <c:v>0.26235937500000006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EB8-445E-B864-2D15D31AD34E}"/>
            </c:ext>
          </c:extLst>
        </c:ser>
        <c:ser>
          <c:idx val="66"/>
          <c:order val="66"/>
          <c:tx>
            <c:strRef>
              <c:f>承伤衰减持续!$A$68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承伤衰减持续!$B$68:$AA$68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0.75375000000000003</c:v>
                </c:pt>
                <c:pt idx="8">
                  <c:v>0.65953125000000001</c:v>
                </c:pt>
                <c:pt idx="9">
                  <c:v>0.58624999999999994</c:v>
                </c:pt>
                <c:pt idx="10">
                  <c:v>0.52762500000000001</c:v>
                </c:pt>
                <c:pt idx="11">
                  <c:v>0.47965909090909087</c:v>
                </c:pt>
                <c:pt idx="12">
                  <c:v>0.43968750000000001</c:v>
                </c:pt>
                <c:pt idx="13">
                  <c:v>0.40586538461538457</c:v>
                </c:pt>
                <c:pt idx="14">
                  <c:v>0.37687499999999996</c:v>
                </c:pt>
                <c:pt idx="15">
                  <c:v>0.35175000000000001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EB8-445E-B864-2D15D31AD34E}"/>
            </c:ext>
          </c:extLst>
        </c:ser>
        <c:ser>
          <c:idx val="67"/>
          <c:order val="67"/>
          <c:tx>
            <c:strRef>
              <c:f>承伤衰减持续!$A$69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承伤衰减持续!$B$69:$AA$69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0.82833333333333337</c:v>
                </c:pt>
                <c:pt idx="4">
                  <c:v>0.62125000000000008</c:v>
                </c:pt>
                <c:pt idx="5">
                  <c:v>0.497</c:v>
                </c:pt>
                <c:pt idx="6">
                  <c:v>0.41416666666666668</c:v>
                </c:pt>
                <c:pt idx="7">
                  <c:v>0.35499999999999998</c:v>
                </c:pt>
                <c:pt idx="8">
                  <c:v>0.31062500000000004</c:v>
                </c:pt>
                <c:pt idx="9">
                  <c:v>0.27611111111111108</c:v>
                </c:pt>
                <c:pt idx="10">
                  <c:v>0.24850000000000005</c:v>
                </c:pt>
                <c:pt idx="11">
                  <c:v>0.22590909090909095</c:v>
                </c:pt>
                <c:pt idx="12">
                  <c:v>0.20708333333333329</c:v>
                </c:pt>
                <c:pt idx="13">
                  <c:v>0.19115384615384612</c:v>
                </c:pt>
                <c:pt idx="14">
                  <c:v>0.17749999999999999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EB8-445E-B864-2D15D31AD34E}"/>
            </c:ext>
          </c:extLst>
        </c:ser>
        <c:ser>
          <c:idx val="68"/>
          <c:order val="68"/>
          <c:tx>
            <c:strRef>
              <c:f>承伤衰减持续!$A$70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承伤衰减持续!$B$70:$AA$70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0.86499999999999999</c:v>
                </c:pt>
                <c:pt idx="3">
                  <c:v>0.57666666666666666</c:v>
                </c:pt>
                <c:pt idx="4">
                  <c:v>0.4325</c:v>
                </c:pt>
                <c:pt idx="5">
                  <c:v>0.34599999999999997</c:v>
                </c:pt>
                <c:pt idx="6">
                  <c:v>0.28833333333333333</c:v>
                </c:pt>
                <c:pt idx="7">
                  <c:v>0.24714285714285711</c:v>
                </c:pt>
                <c:pt idx="8">
                  <c:v>0.21625000000000005</c:v>
                </c:pt>
                <c:pt idx="9">
                  <c:v>0.19222222222222218</c:v>
                </c:pt>
                <c:pt idx="10">
                  <c:v>0.17300000000000004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EB8-445E-B864-2D15D31AD34E}"/>
            </c:ext>
          </c:extLst>
        </c:ser>
        <c:ser>
          <c:idx val="69"/>
          <c:order val="69"/>
          <c:tx>
            <c:strRef>
              <c:f>承伤衰减持续!$A$71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承伤衰减持续!$B$71:$AA$71</c:f>
              <c:numCache>
                <c:formatCode>0%</c:formatCode>
                <c:ptCount val="26"/>
                <c:pt idx="0">
                  <c:v>1</c:v>
                </c:pt>
                <c:pt idx="1">
                  <c:v>0.97750000000000004</c:v>
                </c:pt>
                <c:pt idx="2">
                  <c:v>0.96375</c:v>
                </c:pt>
                <c:pt idx="3">
                  <c:v>0.70166666666666666</c:v>
                </c:pt>
                <c:pt idx="4">
                  <c:v>0.52625</c:v>
                </c:pt>
                <c:pt idx="5">
                  <c:v>0.42100000000000004</c:v>
                </c:pt>
                <c:pt idx="6">
                  <c:v>0.35083333333333333</c:v>
                </c:pt>
                <c:pt idx="7">
                  <c:v>0.30071428571428571</c:v>
                </c:pt>
                <c:pt idx="8">
                  <c:v>0.26312500000000005</c:v>
                </c:pt>
                <c:pt idx="9">
                  <c:v>0.23388888888888892</c:v>
                </c:pt>
                <c:pt idx="10">
                  <c:v>0.21050000000000002</c:v>
                </c:pt>
                <c:pt idx="11">
                  <c:v>0.1913636363636364</c:v>
                </c:pt>
                <c:pt idx="12">
                  <c:v>0.17541666666666667</c:v>
                </c:pt>
                <c:pt idx="13">
                  <c:v>0.16192307692307695</c:v>
                </c:pt>
                <c:pt idx="14">
                  <c:v>0.15035714285714286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EB8-445E-B864-2D15D31AD34E}"/>
            </c:ext>
          </c:extLst>
        </c:ser>
        <c:ser>
          <c:idx val="70"/>
          <c:order val="70"/>
          <c:tx>
            <c:strRef>
              <c:f>承伤衰减持续!$A$72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承伤衰减持续!$B$72:$AA$72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0.58137499999999998</c:v>
                </c:pt>
                <c:pt idx="3">
                  <c:v>0.43758333333333332</c:v>
                </c:pt>
                <c:pt idx="4">
                  <c:v>0.36568750000000005</c:v>
                </c:pt>
                <c:pt idx="5">
                  <c:v>0.32255000000000011</c:v>
                </c:pt>
                <c:pt idx="6">
                  <c:v>0.29379166666666667</c:v>
                </c:pt>
                <c:pt idx="7">
                  <c:v>0.2732500000000001</c:v>
                </c:pt>
                <c:pt idx="8">
                  <c:v>0.25784374999999993</c:v>
                </c:pt>
                <c:pt idx="9">
                  <c:v>0.24586111111111109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EB8-445E-B864-2D15D31AD34E}"/>
            </c:ext>
          </c:extLst>
        </c:ser>
        <c:ser>
          <c:idx val="71"/>
          <c:order val="71"/>
          <c:tx>
            <c:strRef>
              <c:f>承伤衰减持续!$A$73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承伤衰减持续!$B$73:$AA$73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6.4999999999999947E-2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EB8-445E-B864-2D15D31AD34E}"/>
            </c:ext>
          </c:extLst>
        </c:ser>
        <c:ser>
          <c:idx val="72"/>
          <c:order val="72"/>
          <c:tx>
            <c:strRef>
              <c:f>承伤衰减持续!$A$74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承伤衰减持续!$B$74:$AA$74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0.88500000000000001</c:v>
                </c:pt>
                <c:pt idx="4">
                  <c:v>0.66375000000000006</c:v>
                </c:pt>
                <c:pt idx="5">
                  <c:v>0.53100000000000003</c:v>
                </c:pt>
                <c:pt idx="6">
                  <c:v>0.4425</c:v>
                </c:pt>
                <c:pt idx="7">
                  <c:v>0.37928571428571434</c:v>
                </c:pt>
                <c:pt idx="8">
                  <c:v>0.33187500000000003</c:v>
                </c:pt>
                <c:pt idx="9">
                  <c:v>0.29500000000000004</c:v>
                </c:pt>
                <c:pt idx="10">
                  <c:v>0.26549999999999996</c:v>
                </c:pt>
                <c:pt idx="11">
                  <c:v>0.24136363636363634</c:v>
                </c:pt>
                <c:pt idx="12">
                  <c:v>0.22124999999999995</c:v>
                </c:pt>
                <c:pt idx="13">
                  <c:v>0.20423076923076922</c:v>
                </c:pt>
                <c:pt idx="14">
                  <c:v>0.18964285714285711</c:v>
                </c:pt>
                <c:pt idx="15">
                  <c:v>0.17700000000000005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EB8-445E-B864-2D15D31AD34E}"/>
            </c:ext>
          </c:extLst>
        </c:ser>
        <c:ser>
          <c:idx val="73"/>
          <c:order val="73"/>
          <c:tx>
            <c:strRef>
              <c:f>承伤衰减持续!$A$75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承伤衰减持续!$B$75:$AA$75</c:f>
              <c:numCache>
                <c:formatCode>0%</c:formatCode>
                <c:ptCount val="26"/>
                <c:pt idx="0">
                  <c:v>0.95</c:v>
                </c:pt>
                <c:pt idx="1">
                  <c:v>0.56499999999999995</c:v>
                </c:pt>
                <c:pt idx="2">
                  <c:v>0.28249999999999997</c:v>
                </c:pt>
                <c:pt idx="3">
                  <c:v>0.18833333333333335</c:v>
                </c:pt>
                <c:pt idx="4">
                  <c:v>0.14124999999999999</c:v>
                </c:pt>
                <c:pt idx="5">
                  <c:v>0.11299999999999999</c:v>
                </c:pt>
                <c:pt idx="6">
                  <c:v>9.4166666666666621E-2</c:v>
                </c:pt>
                <c:pt idx="7">
                  <c:v>8.0714285714285738E-2</c:v>
                </c:pt>
                <c:pt idx="8">
                  <c:v>7.0625000000000049E-2</c:v>
                </c:pt>
                <c:pt idx="9">
                  <c:v>6.2777777777777821E-2</c:v>
                </c:pt>
                <c:pt idx="10">
                  <c:v>5.6499999999999995E-2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EB8-445E-B864-2D15D31AD34E}"/>
            </c:ext>
          </c:extLst>
        </c:ser>
        <c:ser>
          <c:idx val="74"/>
          <c:order val="74"/>
          <c:tx>
            <c:strRef>
              <c:f>承伤衰减持续!$A$76</c:f>
              <c:strCache>
                <c:ptCount val="1"/>
                <c:pt idx="0">
                  <c:v>纯烬艾雅法拉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承伤衰减持续!$B$76:$AA$76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5.4499999999999993E-2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EB8-445E-B864-2D15D31AD34E}"/>
            </c:ext>
          </c:extLst>
        </c:ser>
        <c:ser>
          <c:idx val="75"/>
          <c:order val="75"/>
          <c:tx>
            <c:strRef>
              <c:f>承伤衰减持续!$A$77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承伤衰减持续!$B$77:$AA$77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0.86166666666666669</c:v>
                </c:pt>
                <c:pt idx="4">
                  <c:v>0.64624999999999999</c:v>
                </c:pt>
                <c:pt idx="5">
                  <c:v>0.51700000000000002</c:v>
                </c:pt>
                <c:pt idx="6">
                  <c:v>0.43083333333333329</c:v>
                </c:pt>
                <c:pt idx="7">
                  <c:v>0.36928571428571433</c:v>
                </c:pt>
                <c:pt idx="8">
                  <c:v>0.323125</c:v>
                </c:pt>
                <c:pt idx="9">
                  <c:v>0.28722222222222227</c:v>
                </c:pt>
                <c:pt idx="10">
                  <c:v>0.25849999999999995</c:v>
                </c:pt>
                <c:pt idx="11">
                  <c:v>0.23499999999999999</c:v>
                </c:pt>
                <c:pt idx="12">
                  <c:v>0.2154166666666667</c:v>
                </c:pt>
                <c:pt idx="13">
                  <c:v>0.19884615384615389</c:v>
                </c:pt>
                <c:pt idx="14">
                  <c:v>0.18464285714285711</c:v>
                </c:pt>
                <c:pt idx="15">
                  <c:v>0.17233333333333334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EB8-445E-B864-2D15D31AD34E}"/>
            </c:ext>
          </c:extLst>
        </c:ser>
        <c:ser>
          <c:idx val="76"/>
          <c:order val="76"/>
          <c:tx>
            <c:strRef>
              <c:f>承伤衰减持续!$A$78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承伤衰减持续!$B$78:$AA$78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0.86381249999999998</c:v>
                </c:pt>
                <c:pt idx="9">
                  <c:v>0.76783333333333326</c:v>
                </c:pt>
                <c:pt idx="10">
                  <c:v>0.69104999999999994</c:v>
                </c:pt>
                <c:pt idx="11">
                  <c:v>0.62822727272727263</c:v>
                </c:pt>
                <c:pt idx="12">
                  <c:v>0.57587499999999991</c:v>
                </c:pt>
                <c:pt idx="13">
                  <c:v>0.53157692307692306</c:v>
                </c:pt>
                <c:pt idx="14">
                  <c:v>0.4936071428571428</c:v>
                </c:pt>
                <c:pt idx="15">
                  <c:v>0.4607</c:v>
                </c:pt>
                <c:pt idx="16">
                  <c:v>0.43190624999999994</c:v>
                </c:pt>
                <c:pt idx="17">
                  <c:v>0.40649999999999997</c:v>
                </c:pt>
                <c:pt idx="18">
                  <c:v>0.38391666666666668</c:v>
                </c:pt>
                <c:pt idx="19">
                  <c:v>0.36371052631578948</c:v>
                </c:pt>
                <c:pt idx="20">
                  <c:v>0.34552499999999997</c:v>
                </c:pt>
                <c:pt idx="21">
                  <c:v>0.32907142857142857</c:v>
                </c:pt>
                <c:pt idx="22">
                  <c:v>0.31411363636363632</c:v>
                </c:pt>
                <c:pt idx="23">
                  <c:v>0.3004565217391304</c:v>
                </c:pt>
                <c:pt idx="24">
                  <c:v>0.28793749999999996</c:v>
                </c:pt>
                <c:pt idx="25">
                  <c:v>0.27642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EB8-445E-B864-2D15D31AD34E}"/>
            </c:ext>
          </c:extLst>
        </c:ser>
        <c:ser>
          <c:idx val="77"/>
          <c:order val="77"/>
          <c:tx>
            <c:strRef>
              <c:f>承伤衰减持续!$A$79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承伤衰减持续!$B$79:$AA$79</c:f>
              <c:numCache>
                <c:formatCode>0%</c:formatCode>
                <c:ptCount val="2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EB8-445E-B864-2D15D31AD34E}"/>
            </c:ext>
          </c:extLst>
        </c:ser>
        <c:ser>
          <c:idx val="78"/>
          <c:order val="78"/>
          <c:tx>
            <c:strRef>
              <c:f>承伤衰减持续!$A$80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承伤衰减持续!$B$80:$AA$80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0.78580000000000005</c:v>
                </c:pt>
                <c:pt idx="4">
                  <c:v>0.62935000000000008</c:v>
                </c:pt>
                <c:pt idx="5">
                  <c:v>0.53547999999999996</c:v>
                </c:pt>
                <c:pt idx="6">
                  <c:v>0.47289999999999999</c:v>
                </c:pt>
                <c:pt idx="7">
                  <c:v>0.42820000000000003</c:v>
                </c:pt>
                <c:pt idx="8">
                  <c:v>0.394675</c:v>
                </c:pt>
                <c:pt idx="9">
                  <c:v>0.36860000000000004</c:v>
                </c:pt>
                <c:pt idx="10">
                  <c:v>0.34774000000000005</c:v>
                </c:pt>
                <c:pt idx="11">
                  <c:v>0.33067272727272723</c:v>
                </c:pt>
                <c:pt idx="12">
                  <c:v>0.31645000000000001</c:v>
                </c:pt>
                <c:pt idx="13">
                  <c:v>0.30441538461538464</c:v>
                </c:pt>
                <c:pt idx="14">
                  <c:v>0.29410000000000003</c:v>
                </c:pt>
                <c:pt idx="15">
                  <c:v>0.28515999999999997</c:v>
                </c:pt>
                <c:pt idx="16">
                  <c:v>0.27733750000000001</c:v>
                </c:pt>
                <c:pt idx="17">
                  <c:v>0.27043529411764711</c:v>
                </c:pt>
                <c:pt idx="18">
                  <c:v>0.26429999999999998</c:v>
                </c:pt>
                <c:pt idx="19">
                  <c:v>0.25881052631578949</c:v>
                </c:pt>
                <c:pt idx="20">
                  <c:v>0.25387000000000004</c:v>
                </c:pt>
                <c:pt idx="21">
                  <c:v>0.24939999999999996</c:v>
                </c:pt>
                <c:pt idx="22">
                  <c:v>0.24533636363636369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EB8-445E-B864-2D15D31AD34E}"/>
            </c:ext>
          </c:extLst>
        </c:ser>
        <c:ser>
          <c:idx val="79"/>
          <c:order val="79"/>
          <c:tx>
            <c:strRef>
              <c:f>承伤衰减持续!$A$81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承伤衰减持续!$B$81:$AA$81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EB8-445E-B864-2D15D31AD34E}"/>
            </c:ext>
          </c:extLst>
        </c:ser>
        <c:ser>
          <c:idx val="80"/>
          <c:order val="80"/>
          <c:tx>
            <c:strRef>
              <c:f>承伤衰减持续!$A$82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承伤衰减持续!$B$82:$AA$82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0.73166666666666669</c:v>
                </c:pt>
                <c:pt idx="4">
                  <c:v>0.54875000000000007</c:v>
                </c:pt>
                <c:pt idx="5">
                  <c:v>0.43899999999999995</c:v>
                </c:pt>
                <c:pt idx="6">
                  <c:v>0.36583333333333334</c:v>
                </c:pt>
                <c:pt idx="7">
                  <c:v>0.31357142857142861</c:v>
                </c:pt>
                <c:pt idx="8">
                  <c:v>0.27437500000000004</c:v>
                </c:pt>
                <c:pt idx="9">
                  <c:v>0.24388888888888893</c:v>
                </c:pt>
                <c:pt idx="10">
                  <c:v>0.21950000000000003</c:v>
                </c:pt>
                <c:pt idx="11">
                  <c:v>0.19954545454545458</c:v>
                </c:pt>
                <c:pt idx="12">
                  <c:v>0.18291666666666662</c:v>
                </c:pt>
                <c:pt idx="13">
                  <c:v>0.16884615384615387</c:v>
                </c:pt>
                <c:pt idx="14">
                  <c:v>0.15678571428571431</c:v>
                </c:pt>
                <c:pt idx="15">
                  <c:v>0.14633333333333332</c:v>
                </c:pt>
                <c:pt idx="16">
                  <c:v>0.13718750000000002</c:v>
                </c:pt>
                <c:pt idx="17">
                  <c:v>0.12911764705882356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EB8-445E-B864-2D15D31AD34E}"/>
            </c:ext>
          </c:extLst>
        </c:ser>
        <c:ser>
          <c:idx val="81"/>
          <c:order val="81"/>
          <c:tx>
            <c:strRef>
              <c:f>承伤衰减持续!$A$83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承伤衰减持续!$B$83:$AA$83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0.63250000000000006</c:v>
                </c:pt>
                <c:pt idx="3">
                  <c:v>0.42166666666666663</c:v>
                </c:pt>
                <c:pt idx="4">
                  <c:v>0.31625000000000003</c:v>
                </c:pt>
                <c:pt idx="5">
                  <c:v>0.253</c:v>
                </c:pt>
                <c:pt idx="6">
                  <c:v>0.21083333333333332</c:v>
                </c:pt>
                <c:pt idx="7">
                  <c:v>0.18071428571428572</c:v>
                </c:pt>
                <c:pt idx="8">
                  <c:v>0.15812499999999996</c:v>
                </c:pt>
                <c:pt idx="9">
                  <c:v>0.14055555555555554</c:v>
                </c:pt>
                <c:pt idx="10">
                  <c:v>0.12649999999999995</c:v>
                </c:pt>
                <c:pt idx="11">
                  <c:v>0.11499999999999999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EB8-445E-B864-2D15D31AD34E}"/>
            </c:ext>
          </c:extLst>
        </c:ser>
        <c:ser>
          <c:idx val="82"/>
          <c:order val="82"/>
          <c:tx>
            <c:strRef>
              <c:f>承伤衰减持续!$A$84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承伤衰减持续!$B$84:$AA$84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0.69166666666666665</c:v>
                </c:pt>
                <c:pt idx="4">
                  <c:v>0.51875000000000004</c:v>
                </c:pt>
                <c:pt idx="5">
                  <c:v>0.41500000000000004</c:v>
                </c:pt>
                <c:pt idx="6">
                  <c:v>0.34583333333333333</c:v>
                </c:pt>
                <c:pt idx="7">
                  <c:v>0.29642857142857137</c:v>
                </c:pt>
                <c:pt idx="8">
                  <c:v>0.25937500000000002</c:v>
                </c:pt>
                <c:pt idx="9">
                  <c:v>0.23055555555555551</c:v>
                </c:pt>
                <c:pt idx="10">
                  <c:v>0.20750000000000002</c:v>
                </c:pt>
                <c:pt idx="11">
                  <c:v>0.1886363636363636</c:v>
                </c:pt>
                <c:pt idx="12">
                  <c:v>0.17291666666666672</c:v>
                </c:pt>
                <c:pt idx="13">
                  <c:v>0.1596153846153846</c:v>
                </c:pt>
                <c:pt idx="14">
                  <c:v>0.14821428571428574</c:v>
                </c:pt>
                <c:pt idx="15">
                  <c:v>0.13833333333333331</c:v>
                </c:pt>
                <c:pt idx="16">
                  <c:v>0.12968749999999996</c:v>
                </c:pt>
                <c:pt idx="17">
                  <c:v>0.12205882352941178</c:v>
                </c:pt>
                <c:pt idx="18">
                  <c:v>0.11527777777777781</c:v>
                </c:pt>
                <c:pt idx="19">
                  <c:v>0.10921052631578942</c:v>
                </c:pt>
                <c:pt idx="20">
                  <c:v>0.10375000000000001</c:v>
                </c:pt>
                <c:pt idx="21">
                  <c:v>9.8809523809523792E-2</c:v>
                </c:pt>
                <c:pt idx="22">
                  <c:v>9.4318181818181857E-2</c:v>
                </c:pt>
                <c:pt idx="23">
                  <c:v>9.0217391304347805E-2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EB8-445E-B864-2D15D31AD34E}"/>
            </c:ext>
          </c:extLst>
        </c:ser>
        <c:ser>
          <c:idx val="83"/>
          <c:order val="83"/>
          <c:tx>
            <c:strRef>
              <c:f>承伤衰减持续!$A$85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承伤衰减持续!$B$85:$AA$85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0.90649999999999997</c:v>
                </c:pt>
                <c:pt idx="5">
                  <c:v>0.75519999999999998</c:v>
                </c:pt>
                <c:pt idx="6">
                  <c:v>0.65433333333333332</c:v>
                </c:pt>
                <c:pt idx="7">
                  <c:v>0.5822857142857143</c:v>
                </c:pt>
                <c:pt idx="8">
                  <c:v>0.52825000000000011</c:v>
                </c:pt>
                <c:pt idx="9">
                  <c:v>0.48622222222222222</c:v>
                </c:pt>
                <c:pt idx="10">
                  <c:v>0.4526</c:v>
                </c:pt>
                <c:pt idx="11">
                  <c:v>0.42509090909090907</c:v>
                </c:pt>
                <c:pt idx="12">
                  <c:v>0.40216666666666667</c:v>
                </c:pt>
                <c:pt idx="13">
                  <c:v>0.38276923076923075</c:v>
                </c:pt>
                <c:pt idx="14">
                  <c:v>0.36614285714285721</c:v>
                </c:pt>
                <c:pt idx="15">
                  <c:v>0.35173333333333334</c:v>
                </c:pt>
                <c:pt idx="16">
                  <c:v>0.33912500000000012</c:v>
                </c:pt>
                <c:pt idx="17">
                  <c:v>0.32800000000000007</c:v>
                </c:pt>
                <c:pt idx="18">
                  <c:v>0.31811111111111123</c:v>
                </c:pt>
                <c:pt idx="19">
                  <c:v>0.30926315789473691</c:v>
                </c:pt>
                <c:pt idx="20">
                  <c:v>0.30130000000000012</c:v>
                </c:pt>
                <c:pt idx="21">
                  <c:v>0.29409523809523819</c:v>
                </c:pt>
                <c:pt idx="22">
                  <c:v>0.28754545454545466</c:v>
                </c:pt>
                <c:pt idx="23">
                  <c:v>0.28156521739130436</c:v>
                </c:pt>
                <c:pt idx="24">
                  <c:v>0.27608333333333335</c:v>
                </c:pt>
                <c:pt idx="25">
                  <c:v>0.27104000000000006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EB8-445E-B864-2D15D31AD34E}"/>
            </c:ext>
          </c:extLst>
        </c:ser>
        <c:ser>
          <c:idx val="84"/>
          <c:order val="84"/>
          <c:tx>
            <c:strRef>
              <c:f>承伤衰减持续!$A$86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承伤衰减持续!$B$86:$AA$86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0.50750000000000006</c:v>
                </c:pt>
                <c:pt idx="3">
                  <c:v>0.33833333333333337</c:v>
                </c:pt>
                <c:pt idx="4">
                  <c:v>0.25375000000000003</c:v>
                </c:pt>
                <c:pt idx="5">
                  <c:v>0.20299999999999996</c:v>
                </c:pt>
                <c:pt idx="6">
                  <c:v>0.16916666666666669</c:v>
                </c:pt>
                <c:pt idx="7">
                  <c:v>0.14500000000000002</c:v>
                </c:pt>
                <c:pt idx="8">
                  <c:v>0.12687499999999996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EB8-445E-B864-2D15D31AD34E}"/>
            </c:ext>
          </c:extLst>
        </c:ser>
        <c:ser>
          <c:idx val="85"/>
          <c:order val="85"/>
          <c:tx>
            <c:strRef>
              <c:f>承伤衰减持续!$A$87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承伤衰减持续!$B$87:$AA$87</c:f>
              <c:numCache>
                <c:formatCode>0%</c:formatCode>
                <c:ptCount val="26"/>
                <c:pt idx="0">
                  <c:v>0.98250000000000004</c:v>
                </c:pt>
                <c:pt idx="1">
                  <c:v>0.98250000000000004</c:v>
                </c:pt>
                <c:pt idx="2">
                  <c:v>0.98250000000000004</c:v>
                </c:pt>
                <c:pt idx="3">
                  <c:v>0.90258333333333329</c:v>
                </c:pt>
                <c:pt idx="4">
                  <c:v>0.83943750000000006</c:v>
                </c:pt>
                <c:pt idx="5">
                  <c:v>0.80154999999999998</c:v>
                </c:pt>
                <c:pt idx="6">
                  <c:v>0.77629166666666671</c:v>
                </c:pt>
                <c:pt idx="7">
                  <c:v>0.75824999999999998</c:v>
                </c:pt>
                <c:pt idx="8">
                  <c:v>0.74471874999999998</c:v>
                </c:pt>
                <c:pt idx="9">
                  <c:v>0.73419444444444437</c:v>
                </c:pt>
                <c:pt idx="10">
                  <c:v>0.72577500000000006</c:v>
                </c:pt>
                <c:pt idx="11">
                  <c:v>0.7188863636363636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EB8-445E-B864-2D15D31AD34E}"/>
            </c:ext>
          </c:extLst>
        </c:ser>
        <c:ser>
          <c:idx val="86"/>
          <c:order val="86"/>
          <c:tx>
            <c:strRef>
              <c:f>承伤衰减持续!$A$88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承伤衰减持续!$B$88:$AA$88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0.8125</c:v>
                </c:pt>
                <c:pt idx="5">
                  <c:v>0.65</c:v>
                </c:pt>
                <c:pt idx="6">
                  <c:v>0.54166666666666674</c:v>
                </c:pt>
                <c:pt idx="7">
                  <c:v>0.4642857142857143</c:v>
                </c:pt>
                <c:pt idx="8">
                  <c:v>0.40625</c:v>
                </c:pt>
                <c:pt idx="9">
                  <c:v>0.36111111111111116</c:v>
                </c:pt>
                <c:pt idx="10">
                  <c:v>0.32499999999999996</c:v>
                </c:pt>
                <c:pt idx="11">
                  <c:v>0.29545454545454541</c:v>
                </c:pt>
                <c:pt idx="12">
                  <c:v>0.27083333333333337</c:v>
                </c:pt>
                <c:pt idx="13">
                  <c:v>0.25</c:v>
                </c:pt>
                <c:pt idx="14">
                  <c:v>0.2321428571428571</c:v>
                </c:pt>
                <c:pt idx="15">
                  <c:v>0.21666666666666667</c:v>
                </c:pt>
                <c:pt idx="16">
                  <c:v>0.203125</c:v>
                </c:pt>
                <c:pt idx="17">
                  <c:v>0.19117647058823528</c:v>
                </c:pt>
                <c:pt idx="18">
                  <c:v>0.18055555555555558</c:v>
                </c:pt>
                <c:pt idx="19">
                  <c:v>0.17105263157894735</c:v>
                </c:pt>
                <c:pt idx="20">
                  <c:v>0.16249999999999998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EB8-445E-B864-2D15D31AD34E}"/>
            </c:ext>
          </c:extLst>
        </c:ser>
        <c:ser>
          <c:idx val="87"/>
          <c:order val="87"/>
          <c:tx>
            <c:strRef>
              <c:f>承伤衰减持续!$A$89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承伤衰减持续!$B$89:$AA$89</c:f>
              <c:numCache>
                <c:formatCode>0%</c:formatCode>
                <c:ptCount val="26"/>
                <c:pt idx="0">
                  <c:v>0.95</c:v>
                </c:pt>
                <c:pt idx="1">
                  <c:v>0.59499999999999997</c:v>
                </c:pt>
                <c:pt idx="2">
                  <c:v>0.29749999999999999</c:v>
                </c:pt>
                <c:pt idx="3">
                  <c:v>0.19833333333333336</c:v>
                </c:pt>
                <c:pt idx="4">
                  <c:v>0.14875000000000005</c:v>
                </c:pt>
                <c:pt idx="5">
                  <c:v>0.11899999999999999</c:v>
                </c:pt>
                <c:pt idx="6">
                  <c:v>9.9166666666666625E-2</c:v>
                </c:pt>
                <c:pt idx="7">
                  <c:v>8.4999999999999964E-2</c:v>
                </c:pt>
                <c:pt idx="8">
                  <c:v>7.4374999999999969E-2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EB8-445E-B864-2D15D31AD34E}"/>
            </c:ext>
          </c:extLst>
        </c:ser>
        <c:ser>
          <c:idx val="88"/>
          <c:order val="88"/>
          <c:tx>
            <c:strRef>
              <c:f>承伤衰减持续!$A$90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承伤衰减持续!$B$90:$AA$90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0.52500000000000002</c:v>
                </c:pt>
                <c:pt idx="5">
                  <c:v>0.42000000000000004</c:v>
                </c:pt>
                <c:pt idx="6">
                  <c:v>0.35</c:v>
                </c:pt>
                <c:pt idx="7">
                  <c:v>0.30000000000000004</c:v>
                </c:pt>
                <c:pt idx="8">
                  <c:v>0.26249999999999996</c:v>
                </c:pt>
                <c:pt idx="9">
                  <c:v>0.23333333333333328</c:v>
                </c:pt>
                <c:pt idx="10">
                  <c:v>0.20999999999999996</c:v>
                </c:pt>
                <c:pt idx="11">
                  <c:v>0.19090909090909092</c:v>
                </c:pt>
                <c:pt idx="12">
                  <c:v>0.17500000000000004</c:v>
                </c:pt>
                <c:pt idx="13">
                  <c:v>0.16153846153846152</c:v>
                </c:pt>
                <c:pt idx="14">
                  <c:v>0.15000000000000002</c:v>
                </c:pt>
                <c:pt idx="15">
                  <c:v>0.14000000000000001</c:v>
                </c:pt>
                <c:pt idx="16">
                  <c:v>0.13124999999999998</c:v>
                </c:pt>
                <c:pt idx="17">
                  <c:v>0.12352941176470589</c:v>
                </c:pt>
                <c:pt idx="18">
                  <c:v>0.1166666666666667</c:v>
                </c:pt>
                <c:pt idx="19">
                  <c:v>0.11052631578947369</c:v>
                </c:pt>
                <c:pt idx="20">
                  <c:v>0.10499999999999998</c:v>
                </c:pt>
                <c:pt idx="21">
                  <c:v>9.9999999999999978E-2</c:v>
                </c:pt>
                <c:pt idx="22">
                  <c:v>9.5454545454545459E-2</c:v>
                </c:pt>
                <c:pt idx="23">
                  <c:v>9.1304347826086985E-2</c:v>
                </c:pt>
                <c:pt idx="24">
                  <c:v>8.7500000000000022E-2</c:v>
                </c:pt>
                <c:pt idx="25">
                  <c:v>8.3999999999999964E-2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EB8-445E-B864-2D15D31AD34E}"/>
            </c:ext>
          </c:extLst>
        </c:ser>
        <c:ser>
          <c:idx val="89"/>
          <c:order val="89"/>
          <c:tx>
            <c:strRef>
              <c:f>承伤衰减持续!$A$91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承伤衰减持续!$B$91:$AA$91</c:f>
              <c:numCache>
                <c:formatCode>0%</c:formatCode>
                <c:ptCount val="26"/>
                <c:pt idx="0">
                  <c:v>0.95</c:v>
                </c:pt>
                <c:pt idx="1">
                  <c:v>0.64500000000000002</c:v>
                </c:pt>
                <c:pt idx="2">
                  <c:v>0.32250000000000001</c:v>
                </c:pt>
                <c:pt idx="3">
                  <c:v>0.21499999999999997</c:v>
                </c:pt>
                <c:pt idx="4">
                  <c:v>0.16125</c:v>
                </c:pt>
                <c:pt idx="5">
                  <c:v>0.129</c:v>
                </c:pt>
                <c:pt idx="6">
                  <c:v>0.10750000000000004</c:v>
                </c:pt>
                <c:pt idx="7">
                  <c:v>9.2142857142857193E-2</c:v>
                </c:pt>
                <c:pt idx="8">
                  <c:v>8.0624999999999947E-2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EB8-445E-B864-2D15D31AD34E}"/>
            </c:ext>
          </c:extLst>
        </c:ser>
        <c:ser>
          <c:idx val="90"/>
          <c:order val="90"/>
          <c:tx>
            <c:strRef>
              <c:f>承伤衰减持续!$A$92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承伤衰减持续!$B$92:$AA$92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0.72</c:v>
                </c:pt>
                <c:pt idx="4">
                  <c:v>0.54</c:v>
                </c:pt>
                <c:pt idx="5">
                  <c:v>0.43200000000000005</c:v>
                </c:pt>
                <c:pt idx="6">
                  <c:v>0.36</c:v>
                </c:pt>
                <c:pt idx="7">
                  <c:v>0.30857142857142861</c:v>
                </c:pt>
                <c:pt idx="8">
                  <c:v>0.27</c:v>
                </c:pt>
                <c:pt idx="9">
                  <c:v>0.24</c:v>
                </c:pt>
                <c:pt idx="10">
                  <c:v>0.21599999999999997</c:v>
                </c:pt>
                <c:pt idx="11">
                  <c:v>0.19636363636363641</c:v>
                </c:pt>
                <c:pt idx="12">
                  <c:v>0.18000000000000005</c:v>
                </c:pt>
                <c:pt idx="13">
                  <c:v>0.16615384615384621</c:v>
                </c:pt>
                <c:pt idx="14">
                  <c:v>0.15428571428571425</c:v>
                </c:pt>
                <c:pt idx="15">
                  <c:v>0.14400000000000002</c:v>
                </c:pt>
                <c:pt idx="16">
                  <c:v>0.13500000000000001</c:v>
                </c:pt>
                <c:pt idx="17">
                  <c:v>0.12705882352941178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EB8-445E-B864-2D15D31AD34E}"/>
            </c:ext>
          </c:extLst>
        </c:ser>
        <c:ser>
          <c:idx val="91"/>
          <c:order val="91"/>
          <c:tx>
            <c:strRef>
              <c:f>承伤衰减持续!$A$93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承伤衰减持续!$B$93:$AA$93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0.99024999999999996</c:v>
                </c:pt>
                <c:pt idx="3">
                  <c:v>0.98483333333333334</c:v>
                </c:pt>
                <c:pt idx="4">
                  <c:v>0.88300000000000001</c:v>
                </c:pt>
                <c:pt idx="5">
                  <c:v>0.8024</c:v>
                </c:pt>
                <c:pt idx="6">
                  <c:v>0.74866666666666659</c:v>
                </c:pt>
                <c:pt idx="7">
                  <c:v>0.71028571428571419</c:v>
                </c:pt>
                <c:pt idx="8">
                  <c:v>0.68149999999999999</c:v>
                </c:pt>
                <c:pt idx="9">
                  <c:v>0.65911111111111109</c:v>
                </c:pt>
                <c:pt idx="10">
                  <c:v>0.64119999999999999</c:v>
                </c:pt>
                <c:pt idx="11">
                  <c:v>0.62654545454545452</c:v>
                </c:pt>
                <c:pt idx="12">
                  <c:v>0.6143333333333334</c:v>
                </c:pt>
                <c:pt idx="13">
                  <c:v>0.60399999999999987</c:v>
                </c:pt>
                <c:pt idx="14">
                  <c:v>0.59514285714285708</c:v>
                </c:pt>
                <c:pt idx="15">
                  <c:v>0.58746666666666658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EB8-445E-B864-2D15D31AD34E}"/>
            </c:ext>
          </c:extLst>
        </c:ser>
        <c:ser>
          <c:idx val="92"/>
          <c:order val="92"/>
          <c:tx>
            <c:strRef>
              <c:f>承伤衰减持续!$A$94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承伤衰减持续!$B$94:$AA$94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EB8-445E-B864-2D15D31AD34E}"/>
            </c:ext>
          </c:extLst>
        </c:ser>
        <c:ser>
          <c:idx val="93"/>
          <c:order val="93"/>
          <c:tx>
            <c:strRef>
              <c:f>承伤衰减持续!$A$95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承伤衰减持续!$B$95:$AA$95</c:f>
              <c:numCache>
                <c:formatCode>0%</c:formatCode>
                <c:ptCount val="26"/>
                <c:pt idx="0">
                  <c:v>0.96299999999999997</c:v>
                </c:pt>
                <c:pt idx="1">
                  <c:v>0.96299999999999997</c:v>
                </c:pt>
                <c:pt idx="2">
                  <c:v>0.96299999999999997</c:v>
                </c:pt>
                <c:pt idx="3">
                  <c:v>0.81499999999999995</c:v>
                </c:pt>
                <c:pt idx="4">
                  <c:v>0.67625000000000002</c:v>
                </c:pt>
                <c:pt idx="5">
                  <c:v>0.59299999999999997</c:v>
                </c:pt>
                <c:pt idx="6">
                  <c:v>0.53749999999999998</c:v>
                </c:pt>
                <c:pt idx="7">
                  <c:v>0.49785714285714289</c:v>
                </c:pt>
                <c:pt idx="8">
                  <c:v>0.46812500000000001</c:v>
                </c:pt>
                <c:pt idx="9">
                  <c:v>0.44499999999999995</c:v>
                </c:pt>
                <c:pt idx="10">
                  <c:v>0.42649999999999999</c:v>
                </c:pt>
                <c:pt idx="11">
                  <c:v>0.41136363636363638</c:v>
                </c:pt>
                <c:pt idx="12">
                  <c:v>0.39875000000000005</c:v>
                </c:pt>
                <c:pt idx="13">
                  <c:v>0.3880769230769231</c:v>
                </c:pt>
                <c:pt idx="14">
                  <c:v>0.37892857142857139</c:v>
                </c:pt>
                <c:pt idx="15">
                  <c:v>0.371</c:v>
                </c:pt>
                <c:pt idx="16">
                  <c:v>0.36406249999999996</c:v>
                </c:pt>
                <c:pt idx="17">
                  <c:v>0.35794117647058821</c:v>
                </c:pt>
                <c:pt idx="18">
                  <c:v>0.35250000000000004</c:v>
                </c:pt>
                <c:pt idx="19">
                  <c:v>0.3476315789473684</c:v>
                </c:pt>
                <c:pt idx="20">
                  <c:v>0.34325000000000006</c:v>
                </c:pt>
                <c:pt idx="21">
                  <c:v>0.3392857142857143</c:v>
                </c:pt>
                <c:pt idx="22">
                  <c:v>0.33568181818181819</c:v>
                </c:pt>
                <c:pt idx="23">
                  <c:v>0.33239130434782604</c:v>
                </c:pt>
                <c:pt idx="24">
                  <c:v>0.32937499999999997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EB8-445E-B864-2D15D31AD34E}"/>
            </c:ext>
          </c:extLst>
        </c:ser>
        <c:ser>
          <c:idx val="94"/>
          <c:order val="94"/>
          <c:tx>
            <c:strRef>
              <c:f>承伤衰减持续!$A$96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承伤衰减持续!$B$96:$AA$96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0.68400000000000005</c:v>
                </c:pt>
                <c:pt idx="4">
                  <c:v>0.51300000000000012</c:v>
                </c:pt>
                <c:pt idx="5">
                  <c:v>0.4104000000000001</c:v>
                </c:pt>
                <c:pt idx="6">
                  <c:v>0.34200000000000008</c:v>
                </c:pt>
                <c:pt idx="7">
                  <c:v>0.29314285714285726</c:v>
                </c:pt>
                <c:pt idx="8">
                  <c:v>0.25650000000000006</c:v>
                </c:pt>
                <c:pt idx="9">
                  <c:v>0.22800000000000009</c:v>
                </c:pt>
                <c:pt idx="10">
                  <c:v>0.20520000000000005</c:v>
                </c:pt>
                <c:pt idx="11">
                  <c:v>0.18654545454545457</c:v>
                </c:pt>
                <c:pt idx="12">
                  <c:v>0.17100000000000004</c:v>
                </c:pt>
                <c:pt idx="13">
                  <c:v>0.15784615384615386</c:v>
                </c:pt>
                <c:pt idx="14">
                  <c:v>0.14657142857142857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EB8-445E-B864-2D15D31AD34E}"/>
            </c:ext>
          </c:extLst>
        </c:ser>
        <c:ser>
          <c:idx val="95"/>
          <c:order val="95"/>
          <c:tx>
            <c:strRef>
              <c:f>承伤衰减持续!$A$97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承伤衰减持续!$B$97:$AA$97</c:f>
              <c:numCache>
                <c:formatCode>0%</c:formatCode>
                <c:ptCount val="26"/>
                <c:pt idx="0">
                  <c:v>0.95</c:v>
                </c:pt>
                <c:pt idx="1">
                  <c:v>0.58499999999999996</c:v>
                </c:pt>
                <c:pt idx="2">
                  <c:v>0.29249999999999998</c:v>
                </c:pt>
                <c:pt idx="3">
                  <c:v>0.19499999999999995</c:v>
                </c:pt>
                <c:pt idx="4">
                  <c:v>0.14624999999999999</c:v>
                </c:pt>
                <c:pt idx="5">
                  <c:v>0.11699999999999999</c:v>
                </c:pt>
                <c:pt idx="6">
                  <c:v>9.7500000000000031E-2</c:v>
                </c:pt>
                <c:pt idx="7">
                  <c:v>8.3571428571428519E-2</c:v>
                </c:pt>
                <c:pt idx="8">
                  <c:v>7.3124999999999996E-2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EB8-445E-B864-2D15D31AD34E}"/>
            </c:ext>
          </c:extLst>
        </c:ser>
        <c:ser>
          <c:idx val="96"/>
          <c:order val="96"/>
          <c:tx>
            <c:strRef>
              <c:f>承伤衰减持续!$A$98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承伤衰减持续!$B$98:$AA$98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0.76500000000000001</c:v>
                </c:pt>
                <c:pt idx="3">
                  <c:v>0.51</c:v>
                </c:pt>
                <c:pt idx="4">
                  <c:v>0.38249999999999995</c:v>
                </c:pt>
                <c:pt idx="5">
                  <c:v>0.30600000000000005</c:v>
                </c:pt>
                <c:pt idx="6">
                  <c:v>0.255</c:v>
                </c:pt>
                <c:pt idx="7">
                  <c:v>0.21857142857142853</c:v>
                </c:pt>
                <c:pt idx="8">
                  <c:v>0.19125000000000003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EB8-445E-B864-2D15D31AD34E}"/>
            </c:ext>
          </c:extLst>
        </c:ser>
        <c:ser>
          <c:idx val="97"/>
          <c:order val="97"/>
          <c:tx>
            <c:strRef>
              <c:f>承伤衰减持续!$A$99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承伤衰减持续!$B$99:$AA$99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0.81906250000000003</c:v>
                </c:pt>
                <c:pt idx="5">
                  <c:v>0.70524999999999993</c:v>
                </c:pt>
                <c:pt idx="6">
                  <c:v>0.62937500000000002</c:v>
                </c:pt>
                <c:pt idx="7">
                  <c:v>0.57517857142857143</c:v>
                </c:pt>
                <c:pt idx="8">
                  <c:v>0.53453125000000001</c:v>
                </c:pt>
                <c:pt idx="9">
                  <c:v>0.50291666666666668</c:v>
                </c:pt>
                <c:pt idx="10">
                  <c:v>0.47762499999999997</c:v>
                </c:pt>
                <c:pt idx="11">
                  <c:v>0.45693181818181816</c:v>
                </c:pt>
                <c:pt idx="12">
                  <c:v>0.43968750000000001</c:v>
                </c:pt>
                <c:pt idx="13">
                  <c:v>0.42509615384615385</c:v>
                </c:pt>
                <c:pt idx="14">
                  <c:v>0.41258928571428577</c:v>
                </c:pt>
                <c:pt idx="15">
                  <c:v>0.40175000000000005</c:v>
                </c:pt>
                <c:pt idx="16">
                  <c:v>0.39226562499999995</c:v>
                </c:pt>
                <c:pt idx="17">
                  <c:v>0.38389705882352942</c:v>
                </c:pt>
                <c:pt idx="18">
                  <c:v>0.37645833333333334</c:v>
                </c:pt>
                <c:pt idx="19">
                  <c:v>0.36980263157894733</c:v>
                </c:pt>
                <c:pt idx="20">
                  <c:v>0.36381249999999998</c:v>
                </c:pt>
                <c:pt idx="21">
                  <c:v>0.35839285714285718</c:v>
                </c:pt>
                <c:pt idx="22">
                  <c:v>0.35346590909090914</c:v>
                </c:pt>
                <c:pt idx="23">
                  <c:v>0.34896739130434784</c:v>
                </c:pt>
                <c:pt idx="24">
                  <c:v>0.34484375</c:v>
                </c:pt>
                <c:pt idx="25">
                  <c:v>0.34104999999999996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EB8-445E-B864-2D15D31AD34E}"/>
            </c:ext>
          </c:extLst>
        </c:ser>
        <c:ser>
          <c:idx val="98"/>
          <c:order val="98"/>
          <c:tx>
            <c:strRef>
              <c:f>承伤衰减持续!$A$100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承伤衰减持续!$B$100:$AA$100</c:f>
              <c:numCache>
                <c:formatCode>0%</c:formatCode>
                <c:ptCount val="26"/>
                <c:pt idx="0">
                  <c:v>0.95</c:v>
                </c:pt>
                <c:pt idx="1">
                  <c:v>0.65500000000000003</c:v>
                </c:pt>
                <c:pt idx="2">
                  <c:v>0.32750000000000001</c:v>
                </c:pt>
                <c:pt idx="3">
                  <c:v>0.21833333333333338</c:v>
                </c:pt>
                <c:pt idx="4">
                  <c:v>0.16374999999999995</c:v>
                </c:pt>
                <c:pt idx="5">
                  <c:v>0.13100000000000001</c:v>
                </c:pt>
                <c:pt idx="6">
                  <c:v>0.10916666666666663</c:v>
                </c:pt>
                <c:pt idx="7">
                  <c:v>9.3571428571428528E-2</c:v>
                </c:pt>
                <c:pt idx="8">
                  <c:v>8.1875000000000031E-2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EB8-445E-B864-2D15D31AD34E}"/>
            </c:ext>
          </c:extLst>
        </c:ser>
        <c:ser>
          <c:idx val="99"/>
          <c:order val="99"/>
          <c:tx>
            <c:strRef>
              <c:f>承伤衰减持续!$A$101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承伤衰减持续!$B$101:$AA$101</c:f>
              <c:numCache>
                <c:formatCode>0%</c:formatCode>
                <c:ptCount val="2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0.93599999999999994</c:v>
                </c:pt>
                <c:pt idx="4">
                  <c:v>0.752</c:v>
                </c:pt>
                <c:pt idx="5">
                  <c:v>0.64159999999999995</c:v>
                </c:pt>
                <c:pt idx="6">
                  <c:v>0.56800000000000006</c:v>
                </c:pt>
                <c:pt idx="7">
                  <c:v>0.51542857142857135</c:v>
                </c:pt>
                <c:pt idx="8">
                  <c:v>0.47599999999999998</c:v>
                </c:pt>
                <c:pt idx="9">
                  <c:v>0.44533333333333325</c:v>
                </c:pt>
                <c:pt idx="10">
                  <c:v>0.42079999999999995</c:v>
                </c:pt>
                <c:pt idx="11">
                  <c:v>0.40072727272727271</c:v>
                </c:pt>
                <c:pt idx="12">
                  <c:v>0.38400000000000001</c:v>
                </c:pt>
                <c:pt idx="13">
                  <c:v>0.36984615384615382</c:v>
                </c:pt>
                <c:pt idx="14">
                  <c:v>0.35771428571428565</c:v>
                </c:pt>
                <c:pt idx="15">
                  <c:v>0.34719999999999995</c:v>
                </c:pt>
                <c:pt idx="16">
                  <c:v>0.33799999999999997</c:v>
                </c:pt>
                <c:pt idx="17">
                  <c:v>0.3298823529411764</c:v>
                </c:pt>
                <c:pt idx="18">
                  <c:v>0.32266666666666666</c:v>
                </c:pt>
                <c:pt idx="19">
                  <c:v>0.3162105263157895</c:v>
                </c:pt>
                <c:pt idx="20">
                  <c:v>0.31040000000000001</c:v>
                </c:pt>
                <c:pt idx="21">
                  <c:v>0.30514285714285716</c:v>
                </c:pt>
                <c:pt idx="22">
                  <c:v>0.30036363636363639</c:v>
                </c:pt>
                <c:pt idx="23">
                  <c:v>0.29599999999999993</c:v>
                </c:pt>
                <c:pt idx="24">
                  <c:v>0.29199999999999993</c:v>
                </c:pt>
                <c:pt idx="25">
                  <c:v>0.28832000000000002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EB8-445E-B864-2D15D31AD34E}"/>
            </c:ext>
          </c:extLst>
        </c:ser>
        <c:ser>
          <c:idx val="100"/>
          <c:order val="100"/>
          <c:tx>
            <c:strRef>
              <c:f>承伤衰减持续!$A$102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承伤衰减持续!$B$102:$AA$102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0.93500000000000005</c:v>
                </c:pt>
                <c:pt idx="7">
                  <c:v>0.80142857142857138</c:v>
                </c:pt>
                <c:pt idx="8">
                  <c:v>0.70124999999999993</c:v>
                </c:pt>
                <c:pt idx="9">
                  <c:v>0.62333333333333329</c:v>
                </c:pt>
                <c:pt idx="10">
                  <c:v>0.56099999999999994</c:v>
                </c:pt>
                <c:pt idx="11">
                  <c:v>0.51</c:v>
                </c:pt>
                <c:pt idx="12">
                  <c:v>0.46750000000000003</c:v>
                </c:pt>
                <c:pt idx="13">
                  <c:v>0.43153846153846154</c:v>
                </c:pt>
                <c:pt idx="14">
                  <c:v>0.40071428571428569</c:v>
                </c:pt>
                <c:pt idx="15">
                  <c:v>0.374</c:v>
                </c:pt>
                <c:pt idx="16">
                  <c:v>0.35062499999999996</c:v>
                </c:pt>
                <c:pt idx="17">
                  <c:v>0.32999999999999996</c:v>
                </c:pt>
                <c:pt idx="18">
                  <c:v>0.31166666666666665</c:v>
                </c:pt>
                <c:pt idx="19">
                  <c:v>0.29526315789473689</c:v>
                </c:pt>
                <c:pt idx="20">
                  <c:v>0.28049999999999997</c:v>
                </c:pt>
                <c:pt idx="21">
                  <c:v>0.26714285714285713</c:v>
                </c:pt>
                <c:pt idx="22">
                  <c:v>0.255</c:v>
                </c:pt>
                <c:pt idx="23">
                  <c:v>0.24391304347826082</c:v>
                </c:pt>
                <c:pt idx="24">
                  <c:v>0.23375000000000001</c:v>
                </c:pt>
                <c:pt idx="25">
                  <c:v>0.22440000000000004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EB8-445E-B864-2D15D31AD34E}"/>
            </c:ext>
          </c:extLst>
        </c:ser>
        <c:ser>
          <c:idx val="101"/>
          <c:order val="101"/>
          <c:tx>
            <c:strRef>
              <c:f>承伤衰减持续!$A$103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承伤衰减持续!$B$103:$AA$103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0.55249999999999999</c:v>
                </c:pt>
                <c:pt idx="3">
                  <c:v>0.36833333333333329</c:v>
                </c:pt>
                <c:pt idx="4">
                  <c:v>0.27625</c:v>
                </c:pt>
                <c:pt idx="5">
                  <c:v>0.22099999999999997</c:v>
                </c:pt>
                <c:pt idx="6">
                  <c:v>0.1841666666666667</c:v>
                </c:pt>
                <c:pt idx="7">
                  <c:v>0.15785714285714281</c:v>
                </c:pt>
                <c:pt idx="8">
                  <c:v>0.13812500000000005</c:v>
                </c:pt>
                <c:pt idx="9">
                  <c:v>0.12277777777777776</c:v>
                </c:pt>
                <c:pt idx="10">
                  <c:v>0.11050000000000004</c:v>
                </c:pt>
                <c:pt idx="11">
                  <c:v>0.10045454545454546</c:v>
                </c:pt>
                <c:pt idx="12">
                  <c:v>9.2083333333333295E-2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EB8-445E-B864-2D15D31AD34E}"/>
            </c:ext>
          </c:extLst>
        </c:ser>
        <c:ser>
          <c:idx val="102"/>
          <c:order val="102"/>
          <c:tx>
            <c:strRef>
              <c:f>承伤衰减持续!$A$104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承伤衰减持续!$B$104:$AA$104</c:f>
              <c:numCache>
                <c:formatCode>0%</c:formatCode>
                <c:ptCount val="26"/>
                <c:pt idx="0">
                  <c:v>0.95</c:v>
                </c:pt>
                <c:pt idx="1">
                  <c:v>0.875</c:v>
                </c:pt>
                <c:pt idx="2">
                  <c:v>0.4375</c:v>
                </c:pt>
                <c:pt idx="3">
                  <c:v>0.29166666666666663</c:v>
                </c:pt>
                <c:pt idx="4">
                  <c:v>0.21875</c:v>
                </c:pt>
                <c:pt idx="5">
                  <c:v>0.17500000000000004</c:v>
                </c:pt>
                <c:pt idx="6">
                  <c:v>0.14583333333333337</c:v>
                </c:pt>
                <c:pt idx="7">
                  <c:v>0.125</c:v>
                </c:pt>
                <c:pt idx="8">
                  <c:v>0.109375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A-4C24-BAEF-99067FF3BE38}"/>
            </c:ext>
          </c:extLst>
        </c:ser>
        <c:ser>
          <c:idx val="103"/>
          <c:order val="103"/>
          <c:tx>
            <c:strRef>
              <c:f>承伤衰减持续!$A$105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承伤衰减持续!$B$105:$AA$105</c:f>
              <c:numCache>
                <c:formatCode>0%</c:formatCode>
                <c:ptCount val="26"/>
                <c:pt idx="0">
                  <c:v>0.95</c:v>
                </c:pt>
                <c:pt idx="1">
                  <c:v>0.75</c:v>
                </c:pt>
                <c:pt idx="2">
                  <c:v>0.375</c:v>
                </c:pt>
                <c:pt idx="3">
                  <c:v>0.25</c:v>
                </c:pt>
                <c:pt idx="4">
                  <c:v>0.1875</c:v>
                </c:pt>
                <c:pt idx="5">
                  <c:v>0.15000000000000002</c:v>
                </c:pt>
                <c:pt idx="6">
                  <c:v>0.125</c:v>
                </c:pt>
                <c:pt idx="7">
                  <c:v>0.1071428571428571</c:v>
                </c:pt>
                <c:pt idx="8">
                  <c:v>9.375E-2</c:v>
                </c:pt>
                <c:pt idx="9">
                  <c:v>8.333333333333337E-2</c:v>
                </c:pt>
                <c:pt idx="10">
                  <c:v>7.4999999999999956E-2</c:v>
                </c:pt>
                <c:pt idx="11">
                  <c:v>6.8181818181818232E-2</c:v>
                </c:pt>
                <c:pt idx="12">
                  <c:v>6.25E-2</c:v>
                </c:pt>
                <c:pt idx="13">
                  <c:v>5.7692307692307709E-2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A-4C24-BAEF-99067FF3BE38}"/>
            </c:ext>
          </c:extLst>
        </c:ser>
        <c:ser>
          <c:idx val="104"/>
          <c:order val="104"/>
          <c:tx>
            <c:strRef>
              <c:f>承伤衰减持续!$A$106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承伤衰减持续!$B$106:$AA$106</c:f>
              <c:numCache>
                <c:formatCode>0%</c:formatCode>
                <c:ptCount val="26"/>
                <c:pt idx="0">
                  <c:v>0.95</c:v>
                </c:pt>
                <c:pt idx="1">
                  <c:v>0.52</c:v>
                </c:pt>
                <c:pt idx="2">
                  <c:v>0.26</c:v>
                </c:pt>
                <c:pt idx="3">
                  <c:v>0.17333333333333334</c:v>
                </c:pt>
                <c:pt idx="4">
                  <c:v>0.13</c:v>
                </c:pt>
                <c:pt idx="5">
                  <c:v>0.10399999999999998</c:v>
                </c:pt>
                <c:pt idx="6">
                  <c:v>8.666666666666667E-2</c:v>
                </c:pt>
                <c:pt idx="7">
                  <c:v>7.4285714285714288E-2</c:v>
                </c:pt>
                <c:pt idx="8">
                  <c:v>6.4999999999999947E-2</c:v>
                </c:pt>
                <c:pt idx="9">
                  <c:v>5.7777777777777817E-2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A-4C24-BAEF-99067FF3BE38}"/>
            </c:ext>
          </c:extLst>
        </c:ser>
        <c:ser>
          <c:idx val="105"/>
          <c:order val="105"/>
          <c:tx>
            <c:strRef>
              <c:f>承伤衰减持续!$A$107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承伤衰减持续!$B$107:$AA$107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0.8783333333333333</c:v>
                </c:pt>
                <c:pt idx="4">
                  <c:v>0.65874999999999995</c:v>
                </c:pt>
                <c:pt idx="5">
                  <c:v>0.52700000000000002</c:v>
                </c:pt>
                <c:pt idx="6">
                  <c:v>0.43916666666666671</c:v>
                </c:pt>
                <c:pt idx="7">
                  <c:v>0.37642857142857145</c:v>
                </c:pt>
                <c:pt idx="8">
                  <c:v>0.32937499999999997</c:v>
                </c:pt>
                <c:pt idx="9">
                  <c:v>0.2927777777777778</c:v>
                </c:pt>
                <c:pt idx="10">
                  <c:v>0.26349999999999996</c:v>
                </c:pt>
                <c:pt idx="11">
                  <c:v>0.23954545454545451</c:v>
                </c:pt>
                <c:pt idx="12">
                  <c:v>0.21958333333333335</c:v>
                </c:pt>
                <c:pt idx="13">
                  <c:v>0.20269230769230773</c:v>
                </c:pt>
                <c:pt idx="14">
                  <c:v>0.18821428571428567</c:v>
                </c:pt>
                <c:pt idx="15">
                  <c:v>0.17566666666666664</c:v>
                </c:pt>
                <c:pt idx="16">
                  <c:v>0.16468749999999999</c:v>
                </c:pt>
                <c:pt idx="17">
                  <c:v>0.15500000000000003</c:v>
                </c:pt>
                <c:pt idx="18">
                  <c:v>0.1463888888888889</c:v>
                </c:pt>
                <c:pt idx="19">
                  <c:v>0.13868421052631574</c:v>
                </c:pt>
                <c:pt idx="20">
                  <c:v>0.13175000000000003</c:v>
                </c:pt>
                <c:pt idx="21">
                  <c:v>0.12547619047619052</c:v>
                </c:pt>
                <c:pt idx="22">
                  <c:v>0.11977272727272725</c:v>
                </c:pt>
                <c:pt idx="23">
                  <c:v>0.11456521739130432</c:v>
                </c:pt>
                <c:pt idx="24">
                  <c:v>0.10979166666666662</c:v>
                </c:pt>
                <c:pt idx="25">
                  <c:v>0.10540000000000005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D-4C2F-BEC2-A242FEC928D8}"/>
            </c:ext>
          </c:extLst>
        </c:ser>
        <c:ser>
          <c:idx val="106"/>
          <c:order val="106"/>
          <c:tx>
            <c:strRef>
              <c:f>承伤衰减持续!$A$108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承伤衰减持续!$B$108:$AA$108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2-4FFF-AA0F-1BFDEADD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17664"/>
        <c:axId val="468818144"/>
      </c:lineChart>
      <c:catAx>
        <c:axId val="4688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18144"/>
        <c:crosses val="autoZero"/>
        <c:auto val="1"/>
        <c:lblAlgn val="ctr"/>
        <c:lblOffset val="100"/>
        <c:noMultiLvlLbl val="0"/>
      </c:catAx>
      <c:valAx>
        <c:axId val="46881814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承伤衰减爆发!$A$5</c:f>
              <c:strCache>
                <c:ptCount val="1"/>
                <c:pt idx="0">
                  <c:v>星熊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承伤衰减爆发!$B$5:$AA$5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0.96250000000000002</c:v>
                </c:pt>
                <c:pt idx="6">
                  <c:v>0.96250000000000002</c:v>
                </c:pt>
                <c:pt idx="7">
                  <c:v>0.96250000000000002</c:v>
                </c:pt>
                <c:pt idx="8">
                  <c:v>0.96250000000000002</c:v>
                </c:pt>
                <c:pt idx="9">
                  <c:v>0.96250000000000002</c:v>
                </c:pt>
                <c:pt idx="10">
                  <c:v>0.96250000000000002</c:v>
                </c:pt>
                <c:pt idx="11">
                  <c:v>0.96250000000000002</c:v>
                </c:pt>
                <c:pt idx="12">
                  <c:v>0.90475312500000005</c:v>
                </c:pt>
                <c:pt idx="13">
                  <c:v>0.85438750000000008</c:v>
                </c:pt>
                <c:pt idx="14">
                  <c:v>0.81121696428571433</c:v>
                </c:pt>
                <c:pt idx="15">
                  <c:v>0.77380249999999995</c:v>
                </c:pt>
                <c:pt idx="16">
                  <c:v>0.74106484375000004</c:v>
                </c:pt>
                <c:pt idx="17">
                  <c:v>0.71217867647058819</c:v>
                </c:pt>
                <c:pt idx="18">
                  <c:v>0.68650208333333329</c:v>
                </c:pt>
                <c:pt idx="19">
                  <c:v>0.66352828947368425</c:v>
                </c:pt>
                <c:pt idx="20">
                  <c:v>0.64285187500000007</c:v>
                </c:pt>
                <c:pt idx="21">
                  <c:v>0.62414464285714288</c:v>
                </c:pt>
                <c:pt idx="22">
                  <c:v>0.60713806818181815</c:v>
                </c:pt>
                <c:pt idx="23">
                  <c:v>0.59161032608695652</c:v>
                </c:pt>
                <c:pt idx="24">
                  <c:v>0.57737656250000002</c:v>
                </c:pt>
                <c:pt idx="25">
                  <c:v>0.5642815000000001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2-46CD-B36C-8F7F53232058}"/>
            </c:ext>
          </c:extLst>
        </c:ser>
        <c:ser>
          <c:idx val="7"/>
          <c:order val="1"/>
          <c:tx>
            <c:strRef>
              <c:f>承伤衰减爆发!$A$9</c:f>
              <c:strCache>
                <c:ptCount val="1"/>
                <c:pt idx="0">
                  <c:v>夜莺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承伤衰减爆发!$B$9:$AA$9</c:f>
              <c:numCache>
                <c:formatCode>0%</c:formatCode>
                <c:ptCount val="26"/>
                <c:pt idx="0">
                  <c:v>0.30000000000000004</c:v>
                </c:pt>
                <c:pt idx="1">
                  <c:v>0.30000000000000004</c:v>
                </c:pt>
                <c:pt idx="2">
                  <c:v>0.30000000000000004</c:v>
                </c:pt>
                <c:pt idx="3">
                  <c:v>0.30000000000000004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0.30000000000000004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0.30000000000000004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0.30000000000000004</c:v>
                </c:pt>
                <c:pt idx="17">
                  <c:v>0.30000000000000004</c:v>
                </c:pt>
                <c:pt idx="18">
                  <c:v>0.30000000000000004</c:v>
                </c:pt>
                <c:pt idx="19">
                  <c:v>0.30000000000000004</c:v>
                </c:pt>
                <c:pt idx="20">
                  <c:v>0.30000000000000004</c:v>
                </c:pt>
                <c:pt idx="21">
                  <c:v>0.30000000000000004</c:v>
                </c:pt>
                <c:pt idx="22">
                  <c:v>0.30000000000000004</c:v>
                </c:pt>
                <c:pt idx="23">
                  <c:v>0.30000000000000004</c:v>
                </c:pt>
                <c:pt idx="24">
                  <c:v>0.30000000000000004</c:v>
                </c:pt>
                <c:pt idx="25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A2-46CD-B36C-8F7F53232058}"/>
            </c:ext>
          </c:extLst>
        </c:ser>
        <c:ser>
          <c:idx val="8"/>
          <c:order val="2"/>
          <c:tx>
            <c:strRef>
              <c:f>承伤衰减爆发!$A$10</c:f>
              <c:strCache>
                <c:ptCount val="1"/>
                <c:pt idx="0">
                  <c:v>闪灵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承伤衰减爆发!$B$10:$AA$10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</c:v>
                </c:pt>
                <c:pt idx="4">
                  <c:v>0.64500000000000002</c:v>
                </c:pt>
                <c:pt idx="5">
                  <c:v>0.51600000000000001</c:v>
                </c:pt>
                <c:pt idx="6">
                  <c:v>0.43000000000000005</c:v>
                </c:pt>
                <c:pt idx="7">
                  <c:v>0.36857142857142855</c:v>
                </c:pt>
                <c:pt idx="8">
                  <c:v>0.32250000000000001</c:v>
                </c:pt>
                <c:pt idx="9">
                  <c:v>0.28666666666666663</c:v>
                </c:pt>
                <c:pt idx="10">
                  <c:v>0.25800000000000001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A2-46CD-B36C-8F7F53232058}"/>
            </c:ext>
          </c:extLst>
        </c:ser>
        <c:ser>
          <c:idx val="10"/>
          <c:order val="3"/>
          <c:tx>
            <c:strRef>
              <c:f>承伤衰减爆发!$A$12</c:f>
              <c:strCache>
                <c:ptCount val="1"/>
                <c:pt idx="0">
                  <c:v>斯卡蒂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承伤衰减爆发!$B$12:$AA$12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0.87112499999999993</c:v>
                </c:pt>
                <c:pt idx="5">
                  <c:v>0.69689999999999996</c:v>
                </c:pt>
                <c:pt idx="6">
                  <c:v>0.58074999999999999</c:v>
                </c:pt>
                <c:pt idx="7">
                  <c:v>0.49778571428571428</c:v>
                </c:pt>
                <c:pt idx="8">
                  <c:v>0.43556249999999996</c:v>
                </c:pt>
                <c:pt idx="9">
                  <c:v>0.38716666666666677</c:v>
                </c:pt>
                <c:pt idx="10">
                  <c:v>0.34845000000000004</c:v>
                </c:pt>
                <c:pt idx="11">
                  <c:v>0.31677272727272732</c:v>
                </c:pt>
                <c:pt idx="12">
                  <c:v>0.29037500000000005</c:v>
                </c:pt>
                <c:pt idx="13">
                  <c:v>0.26803846153846156</c:v>
                </c:pt>
                <c:pt idx="14">
                  <c:v>0.24889285714285714</c:v>
                </c:pt>
                <c:pt idx="15">
                  <c:v>0.23230000000000006</c:v>
                </c:pt>
                <c:pt idx="16">
                  <c:v>0.21778125000000004</c:v>
                </c:pt>
                <c:pt idx="17">
                  <c:v>0.20497058823529413</c:v>
                </c:pt>
                <c:pt idx="18">
                  <c:v>0.19358333333333333</c:v>
                </c:pt>
                <c:pt idx="19">
                  <c:v>0.18339473684210528</c:v>
                </c:pt>
                <c:pt idx="20">
                  <c:v>0.17422500000000007</c:v>
                </c:pt>
                <c:pt idx="21">
                  <c:v>0.16592857142857143</c:v>
                </c:pt>
                <c:pt idx="22">
                  <c:v>0.1583863636363636</c:v>
                </c:pt>
                <c:pt idx="23">
                  <c:v>0.15149999999999997</c:v>
                </c:pt>
                <c:pt idx="24">
                  <c:v>0.14518749999999991</c:v>
                </c:pt>
                <c:pt idx="25">
                  <c:v>0.13937999999999995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A2-46CD-B36C-8F7F53232058}"/>
            </c:ext>
          </c:extLst>
        </c:ser>
        <c:ser>
          <c:idx val="13"/>
          <c:order val="4"/>
          <c:tx>
            <c:strRef>
              <c:f>承伤衰减爆发!$A$15</c:f>
              <c:strCache>
                <c:ptCount val="1"/>
                <c:pt idx="0">
                  <c:v>赫拉格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承伤衰减爆发!$B$15:$AA$15</c:f>
              <c:numCache>
                <c:formatCode>0%</c:formatCode>
                <c:ptCount val="26"/>
                <c:pt idx="0">
                  <c:v>0.99062499999999998</c:v>
                </c:pt>
                <c:pt idx="1">
                  <c:v>0.99062499999999998</c:v>
                </c:pt>
                <c:pt idx="2">
                  <c:v>0.96906250000000005</c:v>
                </c:pt>
                <c:pt idx="3">
                  <c:v>0.916875</c:v>
                </c:pt>
                <c:pt idx="4">
                  <c:v>0.89078124999999997</c:v>
                </c:pt>
                <c:pt idx="5">
                  <c:v>0.87512500000000004</c:v>
                </c:pt>
                <c:pt idx="6">
                  <c:v>0.86468750000000005</c:v>
                </c:pt>
                <c:pt idx="7">
                  <c:v>0.85723214285714289</c:v>
                </c:pt>
                <c:pt idx="8">
                  <c:v>0.85164062500000004</c:v>
                </c:pt>
                <c:pt idx="9">
                  <c:v>0.84729166666666667</c:v>
                </c:pt>
                <c:pt idx="10">
                  <c:v>0.84381249999999997</c:v>
                </c:pt>
                <c:pt idx="11">
                  <c:v>0.84096590909090907</c:v>
                </c:pt>
                <c:pt idx="12">
                  <c:v>0.83859375000000003</c:v>
                </c:pt>
                <c:pt idx="13">
                  <c:v>0.83658653846153852</c:v>
                </c:pt>
                <c:pt idx="14">
                  <c:v>0.83486607142857139</c:v>
                </c:pt>
                <c:pt idx="15">
                  <c:v>0.83337499999999998</c:v>
                </c:pt>
                <c:pt idx="16">
                  <c:v>0.83207031249999996</c:v>
                </c:pt>
                <c:pt idx="17">
                  <c:v>0.83091911764705884</c:v>
                </c:pt>
                <c:pt idx="18">
                  <c:v>0.82989583333333328</c:v>
                </c:pt>
                <c:pt idx="19">
                  <c:v>0.82898026315789475</c:v>
                </c:pt>
                <c:pt idx="20">
                  <c:v>0.82815625000000004</c:v>
                </c:pt>
                <c:pt idx="21">
                  <c:v>0.82741071428571433</c:v>
                </c:pt>
                <c:pt idx="22">
                  <c:v>0.82673295454545448</c:v>
                </c:pt>
                <c:pt idx="23">
                  <c:v>0.82611413043478255</c:v>
                </c:pt>
                <c:pt idx="24">
                  <c:v>0.82554687500000001</c:v>
                </c:pt>
                <c:pt idx="25">
                  <c:v>0.82502500000000001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A2-46CD-B36C-8F7F53232058}"/>
            </c:ext>
          </c:extLst>
        </c:ser>
        <c:ser>
          <c:idx val="17"/>
          <c:order val="5"/>
          <c:tx>
            <c:strRef>
              <c:f>承伤衰减爆发!$A$19</c:f>
              <c:strCache>
                <c:ptCount val="1"/>
                <c:pt idx="0">
                  <c:v>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承伤衰减爆发!$B$19:$AA$19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0.91306153846153848</c:v>
                </c:pt>
                <c:pt idx="14">
                  <c:v>0.84784285714285712</c:v>
                </c:pt>
                <c:pt idx="15">
                  <c:v>0.79132000000000002</c:v>
                </c:pt>
                <c:pt idx="16">
                  <c:v>0.74186250000000009</c:v>
                </c:pt>
                <c:pt idx="17">
                  <c:v>0.69822352941176469</c:v>
                </c:pt>
                <c:pt idx="18">
                  <c:v>0.65943333333333332</c:v>
                </c:pt>
                <c:pt idx="19">
                  <c:v>0.62472631578947369</c:v>
                </c:pt>
                <c:pt idx="20">
                  <c:v>0.59349000000000007</c:v>
                </c:pt>
                <c:pt idx="21">
                  <c:v>0.56522857142857141</c:v>
                </c:pt>
                <c:pt idx="22">
                  <c:v>0.5395363636363637</c:v>
                </c:pt>
                <c:pt idx="23">
                  <c:v>0.51607826086956521</c:v>
                </c:pt>
                <c:pt idx="24">
                  <c:v>0.49457499999999999</c:v>
                </c:pt>
                <c:pt idx="25">
                  <c:v>0.47479199999999999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A2-46CD-B36C-8F7F53232058}"/>
            </c:ext>
          </c:extLst>
        </c:ser>
        <c:ser>
          <c:idx val="18"/>
          <c:order val="6"/>
          <c:tx>
            <c:strRef>
              <c:f>承伤衰减爆发!$A$20</c:f>
              <c:strCache>
                <c:ptCount val="1"/>
                <c:pt idx="0">
                  <c:v>阿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承伤衰减爆发!$B$20:$AA$20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0.68400000000000005</c:v>
                </c:pt>
                <c:pt idx="3">
                  <c:v>0.45600000000000007</c:v>
                </c:pt>
                <c:pt idx="4">
                  <c:v>0.34200000000000008</c:v>
                </c:pt>
                <c:pt idx="5">
                  <c:v>0.27360000000000007</c:v>
                </c:pt>
                <c:pt idx="6">
                  <c:v>0.22799999999999998</c:v>
                </c:pt>
                <c:pt idx="7">
                  <c:v>0.1954285714285714</c:v>
                </c:pt>
                <c:pt idx="8">
                  <c:v>0.17099999999999993</c:v>
                </c:pt>
                <c:pt idx="9">
                  <c:v>0.15199999999999991</c:v>
                </c:pt>
                <c:pt idx="10">
                  <c:v>0.13679999999999992</c:v>
                </c:pt>
                <c:pt idx="11">
                  <c:v>0.12436363636363634</c:v>
                </c:pt>
                <c:pt idx="12">
                  <c:v>0.11399999999999999</c:v>
                </c:pt>
                <c:pt idx="13">
                  <c:v>0.10523076923076924</c:v>
                </c:pt>
                <c:pt idx="14">
                  <c:v>9.7714285714285642E-2</c:v>
                </c:pt>
                <c:pt idx="15">
                  <c:v>9.1199999999999948E-2</c:v>
                </c:pt>
                <c:pt idx="16">
                  <c:v>8.550000000000002E-2</c:v>
                </c:pt>
                <c:pt idx="17">
                  <c:v>8.0470588235294072E-2</c:v>
                </c:pt>
                <c:pt idx="18">
                  <c:v>7.5999999999999956E-2</c:v>
                </c:pt>
                <c:pt idx="19">
                  <c:v>7.1999999999999953E-2</c:v>
                </c:pt>
                <c:pt idx="20">
                  <c:v>6.8400000000000016E-2</c:v>
                </c:pt>
                <c:pt idx="21">
                  <c:v>6.5142857142857169E-2</c:v>
                </c:pt>
                <c:pt idx="22">
                  <c:v>6.2181818181818227E-2</c:v>
                </c:pt>
                <c:pt idx="23">
                  <c:v>5.9478260869565314E-2</c:v>
                </c:pt>
                <c:pt idx="24">
                  <c:v>5.7000000000000051E-2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A2-46CD-B36C-8F7F53232058}"/>
            </c:ext>
          </c:extLst>
        </c:ser>
        <c:ser>
          <c:idx val="20"/>
          <c:order val="7"/>
          <c:tx>
            <c:strRef>
              <c:f>承伤衰减爆发!$A$22</c:f>
              <c:strCache>
                <c:ptCount val="1"/>
                <c:pt idx="0">
                  <c:v>风笛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承伤衰减爆发!$B$22:$AA$22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0.88440000000000007</c:v>
                </c:pt>
                <c:pt idx="6">
                  <c:v>0.7370000000000001</c:v>
                </c:pt>
                <c:pt idx="7">
                  <c:v>0.63171428571428578</c:v>
                </c:pt>
                <c:pt idx="8">
                  <c:v>0.55275000000000007</c:v>
                </c:pt>
                <c:pt idx="9">
                  <c:v>0.4913333333333334</c:v>
                </c:pt>
                <c:pt idx="10">
                  <c:v>0.44220000000000004</c:v>
                </c:pt>
                <c:pt idx="11">
                  <c:v>0.40200000000000002</c:v>
                </c:pt>
                <c:pt idx="12">
                  <c:v>0.36850000000000005</c:v>
                </c:pt>
                <c:pt idx="13">
                  <c:v>0.34015384615384614</c:v>
                </c:pt>
                <c:pt idx="14">
                  <c:v>0.31585714285714284</c:v>
                </c:pt>
                <c:pt idx="15">
                  <c:v>0.29480000000000006</c:v>
                </c:pt>
                <c:pt idx="16">
                  <c:v>0.27637500000000004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A2-46CD-B36C-8F7F53232058}"/>
            </c:ext>
          </c:extLst>
        </c:ser>
        <c:ser>
          <c:idx val="21"/>
          <c:order val="8"/>
          <c:tx>
            <c:strRef>
              <c:f>承伤衰减爆发!$A$23</c:f>
              <c:strCache>
                <c:ptCount val="1"/>
                <c:pt idx="0">
                  <c:v>傀影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承伤衰减爆发!$B$23:$AA$23</c:f>
              <c:numCache>
                <c:formatCode>0%</c:formatCode>
                <c:ptCount val="26"/>
                <c:pt idx="0">
                  <c:v>0.97499999999999998</c:v>
                </c:pt>
                <c:pt idx="1">
                  <c:v>0.97499999999999998</c:v>
                </c:pt>
                <c:pt idx="2">
                  <c:v>0.90249999999999997</c:v>
                </c:pt>
                <c:pt idx="3">
                  <c:v>0.76833333333333331</c:v>
                </c:pt>
                <c:pt idx="4">
                  <c:v>0.70124999999999993</c:v>
                </c:pt>
                <c:pt idx="5">
                  <c:v>0.66100000000000003</c:v>
                </c:pt>
                <c:pt idx="6">
                  <c:v>0.63416666666666666</c:v>
                </c:pt>
                <c:pt idx="7">
                  <c:v>0.61499999999999999</c:v>
                </c:pt>
                <c:pt idx="8">
                  <c:v>0.60062499999999996</c:v>
                </c:pt>
                <c:pt idx="9">
                  <c:v>0.58944444444444444</c:v>
                </c:pt>
                <c:pt idx="10">
                  <c:v>0.58050000000000002</c:v>
                </c:pt>
                <c:pt idx="11">
                  <c:v>0.57318181818181824</c:v>
                </c:pt>
                <c:pt idx="12">
                  <c:v>0.56708333333333338</c:v>
                </c:pt>
                <c:pt idx="13">
                  <c:v>0.56192307692307697</c:v>
                </c:pt>
                <c:pt idx="14">
                  <c:v>0.5575</c:v>
                </c:pt>
                <c:pt idx="15">
                  <c:v>0.55366666666666664</c:v>
                </c:pt>
                <c:pt idx="16">
                  <c:v>0.55031249999999998</c:v>
                </c:pt>
                <c:pt idx="17">
                  <c:v>0.5473529411764706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A2-46CD-B36C-8F7F53232058}"/>
            </c:ext>
          </c:extLst>
        </c:ser>
        <c:ser>
          <c:idx val="25"/>
          <c:order val="9"/>
          <c:tx>
            <c:strRef>
              <c:f>承伤衰减爆发!$A$27</c:f>
              <c:strCache>
                <c:ptCount val="1"/>
                <c:pt idx="0">
                  <c:v>铃兰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承伤衰减爆发!$B$27:$AA$27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0.8</c:v>
                </c:pt>
                <c:pt idx="2">
                  <c:v>0.48</c:v>
                </c:pt>
                <c:pt idx="3">
                  <c:v>0.37333333333333329</c:v>
                </c:pt>
                <c:pt idx="4">
                  <c:v>0.31999999999999995</c:v>
                </c:pt>
                <c:pt idx="5">
                  <c:v>0.28800000000000003</c:v>
                </c:pt>
                <c:pt idx="6">
                  <c:v>0.26666666666666672</c:v>
                </c:pt>
                <c:pt idx="7">
                  <c:v>0.25142857142857145</c:v>
                </c:pt>
                <c:pt idx="8">
                  <c:v>0.24</c:v>
                </c:pt>
                <c:pt idx="9">
                  <c:v>0.23111111111111116</c:v>
                </c:pt>
                <c:pt idx="10">
                  <c:v>0.22399999999999998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A2-46CD-B36C-8F7F53232058}"/>
            </c:ext>
          </c:extLst>
        </c:ser>
        <c:ser>
          <c:idx val="26"/>
          <c:order val="10"/>
          <c:tx>
            <c:strRef>
              <c:f>承伤衰减爆发!$A$28</c:f>
              <c:strCache>
                <c:ptCount val="1"/>
                <c:pt idx="0">
                  <c:v>棘刺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承伤衰减爆发!$B$28:$AA$28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0.82600000000000007</c:v>
                </c:pt>
                <c:pt idx="7">
                  <c:v>0.70799999999999996</c:v>
                </c:pt>
                <c:pt idx="8">
                  <c:v>0.61950000000000005</c:v>
                </c:pt>
                <c:pt idx="9">
                  <c:v>0.55066666666666664</c:v>
                </c:pt>
                <c:pt idx="10">
                  <c:v>0.49560000000000004</c:v>
                </c:pt>
                <c:pt idx="11">
                  <c:v>0.45054545454545458</c:v>
                </c:pt>
                <c:pt idx="12">
                  <c:v>0.41300000000000003</c:v>
                </c:pt>
                <c:pt idx="13">
                  <c:v>0.38123076923076926</c:v>
                </c:pt>
                <c:pt idx="14">
                  <c:v>0.35399999999999998</c:v>
                </c:pt>
                <c:pt idx="15">
                  <c:v>0.33040000000000003</c:v>
                </c:pt>
                <c:pt idx="16">
                  <c:v>0.30974999999999997</c:v>
                </c:pt>
                <c:pt idx="17">
                  <c:v>0.29152941176470581</c:v>
                </c:pt>
                <c:pt idx="18">
                  <c:v>0.27533333333333332</c:v>
                </c:pt>
                <c:pt idx="19">
                  <c:v>0.26084210526315788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A2-46CD-B36C-8F7F53232058}"/>
            </c:ext>
          </c:extLst>
        </c:ser>
        <c:ser>
          <c:idx val="27"/>
          <c:order val="11"/>
          <c:tx>
            <c:strRef>
              <c:f>承伤衰减爆发!$A$29</c:f>
              <c:strCache>
                <c:ptCount val="1"/>
                <c:pt idx="0">
                  <c:v>森蚺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承伤衰减爆发!$B$29:$AA$29</c:f>
              <c:numCache>
                <c:formatCode>0%</c:formatCode>
                <c:ptCount val="26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0.96399999999999997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0.96399999999999997</c:v>
                </c:pt>
                <c:pt idx="10">
                  <c:v>0.96399999999999997</c:v>
                </c:pt>
                <c:pt idx="11">
                  <c:v>0.96399999999999997</c:v>
                </c:pt>
                <c:pt idx="12">
                  <c:v>0.93587500000000001</c:v>
                </c:pt>
                <c:pt idx="13">
                  <c:v>0.88542307692307698</c:v>
                </c:pt>
                <c:pt idx="14">
                  <c:v>0.84217857142857144</c:v>
                </c:pt>
                <c:pt idx="15">
                  <c:v>0.80469999999999997</c:v>
                </c:pt>
                <c:pt idx="16">
                  <c:v>0.77190625000000002</c:v>
                </c:pt>
                <c:pt idx="17">
                  <c:v>0.74297058823529416</c:v>
                </c:pt>
                <c:pt idx="18">
                  <c:v>0.71724999999999994</c:v>
                </c:pt>
                <c:pt idx="19">
                  <c:v>0.69423684210526315</c:v>
                </c:pt>
                <c:pt idx="20">
                  <c:v>0.67352500000000004</c:v>
                </c:pt>
                <c:pt idx="21">
                  <c:v>0.6547857142857143</c:v>
                </c:pt>
                <c:pt idx="22">
                  <c:v>0.63775000000000004</c:v>
                </c:pt>
                <c:pt idx="23">
                  <c:v>0.62219565217391315</c:v>
                </c:pt>
                <c:pt idx="24">
                  <c:v>0.60793750000000002</c:v>
                </c:pt>
                <c:pt idx="25">
                  <c:v>0.59482000000000002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A2-46CD-B36C-8F7F53232058}"/>
            </c:ext>
          </c:extLst>
        </c:ser>
        <c:ser>
          <c:idx val="28"/>
          <c:order val="12"/>
          <c:tx>
            <c:strRef>
              <c:f>承伤衰减爆发!$A$30</c:f>
              <c:strCache>
                <c:ptCount val="1"/>
                <c:pt idx="0">
                  <c:v>史尔特尔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承伤衰减爆发!$B$30:$AA$30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</c:v>
                </c:pt>
                <c:pt idx="4">
                  <c:v>0.51750000000000007</c:v>
                </c:pt>
                <c:pt idx="5">
                  <c:v>0.41400000000000003</c:v>
                </c:pt>
                <c:pt idx="6">
                  <c:v>0.34499999999999997</c:v>
                </c:pt>
                <c:pt idx="7">
                  <c:v>0.29571428571428571</c:v>
                </c:pt>
                <c:pt idx="8">
                  <c:v>0.25875000000000004</c:v>
                </c:pt>
                <c:pt idx="9">
                  <c:v>0.22999999999999998</c:v>
                </c:pt>
                <c:pt idx="10">
                  <c:v>0.20699999999999996</c:v>
                </c:pt>
                <c:pt idx="11">
                  <c:v>0.18818181818181823</c:v>
                </c:pt>
                <c:pt idx="12">
                  <c:v>0.17249999999999999</c:v>
                </c:pt>
                <c:pt idx="13">
                  <c:v>0.15923076923076918</c:v>
                </c:pt>
                <c:pt idx="14">
                  <c:v>0.14785714285714291</c:v>
                </c:pt>
                <c:pt idx="15">
                  <c:v>0.13800000000000001</c:v>
                </c:pt>
                <c:pt idx="16">
                  <c:v>0.12937500000000002</c:v>
                </c:pt>
                <c:pt idx="17">
                  <c:v>0.12176470588235289</c:v>
                </c:pt>
                <c:pt idx="18">
                  <c:v>0.11499999999999999</c:v>
                </c:pt>
                <c:pt idx="19">
                  <c:v>0.10894736842105268</c:v>
                </c:pt>
                <c:pt idx="20">
                  <c:v>0.10350000000000004</c:v>
                </c:pt>
                <c:pt idx="21">
                  <c:v>9.8571428571428532E-2</c:v>
                </c:pt>
                <c:pt idx="22">
                  <c:v>9.4090909090909114E-2</c:v>
                </c:pt>
                <c:pt idx="23">
                  <c:v>8.9999999999999969E-2</c:v>
                </c:pt>
                <c:pt idx="24">
                  <c:v>8.6250000000000049E-2</c:v>
                </c:pt>
                <c:pt idx="25">
                  <c:v>8.2799999999999985E-2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A2-46CD-B36C-8F7F53232058}"/>
            </c:ext>
          </c:extLst>
        </c:ser>
        <c:ser>
          <c:idx val="29"/>
          <c:order val="13"/>
          <c:tx>
            <c:strRef>
              <c:f>承伤衰减爆发!$A$31</c:f>
              <c:strCache>
                <c:ptCount val="1"/>
                <c:pt idx="0">
                  <c:v>瑕光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承伤衰减爆发!$B$31:$AA$31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0.95750000000000002</c:v>
                </c:pt>
                <c:pt idx="6">
                  <c:v>0.88780000000000014</c:v>
                </c:pt>
                <c:pt idx="7">
                  <c:v>0.7824000000000001</c:v>
                </c:pt>
                <c:pt idx="8">
                  <c:v>0.70335000000000014</c:v>
                </c:pt>
                <c:pt idx="9">
                  <c:v>0.64186666666666681</c:v>
                </c:pt>
                <c:pt idx="10">
                  <c:v>0.5926800000000001</c:v>
                </c:pt>
                <c:pt idx="11">
                  <c:v>0.55243636363636361</c:v>
                </c:pt>
                <c:pt idx="12">
                  <c:v>0.51890000000000003</c:v>
                </c:pt>
                <c:pt idx="13">
                  <c:v>0.49052307692307695</c:v>
                </c:pt>
                <c:pt idx="14">
                  <c:v>0.46620000000000006</c:v>
                </c:pt>
                <c:pt idx="15">
                  <c:v>0.44512000000000007</c:v>
                </c:pt>
                <c:pt idx="16">
                  <c:v>0.42667500000000014</c:v>
                </c:pt>
                <c:pt idx="17">
                  <c:v>0.4104000000000001</c:v>
                </c:pt>
                <c:pt idx="18">
                  <c:v>0.39593333333333347</c:v>
                </c:pt>
                <c:pt idx="19">
                  <c:v>0.38298947368421066</c:v>
                </c:pt>
                <c:pt idx="20">
                  <c:v>0.37134000000000011</c:v>
                </c:pt>
                <c:pt idx="21">
                  <c:v>0.36080000000000012</c:v>
                </c:pt>
                <c:pt idx="22">
                  <c:v>0.35121818181818198</c:v>
                </c:pt>
                <c:pt idx="23">
                  <c:v>0.34246956521739147</c:v>
                </c:pt>
                <c:pt idx="24">
                  <c:v>0.33445000000000014</c:v>
                </c:pt>
                <c:pt idx="25">
                  <c:v>0.32707200000000014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A2-46CD-B36C-8F7F53232058}"/>
            </c:ext>
          </c:extLst>
        </c:ser>
        <c:ser>
          <c:idx val="30"/>
          <c:order val="14"/>
          <c:tx>
            <c:strRef>
              <c:f>承伤衰减爆发!$A$32</c:f>
              <c:strCache>
                <c:ptCount val="1"/>
                <c:pt idx="0">
                  <c:v>泥岩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承伤衰减爆发!$B$32:$AA$32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0.95750000000000002</c:v>
                </c:pt>
                <c:pt idx="6">
                  <c:v>0.95750000000000002</c:v>
                </c:pt>
                <c:pt idx="7">
                  <c:v>0.87347142857142868</c:v>
                </c:pt>
                <c:pt idx="8">
                  <c:v>0.78303750000000005</c:v>
                </c:pt>
                <c:pt idx="9">
                  <c:v>0.71270000000000011</c:v>
                </c:pt>
                <c:pt idx="10">
                  <c:v>0.65643000000000007</c:v>
                </c:pt>
                <c:pt idx="11">
                  <c:v>0.61039090909090921</c:v>
                </c:pt>
                <c:pt idx="12">
                  <c:v>0.57202500000000001</c:v>
                </c:pt>
                <c:pt idx="13">
                  <c:v>0.53956153846153854</c:v>
                </c:pt>
                <c:pt idx="14">
                  <c:v>0.5117357142857144</c:v>
                </c:pt>
                <c:pt idx="15">
                  <c:v>0.48762000000000005</c:v>
                </c:pt>
                <c:pt idx="16">
                  <c:v>0.46651875000000009</c:v>
                </c:pt>
                <c:pt idx="17">
                  <c:v>0.44790000000000008</c:v>
                </c:pt>
                <c:pt idx="18">
                  <c:v>0.43135000000000012</c:v>
                </c:pt>
                <c:pt idx="19">
                  <c:v>0.41654210526315805</c:v>
                </c:pt>
                <c:pt idx="20">
                  <c:v>0.4032150000000001</c:v>
                </c:pt>
                <c:pt idx="21">
                  <c:v>0.39115714285714298</c:v>
                </c:pt>
                <c:pt idx="22">
                  <c:v>0.38019545454545467</c:v>
                </c:pt>
                <c:pt idx="23">
                  <c:v>0.37018695652173927</c:v>
                </c:pt>
                <c:pt idx="24">
                  <c:v>0.36101250000000007</c:v>
                </c:pt>
                <c:pt idx="25">
                  <c:v>0.35257200000000011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FA2-46CD-B36C-8F7F53232058}"/>
            </c:ext>
          </c:extLst>
        </c:ser>
        <c:ser>
          <c:idx val="31"/>
          <c:order val="15"/>
          <c:tx>
            <c:strRef>
              <c:f>承伤衰减爆发!$A$33</c:f>
              <c:strCache>
                <c:ptCount val="1"/>
                <c:pt idx="0">
                  <c:v>迷迭香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承伤衰减爆发!$B$33:$AA$33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0.8666666666666667</c:v>
                </c:pt>
                <c:pt idx="4">
                  <c:v>0.65</c:v>
                </c:pt>
                <c:pt idx="5">
                  <c:v>0.52</c:v>
                </c:pt>
                <c:pt idx="6">
                  <c:v>0.43333333333333335</c:v>
                </c:pt>
                <c:pt idx="7">
                  <c:v>0.37142857142857144</c:v>
                </c:pt>
                <c:pt idx="8">
                  <c:v>0.32499999999999996</c:v>
                </c:pt>
                <c:pt idx="9">
                  <c:v>0.28888888888888886</c:v>
                </c:pt>
                <c:pt idx="10">
                  <c:v>0.26</c:v>
                </c:pt>
                <c:pt idx="11">
                  <c:v>0.23636363636363633</c:v>
                </c:pt>
                <c:pt idx="12">
                  <c:v>0.21666666666666667</c:v>
                </c:pt>
                <c:pt idx="13">
                  <c:v>0.19999999999999996</c:v>
                </c:pt>
                <c:pt idx="14">
                  <c:v>0.18571428571428572</c:v>
                </c:pt>
                <c:pt idx="15">
                  <c:v>0.17333333333333334</c:v>
                </c:pt>
                <c:pt idx="16">
                  <c:v>0.16249999999999998</c:v>
                </c:pt>
                <c:pt idx="17">
                  <c:v>0.15294117647058825</c:v>
                </c:pt>
                <c:pt idx="18">
                  <c:v>0.14444444444444449</c:v>
                </c:pt>
                <c:pt idx="19">
                  <c:v>0.13684210526315788</c:v>
                </c:pt>
                <c:pt idx="20">
                  <c:v>0.13</c:v>
                </c:pt>
                <c:pt idx="21">
                  <c:v>0.12380952380952381</c:v>
                </c:pt>
                <c:pt idx="22">
                  <c:v>0.11818181818181817</c:v>
                </c:pt>
                <c:pt idx="23">
                  <c:v>0.11304347826086958</c:v>
                </c:pt>
                <c:pt idx="24">
                  <c:v>0.10833333333333328</c:v>
                </c:pt>
                <c:pt idx="25">
                  <c:v>0.10399999999999998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FA2-46CD-B36C-8F7F53232058}"/>
            </c:ext>
          </c:extLst>
        </c:ser>
        <c:ser>
          <c:idx val="32"/>
          <c:order val="16"/>
          <c:tx>
            <c:strRef>
              <c:f>承伤衰减爆发!$A$34</c:f>
              <c:strCache>
                <c:ptCount val="1"/>
                <c:pt idx="0">
                  <c:v>山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承伤衰减爆发!$B$34:$AA$34</c:f>
              <c:numCache>
                <c:formatCode>0%</c:formatCode>
                <c:ptCount val="26"/>
                <c:pt idx="0">
                  <c:v>0.9638617706425</c:v>
                </c:pt>
                <c:pt idx="1">
                  <c:v>0.9638617706425</c:v>
                </c:pt>
                <c:pt idx="2">
                  <c:v>0.9638617706425</c:v>
                </c:pt>
                <c:pt idx="3">
                  <c:v>0.93485207951666671</c:v>
                </c:pt>
                <c:pt idx="4">
                  <c:v>0.77044791285000003</c:v>
                </c:pt>
                <c:pt idx="5">
                  <c:v>0.67180541285000006</c:v>
                </c:pt>
                <c:pt idx="6">
                  <c:v>0.60604374618333345</c:v>
                </c:pt>
                <c:pt idx="7">
                  <c:v>0.55907112713571427</c:v>
                </c:pt>
                <c:pt idx="8">
                  <c:v>0.52384166285</c:v>
                </c:pt>
                <c:pt idx="9">
                  <c:v>0.49644096840555552</c:v>
                </c:pt>
                <c:pt idx="10">
                  <c:v>0.47452041285000002</c:v>
                </c:pt>
                <c:pt idx="11">
                  <c:v>0.45658541284999998</c:v>
                </c:pt>
                <c:pt idx="12">
                  <c:v>0.44163957951666666</c:v>
                </c:pt>
                <c:pt idx="13">
                  <c:v>0.42899310515769229</c:v>
                </c:pt>
                <c:pt idx="14">
                  <c:v>0.41815326999285718</c:v>
                </c:pt>
                <c:pt idx="15">
                  <c:v>0.40875874618333341</c:v>
                </c:pt>
                <c:pt idx="16">
                  <c:v>0.40053853784999993</c:v>
                </c:pt>
                <c:pt idx="17">
                  <c:v>0.39328541285000007</c:v>
                </c:pt>
                <c:pt idx="18">
                  <c:v>0.3868381906277778</c:v>
                </c:pt>
                <c:pt idx="19">
                  <c:v>0.38106962337631578</c:v>
                </c:pt>
                <c:pt idx="20">
                  <c:v>0.37587791284999994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FA2-46CD-B36C-8F7F53232058}"/>
            </c:ext>
          </c:extLst>
        </c:ser>
        <c:ser>
          <c:idx val="34"/>
          <c:order val="17"/>
          <c:tx>
            <c:strRef>
              <c:f>承伤衰减爆发!$A$36</c:f>
              <c:strCache>
                <c:ptCount val="1"/>
                <c:pt idx="0">
                  <c:v>嵯峨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承伤衰减爆发!$B$36:$AA$36</c:f>
              <c:numCache>
                <c:formatCode>0%</c:formatCode>
                <c:ptCount val="26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0.92464000000000002</c:v>
                </c:pt>
                <c:pt idx="4">
                  <c:v>0.86848000000000003</c:v>
                </c:pt>
                <c:pt idx="5">
                  <c:v>0.83478399999999997</c:v>
                </c:pt>
                <c:pt idx="6">
                  <c:v>0.81231999999999993</c:v>
                </c:pt>
                <c:pt idx="7">
                  <c:v>0.79627428571428571</c:v>
                </c:pt>
                <c:pt idx="8">
                  <c:v>0.78424000000000005</c:v>
                </c:pt>
                <c:pt idx="9">
                  <c:v>0.77488000000000001</c:v>
                </c:pt>
                <c:pt idx="10">
                  <c:v>0.76739199999999996</c:v>
                </c:pt>
                <c:pt idx="11">
                  <c:v>0.76126545454545458</c:v>
                </c:pt>
                <c:pt idx="12">
                  <c:v>0.75615999999999994</c:v>
                </c:pt>
                <c:pt idx="13">
                  <c:v>0.75184000000000006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FA2-46CD-B36C-8F7F53232058}"/>
            </c:ext>
          </c:extLst>
        </c:ser>
        <c:ser>
          <c:idx val="38"/>
          <c:order val="18"/>
          <c:tx>
            <c:strRef>
              <c:f>承伤衰减爆发!$A$40</c:f>
              <c:strCache>
                <c:ptCount val="1"/>
                <c:pt idx="0">
                  <c:v>凯尔希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承伤衰减爆发!$B$40:$AA$40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0.92571428571428571</c:v>
                </c:pt>
                <c:pt idx="8">
                  <c:v>0.81</c:v>
                </c:pt>
                <c:pt idx="9">
                  <c:v>0.72</c:v>
                </c:pt>
                <c:pt idx="10">
                  <c:v>0.64800000000000002</c:v>
                </c:pt>
                <c:pt idx="11">
                  <c:v>0.58909090909090911</c:v>
                </c:pt>
                <c:pt idx="12">
                  <c:v>0.54</c:v>
                </c:pt>
                <c:pt idx="13">
                  <c:v>0.49846153846153851</c:v>
                </c:pt>
                <c:pt idx="14">
                  <c:v>0.46285714285714286</c:v>
                </c:pt>
                <c:pt idx="15">
                  <c:v>0.43200000000000005</c:v>
                </c:pt>
                <c:pt idx="16">
                  <c:v>0.40500000000000003</c:v>
                </c:pt>
                <c:pt idx="17">
                  <c:v>0.38117647058823534</c:v>
                </c:pt>
                <c:pt idx="18">
                  <c:v>0.36</c:v>
                </c:pt>
                <c:pt idx="19">
                  <c:v>0.34105263157894739</c:v>
                </c:pt>
                <c:pt idx="20">
                  <c:v>0.32399999999999995</c:v>
                </c:pt>
                <c:pt idx="21">
                  <c:v>0.30857142857142861</c:v>
                </c:pt>
                <c:pt idx="22">
                  <c:v>0.29454545454545455</c:v>
                </c:pt>
                <c:pt idx="23">
                  <c:v>0.2817391304347826</c:v>
                </c:pt>
                <c:pt idx="24">
                  <c:v>0.27</c:v>
                </c:pt>
                <c:pt idx="25">
                  <c:v>0.25919999999999999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FA2-46CD-B36C-8F7F53232058}"/>
            </c:ext>
          </c:extLst>
        </c:ser>
        <c:ser>
          <c:idx val="39"/>
          <c:order val="19"/>
          <c:tx>
            <c:strRef>
              <c:f>承伤衰减爆发!$A$41</c:f>
              <c:strCache>
                <c:ptCount val="1"/>
                <c:pt idx="0">
                  <c:v>浊心斯卡蒂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承伤衰减爆发!$B$41:$AA$41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</c:v>
                </c:pt>
                <c:pt idx="3">
                  <c:v>0.46666666666666667</c:v>
                </c:pt>
                <c:pt idx="4">
                  <c:v>0.35</c:v>
                </c:pt>
                <c:pt idx="5">
                  <c:v>0.28000000000000003</c:v>
                </c:pt>
                <c:pt idx="6">
                  <c:v>0.23333333333333328</c:v>
                </c:pt>
                <c:pt idx="7">
                  <c:v>0.19999999999999996</c:v>
                </c:pt>
                <c:pt idx="8">
                  <c:v>0.17500000000000004</c:v>
                </c:pt>
                <c:pt idx="9">
                  <c:v>0.15555555555555556</c:v>
                </c:pt>
                <c:pt idx="10">
                  <c:v>0.14000000000000001</c:v>
                </c:pt>
                <c:pt idx="11">
                  <c:v>0.12727272727272732</c:v>
                </c:pt>
                <c:pt idx="12">
                  <c:v>0.1166666666666667</c:v>
                </c:pt>
                <c:pt idx="13">
                  <c:v>0.10769230769230764</c:v>
                </c:pt>
                <c:pt idx="14">
                  <c:v>9.9999999999999978E-2</c:v>
                </c:pt>
                <c:pt idx="15">
                  <c:v>9.3333333333333379E-2</c:v>
                </c:pt>
                <c:pt idx="16">
                  <c:v>8.7500000000000022E-2</c:v>
                </c:pt>
                <c:pt idx="17">
                  <c:v>8.2352941176470629E-2</c:v>
                </c:pt>
                <c:pt idx="18">
                  <c:v>7.7777777777777724E-2</c:v>
                </c:pt>
                <c:pt idx="19">
                  <c:v>7.3684210526315796E-2</c:v>
                </c:pt>
                <c:pt idx="20">
                  <c:v>6.9999999999999951E-2</c:v>
                </c:pt>
                <c:pt idx="21">
                  <c:v>6.6666666666666652E-2</c:v>
                </c:pt>
                <c:pt idx="22">
                  <c:v>6.3636363636363602E-2</c:v>
                </c:pt>
                <c:pt idx="23">
                  <c:v>6.0869565217391286E-2</c:v>
                </c:pt>
                <c:pt idx="24">
                  <c:v>5.8333333333333348E-2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FA2-46CD-B36C-8F7F53232058}"/>
            </c:ext>
          </c:extLst>
        </c:ser>
        <c:ser>
          <c:idx val="40"/>
          <c:order val="20"/>
          <c:tx>
            <c:strRef>
              <c:f>承伤衰减爆发!$A$42</c:f>
              <c:strCache>
                <c:ptCount val="1"/>
                <c:pt idx="0">
                  <c:v>卡涅利安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承伤衰减爆发!$B$42:$AA$42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0.84571428571428575</c:v>
                </c:pt>
                <c:pt idx="8">
                  <c:v>0.74</c:v>
                </c:pt>
                <c:pt idx="9">
                  <c:v>0.65777777777777779</c:v>
                </c:pt>
                <c:pt idx="10">
                  <c:v>0.59200000000000008</c:v>
                </c:pt>
                <c:pt idx="11">
                  <c:v>0.53818181818181821</c:v>
                </c:pt>
                <c:pt idx="12">
                  <c:v>0.49333333333333329</c:v>
                </c:pt>
                <c:pt idx="13">
                  <c:v>0.45538461538461539</c:v>
                </c:pt>
                <c:pt idx="14">
                  <c:v>0.42285714285714282</c:v>
                </c:pt>
                <c:pt idx="15">
                  <c:v>0.39466666666666672</c:v>
                </c:pt>
                <c:pt idx="16">
                  <c:v>0.37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FA2-46CD-B36C-8F7F53232058}"/>
            </c:ext>
          </c:extLst>
        </c:ser>
        <c:ser>
          <c:idx val="41"/>
          <c:order val="21"/>
          <c:tx>
            <c:strRef>
              <c:f>承伤衰减爆发!$A$43</c:f>
              <c:strCache>
                <c:ptCount val="1"/>
                <c:pt idx="0">
                  <c:v>帕拉斯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承伤衰减爆发!$B$43:$AA$43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0.76781250000000001</c:v>
                </c:pt>
                <c:pt idx="5">
                  <c:v>0.61424999999999996</c:v>
                </c:pt>
                <c:pt idx="6">
                  <c:v>0.51187500000000008</c:v>
                </c:pt>
                <c:pt idx="7">
                  <c:v>0.43874999999999997</c:v>
                </c:pt>
                <c:pt idx="8">
                  <c:v>0.38390625</c:v>
                </c:pt>
                <c:pt idx="9">
                  <c:v>0.34125000000000005</c:v>
                </c:pt>
                <c:pt idx="10">
                  <c:v>0.30712499999999998</c:v>
                </c:pt>
                <c:pt idx="11">
                  <c:v>0.27920454545454543</c:v>
                </c:pt>
                <c:pt idx="12">
                  <c:v>0.25593750000000004</c:v>
                </c:pt>
                <c:pt idx="13">
                  <c:v>0.23624999999999996</c:v>
                </c:pt>
                <c:pt idx="14">
                  <c:v>0.21937499999999999</c:v>
                </c:pt>
                <c:pt idx="15">
                  <c:v>0.20474999999999999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FA2-46CD-B36C-8F7F53232058}"/>
            </c:ext>
          </c:extLst>
        </c:ser>
        <c:ser>
          <c:idx val="44"/>
          <c:order val="22"/>
          <c:tx>
            <c:strRef>
              <c:f>承伤衰减爆发!$A$46</c:f>
              <c:strCache>
                <c:ptCount val="1"/>
                <c:pt idx="0">
                  <c:v>琴柳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承伤衰减爆发!$B$46:$AA$46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0.89437500000000003</c:v>
                </c:pt>
                <c:pt idx="5">
                  <c:v>0.71550000000000002</c:v>
                </c:pt>
                <c:pt idx="6">
                  <c:v>0.59624999999999995</c:v>
                </c:pt>
                <c:pt idx="7">
                  <c:v>0.51107142857142862</c:v>
                </c:pt>
                <c:pt idx="8">
                  <c:v>0.44718749999999996</c:v>
                </c:pt>
                <c:pt idx="9">
                  <c:v>0.39749999999999996</c:v>
                </c:pt>
                <c:pt idx="10">
                  <c:v>0.35775000000000001</c:v>
                </c:pt>
                <c:pt idx="11">
                  <c:v>0.3252272727272727</c:v>
                </c:pt>
                <c:pt idx="12">
                  <c:v>0.29812499999999997</c:v>
                </c:pt>
                <c:pt idx="13">
                  <c:v>0.27519230769230774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FA2-46CD-B36C-8F7F53232058}"/>
            </c:ext>
          </c:extLst>
        </c:ser>
        <c:ser>
          <c:idx val="46"/>
          <c:order val="23"/>
          <c:tx>
            <c:strRef>
              <c:f>承伤衰减爆发!$A$48</c:f>
              <c:strCache>
                <c:ptCount val="1"/>
                <c:pt idx="0">
                  <c:v>焰尾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承伤衰减爆发!$B$48:$AA$48</c:f>
              <c:numCache>
                <c:formatCode>0%</c:formatCode>
                <c:ptCount val="26"/>
                <c:pt idx="0">
                  <c:v>0.99299999999999999</c:v>
                </c:pt>
                <c:pt idx="1">
                  <c:v>0.99299999999999999</c:v>
                </c:pt>
                <c:pt idx="2">
                  <c:v>0.99299999999999999</c:v>
                </c:pt>
                <c:pt idx="3">
                  <c:v>0.97087999999999997</c:v>
                </c:pt>
                <c:pt idx="4">
                  <c:v>0.94316</c:v>
                </c:pt>
                <c:pt idx="5">
                  <c:v>0.92652800000000002</c:v>
                </c:pt>
                <c:pt idx="6">
                  <c:v>0.91544000000000003</c:v>
                </c:pt>
                <c:pt idx="7">
                  <c:v>0.90751999999999999</c:v>
                </c:pt>
                <c:pt idx="8">
                  <c:v>0.90158000000000005</c:v>
                </c:pt>
                <c:pt idx="9">
                  <c:v>0.89695999999999998</c:v>
                </c:pt>
                <c:pt idx="10">
                  <c:v>0.89326400000000006</c:v>
                </c:pt>
                <c:pt idx="11">
                  <c:v>0.89024000000000003</c:v>
                </c:pt>
                <c:pt idx="12">
                  <c:v>0.88771999999999995</c:v>
                </c:pt>
                <c:pt idx="13">
                  <c:v>0.8855876923076923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FA2-46CD-B36C-8F7F53232058}"/>
            </c:ext>
          </c:extLst>
        </c:ser>
        <c:ser>
          <c:idx val="47"/>
          <c:order val="24"/>
          <c:tx>
            <c:strRef>
              <c:f>承伤衰减爆发!$A$49</c:f>
              <c:strCache>
                <c:ptCount val="1"/>
                <c:pt idx="0">
                  <c:v>耀骑士临光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承伤衰减爆发!$B$49:$AA$49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0.85</c:v>
                </c:pt>
                <c:pt idx="5">
                  <c:v>0.67999999999999994</c:v>
                </c:pt>
                <c:pt idx="6">
                  <c:v>0.56666666666666665</c:v>
                </c:pt>
                <c:pt idx="7">
                  <c:v>0.48571428571428577</c:v>
                </c:pt>
                <c:pt idx="8">
                  <c:v>0.42500000000000004</c:v>
                </c:pt>
                <c:pt idx="9">
                  <c:v>0.37777777777777777</c:v>
                </c:pt>
                <c:pt idx="10">
                  <c:v>0.33999999999999997</c:v>
                </c:pt>
                <c:pt idx="11">
                  <c:v>0.30909090909090908</c:v>
                </c:pt>
                <c:pt idx="12">
                  <c:v>0.28333333333333333</c:v>
                </c:pt>
                <c:pt idx="13">
                  <c:v>0.2615384615384615</c:v>
                </c:pt>
                <c:pt idx="14">
                  <c:v>0.24285714285714288</c:v>
                </c:pt>
                <c:pt idx="15">
                  <c:v>0.22666666666666668</c:v>
                </c:pt>
                <c:pt idx="16">
                  <c:v>0.21250000000000002</c:v>
                </c:pt>
                <c:pt idx="17">
                  <c:v>0.19999999999999996</c:v>
                </c:pt>
                <c:pt idx="18">
                  <c:v>0.18888888888888888</c:v>
                </c:pt>
                <c:pt idx="19">
                  <c:v>0.17894736842105263</c:v>
                </c:pt>
                <c:pt idx="20">
                  <c:v>0.17000000000000004</c:v>
                </c:pt>
                <c:pt idx="21">
                  <c:v>0.16190476190476188</c:v>
                </c:pt>
                <c:pt idx="22">
                  <c:v>0.15454545454545454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FA2-46CD-B36C-8F7F53232058}"/>
            </c:ext>
          </c:extLst>
        </c:ser>
        <c:ser>
          <c:idx val="48"/>
          <c:order val="25"/>
          <c:tx>
            <c:strRef>
              <c:f>承伤衰减爆发!$A$50</c:f>
              <c:strCache>
                <c:ptCount val="1"/>
                <c:pt idx="0">
                  <c:v>灵知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承伤衰减爆发!$B$50:$AA$50</c:f>
              <c:numCache>
                <c:formatCode>0%</c:formatCode>
                <c:ptCount val="26"/>
                <c:pt idx="0">
                  <c:v>0.95499999999999996</c:v>
                </c:pt>
                <c:pt idx="1">
                  <c:v>0.91</c:v>
                </c:pt>
                <c:pt idx="2">
                  <c:v>0.505</c:v>
                </c:pt>
                <c:pt idx="3">
                  <c:v>0.37</c:v>
                </c:pt>
                <c:pt idx="4">
                  <c:v>0.30249999999999999</c:v>
                </c:pt>
                <c:pt idx="5">
                  <c:v>0.26200000000000001</c:v>
                </c:pt>
                <c:pt idx="6">
                  <c:v>0.23499999999999999</c:v>
                </c:pt>
                <c:pt idx="7">
                  <c:v>0.21571428571428575</c:v>
                </c:pt>
                <c:pt idx="8">
                  <c:v>0.20125000000000004</c:v>
                </c:pt>
                <c:pt idx="9">
                  <c:v>0.18999999999999995</c:v>
                </c:pt>
                <c:pt idx="10">
                  <c:v>0.18100000000000005</c:v>
                </c:pt>
                <c:pt idx="11">
                  <c:v>0.17363636363636359</c:v>
                </c:pt>
                <c:pt idx="12">
                  <c:v>0.16749999999999998</c:v>
                </c:pt>
                <c:pt idx="13">
                  <c:v>0.16230769230769226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FA2-46CD-B36C-8F7F53232058}"/>
            </c:ext>
          </c:extLst>
        </c:ser>
        <c:ser>
          <c:idx val="49"/>
          <c:order val="26"/>
          <c:tx>
            <c:strRef>
              <c:f>承伤衰减爆发!$A$51</c:f>
              <c:strCache>
                <c:ptCount val="1"/>
                <c:pt idx="0">
                  <c:v>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承伤衰减爆发!$B$51:$AA$51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0.84599999999999986</c:v>
                </c:pt>
                <c:pt idx="8">
                  <c:v>0.74024999999999985</c:v>
                </c:pt>
                <c:pt idx="9">
                  <c:v>0.65799999999999992</c:v>
                </c:pt>
                <c:pt idx="10">
                  <c:v>0.59219999999999995</c:v>
                </c:pt>
                <c:pt idx="11">
                  <c:v>0.53836363636363638</c:v>
                </c:pt>
                <c:pt idx="12">
                  <c:v>0.49349999999999994</c:v>
                </c:pt>
                <c:pt idx="13">
                  <c:v>0.45553846153846145</c:v>
                </c:pt>
                <c:pt idx="14">
                  <c:v>0.42299999999999993</c:v>
                </c:pt>
                <c:pt idx="15">
                  <c:v>0.39479999999999993</c:v>
                </c:pt>
                <c:pt idx="16">
                  <c:v>0.37012499999999993</c:v>
                </c:pt>
                <c:pt idx="17">
                  <c:v>0.34835294117647053</c:v>
                </c:pt>
                <c:pt idx="18">
                  <c:v>0.32899999999999985</c:v>
                </c:pt>
                <c:pt idx="19">
                  <c:v>0.31168421052631567</c:v>
                </c:pt>
                <c:pt idx="20">
                  <c:v>0.29609999999999992</c:v>
                </c:pt>
                <c:pt idx="21">
                  <c:v>0.28199999999999992</c:v>
                </c:pt>
                <c:pt idx="22">
                  <c:v>0.26918181818181808</c:v>
                </c:pt>
                <c:pt idx="23">
                  <c:v>0.25747826086956516</c:v>
                </c:pt>
                <c:pt idx="24">
                  <c:v>0.24674999999999991</c:v>
                </c:pt>
                <c:pt idx="25">
                  <c:v>0.23687999999999998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FA2-46CD-B36C-8F7F53232058}"/>
            </c:ext>
          </c:extLst>
        </c:ser>
        <c:ser>
          <c:idx val="55"/>
          <c:order val="27"/>
          <c:tx>
            <c:strRef>
              <c:f>承伤衰减爆发!$A$57</c:f>
              <c:strCache>
                <c:ptCount val="1"/>
                <c:pt idx="0">
                  <c:v>归溟幽灵鲨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承伤衰减爆发!$B$57:$AA$57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0.9425</c:v>
                </c:pt>
                <c:pt idx="3">
                  <c:v>0.62833333333333341</c:v>
                </c:pt>
                <c:pt idx="4">
                  <c:v>0.47124999999999995</c:v>
                </c:pt>
                <c:pt idx="5">
                  <c:v>0.377</c:v>
                </c:pt>
                <c:pt idx="6">
                  <c:v>0.31416666666666671</c:v>
                </c:pt>
                <c:pt idx="7">
                  <c:v>0.26928571428571424</c:v>
                </c:pt>
                <c:pt idx="8">
                  <c:v>0.23562499999999997</c:v>
                </c:pt>
                <c:pt idx="9">
                  <c:v>0.20944444444444443</c:v>
                </c:pt>
                <c:pt idx="10">
                  <c:v>0.1885</c:v>
                </c:pt>
                <c:pt idx="11">
                  <c:v>0.17136363636363638</c:v>
                </c:pt>
                <c:pt idx="12">
                  <c:v>0.15708333333333335</c:v>
                </c:pt>
                <c:pt idx="13">
                  <c:v>0.14500000000000002</c:v>
                </c:pt>
                <c:pt idx="14">
                  <c:v>0.13464285714285718</c:v>
                </c:pt>
                <c:pt idx="15">
                  <c:v>0.1256666666666667</c:v>
                </c:pt>
                <c:pt idx="16">
                  <c:v>0.11781249999999999</c:v>
                </c:pt>
                <c:pt idx="17">
                  <c:v>0.11088235294117643</c:v>
                </c:pt>
                <c:pt idx="18">
                  <c:v>0.10472222222222227</c:v>
                </c:pt>
                <c:pt idx="19">
                  <c:v>9.9210526315789527E-2</c:v>
                </c:pt>
                <c:pt idx="20">
                  <c:v>9.4249999999999945E-2</c:v>
                </c:pt>
                <c:pt idx="21">
                  <c:v>8.9761904761904709E-2</c:v>
                </c:pt>
                <c:pt idx="22">
                  <c:v>8.5681818181818192E-2</c:v>
                </c:pt>
                <c:pt idx="23">
                  <c:v>8.1956521739130483E-2</c:v>
                </c:pt>
                <c:pt idx="24">
                  <c:v>7.8541666666666621E-2</c:v>
                </c:pt>
                <c:pt idx="25">
                  <c:v>7.5400000000000023E-2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FA2-46CD-B36C-8F7F53232058}"/>
            </c:ext>
          </c:extLst>
        </c:ser>
        <c:ser>
          <c:idx val="58"/>
          <c:order val="28"/>
          <c:tx>
            <c:strRef>
              <c:f>承伤衰减爆发!$A$60</c:f>
              <c:strCache>
                <c:ptCount val="1"/>
                <c:pt idx="0">
                  <c:v>百炼嘉维尔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承伤衰减爆发!$B$60:$AA$60</c:f>
              <c:numCache>
                <c:formatCode>0%</c:formatCode>
                <c:ptCount val="2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0.91842000000000001</c:v>
                </c:pt>
                <c:pt idx="5">
                  <c:v>0.85473600000000005</c:v>
                </c:pt>
                <c:pt idx="6">
                  <c:v>0.81228</c:v>
                </c:pt>
                <c:pt idx="7">
                  <c:v>0.78195428571428571</c:v>
                </c:pt>
                <c:pt idx="8">
                  <c:v>0.75921000000000005</c:v>
                </c:pt>
                <c:pt idx="9">
                  <c:v>0.74151999999999996</c:v>
                </c:pt>
                <c:pt idx="10">
                  <c:v>0.72736800000000001</c:v>
                </c:pt>
                <c:pt idx="11">
                  <c:v>0.71578909090909093</c:v>
                </c:pt>
                <c:pt idx="12">
                  <c:v>0.70613999999999999</c:v>
                </c:pt>
                <c:pt idx="13">
                  <c:v>0.69797538461538466</c:v>
                </c:pt>
                <c:pt idx="14">
                  <c:v>0.69097714285714285</c:v>
                </c:pt>
                <c:pt idx="15">
                  <c:v>0.68491199999999997</c:v>
                </c:pt>
                <c:pt idx="16">
                  <c:v>0.67960500000000001</c:v>
                </c:pt>
                <c:pt idx="17">
                  <c:v>0.67492235294117653</c:v>
                </c:pt>
                <c:pt idx="18">
                  <c:v>0.67076000000000002</c:v>
                </c:pt>
                <c:pt idx="19">
                  <c:v>0.66703578947368425</c:v>
                </c:pt>
                <c:pt idx="20">
                  <c:v>0.66368399999999994</c:v>
                </c:pt>
                <c:pt idx="21">
                  <c:v>0.66065142857142856</c:v>
                </c:pt>
                <c:pt idx="22">
                  <c:v>0.65789454545454551</c:v>
                </c:pt>
                <c:pt idx="23">
                  <c:v>0.6553773913043478</c:v>
                </c:pt>
                <c:pt idx="24">
                  <c:v>0.65307000000000004</c:v>
                </c:pt>
                <c:pt idx="25">
                  <c:v>0.65094719999999995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FA2-46CD-B36C-8F7F53232058}"/>
            </c:ext>
          </c:extLst>
        </c:ser>
        <c:ser>
          <c:idx val="60"/>
          <c:order val="29"/>
          <c:tx>
            <c:strRef>
              <c:f>承伤衰减爆发!$A$62</c:f>
              <c:strCache>
                <c:ptCount val="1"/>
                <c:pt idx="0">
                  <c:v>玛恩纳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承伤衰减爆发!$B$62:$AA$62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0.85240000000000005</c:v>
                </c:pt>
                <c:pt idx="6">
                  <c:v>0.752</c:v>
                </c:pt>
                <c:pt idx="7">
                  <c:v>0.68028571428571438</c:v>
                </c:pt>
                <c:pt idx="8">
                  <c:v>0.62650000000000006</c:v>
                </c:pt>
                <c:pt idx="9">
                  <c:v>0.58466666666666667</c:v>
                </c:pt>
                <c:pt idx="10">
                  <c:v>0.55120000000000002</c:v>
                </c:pt>
                <c:pt idx="11">
                  <c:v>0.52381818181818185</c:v>
                </c:pt>
                <c:pt idx="12">
                  <c:v>0.50100000000000011</c:v>
                </c:pt>
                <c:pt idx="13">
                  <c:v>0.48169230769230775</c:v>
                </c:pt>
                <c:pt idx="14">
                  <c:v>0.46514285714285719</c:v>
                </c:pt>
                <c:pt idx="15">
                  <c:v>0.45079999999999998</c:v>
                </c:pt>
                <c:pt idx="16">
                  <c:v>0.43824999999999992</c:v>
                </c:pt>
                <c:pt idx="17">
                  <c:v>0.42717647058823527</c:v>
                </c:pt>
                <c:pt idx="18">
                  <c:v>0.41733333333333322</c:v>
                </c:pt>
                <c:pt idx="19">
                  <c:v>0.40852631578947363</c:v>
                </c:pt>
                <c:pt idx="20">
                  <c:v>0.40059999999999996</c:v>
                </c:pt>
                <c:pt idx="21">
                  <c:v>0.39342857142857135</c:v>
                </c:pt>
                <c:pt idx="22">
                  <c:v>0.38690909090909087</c:v>
                </c:pt>
                <c:pt idx="23">
                  <c:v>0.3809565217391303</c:v>
                </c:pt>
                <c:pt idx="24">
                  <c:v>0.37549999999999994</c:v>
                </c:pt>
                <c:pt idx="25">
                  <c:v>0.37047999999999992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FA2-46CD-B36C-8F7F53232058}"/>
            </c:ext>
          </c:extLst>
        </c:ser>
        <c:ser>
          <c:idx val="61"/>
          <c:order val="30"/>
          <c:tx>
            <c:strRef>
              <c:f>承伤衰减爆发!$A$63</c:f>
              <c:strCache>
                <c:ptCount val="1"/>
                <c:pt idx="0">
                  <c:v>白铁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承伤衰减爆发!$B$63:$AA$63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0.83360000000000001</c:v>
                </c:pt>
                <c:pt idx="6">
                  <c:v>0.69466666666666677</c:v>
                </c:pt>
                <c:pt idx="7">
                  <c:v>0.59542857142857142</c:v>
                </c:pt>
                <c:pt idx="8">
                  <c:v>0.52100000000000002</c:v>
                </c:pt>
                <c:pt idx="9">
                  <c:v>0.46311111111111114</c:v>
                </c:pt>
                <c:pt idx="10">
                  <c:v>0.41679999999999995</c:v>
                </c:pt>
                <c:pt idx="11">
                  <c:v>0.37890909090909086</c:v>
                </c:pt>
                <c:pt idx="12">
                  <c:v>0.34733333333333327</c:v>
                </c:pt>
                <c:pt idx="13">
                  <c:v>0.32061538461538464</c:v>
                </c:pt>
                <c:pt idx="14">
                  <c:v>0.29771428571428571</c:v>
                </c:pt>
                <c:pt idx="15">
                  <c:v>0.2778666666666666</c:v>
                </c:pt>
                <c:pt idx="16">
                  <c:v>0.26049999999999995</c:v>
                </c:pt>
                <c:pt idx="17">
                  <c:v>0.24517647058823522</c:v>
                </c:pt>
                <c:pt idx="18">
                  <c:v>0.23155555555555551</c:v>
                </c:pt>
                <c:pt idx="19">
                  <c:v>0.21936842105263155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FA2-46CD-B36C-8F7F53232058}"/>
            </c:ext>
          </c:extLst>
        </c:ser>
        <c:ser>
          <c:idx val="62"/>
          <c:order val="31"/>
          <c:tx>
            <c:strRef>
              <c:f>承伤衰减爆发!$A$64</c:f>
              <c:strCache>
                <c:ptCount val="1"/>
                <c:pt idx="0">
                  <c:v>斥罪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承伤衰减爆发!$B$64:$AA$64</c:f>
              <c:numCache>
                <c:formatCode>0%</c:formatCode>
                <c:ptCount val="26"/>
                <c:pt idx="0">
                  <c:v>0.98299999999999998</c:v>
                </c:pt>
                <c:pt idx="1">
                  <c:v>0.98299999999999998</c:v>
                </c:pt>
                <c:pt idx="2">
                  <c:v>0.98299999999999998</c:v>
                </c:pt>
                <c:pt idx="3">
                  <c:v>0.98299999999999998</c:v>
                </c:pt>
                <c:pt idx="4">
                  <c:v>0.93582500000000002</c:v>
                </c:pt>
                <c:pt idx="5">
                  <c:v>0.88066</c:v>
                </c:pt>
                <c:pt idx="6">
                  <c:v>0.84388333333333332</c:v>
                </c:pt>
                <c:pt idx="7">
                  <c:v>0.81761428571428563</c:v>
                </c:pt>
                <c:pt idx="8">
                  <c:v>0.79791250000000002</c:v>
                </c:pt>
                <c:pt idx="9">
                  <c:v>0.78258888888888889</c:v>
                </c:pt>
                <c:pt idx="10">
                  <c:v>0.77032999999999996</c:v>
                </c:pt>
                <c:pt idx="11">
                  <c:v>0.76029999999999998</c:v>
                </c:pt>
                <c:pt idx="12">
                  <c:v>0.75194166666666662</c:v>
                </c:pt>
                <c:pt idx="13">
                  <c:v>0.74486923076923084</c:v>
                </c:pt>
                <c:pt idx="14">
                  <c:v>0.73880714285714277</c:v>
                </c:pt>
                <c:pt idx="15">
                  <c:v>0.73355333333333328</c:v>
                </c:pt>
                <c:pt idx="16">
                  <c:v>0.72895624999999997</c:v>
                </c:pt>
                <c:pt idx="17">
                  <c:v>0.72489999999999999</c:v>
                </c:pt>
                <c:pt idx="18">
                  <c:v>0.72129444444444446</c:v>
                </c:pt>
                <c:pt idx="19">
                  <c:v>0.71806842105263158</c:v>
                </c:pt>
                <c:pt idx="20">
                  <c:v>0.71516499999999994</c:v>
                </c:pt>
                <c:pt idx="21">
                  <c:v>0.71253809523809519</c:v>
                </c:pt>
                <c:pt idx="22">
                  <c:v>0.71014999999999995</c:v>
                </c:pt>
                <c:pt idx="23">
                  <c:v>0.70796956521739129</c:v>
                </c:pt>
                <c:pt idx="24">
                  <c:v>0.70597083333333333</c:v>
                </c:pt>
                <c:pt idx="25">
                  <c:v>0.70413199999999998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FA2-46CD-B36C-8F7F53232058}"/>
            </c:ext>
          </c:extLst>
        </c:ser>
        <c:ser>
          <c:idx val="63"/>
          <c:order val="32"/>
          <c:tx>
            <c:strRef>
              <c:f>承伤衰减爆发!$A$65</c:f>
              <c:strCache>
                <c:ptCount val="1"/>
                <c:pt idx="0">
                  <c:v>缄默德克萨斯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承伤衰减爆发!$B$65:$AA$65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0.85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0.44999999999999996</c:v>
                </c:pt>
                <c:pt idx="7">
                  <c:v>0.42142857142857137</c:v>
                </c:pt>
                <c:pt idx="8">
                  <c:v>0.4</c:v>
                </c:pt>
                <c:pt idx="9">
                  <c:v>0.3833333333333333</c:v>
                </c:pt>
                <c:pt idx="10">
                  <c:v>0.37</c:v>
                </c:pt>
                <c:pt idx="11">
                  <c:v>0.35909090909090913</c:v>
                </c:pt>
                <c:pt idx="12">
                  <c:v>0.35</c:v>
                </c:pt>
                <c:pt idx="13">
                  <c:v>0.34230769230769231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FA2-46CD-B36C-8F7F53232058}"/>
            </c:ext>
          </c:extLst>
        </c:ser>
        <c:ser>
          <c:idx val="64"/>
          <c:order val="33"/>
          <c:tx>
            <c:strRef>
              <c:f>承伤衰减爆发!$A$66</c:f>
              <c:strCache>
                <c:ptCount val="1"/>
                <c:pt idx="0">
                  <c:v>焰影苇草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承伤衰减爆发!$B$66:$AA$66</c:f>
              <c:numCache>
                <c:formatCode>0%</c:formatCode>
                <c:ptCount val="26"/>
                <c:pt idx="0">
                  <c:v>0.96</c:v>
                </c:pt>
                <c:pt idx="1">
                  <c:v>0.77</c:v>
                </c:pt>
                <c:pt idx="2">
                  <c:v>0.48499999999999999</c:v>
                </c:pt>
                <c:pt idx="3">
                  <c:v>0.39</c:v>
                </c:pt>
                <c:pt idx="4">
                  <c:v>0.34250000000000003</c:v>
                </c:pt>
                <c:pt idx="5">
                  <c:v>0.31399999999999995</c:v>
                </c:pt>
                <c:pt idx="6">
                  <c:v>0.29500000000000004</c:v>
                </c:pt>
                <c:pt idx="7">
                  <c:v>0.28142857142857147</c:v>
                </c:pt>
                <c:pt idx="8">
                  <c:v>0.27124999999999999</c:v>
                </c:pt>
                <c:pt idx="9">
                  <c:v>0.26333333333333331</c:v>
                </c:pt>
                <c:pt idx="10">
                  <c:v>0.25700000000000001</c:v>
                </c:pt>
                <c:pt idx="11">
                  <c:v>0.25181818181818183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FA2-46CD-B36C-8F7F53232058}"/>
            </c:ext>
          </c:extLst>
        </c:ser>
        <c:ser>
          <c:idx val="66"/>
          <c:order val="34"/>
          <c:tx>
            <c:strRef>
              <c:f>承伤衰减爆发!$A$68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承伤衰减爆发!$B$68:$AA$68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0.47857142857142854</c:v>
                </c:pt>
                <c:pt idx="8">
                  <c:v>0.41874999999999996</c:v>
                </c:pt>
                <c:pt idx="9">
                  <c:v>0.37222222222222223</c:v>
                </c:pt>
                <c:pt idx="10">
                  <c:v>0.33499999999999996</c:v>
                </c:pt>
                <c:pt idx="11">
                  <c:v>0.30454545454545456</c:v>
                </c:pt>
                <c:pt idx="12">
                  <c:v>0.27916666666666667</c:v>
                </c:pt>
                <c:pt idx="13">
                  <c:v>0.25769230769230766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FA2-46CD-B36C-8F7F53232058}"/>
            </c:ext>
          </c:extLst>
        </c:ser>
        <c:ser>
          <c:idx val="69"/>
          <c:order val="35"/>
          <c:tx>
            <c:strRef>
              <c:f>承伤衰减爆发!$A$71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承伤衰减爆发!$B$71:$AA$71</c:f>
              <c:numCache>
                <c:formatCode>0%</c:formatCode>
                <c:ptCount val="26"/>
                <c:pt idx="0">
                  <c:v>1</c:v>
                </c:pt>
                <c:pt idx="1">
                  <c:v>0.97750000000000004</c:v>
                </c:pt>
                <c:pt idx="2">
                  <c:v>0.96375</c:v>
                </c:pt>
                <c:pt idx="3">
                  <c:v>0.70166666666666666</c:v>
                </c:pt>
                <c:pt idx="4">
                  <c:v>0.52625</c:v>
                </c:pt>
                <c:pt idx="5">
                  <c:v>0.42100000000000004</c:v>
                </c:pt>
                <c:pt idx="6">
                  <c:v>0.35083333333333333</c:v>
                </c:pt>
                <c:pt idx="7">
                  <c:v>0.30071428571428571</c:v>
                </c:pt>
                <c:pt idx="8">
                  <c:v>0.26312500000000005</c:v>
                </c:pt>
                <c:pt idx="9">
                  <c:v>0.23388888888888892</c:v>
                </c:pt>
                <c:pt idx="10">
                  <c:v>0.21050000000000002</c:v>
                </c:pt>
                <c:pt idx="11">
                  <c:v>0.1913636363636364</c:v>
                </c:pt>
                <c:pt idx="12">
                  <c:v>0.17541666666666667</c:v>
                </c:pt>
                <c:pt idx="13">
                  <c:v>0.16192307692307695</c:v>
                </c:pt>
                <c:pt idx="14">
                  <c:v>0.15035714285714286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FA2-46CD-B36C-8F7F53232058}"/>
            </c:ext>
          </c:extLst>
        </c:ser>
        <c:ser>
          <c:idx val="74"/>
          <c:order val="36"/>
          <c:tx>
            <c:strRef>
              <c:f>承伤衰减爆发!$A$76</c:f>
              <c:strCache>
                <c:ptCount val="1"/>
                <c:pt idx="0">
                  <c:v>纯烬艾雅法拉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承伤衰减爆发!$B$76:$AA$76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5.4499999999999993E-2</c:v>
                </c:pt>
                <c:pt idx="11">
                  <c:v>4.9545454545454559E-2</c:v>
                </c:pt>
                <c:pt idx="12">
                  <c:v>4.5416666666666661E-2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FA2-46CD-B36C-8F7F53232058}"/>
            </c:ext>
          </c:extLst>
        </c:ser>
        <c:ser>
          <c:idx val="76"/>
          <c:order val="37"/>
          <c:tx>
            <c:strRef>
              <c:f>承伤衰减爆发!$A$78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承伤衰减爆发!$B$78:$AA$78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0.93825000000000003</c:v>
                </c:pt>
                <c:pt idx="13">
                  <c:v>0.86607692307692319</c:v>
                </c:pt>
                <c:pt idx="14">
                  <c:v>0.80421428571428577</c:v>
                </c:pt>
                <c:pt idx="15">
                  <c:v>0.75060000000000004</c:v>
                </c:pt>
                <c:pt idx="16">
                  <c:v>0.70368750000000002</c:v>
                </c:pt>
                <c:pt idx="17">
                  <c:v>0.66229411764705892</c:v>
                </c:pt>
                <c:pt idx="18">
                  <c:v>0.62550000000000006</c:v>
                </c:pt>
                <c:pt idx="19">
                  <c:v>0.59257894736842109</c:v>
                </c:pt>
                <c:pt idx="20">
                  <c:v>0.56295000000000006</c:v>
                </c:pt>
                <c:pt idx="21">
                  <c:v>0.53614285714285725</c:v>
                </c:pt>
                <c:pt idx="22">
                  <c:v>0.51177272727272727</c:v>
                </c:pt>
                <c:pt idx="23">
                  <c:v>0.48952173913043484</c:v>
                </c:pt>
                <c:pt idx="24">
                  <c:v>0.46912500000000001</c:v>
                </c:pt>
                <c:pt idx="25">
                  <c:v>0.45035999999999998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FA2-46CD-B36C-8F7F53232058}"/>
            </c:ext>
          </c:extLst>
        </c:ser>
        <c:ser>
          <c:idx val="77"/>
          <c:order val="38"/>
          <c:tx>
            <c:strRef>
              <c:f>承伤衰减爆发!$A$79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承伤衰减爆发!$B$79:$AA$79</c:f>
              <c:numCache>
                <c:formatCode>0%</c:formatCode>
                <c:ptCount val="2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FA2-46CD-B36C-8F7F53232058}"/>
            </c:ext>
          </c:extLst>
        </c:ser>
        <c:ser>
          <c:idx val="78"/>
          <c:order val="39"/>
          <c:tx>
            <c:strRef>
              <c:f>承伤衰减爆发!$A$80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承伤衰减爆发!$B$80:$AA$80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0.95799999999999996</c:v>
                </c:pt>
                <c:pt idx="4">
                  <c:v>0.95799999999999996</c:v>
                </c:pt>
                <c:pt idx="5">
                  <c:v>0.95799999999999996</c:v>
                </c:pt>
                <c:pt idx="6">
                  <c:v>0.95799999999999996</c:v>
                </c:pt>
                <c:pt idx="7">
                  <c:v>0.85732000000000008</c:v>
                </c:pt>
                <c:pt idx="8">
                  <c:v>0.77015500000000003</c:v>
                </c:pt>
                <c:pt idx="9">
                  <c:v>0.7023600000000001</c:v>
                </c:pt>
                <c:pt idx="10">
                  <c:v>0.64812400000000003</c:v>
                </c:pt>
                <c:pt idx="11">
                  <c:v>0.60374909090909101</c:v>
                </c:pt>
                <c:pt idx="12">
                  <c:v>0.56677</c:v>
                </c:pt>
                <c:pt idx="13">
                  <c:v>0.53547999999999996</c:v>
                </c:pt>
                <c:pt idx="14">
                  <c:v>0.50866</c:v>
                </c:pt>
                <c:pt idx="15">
                  <c:v>0.48541600000000007</c:v>
                </c:pt>
                <c:pt idx="16">
                  <c:v>0.46507750000000003</c:v>
                </c:pt>
                <c:pt idx="17">
                  <c:v>0.44713176470588234</c:v>
                </c:pt>
                <c:pt idx="18">
                  <c:v>0.4311799999999999</c:v>
                </c:pt>
                <c:pt idx="19">
                  <c:v>0.41690736842105269</c:v>
                </c:pt>
                <c:pt idx="20">
                  <c:v>0.40406200000000003</c:v>
                </c:pt>
                <c:pt idx="21">
                  <c:v>0.39244000000000001</c:v>
                </c:pt>
                <c:pt idx="22">
                  <c:v>0.38187454545454547</c:v>
                </c:pt>
                <c:pt idx="23">
                  <c:v>0.37222782608695648</c:v>
                </c:pt>
                <c:pt idx="24">
                  <c:v>0.36338499999999996</c:v>
                </c:pt>
                <c:pt idx="25">
                  <c:v>0.35524960000000005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FA2-46CD-B36C-8F7F53232058}"/>
            </c:ext>
          </c:extLst>
        </c:ser>
        <c:ser>
          <c:idx val="83"/>
          <c:order val="40"/>
          <c:tx>
            <c:strRef>
              <c:f>承伤衰减爆发!$A$85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承伤衰减爆发!$B$85:$AA$85</c:f>
              <c:numCache>
                <c:formatCode>0%</c:formatCode>
                <c:ptCount val="26"/>
                <c:pt idx="0">
                  <c:v>0.96124999999999994</c:v>
                </c:pt>
                <c:pt idx="1">
                  <c:v>0.96125000000000005</c:v>
                </c:pt>
                <c:pt idx="2">
                  <c:v>0.96125000000000005</c:v>
                </c:pt>
                <c:pt idx="3">
                  <c:v>0.96125000000000005</c:v>
                </c:pt>
                <c:pt idx="4">
                  <c:v>0.91474999999999995</c:v>
                </c:pt>
                <c:pt idx="5">
                  <c:v>0.77679999999999993</c:v>
                </c:pt>
                <c:pt idx="6">
                  <c:v>0.6848333333333334</c:v>
                </c:pt>
                <c:pt idx="7">
                  <c:v>0.61914285714285711</c:v>
                </c:pt>
                <c:pt idx="8">
                  <c:v>0.56987499999999991</c:v>
                </c:pt>
                <c:pt idx="9">
                  <c:v>0.53155555555555556</c:v>
                </c:pt>
                <c:pt idx="10">
                  <c:v>0.5008999999999999</c:v>
                </c:pt>
                <c:pt idx="11">
                  <c:v>0.47581818181818181</c:v>
                </c:pt>
                <c:pt idx="12">
                  <c:v>0.45491666666666664</c:v>
                </c:pt>
                <c:pt idx="13">
                  <c:v>0.4372307692307692</c:v>
                </c:pt>
                <c:pt idx="14">
                  <c:v>0.42207142857142854</c:v>
                </c:pt>
                <c:pt idx="15">
                  <c:v>0.40893333333333337</c:v>
                </c:pt>
                <c:pt idx="16">
                  <c:v>0.3974375</c:v>
                </c:pt>
                <c:pt idx="17">
                  <c:v>0.38729411764705879</c:v>
                </c:pt>
                <c:pt idx="18">
                  <c:v>0.37827777777777771</c:v>
                </c:pt>
                <c:pt idx="19">
                  <c:v>0.37021052631578943</c:v>
                </c:pt>
                <c:pt idx="20">
                  <c:v>0.36294999999999988</c:v>
                </c:pt>
                <c:pt idx="21">
                  <c:v>0.35638095238095235</c:v>
                </c:pt>
                <c:pt idx="22">
                  <c:v>0.35040909090909089</c:v>
                </c:pt>
                <c:pt idx="23">
                  <c:v>0.34495652173913038</c:v>
                </c:pt>
                <c:pt idx="24">
                  <c:v>0.33995833333333325</c:v>
                </c:pt>
                <c:pt idx="25">
                  <c:v>0.33535999999999999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FA2-46CD-B36C-8F7F53232058}"/>
            </c:ext>
          </c:extLst>
        </c:ser>
        <c:ser>
          <c:idx val="84"/>
          <c:order val="41"/>
          <c:tx>
            <c:strRef>
              <c:f>承伤衰减爆发!$A$86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承伤衰减爆发!$B$86:$AA$86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0.81200000000000006</c:v>
                </c:pt>
                <c:pt idx="6">
                  <c:v>0.67666666666666675</c:v>
                </c:pt>
                <c:pt idx="7">
                  <c:v>0.58000000000000007</c:v>
                </c:pt>
                <c:pt idx="8">
                  <c:v>0.50750000000000006</c:v>
                </c:pt>
                <c:pt idx="9">
                  <c:v>0.45111111111111113</c:v>
                </c:pt>
                <c:pt idx="10">
                  <c:v>0.40600000000000003</c:v>
                </c:pt>
                <c:pt idx="11">
                  <c:v>0.36909090909090914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FA2-46CD-B36C-8F7F53232058}"/>
            </c:ext>
          </c:extLst>
        </c:ser>
        <c:ser>
          <c:idx val="85"/>
          <c:order val="42"/>
          <c:tx>
            <c:strRef>
              <c:f>承伤衰减爆发!$A$87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承伤衰减爆发!$B$87:$AA$87</c:f>
              <c:numCache>
                <c:formatCode>0%</c:formatCode>
                <c:ptCount val="26"/>
                <c:pt idx="0">
                  <c:v>0.99124999999999996</c:v>
                </c:pt>
                <c:pt idx="1">
                  <c:v>0.99124999999999996</c:v>
                </c:pt>
                <c:pt idx="2">
                  <c:v>0.99124999999999996</c:v>
                </c:pt>
                <c:pt idx="3">
                  <c:v>0.95129166666666665</c:v>
                </c:pt>
                <c:pt idx="4">
                  <c:v>0.91971875000000003</c:v>
                </c:pt>
                <c:pt idx="5">
                  <c:v>0.90077499999999999</c:v>
                </c:pt>
                <c:pt idx="6">
                  <c:v>0.8881458333333333</c:v>
                </c:pt>
                <c:pt idx="7">
                  <c:v>0.87912500000000005</c:v>
                </c:pt>
                <c:pt idx="8">
                  <c:v>0.87235937500000005</c:v>
                </c:pt>
                <c:pt idx="9">
                  <c:v>0.86709722222222219</c:v>
                </c:pt>
                <c:pt idx="10">
                  <c:v>0.86288750000000003</c:v>
                </c:pt>
                <c:pt idx="11">
                  <c:v>0.8594431818181818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FA2-46CD-B36C-8F7F53232058}"/>
            </c:ext>
          </c:extLst>
        </c:ser>
        <c:ser>
          <c:idx val="86"/>
          <c:order val="43"/>
          <c:tx>
            <c:strRef>
              <c:f>承伤衰减爆发!$A$88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承伤衰减爆发!$B$88:$AA$88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FA2-46CD-B36C-8F7F53232058}"/>
            </c:ext>
          </c:extLst>
        </c:ser>
        <c:ser>
          <c:idx val="87"/>
          <c:order val="44"/>
          <c:tx>
            <c:strRef>
              <c:f>承伤衰减爆发!$A$89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承伤衰减爆发!$B$89:$AA$89</c:f>
              <c:numCache>
                <c:formatCode>0%</c:formatCode>
                <c:ptCount val="26"/>
                <c:pt idx="0">
                  <c:v>0.95</c:v>
                </c:pt>
                <c:pt idx="1">
                  <c:v>0.59499999999999997</c:v>
                </c:pt>
                <c:pt idx="2">
                  <c:v>0.29749999999999999</c:v>
                </c:pt>
                <c:pt idx="3">
                  <c:v>0.19833333333333336</c:v>
                </c:pt>
                <c:pt idx="4">
                  <c:v>0.14875000000000005</c:v>
                </c:pt>
                <c:pt idx="5">
                  <c:v>0.11899999999999999</c:v>
                </c:pt>
                <c:pt idx="6">
                  <c:v>9.9166666666666625E-2</c:v>
                </c:pt>
                <c:pt idx="7">
                  <c:v>8.4999999999999964E-2</c:v>
                </c:pt>
                <c:pt idx="8">
                  <c:v>7.4374999999999969E-2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FA2-46CD-B36C-8F7F53232058}"/>
            </c:ext>
          </c:extLst>
        </c:ser>
        <c:ser>
          <c:idx val="88"/>
          <c:order val="45"/>
          <c:tx>
            <c:strRef>
              <c:f>承伤衰减爆发!$A$90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承伤衰减爆发!$B$90:$AA$90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0.52500000000000002</c:v>
                </c:pt>
                <c:pt idx="3">
                  <c:v>0.35</c:v>
                </c:pt>
                <c:pt idx="4">
                  <c:v>0.26249999999999996</c:v>
                </c:pt>
                <c:pt idx="5">
                  <c:v>0.20999999999999996</c:v>
                </c:pt>
                <c:pt idx="6">
                  <c:v>0.17500000000000004</c:v>
                </c:pt>
                <c:pt idx="7">
                  <c:v>0.15000000000000002</c:v>
                </c:pt>
                <c:pt idx="8">
                  <c:v>0.13124999999999998</c:v>
                </c:pt>
                <c:pt idx="9">
                  <c:v>0.1166666666666667</c:v>
                </c:pt>
                <c:pt idx="10">
                  <c:v>0.10499999999999998</c:v>
                </c:pt>
                <c:pt idx="11">
                  <c:v>9.5454545454545459E-2</c:v>
                </c:pt>
                <c:pt idx="12">
                  <c:v>8.7500000000000022E-2</c:v>
                </c:pt>
                <c:pt idx="13">
                  <c:v>8.0769230769230815E-2</c:v>
                </c:pt>
                <c:pt idx="14">
                  <c:v>7.4999999999999956E-2</c:v>
                </c:pt>
                <c:pt idx="15">
                  <c:v>6.9999999999999951E-2</c:v>
                </c:pt>
                <c:pt idx="16">
                  <c:v>6.5625000000000044E-2</c:v>
                </c:pt>
                <c:pt idx="17">
                  <c:v>6.1764705882352944E-2</c:v>
                </c:pt>
                <c:pt idx="18">
                  <c:v>5.8333333333333348E-2</c:v>
                </c:pt>
                <c:pt idx="19">
                  <c:v>5.5263157894736792E-2</c:v>
                </c:pt>
                <c:pt idx="20">
                  <c:v>5.2499999999999991E-2</c:v>
                </c:pt>
                <c:pt idx="21">
                  <c:v>5.0000000000000044E-2</c:v>
                </c:pt>
                <c:pt idx="22">
                  <c:v>4.7727272727272729E-2</c:v>
                </c:pt>
                <c:pt idx="23">
                  <c:v>4.5652173913043437E-2</c:v>
                </c:pt>
                <c:pt idx="24">
                  <c:v>4.3749999999999956E-2</c:v>
                </c:pt>
                <c:pt idx="25">
                  <c:v>4.2000000000000037E-2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FA2-46CD-B36C-8F7F53232058}"/>
            </c:ext>
          </c:extLst>
        </c:ser>
        <c:ser>
          <c:idx val="96"/>
          <c:order val="46"/>
          <c:tx>
            <c:strRef>
              <c:f>承伤衰减爆发!$A$98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承伤衰减爆发!$B$98:$AA$98</c:f>
              <c:numCache>
                <c:formatCode>0%</c:formatCode>
                <c:ptCount val="26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0.81</c:v>
                </c:pt>
                <c:pt idx="4">
                  <c:v>0.6825</c:v>
                </c:pt>
                <c:pt idx="5">
                  <c:v>0.60599999999999998</c:v>
                </c:pt>
                <c:pt idx="6">
                  <c:v>0.55499999999999994</c:v>
                </c:pt>
                <c:pt idx="7">
                  <c:v>0.51857142857142868</c:v>
                </c:pt>
                <c:pt idx="8">
                  <c:v>0.49124999999999996</c:v>
                </c:pt>
                <c:pt idx="9">
                  <c:v>0.47</c:v>
                </c:pt>
                <c:pt idx="10">
                  <c:v>0.45299999999999996</c:v>
                </c:pt>
                <c:pt idx="11">
                  <c:v>0.43909090909090909</c:v>
                </c:pt>
                <c:pt idx="12">
                  <c:v>0.42749999999999999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FA2-46CD-B36C-8F7F53232058}"/>
            </c:ext>
          </c:extLst>
        </c:ser>
        <c:ser>
          <c:idx val="97"/>
          <c:order val="47"/>
          <c:tx>
            <c:strRef>
              <c:f>承伤衰减爆发!$A$99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承伤衰减爆发!$B$99:$AA$99</c:f>
              <c:numCache>
                <c:formatCode>0%</c:formatCode>
                <c:ptCount val="26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0.94630000000000003</c:v>
                </c:pt>
                <c:pt idx="8">
                  <c:v>0.87801249999999997</c:v>
                </c:pt>
                <c:pt idx="9">
                  <c:v>0.82489999999999997</c:v>
                </c:pt>
                <c:pt idx="10">
                  <c:v>0.78241000000000005</c:v>
                </c:pt>
                <c:pt idx="11">
                  <c:v>0.7476454545454545</c:v>
                </c:pt>
                <c:pt idx="12">
                  <c:v>0.71867499999999995</c:v>
                </c:pt>
                <c:pt idx="13">
                  <c:v>0.6941615384615385</c:v>
                </c:pt>
                <c:pt idx="14">
                  <c:v>0.67315000000000003</c:v>
                </c:pt>
                <c:pt idx="15">
                  <c:v>0.65493999999999997</c:v>
                </c:pt>
                <c:pt idx="16">
                  <c:v>0.63900625</c:v>
                </c:pt>
                <c:pt idx="17">
                  <c:v>0.6249470588235293</c:v>
                </c:pt>
                <c:pt idx="18">
                  <c:v>0.61244999999999994</c:v>
                </c:pt>
                <c:pt idx="19">
                  <c:v>0.60126842105263156</c:v>
                </c:pt>
                <c:pt idx="20">
                  <c:v>0.59120499999999998</c:v>
                </c:pt>
                <c:pt idx="21">
                  <c:v>0.58209999999999995</c:v>
                </c:pt>
                <c:pt idx="22">
                  <c:v>0.57382272727272721</c:v>
                </c:pt>
                <c:pt idx="23">
                  <c:v>0.56626521739130431</c:v>
                </c:pt>
                <c:pt idx="24">
                  <c:v>0.55933749999999993</c:v>
                </c:pt>
                <c:pt idx="25">
                  <c:v>0.55296400000000001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FA2-46CD-B36C-8F7F53232058}"/>
            </c:ext>
          </c:extLst>
        </c:ser>
        <c:ser>
          <c:idx val="101"/>
          <c:order val="48"/>
          <c:tx>
            <c:strRef>
              <c:f>承伤衰减爆发!$A$103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承伤衰减爆发!$B$103:$AA$103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0.55249999999999999</c:v>
                </c:pt>
                <c:pt idx="3">
                  <c:v>0.36833333333333329</c:v>
                </c:pt>
                <c:pt idx="4">
                  <c:v>0.27625</c:v>
                </c:pt>
                <c:pt idx="5">
                  <c:v>0.22099999999999997</c:v>
                </c:pt>
                <c:pt idx="6">
                  <c:v>0.1841666666666667</c:v>
                </c:pt>
                <c:pt idx="7">
                  <c:v>0.15785714285714281</c:v>
                </c:pt>
                <c:pt idx="8">
                  <c:v>0.13812500000000005</c:v>
                </c:pt>
                <c:pt idx="9">
                  <c:v>0.12277777777777776</c:v>
                </c:pt>
                <c:pt idx="10">
                  <c:v>0.11050000000000004</c:v>
                </c:pt>
                <c:pt idx="11">
                  <c:v>0.10045454545454546</c:v>
                </c:pt>
                <c:pt idx="12">
                  <c:v>9.2083333333333295E-2</c:v>
                </c:pt>
                <c:pt idx="13">
                  <c:v>8.4999999999999964E-2</c:v>
                </c:pt>
                <c:pt idx="14">
                  <c:v>7.8928571428571459E-2</c:v>
                </c:pt>
                <c:pt idx="15">
                  <c:v>7.3666666666666658E-2</c:v>
                </c:pt>
                <c:pt idx="16">
                  <c:v>6.9062500000000027E-2</c:v>
                </c:pt>
                <c:pt idx="17">
                  <c:v>6.4999999999999947E-2</c:v>
                </c:pt>
                <c:pt idx="18">
                  <c:v>6.1388888888888937E-2</c:v>
                </c:pt>
                <c:pt idx="19">
                  <c:v>5.8157894736842075E-2</c:v>
                </c:pt>
                <c:pt idx="20">
                  <c:v>5.5250000000000021E-2</c:v>
                </c:pt>
                <c:pt idx="21">
                  <c:v>5.2619047619047565E-2</c:v>
                </c:pt>
                <c:pt idx="22">
                  <c:v>5.0227272727272676E-2</c:v>
                </c:pt>
                <c:pt idx="23">
                  <c:v>4.8043478260869521E-2</c:v>
                </c:pt>
                <c:pt idx="24">
                  <c:v>4.6041666666666647E-2</c:v>
                </c:pt>
                <c:pt idx="25">
                  <c:v>4.4200000000000017E-2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FA2-46CD-B36C-8F7F53232058}"/>
            </c:ext>
          </c:extLst>
        </c:ser>
        <c:ser>
          <c:idx val="102"/>
          <c:order val="49"/>
          <c:tx>
            <c:strRef>
              <c:f>承伤衰减爆发!$A$104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承伤衰减爆发!$B$104:$AA$104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5-472C-8BCC-D7260B7828D0}"/>
            </c:ext>
          </c:extLst>
        </c:ser>
        <c:ser>
          <c:idx val="103"/>
          <c:order val="50"/>
          <c:tx>
            <c:strRef>
              <c:f>承伤衰减爆发!$A$105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承伤衰减爆发!$B$105:$AA$105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5-472C-8BCC-D7260B7828D0}"/>
            </c:ext>
          </c:extLst>
        </c:ser>
        <c:ser>
          <c:idx val="104"/>
          <c:order val="51"/>
          <c:tx>
            <c:strRef>
              <c:f>承伤衰减爆发!$A$106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承伤衰减爆发!$B$106:$AA$106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5-472C-8BCC-D7260B7828D0}"/>
            </c:ext>
          </c:extLst>
        </c:ser>
        <c:ser>
          <c:idx val="105"/>
          <c:order val="52"/>
          <c:tx>
            <c:strRef>
              <c:f>承伤衰减爆发!$A$107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承伤衰减爆发!$B$107:$AA$107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0.8783333333333333</c:v>
                </c:pt>
                <c:pt idx="4">
                  <c:v>0.65874999999999995</c:v>
                </c:pt>
                <c:pt idx="5">
                  <c:v>0.52700000000000002</c:v>
                </c:pt>
                <c:pt idx="6">
                  <c:v>0.43916666666666671</c:v>
                </c:pt>
                <c:pt idx="7">
                  <c:v>0.37642857142857145</c:v>
                </c:pt>
                <c:pt idx="8">
                  <c:v>0.32937499999999997</c:v>
                </c:pt>
                <c:pt idx="9">
                  <c:v>0.2927777777777778</c:v>
                </c:pt>
                <c:pt idx="10">
                  <c:v>0.26349999999999996</c:v>
                </c:pt>
                <c:pt idx="11">
                  <c:v>0.23954545454545451</c:v>
                </c:pt>
                <c:pt idx="12">
                  <c:v>0.21958333333333335</c:v>
                </c:pt>
                <c:pt idx="13">
                  <c:v>0.20269230769230773</c:v>
                </c:pt>
                <c:pt idx="14">
                  <c:v>0.18821428571428567</c:v>
                </c:pt>
                <c:pt idx="15">
                  <c:v>0.17566666666666664</c:v>
                </c:pt>
                <c:pt idx="16">
                  <c:v>0.16468749999999999</c:v>
                </c:pt>
                <c:pt idx="17">
                  <c:v>0.15500000000000003</c:v>
                </c:pt>
                <c:pt idx="18">
                  <c:v>0.1463888888888889</c:v>
                </c:pt>
                <c:pt idx="19">
                  <c:v>0.13868421052631574</c:v>
                </c:pt>
                <c:pt idx="20">
                  <c:v>0.13175000000000003</c:v>
                </c:pt>
                <c:pt idx="21">
                  <c:v>0.12547619047619052</c:v>
                </c:pt>
                <c:pt idx="22">
                  <c:v>0.11977272727272725</c:v>
                </c:pt>
                <c:pt idx="23">
                  <c:v>0.11456521739130432</c:v>
                </c:pt>
                <c:pt idx="24">
                  <c:v>0.10979166666666662</c:v>
                </c:pt>
                <c:pt idx="25">
                  <c:v>0.10540000000000005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9-4619-8927-18D5C3BD0E2F}"/>
            </c:ext>
          </c:extLst>
        </c:ser>
        <c:ser>
          <c:idx val="106"/>
          <c:order val="53"/>
          <c:tx>
            <c:strRef>
              <c:f>承伤衰减爆发!$A$108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承伤衰减爆发!$B$108:$AA$108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7-47B4-A5CC-E08FD2D9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93359"/>
        <c:axId val="851493839"/>
        <c:extLst/>
      </c:lineChart>
      <c:catAx>
        <c:axId val="8514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93839"/>
        <c:crosses val="autoZero"/>
        <c:auto val="1"/>
        <c:lblAlgn val="ctr"/>
        <c:lblOffset val="100"/>
        <c:noMultiLvlLbl val="0"/>
      </c:catAx>
      <c:valAx>
        <c:axId val="851493839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9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元素衰減!$A$4</c:f>
              <c:strCache>
                <c:ptCount val="1"/>
                <c:pt idx="0">
                  <c:v>塑心3+妮芙3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元素衰減!$B$4:$V$4</c:f>
              <c:numCache>
                <c:formatCode>0_ </c:formatCode>
                <c:ptCount val="21"/>
                <c:pt idx="0">
                  <c:v>171027.125</c:v>
                </c:pt>
                <c:pt idx="1">
                  <c:v>170338</c:v>
                </c:pt>
                <c:pt idx="2">
                  <c:v>169648.87500000003</c:v>
                </c:pt>
                <c:pt idx="3">
                  <c:v>168959.75</c:v>
                </c:pt>
                <c:pt idx="4">
                  <c:v>168270.625</c:v>
                </c:pt>
                <c:pt idx="5">
                  <c:v>167581.5</c:v>
                </c:pt>
                <c:pt idx="6">
                  <c:v>166892.375</c:v>
                </c:pt>
                <c:pt idx="7">
                  <c:v>166203.25</c:v>
                </c:pt>
                <c:pt idx="8">
                  <c:v>165514.125</c:v>
                </c:pt>
                <c:pt idx="9">
                  <c:v>164825.00000000003</c:v>
                </c:pt>
                <c:pt idx="10">
                  <c:v>164135.875</c:v>
                </c:pt>
                <c:pt idx="11">
                  <c:v>163446.75</c:v>
                </c:pt>
                <c:pt idx="12">
                  <c:v>162757.625</c:v>
                </c:pt>
                <c:pt idx="13">
                  <c:v>162068.5</c:v>
                </c:pt>
                <c:pt idx="14">
                  <c:v>161379.375</c:v>
                </c:pt>
                <c:pt idx="15">
                  <c:v>160690.25</c:v>
                </c:pt>
                <c:pt idx="16">
                  <c:v>160001.12499999997</c:v>
                </c:pt>
                <c:pt idx="17">
                  <c:v>159312</c:v>
                </c:pt>
                <c:pt idx="18">
                  <c:v>158622.875</c:v>
                </c:pt>
                <c:pt idx="19">
                  <c:v>157933.75</c:v>
                </c:pt>
                <c:pt idx="20">
                  <c:v>157933.75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C-4A04-A8B1-F1BE3BD680EF}"/>
            </c:ext>
          </c:extLst>
        </c:ser>
        <c:ser>
          <c:idx val="1"/>
          <c:order val="1"/>
          <c:tx>
            <c:strRef>
              <c:f>元素衰減!$A$5</c:f>
              <c:strCache>
                <c:ptCount val="1"/>
                <c:pt idx="0">
                  <c:v>塑心3+逻各斯3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元素衰減!$B$5:$V$5</c:f>
              <c:numCache>
                <c:formatCode>0_ </c:formatCode>
                <c:ptCount val="21"/>
                <c:pt idx="0">
                  <c:v>148074.09</c:v>
                </c:pt>
                <c:pt idx="1">
                  <c:v>148074.09</c:v>
                </c:pt>
                <c:pt idx="2">
                  <c:v>148074.09</c:v>
                </c:pt>
                <c:pt idx="3">
                  <c:v>143246.05319999999</c:v>
                </c:pt>
                <c:pt idx="4">
                  <c:v>138418.01639999999</c:v>
                </c:pt>
                <c:pt idx="5">
                  <c:v>133589.97959999999</c:v>
                </c:pt>
                <c:pt idx="6">
                  <c:v>128761.94279999999</c:v>
                </c:pt>
                <c:pt idx="7">
                  <c:v>123933.90599999999</c:v>
                </c:pt>
                <c:pt idx="8">
                  <c:v>119105.86919999999</c:v>
                </c:pt>
                <c:pt idx="9">
                  <c:v>114277.8324</c:v>
                </c:pt>
                <c:pt idx="10">
                  <c:v>109449.7956</c:v>
                </c:pt>
                <c:pt idx="11">
                  <c:v>104621.75880000001</c:v>
                </c:pt>
                <c:pt idx="12">
                  <c:v>99793.721999999994</c:v>
                </c:pt>
                <c:pt idx="13">
                  <c:v>94965.685200000007</c:v>
                </c:pt>
                <c:pt idx="14">
                  <c:v>90137.648400000005</c:v>
                </c:pt>
                <c:pt idx="15">
                  <c:v>85309.611600000004</c:v>
                </c:pt>
                <c:pt idx="16">
                  <c:v>80481.574800000002</c:v>
                </c:pt>
                <c:pt idx="17">
                  <c:v>75653.538</c:v>
                </c:pt>
                <c:pt idx="18">
                  <c:v>70825.501199999999</c:v>
                </c:pt>
                <c:pt idx="19">
                  <c:v>64555.502399999998</c:v>
                </c:pt>
                <c:pt idx="20">
                  <c:v>59727.465599999996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C-4A04-A8B1-F1BE3BD680EF}"/>
            </c:ext>
          </c:extLst>
        </c:ser>
        <c:ser>
          <c:idx val="2"/>
          <c:order val="2"/>
          <c:tx>
            <c:strRef>
              <c:f>元素衰減!$A$6</c:f>
              <c:strCache>
                <c:ptCount val="1"/>
                <c:pt idx="0">
                  <c:v>塑心3+黑键3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元素衰減!$B$6:$V$6</c:f>
              <c:numCache>
                <c:formatCode>0_ </c:formatCode>
                <c:ptCount val="21"/>
                <c:pt idx="0">
                  <c:v>145363.51799999998</c:v>
                </c:pt>
                <c:pt idx="1">
                  <c:v>140326.70309999998</c:v>
                </c:pt>
                <c:pt idx="2">
                  <c:v>135289.88819999999</c:v>
                </c:pt>
                <c:pt idx="3">
                  <c:v>130253.07329999999</c:v>
                </c:pt>
                <c:pt idx="4">
                  <c:v>125216.25840000001</c:v>
                </c:pt>
                <c:pt idx="5">
                  <c:v>120179.44349999999</c:v>
                </c:pt>
                <c:pt idx="6">
                  <c:v>115142.6286</c:v>
                </c:pt>
                <c:pt idx="7">
                  <c:v>110105.8137</c:v>
                </c:pt>
                <c:pt idx="8">
                  <c:v>105068.99879999999</c:v>
                </c:pt>
                <c:pt idx="9">
                  <c:v>100032.18389999999</c:v>
                </c:pt>
                <c:pt idx="10">
                  <c:v>94995.368999999992</c:v>
                </c:pt>
                <c:pt idx="11">
                  <c:v>89958.554099999994</c:v>
                </c:pt>
                <c:pt idx="12">
                  <c:v>84921.739199999996</c:v>
                </c:pt>
                <c:pt idx="13">
                  <c:v>79884.924299999999</c:v>
                </c:pt>
                <c:pt idx="14">
                  <c:v>74848.109399999987</c:v>
                </c:pt>
                <c:pt idx="15">
                  <c:v>69811.294499999989</c:v>
                </c:pt>
                <c:pt idx="16">
                  <c:v>64774.479599999999</c:v>
                </c:pt>
                <c:pt idx="17">
                  <c:v>59737.664699999994</c:v>
                </c:pt>
                <c:pt idx="18">
                  <c:v>54700.849799999996</c:v>
                </c:pt>
                <c:pt idx="19">
                  <c:v>49664.034899999999</c:v>
                </c:pt>
                <c:pt idx="20">
                  <c:v>49664.034899999999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C-4A04-A8B1-F1BE3BD680EF}"/>
            </c:ext>
          </c:extLst>
        </c:ser>
        <c:ser>
          <c:idx val="3"/>
          <c:order val="3"/>
          <c:tx>
            <c:strRef>
              <c:f>元素衰減!$A$7</c:f>
              <c:strCache>
                <c:ptCount val="1"/>
                <c:pt idx="0">
                  <c:v>余2+烛煌3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元素衰減!$B$7:$V$7</c:f>
              <c:numCache>
                <c:formatCode>0_ </c:formatCode>
                <c:ptCount val="21"/>
                <c:pt idx="0">
                  <c:v>161739.5</c:v>
                </c:pt>
                <c:pt idx="1">
                  <c:v>160466.58600000001</c:v>
                </c:pt>
                <c:pt idx="2">
                  <c:v>159193.67199999999</c:v>
                </c:pt>
                <c:pt idx="3">
                  <c:v>157920.758</c:v>
                </c:pt>
                <c:pt idx="4">
                  <c:v>156647.84400000001</c:v>
                </c:pt>
                <c:pt idx="5">
                  <c:v>151292.209</c:v>
                </c:pt>
                <c:pt idx="6">
                  <c:v>145936.57400000002</c:v>
                </c:pt>
                <c:pt idx="7">
                  <c:v>140580.93900000001</c:v>
                </c:pt>
                <c:pt idx="8">
                  <c:v>135225.304</c:v>
                </c:pt>
                <c:pt idx="9">
                  <c:v>129869.66899999999</c:v>
                </c:pt>
                <c:pt idx="10">
                  <c:v>124514.03399999999</c:v>
                </c:pt>
                <c:pt idx="11">
                  <c:v>119158.399</c:v>
                </c:pt>
                <c:pt idx="12">
                  <c:v>113802.764</c:v>
                </c:pt>
                <c:pt idx="13">
                  <c:v>108447.12900000002</c:v>
                </c:pt>
                <c:pt idx="14">
                  <c:v>103091.49400000001</c:v>
                </c:pt>
                <c:pt idx="15">
                  <c:v>97735.858999999997</c:v>
                </c:pt>
                <c:pt idx="16">
                  <c:v>92380.224000000002</c:v>
                </c:pt>
                <c:pt idx="17">
                  <c:v>87024.589000000007</c:v>
                </c:pt>
                <c:pt idx="18">
                  <c:v>81668.953999999998</c:v>
                </c:pt>
                <c:pt idx="19">
                  <c:v>76313.318999999989</c:v>
                </c:pt>
                <c:pt idx="20">
                  <c:v>72230.597999999998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C-4A04-A8B1-F1BE3BD680EF}"/>
            </c:ext>
          </c:extLst>
        </c:ser>
        <c:ser>
          <c:idx val="4"/>
          <c:order val="4"/>
          <c:tx>
            <c:strRef>
              <c:f>元素衰減!$A$8</c:f>
              <c:strCache>
                <c:ptCount val="1"/>
                <c:pt idx="0">
                  <c:v>余2+薇薇安娜3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元素衰減!$B$8:$V$8</c:f>
              <c:numCache>
                <c:formatCode>0_ </c:formatCode>
                <c:ptCount val="21"/>
                <c:pt idx="0">
                  <c:v>159886.80600000001</c:v>
                </c:pt>
                <c:pt idx="1">
                  <c:v>157669.55139999997</c:v>
                </c:pt>
                <c:pt idx="2">
                  <c:v>155452.29680000001</c:v>
                </c:pt>
                <c:pt idx="3">
                  <c:v>153235.0422</c:v>
                </c:pt>
                <c:pt idx="4">
                  <c:v>151380.03760000001</c:v>
                </c:pt>
                <c:pt idx="5">
                  <c:v>144611.8658</c:v>
                </c:pt>
                <c:pt idx="6">
                  <c:v>137843.69400000002</c:v>
                </c:pt>
                <c:pt idx="7">
                  <c:v>130136.8702</c:v>
                </c:pt>
                <c:pt idx="8">
                  <c:v>123368.69839999999</c:v>
                </c:pt>
                <c:pt idx="9">
                  <c:v>116600.52659999998</c:v>
                </c:pt>
                <c:pt idx="10">
                  <c:v>109832.3548</c:v>
                </c:pt>
                <c:pt idx="11">
                  <c:v>103064.183</c:v>
                </c:pt>
                <c:pt idx="12">
                  <c:v>96296.011200000023</c:v>
                </c:pt>
                <c:pt idx="13">
                  <c:v>89527.839400000012</c:v>
                </c:pt>
                <c:pt idx="14">
                  <c:v>82759.667600000001</c:v>
                </c:pt>
                <c:pt idx="15">
                  <c:v>75991.495800000004</c:v>
                </c:pt>
                <c:pt idx="16">
                  <c:v>69223.324000000008</c:v>
                </c:pt>
                <c:pt idx="17">
                  <c:v>62455.152199999997</c:v>
                </c:pt>
                <c:pt idx="18">
                  <c:v>55686.980400000008</c:v>
                </c:pt>
                <c:pt idx="19">
                  <c:v>48918.808600000004</c:v>
                </c:pt>
                <c:pt idx="20">
                  <c:v>44002.554400000008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C-4A04-A8B1-F1BE3BD680EF}"/>
            </c:ext>
          </c:extLst>
        </c:ser>
        <c:ser>
          <c:idx val="5"/>
          <c:order val="5"/>
          <c:tx>
            <c:strRef>
              <c:f>元素衰減!$A$9</c:f>
              <c:strCache>
                <c:ptCount val="1"/>
                <c:pt idx="0">
                  <c:v>余2+伊芙利特3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元素衰減!$B$9:$V$9</c:f>
              <c:numCache>
                <c:formatCode>0_ </c:formatCode>
                <c:ptCount val="21"/>
                <c:pt idx="0">
                  <c:v>108193.1</c:v>
                </c:pt>
                <c:pt idx="1">
                  <c:v>108193.1</c:v>
                </c:pt>
                <c:pt idx="2">
                  <c:v>108193.1</c:v>
                </c:pt>
                <c:pt idx="3">
                  <c:v>108193.1</c:v>
                </c:pt>
                <c:pt idx="4">
                  <c:v>108193.1</c:v>
                </c:pt>
                <c:pt idx="5">
                  <c:v>107345.2316</c:v>
                </c:pt>
                <c:pt idx="6">
                  <c:v>106497.36319999999</c:v>
                </c:pt>
                <c:pt idx="7">
                  <c:v>105649.49479999999</c:v>
                </c:pt>
                <c:pt idx="8">
                  <c:v>104801.62639999998</c:v>
                </c:pt>
                <c:pt idx="9">
                  <c:v>102196.3334</c:v>
                </c:pt>
                <c:pt idx="10">
                  <c:v>99591.040399999998</c:v>
                </c:pt>
                <c:pt idx="11">
                  <c:v>96985.747399999993</c:v>
                </c:pt>
                <c:pt idx="12">
                  <c:v>94380.454400000002</c:v>
                </c:pt>
                <c:pt idx="13">
                  <c:v>91775.161399999997</c:v>
                </c:pt>
                <c:pt idx="14">
                  <c:v>89169.868399999992</c:v>
                </c:pt>
                <c:pt idx="15">
                  <c:v>86564.575400000002</c:v>
                </c:pt>
                <c:pt idx="16">
                  <c:v>83959.282399999996</c:v>
                </c:pt>
                <c:pt idx="17">
                  <c:v>81353.989399999991</c:v>
                </c:pt>
                <c:pt idx="18">
                  <c:v>78748.696399999986</c:v>
                </c:pt>
                <c:pt idx="19">
                  <c:v>76143.40340000001</c:v>
                </c:pt>
                <c:pt idx="20">
                  <c:v>73538.11039999999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C-4A04-A8B1-F1BE3BD6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2384"/>
        <c:axId val="181846544"/>
      </c:lineChart>
      <c:catAx>
        <c:axId val="18186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46544"/>
        <c:crosses val="autoZero"/>
        <c:auto val="1"/>
        <c:lblAlgn val="ctr"/>
        <c:lblOffset val="100"/>
        <c:noMultiLvlLbl val="0"/>
      </c:catAx>
      <c:valAx>
        <c:axId val="181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回费实战!$A$2</c:f>
              <c:strCache>
                <c:ptCount val="1"/>
                <c:pt idx="0">
                  <c:v>伊内丝-暗夜无明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回费实战!$B$2:$DR$2</c:f>
              <c:numCache>
                <c:formatCode>General</c:formatCode>
                <c:ptCount val="121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7.416666666666667</c:v>
                </c:pt>
                <c:pt idx="8">
                  <c:v>9.8333333333333339</c:v>
                </c:pt>
                <c:pt idx="9">
                  <c:v>12.25</c:v>
                </c:pt>
                <c:pt idx="10">
                  <c:v>14.666666666666668</c:v>
                </c:pt>
                <c:pt idx="11">
                  <c:v>17.083333333333336</c:v>
                </c:pt>
                <c:pt idx="12">
                  <c:v>19.5</c:v>
                </c:pt>
                <c:pt idx="13">
                  <c:v>21.916666666666668</c:v>
                </c:pt>
                <c:pt idx="14">
                  <c:v>24.333333333333336</c:v>
                </c:pt>
                <c:pt idx="15">
                  <c:v>26.75</c:v>
                </c:pt>
                <c:pt idx="16">
                  <c:v>29.166666666666668</c:v>
                </c:pt>
                <c:pt idx="17">
                  <c:v>31.583333333333336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56.416666666666664</c:v>
                </c:pt>
                <c:pt idx="40">
                  <c:v>58.833333333333336</c:v>
                </c:pt>
                <c:pt idx="41">
                  <c:v>61.25</c:v>
                </c:pt>
                <c:pt idx="42">
                  <c:v>63.666666666666664</c:v>
                </c:pt>
                <c:pt idx="43">
                  <c:v>66.083333333333329</c:v>
                </c:pt>
                <c:pt idx="44">
                  <c:v>68.5</c:v>
                </c:pt>
                <c:pt idx="45">
                  <c:v>70.916666666666671</c:v>
                </c:pt>
                <c:pt idx="46">
                  <c:v>73.333333333333329</c:v>
                </c:pt>
                <c:pt idx="47">
                  <c:v>75.75</c:v>
                </c:pt>
                <c:pt idx="48">
                  <c:v>78.166666666666671</c:v>
                </c:pt>
                <c:pt idx="49">
                  <c:v>80.583333333333329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105.41666666666667</c:v>
                </c:pt>
                <c:pt idx="72">
                  <c:v>107.83333333333333</c:v>
                </c:pt>
                <c:pt idx="73">
                  <c:v>110.25</c:v>
                </c:pt>
                <c:pt idx="74">
                  <c:v>112.66666666666667</c:v>
                </c:pt>
                <c:pt idx="75">
                  <c:v>115.08333333333333</c:v>
                </c:pt>
                <c:pt idx="76">
                  <c:v>117.5</c:v>
                </c:pt>
                <c:pt idx="77">
                  <c:v>119.91666666666667</c:v>
                </c:pt>
                <c:pt idx="78">
                  <c:v>122.33333333333333</c:v>
                </c:pt>
                <c:pt idx="79">
                  <c:v>124.75</c:v>
                </c:pt>
                <c:pt idx="80">
                  <c:v>127.16666666666667</c:v>
                </c:pt>
                <c:pt idx="81">
                  <c:v>129.58333333333334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154.41666666666666</c:v>
                </c:pt>
                <c:pt idx="104">
                  <c:v>156.83333333333334</c:v>
                </c:pt>
                <c:pt idx="105">
                  <c:v>159.25</c:v>
                </c:pt>
                <c:pt idx="106">
                  <c:v>161.66666666666666</c:v>
                </c:pt>
                <c:pt idx="107">
                  <c:v>164.08333333333334</c:v>
                </c:pt>
                <c:pt idx="108">
                  <c:v>166.5</c:v>
                </c:pt>
                <c:pt idx="109">
                  <c:v>168.91666666666666</c:v>
                </c:pt>
                <c:pt idx="110">
                  <c:v>171.33333333333334</c:v>
                </c:pt>
                <c:pt idx="111">
                  <c:v>173.75</c:v>
                </c:pt>
                <c:pt idx="112">
                  <c:v>176.16666666666666</c:v>
                </c:pt>
                <c:pt idx="113">
                  <c:v>178.58333333333334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6BF-84CA-C32061D20360}"/>
            </c:ext>
          </c:extLst>
        </c:ser>
        <c:ser>
          <c:idx val="1"/>
          <c:order val="1"/>
          <c:tx>
            <c:strRef>
              <c:f>回费实战!$A$3</c:f>
              <c:strCache>
                <c:ptCount val="1"/>
                <c:pt idx="0">
                  <c:v>桃金娘(满潜)-支援号令·β型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回费实战!$B$3:$DR$3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13.75</c:v>
                </c:pt>
                <c:pt idx="11">
                  <c:v>16.5</c:v>
                </c:pt>
                <c:pt idx="12">
                  <c:v>19.25</c:v>
                </c:pt>
                <c:pt idx="13">
                  <c:v>22</c:v>
                </c:pt>
                <c:pt idx="14">
                  <c:v>24.75</c:v>
                </c:pt>
                <c:pt idx="15">
                  <c:v>27.5</c:v>
                </c:pt>
                <c:pt idx="16">
                  <c:v>30.25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57.75</c:v>
                </c:pt>
                <c:pt idx="41">
                  <c:v>60.5</c:v>
                </c:pt>
                <c:pt idx="42">
                  <c:v>63.25</c:v>
                </c:pt>
                <c:pt idx="43">
                  <c:v>66</c:v>
                </c:pt>
                <c:pt idx="44">
                  <c:v>68.75</c:v>
                </c:pt>
                <c:pt idx="45">
                  <c:v>71.5</c:v>
                </c:pt>
                <c:pt idx="46">
                  <c:v>74.25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101.75</c:v>
                </c:pt>
                <c:pt idx="71">
                  <c:v>104.5</c:v>
                </c:pt>
                <c:pt idx="72">
                  <c:v>107.25</c:v>
                </c:pt>
                <c:pt idx="73">
                  <c:v>110</c:v>
                </c:pt>
                <c:pt idx="74">
                  <c:v>112.75</c:v>
                </c:pt>
                <c:pt idx="75">
                  <c:v>115.5</c:v>
                </c:pt>
                <c:pt idx="76">
                  <c:v>118.25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133</c:v>
                </c:pt>
                <c:pt idx="90">
                  <c:v>134</c:v>
                </c:pt>
                <c:pt idx="91">
                  <c:v>135</c:v>
                </c:pt>
                <c:pt idx="92">
                  <c:v>136</c:v>
                </c:pt>
                <c:pt idx="93">
                  <c:v>137</c:v>
                </c:pt>
                <c:pt idx="94">
                  <c:v>138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142</c:v>
                </c:pt>
                <c:pt idx="99">
                  <c:v>143</c:v>
                </c:pt>
                <c:pt idx="100">
                  <c:v>145.75</c:v>
                </c:pt>
                <c:pt idx="101">
                  <c:v>148.5</c:v>
                </c:pt>
                <c:pt idx="102">
                  <c:v>151.25</c:v>
                </c:pt>
                <c:pt idx="103">
                  <c:v>154</c:v>
                </c:pt>
                <c:pt idx="104">
                  <c:v>156.75</c:v>
                </c:pt>
                <c:pt idx="105">
                  <c:v>159.5</c:v>
                </c:pt>
                <c:pt idx="106">
                  <c:v>162.25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172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177</c:v>
                </c:pt>
                <c:pt idx="12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9-46BF-84CA-C32061D20360}"/>
            </c:ext>
          </c:extLst>
        </c:ser>
        <c:ser>
          <c:idx val="2"/>
          <c:order val="2"/>
          <c:tx>
            <c:strRef>
              <c:f>回费实战!$A$4</c:f>
              <c:strCache>
                <c:ptCount val="1"/>
                <c:pt idx="0">
                  <c:v>琴柳-支援号令·γ型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回费实战!$B$4:$DR$4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16.25</c:v>
                </c:pt>
                <c:pt idx="15">
                  <c:v>19.5</c:v>
                </c:pt>
                <c:pt idx="16">
                  <c:v>22.75</c:v>
                </c:pt>
                <c:pt idx="17">
                  <c:v>26</c:v>
                </c:pt>
                <c:pt idx="18">
                  <c:v>29.25</c:v>
                </c:pt>
                <c:pt idx="19">
                  <c:v>32.5</c:v>
                </c:pt>
                <c:pt idx="20">
                  <c:v>35.75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68.25</c:v>
                </c:pt>
                <c:pt idx="49">
                  <c:v>71.5</c:v>
                </c:pt>
                <c:pt idx="50">
                  <c:v>74.75</c:v>
                </c:pt>
                <c:pt idx="51">
                  <c:v>78</c:v>
                </c:pt>
                <c:pt idx="52">
                  <c:v>81.25</c:v>
                </c:pt>
                <c:pt idx="53">
                  <c:v>84.5</c:v>
                </c:pt>
                <c:pt idx="54">
                  <c:v>87.75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120.25</c:v>
                </c:pt>
                <c:pt idx="83">
                  <c:v>123.5</c:v>
                </c:pt>
                <c:pt idx="84">
                  <c:v>126.75</c:v>
                </c:pt>
                <c:pt idx="85">
                  <c:v>130</c:v>
                </c:pt>
                <c:pt idx="86">
                  <c:v>133.25</c:v>
                </c:pt>
                <c:pt idx="87">
                  <c:v>136.5</c:v>
                </c:pt>
                <c:pt idx="88">
                  <c:v>139.75</c:v>
                </c:pt>
                <c:pt idx="89">
                  <c:v>143</c:v>
                </c:pt>
                <c:pt idx="90">
                  <c:v>144</c:v>
                </c:pt>
                <c:pt idx="91">
                  <c:v>145</c:v>
                </c:pt>
                <c:pt idx="92">
                  <c:v>146</c:v>
                </c:pt>
                <c:pt idx="93">
                  <c:v>147</c:v>
                </c:pt>
                <c:pt idx="94">
                  <c:v>148</c:v>
                </c:pt>
                <c:pt idx="95">
                  <c:v>149</c:v>
                </c:pt>
                <c:pt idx="96">
                  <c:v>150</c:v>
                </c:pt>
                <c:pt idx="97">
                  <c:v>151</c:v>
                </c:pt>
                <c:pt idx="98">
                  <c:v>152</c:v>
                </c:pt>
                <c:pt idx="99">
                  <c:v>153</c:v>
                </c:pt>
                <c:pt idx="100">
                  <c:v>154</c:v>
                </c:pt>
                <c:pt idx="101">
                  <c:v>155</c:v>
                </c:pt>
                <c:pt idx="102">
                  <c:v>156</c:v>
                </c:pt>
                <c:pt idx="103">
                  <c:v>157</c:v>
                </c:pt>
                <c:pt idx="104">
                  <c:v>158</c:v>
                </c:pt>
                <c:pt idx="105">
                  <c:v>159</c:v>
                </c:pt>
                <c:pt idx="106">
                  <c:v>160</c:v>
                </c:pt>
                <c:pt idx="107">
                  <c:v>161</c:v>
                </c:pt>
                <c:pt idx="108">
                  <c:v>162</c:v>
                </c:pt>
                <c:pt idx="109">
                  <c:v>163</c:v>
                </c:pt>
                <c:pt idx="110">
                  <c:v>164</c:v>
                </c:pt>
                <c:pt idx="111">
                  <c:v>165</c:v>
                </c:pt>
                <c:pt idx="112">
                  <c:v>166</c:v>
                </c:pt>
                <c:pt idx="113">
                  <c:v>167</c:v>
                </c:pt>
                <c:pt idx="114">
                  <c:v>168</c:v>
                </c:pt>
                <c:pt idx="115">
                  <c:v>169</c:v>
                </c:pt>
                <c:pt idx="116">
                  <c:v>172.25</c:v>
                </c:pt>
                <c:pt idx="117">
                  <c:v>175.5</c:v>
                </c:pt>
                <c:pt idx="118">
                  <c:v>178.75</c:v>
                </c:pt>
                <c:pt idx="119">
                  <c:v>182</c:v>
                </c:pt>
                <c:pt idx="120">
                  <c:v>185.25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9-46BF-84CA-C32061D20360}"/>
            </c:ext>
          </c:extLst>
        </c:ser>
        <c:ser>
          <c:idx val="3"/>
          <c:order val="3"/>
          <c:tx>
            <c:strRef>
              <c:f>回费实战!$A$5</c:f>
              <c:strCache>
                <c:ptCount val="1"/>
                <c:pt idx="0">
                  <c:v>忍冬-坠刃拷问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回费实战!$B$5:$DR$5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6.9333333333333336</c:v>
                </c:pt>
                <c:pt idx="6">
                  <c:v>9.1999999999999993</c:v>
                </c:pt>
                <c:pt idx="7">
                  <c:v>10.3</c:v>
                </c:pt>
                <c:pt idx="8">
                  <c:v>11.4</c:v>
                </c:pt>
                <c:pt idx="9">
                  <c:v>12.5</c:v>
                </c:pt>
                <c:pt idx="10">
                  <c:v>13.600000000000001</c:v>
                </c:pt>
                <c:pt idx="11">
                  <c:v>14.700000000000001</c:v>
                </c:pt>
                <c:pt idx="12">
                  <c:v>15.8</c:v>
                </c:pt>
                <c:pt idx="13">
                  <c:v>16.899999999999999</c:v>
                </c:pt>
                <c:pt idx="14">
                  <c:v>18</c:v>
                </c:pt>
                <c:pt idx="15">
                  <c:v>19.100000000000001</c:v>
                </c:pt>
                <c:pt idx="16">
                  <c:v>20.200000000000003</c:v>
                </c:pt>
                <c:pt idx="17">
                  <c:v>21.3</c:v>
                </c:pt>
                <c:pt idx="18">
                  <c:v>22.400000000000002</c:v>
                </c:pt>
                <c:pt idx="19">
                  <c:v>23.5</c:v>
                </c:pt>
                <c:pt idx="20">
                  <c:v>24.6</c:v>
                </c:pt>
                <c:pt idx="21">
                  <c:v>25.700000000000003</c:v>
                </c:pt>
                <c:pt idx="22">
                  <c:v>26.8</c:v>
                </c:pt>
                <c:pt idx="23">
                  <c:v>27.900000000000002</c:v>
                </c:pt>
                <c:pt idx="24">
                  <c:v>29</c:v>
                </c:pt>
                <c:pt idx="25">
                  <c:v>30.1</c:v>
                </c:pt>
                <c:pt idx="26">
                  <c:v>35.866666666666674</c:v>
                </c:pt>
                <c:pt idx="27">
                  <c:v>39.299999999999997</c:v>
                </c:pt>
                <c:pt idx="28">
                  <c:v>40.400000000000006</c:v>
                </c:pt>
                <c:pt idx="29">
                  <c:v>41.5</c:v>
                </c:pt>
                <c:pt idx="30">
                  <c:v>42.6</c:v>
                </c:pt>
                <c:pt idx="31">
                  <c:v>43.7</c:v>
                </c:pt>
                <c:pt idx="32">
                  <c:v>44.800000000000004</c:v>
                </c:pt>
                <c:pt idx="33">
                  <c:v>45.900000000000006</c:v>
                </c:pt>
                <c:pt idx="34">
                  <c:v>47</c:v>
                </c:pt>
                <c:pt idx="35">
                  <c:v>48.1</c:v>
                </c:pt>
                <c:pt idx="36">
                  <c:v>49.2</c:v>
                </c:pt>
                <c:pt idx="37">
                  <c:v>50.300000000000004</c:v>
                </c:pt>
                <c:pt idx="38">
                  <c:v>51.400000000000006</c:v>
                </c:pt>
                <c:pt idx="39">
                  <c:v>52.5</c:v>
                </c:pt>
                <c:pt idx="40">
                  <c:v>53.6</c:v>
                </c:pt>
                <c:pt idx="41">
                  <c:v>54.7</c:v>
                </c:pt>
                <c:pt idx="42">
                  <c:v>55.800000000000004</c:v>
                </c:pt>
                <c:pt idx="43">
                  <c:v>56.900000000000006</c:v>
                </c:pt>
                <c:pt idx="44">
                  <c:v>58</c:v>
                </c:pt>
                <c:pt idx="45">
                  <c:v>59.1</c:v>
                </c:pt>
                <c:pt idx="46">
                  <c:v>60.2</c:v>
                </c:pt>
                <c:pt idx="47">
                  <c:v>64.800000000000011</c:v>
                </c:pt>
                <c:pt idx="48">
                  <c:v>69.400000000000006</c:v>
                </c:pt>
                <c:pt idx="49">
                  <c:v>70.5</c:v>
                </c:pt>
                <c:pt idx="50">
                  <c:v>71.599999999999994</c:v>
                </c:pt>
                <c:pt idx="51">
                  <c:v>72.7</c:v>
                </c:pt>
                <c:pt idx="52">
                  <c:v>73.800000000000011</c:v>
                </c:pt>
                <c:pt idx="53">
                  <c:v>74.900000000000006</c:v>
                </c:pt>
                <c:pt idx="54">
                  <c:v>76</c:v>
                </c:pt>
                <c:pt idx="55">
                  <c:v>77.099999999999994</c:v>
                </c:pt>
                <c:pt idx="56">
                  <c:v>78.2</c:v>
                </c:pt>
                <c:pt idx="57">
                  <c:v>79.300000000000011</c:v>
                </c:pt>
                <c:pt idx="58">
                  <c:v>80.400000000000006</c:v>
                </c:pt>
                <c:pt idx="59">
                  <c:v>81.5</c:v>
                </c:pt>
                <c:pt idx="60">
                  <c:v>82.600000000000009</c:v>
                </c:pt>
                <c:pt idx="61">
                  <c:v>83.7</c:v>
                </c:pt>
                <c:pt idx="62">
                  <c:v>84.800000000000011</c:v>
                </c:pt>
                <c:pt idx="63">
                  <c:v>85.9</c:v>
                </c:pt>
                <c:pt idx="64">
                  <c:v>87</c:v>
                </c:pt>
                <c:pt idx="65">
                  <c:v>88.100000000000009</c:v>
                </c:pt>
                <c:pt idx="66">
                  <c:v>89.2</c:v>
                </c:pt>
                <c:pt idx="67">
                  <c:v>90.300000000000011</c:v>
                </c:pt>
                <c:pt idx="68">
                  <c:v>93.733333333333377</c:v>
                </c:pt>
                <c:pt idx="69">
                  <c:v>99.5</c:v>
                </c:pt>
                <c:pt idx="70">
                  <c:v>100.60000000000001</c:v>
                </c:pt>
                <c:pt idx="71">
                  <c:v>101.7</c:v>
                </c:pt>
                <c:pt idx="72">
                  <c:v>102.80000000000001</c:v>
                </c:pt>
                <c:pt idx="73">
                  <c:v>103.9</c:v>
                </c:pt>
                <c:pt idx="74">
                  <c:v>105</c:v>
                </c:pt>
                <c:pt idx="75">
                  <c:v>106.10000000000001</c:v>
                </c:pt>
                <c:pt idx="76">
                  <c:v>107.2</c:v>
                </c:pt>
                <c:pt idx="77">
                  <c:v>108.30000000000001</c:v>
                </c:pt>
                <c:pt idx="78">
                  <c:v>109.4</c:v>
                </c:pt>
                <c:pt idx="79">
                  <c:v>110.5</c:v>
                </c:pt>
                <c:pt idx="80">
                  <c:v>111.60000000000001</c:v>
                </c:pt>
                <c:pt idx="81">
                  <c:v>112.7</c:v>
                </c:pt>
                <c:pt idx="82">
                  <c:v>113.80000000000001</c:v>
                </c:pt>
                <c:pt idx="83">
                  <c:v>114.9</c:v>
                </c:pt>
                <c:pt idx="84">
                  <c:v>116</c:v>
                </c:pt>
                <c:pt idx="85">
                  <c:v>117.10000000000001</c:v>
                </c:pt>
                <c:pt idx="86">
                  <c:v>118.2</c:v>
                </c:pt>
                <c:pt idx="87">
                  <c:v>119.30000000000001</c:v>
                </c:pt>
                <c:pt idx="88">
                  <c:v>120.4</c:v>
                </c:pt>
                <c:pt idx="89">
                  <c:v>122.6666666666667</c:v>
                </c:pt>
                <c:pt idx="90">
                  <c:v>129.60000000000002</c:v>
                </c:pt>
                <c:pt idx="91">
                  <c:v>130.69999999999999</c:v>
                </c:pt>
                <c:pt idx="92">
                  <c:v>131.80000000000001</c:v>
                </c:pt>
                <c:pt idx="93">
                  <c:v>132.9</c:v>
                </c:pt>
                <c:pt idx="94">
                  <c:v>134</c:v>
                </c:pt>
                <c:pt idx="95">
                  <c:v>135.10000000000002</c:v>
                </c:pt>
                <c:pt idx="96">
                  <c:v>136.19999999999999</c:v>
                </c:pt>
                <c:pt idx="97">
                  <c:v>137.30000000000001</c:v>
                </c:pt>
                <c:pt idx="98">
                  <c:v>138.4</c:v>
                </c:pt>
                <c:pt idx="99">
                  <c:v>139.5</c:v>
                </c:pt>
                <c:pt idx="100">
                  <c:v>140.60000000000002</c:v>
                </c:pt>
                <c:pt idx="101">
                  <c:v>141.69999999999999</c:v>
                </c:pt>
                <c:pt idx="102">
                  <c:v>142.80000000000001</c:v>
                </c:pt>
                <c:pt idx="103">
                  <c:v>143.9</c:v>
                </c:pt>
                <c:pt idx="104">
                  <c:v>145</c:v>
                </c:pt>
                <c:pt idx="105">
                  <c:v>146.10000000000002</c:v>
                </c:pt>
                <c:pt idx="106">
                  <c:v>147.19999999999999</c:v>
                </c:pt>
                <c:pt idx="107">
                  <c:v>148.30000000000001</c:v>
                </c:pt>
                <c:pt idx="108">
                  <c:v>149.4</c:v>
                </c:pt>
                <c:pt idx="109">
                  <c:v>150.5</c:v>
                </c:pt>
                <c:pt idx="110">
                  <c:v>151.60000000000002</c:v>
                </c:pt>
                <c:pt idx="111">
                  <c:v>158.53333333333333</c:v>
                </c:pt>
                <c:pt idx="112">
                  <c:v>160.80000000000001</c:v>
                </c:pt>
                <c:pt idx="113">
                  <c:v>161.9</c:v>
                </c:pt>
                <c:pt idx="114">
                  <c:v>163</c:v>
                </c:pt>
                <c:pt idx="115">
                  <c:v>164.10000000000002</c:v>
                </c:pt>
                <c:pt idx="116">
                  <c:v>165.20000000000002</c:v>
                </c:pt>
                <c:pt idx="117">
                  <c:v>166.3</c:v>
                </c:pt>
                <c:pt idx="118">
                  <c:v>167.4</c:v>
                </c:pt>
                <c:pt idx="119">
                  <c:v>168.5</c:v>
                </c:pt>
                <c:pt idx="120">
                  <c:v>169.60000000000002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9-46BF-84CA-C32061D20360}"/>
            </c:ext>
          </c:extLst>
        </c:ser>
        <c:ser>
          <c:idx val="4"/>
          <c:order val="4"/>
          <c:tx>
            <c:strRef>
              <c:f>回费实战!$A$6</c:f>
              <c:strCache>
                <c:ptCount val="1"/>
                <c:pt idx="0">
                  <c:v>推进之王/嵯峨-冲锋号令·γ型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回费实战!$B$6:$DR$6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9-46BF-84CA-C32061D20360}"/>
            </c:ext>
          </c:extLst>
        </c:ser>
        <c:ser>
          <c:idx val="5"/>
          <c:order val="5"/>
          <c:tx>
            <c:strRef>
              <c:f>回费实战!$A$7</c:f>
              <c:strCache>
                <c:ptCount val="1"/>
                <c:pt idx="0">
                  <c:v>焰尾-迅敏直觉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回费实战!$B$7:$DR$7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89-46BF-84CA-C32061D20360}"/>
            </c:ext>
          </c:extLst>
        </c:ser>
        <c:ser>
          <c:idx val="6"/>
          <c:order val="6"/>
          <c:tx>
            <c:strRef>
              <c:f>回费实战!$A$8</c:f>
              <c:strCache>
                <c:ptCount val="1"/>
                <c:pt idx="0">
                  <c:v>伺夜(满潜)-领袖的馈赠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回费实战!$B$8:$DR$8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134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89-46BF-84CA-C32061D20360}"/>
            </c:ext>
          </c:extLst>
        </c:ser>
        <c:ser>
          <c:idx val="7"/>
          <c:order val="7"/>
          <c:tx>
            <c:strRef>
              <c:f>回费实战!$A$9</c:f>
              <c:strCache>
                <c:ptCount val="1"/>
                <c:pt idx="0">
                  <c:v>缪尔赛思-渐进性润化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回费实战!$B$9:$DR$9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16.866666666666667</c:v>
                </c:pt>
                <c:pt idx="22">
                  <c:v>18.733333333333334</c:v>
                </c:pt>
                <c:pt idx="23">
                  <c:v>20.6</c:v>
                </c:pt>
                <c:pt idx="24">
                  <c:v>22.466666666666669</c:v>
                </c:pt>
                <c:pt idx="25">
                  <c:v>24.333333333333336</c:v>
                </c:pt>
                <c:pt idx="26">
                  <c:v>26.2</c:v>
                </c:pt>
                <c:pt idx="27">
                  <c:v>28.066666666666666</c:v>
                </c:pt>
                <c:pt idx="28">
                  <c:v>29.933333333333334</c:v>
                </c:pt>
                <c:pt idx="29">
                  <c:v>31.8</c:v>
                </c:pt>
                <c:pt idx="30">
                  <c:v>33.666666666666671</c:v>
                </c:pt>
                <c:pt idx="31">
                  <c:v>35.533333333333331</c:v>
                </c:pt>
                <c:pt idx="32">
                  <c:v>37.4</c:v>
                </c:pt>
                <c:pt idx="33">
                  <c:v>39.266666666666666</c:v>
                </c:pt>
                <c:pt idx="34">
                  <c:v>41.133333333333333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72.86666666666666</c:v>
                </c:pt>
                <c:pt idx="65">
                  <c:v>74.733333333333334</c:v>
                </c:pt>
                <c:pt idx="66">
                  <c:v>76.599999999999994</c:v>
                </c:pt>
                <c:pt idx="67">
                  <c:v>78.466666666666669</c:v>
                </c:pt>
                <c:pt idx="68">
                  <c:v>80.333333333333329</c:v>
                </c:pt>
                <c:pt idx="69">
                  <c:v>82.2</c:v>
                </c:pt>
                <c:pt idx="70">
                  <c:v>84.066666666666663</c:v>
                </c:pt>
                <c:pt idx="71">
                  <c:v>85.933333333333337</c:v>
                </c:pt>
                <c:pt idx="72">
                  <c:v>87.8</c:v>
                </c:pt>
                <c:pt idx="73">
                  <c:v>89.666666666666671</c:v>
                </c:pt>
                <c:pt idx="74">
                  <c:v>91.533333333333331</c:v>
                </c:pt>
                <c:pt idx="75">
                  <c:v>93.4</c:v>
                </c:pt>
                <c:pt idx="76">
                  <c:v>95.266666666666666</c:v>
                </c:pt>
                <c:pt idx="77">
                  <c:v>97.133333333333326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128.86666666666667</c:v>
                </c:pt>
                <c:pt idx="108">
                  <c:v>130.73333333333332</c:v>
                </c:pt>
                <c:pt idx="109">
                  <c:v>132.6</c:v>
                </c:pt>
                <c:pt idx="110">
                  <c:v>134.46666666666667</c:v>
                </c:pt>
                <c:pt idx="111">
                  <c:v>136.33333333333334</c:v>
                </c:pt>
                <c:pt idx="112">
                  <c:v>138.19999999999999</c:v>
                </c:pt>
                <c:pt idx="113">
                  <c:v>140.06666666666666</c:v>
                </c:pt>
                <c:pt idx="114">
                  <c:v>141.93333333333334</c:v>
                </c:pt>
                <c:pt idx="115">
                  <c:v>143.80000000000001</c:v>
                </c:pt>
                <c:pt idx="116">
                  <c:v>145.66666666666666</c:v>
                </c:pt>
                <c:pt idx="117">
                  <c:v>147.53333333333333</c:v>
                </c:pt>
                <c:pt idx="118">
                  <c:v>149.4</c:v>
                </c:pt>
                <c:pt idx="119">
                  <c:v>151.26666666666668</c:v>
                </c:pt>
                <c:pt idx="120">
                  <c:v>153.13333333333333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89-46BF-84CA-C32061D20360}"/>
            </c:ext>
          </c:extLst>
        </c:ser>
        <c:ser>
          <c:idx val="8"/>
          <c:order val="8"/>
          <c:tx>
            <c:strRef>
              <c:f>回费实战!$A$10</c:f>
              <c:strCache>
                <c:ptCount val="1"/>
                <c:pt idx="0">
                  <c:v>自然回复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回费实战!$B$10:$DR$10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89-46BF-84CA-C32061D2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826176"/>
        <c:axId val="980830976"/>
      </c:lineChart>
      <c:catAx>
        <c:axId val="9808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830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808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8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回费实战!$A$13</c:f>
              <c:strCache>
                <c:ptCount val="1"/>
                <c:pt idx="0">
                  <c:v>伊内丝-暗夜无明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回费实战!$B$13:$DR$13</c:f>
              <c:numCache>
                <c:formatCode>General</c:formatCode>
                <c:ptCount val="121"/>
                <c:pt idx="0">
                  <c:v>0</c:v>
                </c:pt>
                <c:pt idx="1">
                  <c:v>-11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-11</c:v>
                </c:pt>
                <c:pt idx="6">
                  <c:v>-11</c:v>
                </c:pt>
                <c:pt idx="7">
                  <c:v>-9.5833333333333321</c:v>
                </c:pt>
                <c:pt idx="8">
                  <c:v>-8.1666666666666661</c:v>
                </c:pt>
                <c:pt idx="9">
                  <c:v>-6.75</c:v>
                </c:pt>
                <c:pt idx="10">
                  <c:v>-5.3333333333333321</c:v>
                </c:pt>
                <c:pt idx="11">
                  <c:v>-3.9166666666666643</c:v>
                </c:pt>
                <c:pt idx="12">
                  <c:v>-2.5</c:v>
                </c:pt>
                <c:pt idx="13">
                  <c:v>-1.0833333333333321</c:v>
                </c:pt>
                <c:pt idx="14">
                  <c:v>0.3333333333333357</c:v>
                </c:pt>
                <c:pt idx="15">
                  <c:v>1.75</c:v>
                </c:pt>
                <c:pt idx="16">
                  <c:v>3.1666666666666679</c:v>
                </c:pt>
                <c:pt idx="17">
                  <c:v>4.5833333333333357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7.4166666666666643</c:v>
                </c:pt>
                <c:pt idx="40">
                  <c:v>8.8333333333333357</c:v>
                </c:pt>
                <c:pt idx="41">
                  <c:v>10.25</c:v>
                </c:pt>
                <c:pt idx="42">
                  <c:v>11.666666666666664</c:v>
                </c:pt>
                <c:pt idx="43">
                  <c:v>13.083333333333329</c:v>
                </c:pt>
                <c:pt idx="44">
                  <c:v>14.5</c:v>
                </c:pt>
                <c:pt idx="45">
                  <c:v>15.916666666666671</c:v>
                </c:pt>
                <c:pt idx="46">
                  <c:v>17.333333333333329</c:v>
                </c:pt>
                <c:pt idx="47">
                  <c:v>18.75</c:v>
                </c:pt>
                <c:pt idx="48">
                  <c:v>20.166666666666671</c:v>
                </c:pt>
                <c:pt idx="49">
                  <c:v>21.583333333333329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24.416666666666671</c:v>
                </c:pt>
                <c:pt idx="72">
                  <c:v>25.833333333333329</c:v>
                </c:pt>
                <c:pt idx="73">
                  <c:v>27.25</c:v>
                </c:pt>
                <c:pt idx="74">
                  <c:v>28.666666666666671</c:v>
                </c:pt>
                <c:pt idx="75">
                  <c:v>30.083333333333329</c:v>
                </c:pt>
                <c:pt idx="76">
                  <c:v>31.5</c:v>
                </c:pt>
                <c:pt idx="77">
                  <c:v>32.916666666666671</c:v>
                </c:pt>
                <c:pt idx="78">
                  <c:v>34.333333333333329</c:v>
                </c:pt>
                <c:pt idx="79">
                  <c:v>35.75</c:v>
                </c:pt>
                <c:pt idx="80">
                  <c:v>37.166666666666671</c:v>
                </c:pt>
                <c:pt idx="81">
                  <c:v>38.583333333333343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41.416666666666657</c:v>
                </c:pt>
                <c:pt idx="104">
                  <c:v>42.833333333333343</c:v>
                </c:pt>
                <c:pt idx="105">
                  <c:v>44.25</c:v>
                </c:pt>
                <c:pt idx="106">
                  <c:v>45.666666666666657</c:v>
                </c:pt>
                <c:pt idx="107">
                  <c:v>47.083333333333343</c:v>
                </c:pt>
                <c:pt idx="108">
                  <c:v>48.5</c:v>
                </c:pt>
                <c:pt idx="109">
                  <c:v>49.916666666666657</c:v>
                </c:pt>
                <c:pt idx="110">
                  <c:v>51.333333333333343</c:v>
                </c:pt>
                <c:pt idx="111">
                  <c:v>52.75</c:v>
                </c:pt>
                <c:pt idx="112">
                  <c:v>54.166666666666657</c:v>
                </c:pt>
                <c:pt idx="113">
                  <c:v>55.583333333333343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4-44E4-8B05-AE3330821EE9}"/>
            </c:ext>
          </c:extLst>
        </c:ser>
        <c:ser>
          <c:idx val="1"/>
          <c:order val="1"/>
          <c:tx>
            <c:strRef>
              <c:f>回费实战!$A$14</c:f>
              <c:strCache>
                <c:ptCount val="1"/>
                <c:pt idx="0">
                  <c:v>桃金娘(满潜)-支援号令·β型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回费实战!$B$14:$DR$14</c:f>
              <c:numCache>
                <c:formatCode>General</c:formatCode>
                <c:ptCount val="121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-6.25</c:v>
                </c:pt>
                <c:pt idx="11">
                  <c:v>-4.5</c:v>
                </c:pt>
                <c:pt idx="12">
                  <c:v>-2.75</c:v>
                </c:pt>
                <c:pt idx="13">
                  <c:v>-1</c:v>
                </c:pt>
                <c:pt idx="14">
                  <c:v>0.75</c:v>
                </c:pt>
                <c:pt idx="15">
                  <c:v>2.5</c:v>
                </c:pt>
                <c:pt idx="16">
                  <c:v>4.25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7.75</c:v>
                </c:pt>
                <c:pt idx="41">
                  <c:v>9.5</c:v>
                </c:pt>
                <c:pt idx="42">
                  <c:v>11.25</c:v>
                </c:pt>
                <c:pt idx="43">
                  <c:v>13</c:v>
                </c:pt>
                <c:pt idx="44">
                  <c:v>14.75</c:v>
                </c:pt>
                <c:pt idx="45">
                  <c:v>16.5</c:v>
                </c:pt>
                <c:pt idx="46">
                  <c:v>18.25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21.75</c:v>
                </c:pt>
                <c:pt idx="71">
                  <c:v>23.5</c:v>
                </c:pt>
                <c:pt idx="72">
                  <c:v>25.25</c:v>
                </c:pt>
                <c:pt idx="73">
                  <c:v>27</c:v>
                </c:pt>
                <c:pt idx="74">
                  <c:v>28.75</c:v>
                </c:pt>
                <c:pt idx="75">
                  <c:v>30.5</c:v>
                </c:pt>
                <c:pt idx="76">
                  <c:v>32.25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35.75</c:v>
                </c:pt>
                <c:pt idx="101">
                  <c:v>37.5</c:v>
                </c:pt>
                <c:pt idx="102">
                  <c:v>39.25</c:v>
                </c:pt>
                <c:pt idx="103">
                  <c:v>41</c:v>
                </c:pt>
                <c:pt idx="104">
                  <c:v>42.75</c:v>
                </c:pt>
                <c:pt idx="105">
                  <c:v>44.5</c:v>
                </c:pt>
                <c:pt idx="106">
                  <c:v>46.25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4-44E4-8B05-AE3330821EE9}"/>
            </c:ext>
          </c:extLst>
        </c:ser>
        <c:ser>
          <c:idx val="2"/>
          <c:order val="2"/>
          <c:tx>
            <c:strRef>
              <c:f>回费实战!$A$15</c:f>
              <c:strCache>
                <c:ptCount val="1"/>
                <c:pt idx="0">
                  <c:v>琴柳-支援号令·γ型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回费实战!$B$15:$DR$15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-7.75</c:v>
                </c:pt>
                <c:pt idx="15">
                  <c:v>-5.5</c:v>
                </c:pt>
                <c:pt idx="16">
                  <c:v>-3.25</c:v>
                </c:pt>
                <c:pt idx="17">
                  <c:v>-1</c:v>
                </c:pt>
                <c:pt idx="18">
                  <c:v>1.25</c:v>
                </c:pt>
                <c:pt idx="19">
                  <c:v>3.5</c:v>
                </c:pt>
                <c:pt idx="20">
                  <c:v>5.75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10.25</c:v>
                </c:pt>
                <c:pt idx="49">
                  <c:v>12.5</c:v>
                </c:pt>
                <c:pt idx="50">
                  <c:v>14.75</c:v>
                </c:pt>
                <c:pt idx="51">
                  <c:v>17</c:v>
                </c:pt>
                <c:pt idx="52">
                  <c:v>19.25</c:v>
                </c:pt>
                <c:pt idx="53">
                  <c:v>21.5</c:v>
                </c:pt>
                <c:pt idx="54">
                  <c:v>23.75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28.25</c:v>
                </c:pt>
                <c:pt idx="83">
                  <c:v>30.5</c:v>
                </c:pt>
                <c:pt idx="84">
                  <c:v>32.75</c:v>
                </c:pt>
                <c:pt idx="85">
                  <c:v>35</c:v>
                </c:pt>
                <c:pt idx="86">
                  <c:v>37.25</c:v>
                </c:pt>
                <c:pt idx="87">
                  <c:v>39.5</c:v>
                </c:pt>
                <c:pt idx="88">
                  <c:v>41.75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46.25</c:v>
                </c:pt>
                <c:pt idx="117">
                  <c:v>48.5</c:v>
                </c:pt>
                <c:pt idx="118">
                  <c:v>50.75</c:v>
                </c:pt>
                <c:pt idx="119">
                  <c:v>53</c:v>
                </c:pt>
                <c:pt idx="120">
                  <c:v>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4-44E4-8B05-AE3330821EE9}"/>
            </c:ext>
          </c:extLst>
        </c:ser>
        <c:ser>
          <c:idx val="3"/>
          <c:order val="3"/>
          <c:tx>
            <c:strRef>
              <c:f>回费实战!$A$16</c:f>
              <c:strCache>
                <c:ptCount val="1"/>
                <c:pt idx="0">
                  <c:v>忍冬-坠刃拷问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回费实战!$B$16:$DR$16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</c:v>
                </c:pt>
                <c:pt idx="5">
                  <c:v>-8.0666666666666664</c:v>
                </c:pt>
                <c:pt idx="6">
                  <c:v>-6.8000000000000007</c:v>
                </c:pt>
                <c:pt idx="7">
                  <c:v>-6.6999999999999993</c:v>
                </c:pt>
                <c:pt idx="8">
                  <c:v>-6.6</c:v>
                </c:pt>
                <c:pt idx="9">
                  <c:v>-6.5</c:v>
                </c:pt>
                <c:pt idx="10">
                  <c:v>-6.3999999999999986</c:v>
                </c:pt>
                <c:pt idx="11">
                  <c:v>-6.2999999999999989</c:v>
                </c:pt>
                <c:pt idx="12">
                  <c:v>-6.1999999999999993</c:v>
                </c:pt>
                <c:pt idx="13">
                  <c:v>-6.1000000000000014</c:v>
                </c:pt>
                <c:pt idx="14">
                  <c:v>-6</c:v>
                </c:pt>
                <c:pt idx="15">
                  <c:v>-5.8999999999999986</c:v>
                </c:pt>
                <c:pt idx="16">
                  <c:v>-5.7999999999999972</c:v>
                </c:pt>
                <c:pt idx="17">
                  <c:v>-5.6999999999999993</c:v>
                </c:pt>
                <c:pt idx="18">
                  <c:v>-5.5999999999999979</c:v>
                </c:pt>
                <c:pt idx="19">
                  <c:v>-5.5</c:v>
                </c:pt>
                <c:pt idx="20">
                  <c:v>-5.3999999999999986</c:v>
                </c:pt>
                <c:pt idx="21">
                  <c:v>-5.2999999999999972</c:v>
                </c:pt>
                <c:pt idx="22">
                  <c:v>-5.1999999999999993</c:v>
                </c:pt>
                <c:pt idx="23">
                  <c:v>-5.0999999999999979</c:v>
                </c:pt>
                <c:pt idx="24">
                  <c:v>-5</c:v>
                </c:pt>
                <c:pt idx="25">
                  <c:v>-4.8999999999999986</c:v>
                </c:pt>
                <c:pt idx="26">
                  <c:v>-0.13333333333332575</c:v>
                </c:pt>
                <c:pt idx="27">
                  <c:v>2.2999999999999972</c:v>
                </c:pt>
                <c:pt idx="28">
                  <c:v>2.4000000000000057</c:v>
                </c:pt>
                <c:pt idx="29">
                  <c:v>2.5</c:v>
                </c:pt>
                <c:pt idx="30">
                  <c:v>2.6000000000000014</c:v>
                </c:pt>
                <c:pt idx="31">
                  <c:v>2.7000000000000028</c:v>
                </c:pt>
                <c:pt idx="32">
                  <c:v>2.8000000000000043</c:v>
                </c:pt>
                <c:pt idx="33">
                  <c:v>2.9000000000000057</c:v>
                </c:pt>
                <c:pt idx="34">
                  <c:v>3</c:v>
                </c:pt>
                <c:pt idx="35">
                  <c:v>3.1000000000000014</c:v>
                </c:pt>
                <c:pt idx="36">
                  <c:v>3.2000000000000028</c:v>
                </c:pt>
                <c:pt idx="37">
                  <c:v>3.3000000000000043</c:v>
                </c:pt>
                <c:pt idx="38">
                  <c:v>3.4000000000000057</c:v>
                </c:pt>
                <c:pt idx="39">
                  <c:v>3.5</c:v>
                </c:pt>
                <c:pt idx="40">
                  <c:v>3.6000000000000014</c:v>
                </c:pt>
                <c:pt idx="41">
                  <c:v>3.7000000000000028</c:v>
                </c:pt>
                <c:pt idx="42">
                  <c:v>3.8000000000000043</c:v>
                </c:pt>
                <c:pt idx="43">
                  <c:v>3.9000000000000057</c:v>
                </c:pt>
                <c:pt idx="44">
                  <c:v>4</c:v>
                </c:pt>
                <c:pt idx="45">
                  <c:v>4.1000000000000014</c:v>
                </c:pt>
                <c:pt idx="46">
                  <c:v>4.2000000000000028</c:v>
                </c:pt>
                <c:pt idx="47">
                  <c:v>7.8000000000000114</c:v>
                </c:pt>
                <c:pt idx="48">
                  <c:v>11.400000000000006</c:v>
                </c:pt>
                <c:pt idx="49">
                  <c:v>11.5</c:v>
                </c:pt>
                <c:pt idx="50">
                  <c:v>11.599999999999994</c:v>
                </c:pt>
                <c:pt idx="51">
                  <c:v>11.700000000000003</c:v>
                </c:pt>
                <c:pt idx="52">
                  <c:v>11.800000000000011</c:v>
                </c:pt>
                <c:pt idx="53">
                  <c:v>11.900000000000006</c:v>
                </c:pt>
                <c:pt idx="54">
                  <c:v>12</c:v>
                </c:pt>
                <c:pt idx="55">
                  <c:v>12.099999999999994</c:v>
                </c:pt>
                <c:pt idx="56">
                  <c:v>12.200000000000003</c:v>
                </c:pt>
                <c:pt idx="57">
                  <c:v>12.300000000000011</c:v>
                </c:pt>
                <c:pt idx="58">
                  <c:v>12.400000000000006</c:v>
                </c:pt>
                <c:pt idx="59">
                  <c:v>12.5</c:v>
                </c:pt>
                <c:pt idx="60">
                  <c:v>12.600000000000009</c:v>
                </c:pt>
                <c:pt idx="61">
                  <c:v>12.700000000000003</c:v>
                </c:pt>
                <c:pt idx="62">
                  <c:v>12.800000000000011</c:v>
                </c:pt>
                <c:pt idx="63">
                  <c:v>12.900000000000006</c:v>
                </c:pt>
                <c:pt idx="64">
                  <c:v>13</c:v>
                </c:pt>
                <c:pt idx="65">
                  <c:v>13.100000000000009</c:v>
                </c:pt>
                <c:pt idx="66">
                  <c:v>13.200000000000003</c:v>
                </c:pt>
                <c:pt idx="67">
                  <c:v>13.300000000000011</c:v>
                </c:pt>
                <c:pt idx="68">
                  <c:v>15.733333333333377</c:v>
                </c:pt>
                <c:pt idx="69">
                  <c:v>20.5</c:v>
                </c:pt>
                <c:pt idx="70">
                  <c:v>20.600000000000009</c:v>
                </c:pt>
                <c:pt idx="71">
                  <c:v>20.700000000000003</c:v>
                </c:pt>
                <c:pt idx="72">
                  <c:v>20.800000000000011</c:v>
                </c:pt>
                <c:pt idx="73">
                  <c:v>20.900000000000006</c:v>
                </c:pt>
                <c:pt idx="74">
                  <c:v>21</c:v>
                </c:pt>
                <c:pt idx="75">
                  <c:v>21.100000000000009</c:v>
                </c:pt>
                <c:pt idx="76">
                  <c:v>21.200000000000003</c:v>
                </c:pt>
                <c:pt idx="77">
                  <c:v>21.300000000000011</c:v>
                </c:pt>
                <c:pt idx="78">
                  <c:v>21.400000000000006</c:v>
                </c:pt>
                <c:pt idx="79">
                  <c:v>21.5</c:v>
                </c:pt>
                <c:pt idx="80">
                  <c:v>21.600000000000009</c:v>
                </c:pt>
                <c:pt idx="81">
                  <c:v>21.700000000000003</c:v>
                </c:pt>
                <c:pt idx="82">
                  <c:v>21.800000000000011</c:v>
                </c:pt>
                <c:pt idx="83">
                  <c:v>21.900000000000006</c:v>
                </c:pt>
                <c:pt idx="84">
                  <c:v>22</c:v>
                </c:pt>
                <c:pt idx="85">
                  <c:v>22.100000000000009</c:v>
                </c:pt>
                <c:pt idx="86">
                  <c:v>22.200000000000003</c:v>
                </c:pt>
                <c:pt idx="87">
                  <c:v>22.300000000000011</c:v>
                </c:pt>
                <c:pt idx="88">
                  <c:v>22.400000000000006</c:v>
                </c:pt>
                <c:pt idx="89">
                  <c:v>23.6666666666667</c:v>
                </c:pt>
                <c:pt idx="90">
                  <c:v>29.600000000000023</c:v>
                </c:pt>
                <c:pt idx="91">
                  <c:v>29.699999999999989</c:v>
                </c:pt>
                <c:pt idx="92">
                  <c:v>29.800000000000011</c:v>
                </c:pt>
                <c:pt idx="93">
                  <c:v>29.900000000000006</c:v>
                </c:pt>
                <c:pt idx="94">
                  <c:v>30</c:v>
                </c:pt>
                <c:pt idx="95">
                  <c:v>30.100000000000023</c:v>
                </c:pt>
                <c:pt idx="96">
                  <c:v>30.199999999999989</c:v>
                </c:pt>
                <c:pt idx="97">
                  <c:v>30.300000000000011</c:v>
                </c:pt>
                <c:pt idx="98">
                  <c:v>30.400000000000006</c:v>
                </c:pt>
                <c:pt idx="99">
                  <c:v>30.5</c:v>
                </c:pt>
                <c:pt idx="100">
                  <c:v>30.600000000000023</c:v>
                </c:pt>
                <c:pt idx="101">
                  <c:v>30.699999999999989</c:v>
                </c:pt>
                <c:pt idx="102">
                  <c:v>30.800000000000011</c:v>
                </c:pt>
                <c:pt idx="103">
                  <c:v>30.900000000000006</c:v>
                </c:pt>
                <c:pt idx="104">
                  <c:v>31</c:v>
                </c:pt>
                <c:pt idx="105">
                  <c:v>31.100000000000023</c:v>
                </c:pt>
                <c:pt idx="106">
                  <c:v>31.199999999999989</c:v>
                </c:pt>
                <c:pt idx="107">
                  <c:v>31.300000000000011</c:v>
                </c:pt>
                <c:pt idx="108">
                  <c:v>31.400000000000006</c:v>
                </c:pt>
                <c:pt idx="109">
                  <c:v>31.5</c:v>
                </c:pt>
                <c:pt idx="110">
                  <c:v>31.600000000000023</c:v>
                </c:pt>
                <c:pt idx="111">
                  <c:v>37.533333333333331</c:v>
                </c:pt>
                <c:pt idx="112">
                  <c:v>38.800000000000011</c:v>
                </c:pt>
                <c:pt idx="113">
                  <c:v>38.900000000000006</c:v>
                </c:pt>
                <c:pt idx="114">
                  <c:v>39</c:v>
                </c:pt>
                <c:pt idx="115">
                  <c:v>39.100000000000023</c:v>
                </c:pt>
                <c:pt idx="116">
                  <c:v>39.200000000000017</c:v>
                </c:pt>
                <c:pt idx="117">
                  <c:v>39.300000000000011</c:v>
                </c:pt>
                <c:pt idx="118">
                  <c:v>39.400000000000006</c:v>
                </c:pt>
                <c:pt idx="119">
                  <c:v>39.5</c:v>
                </c:pt>
                <c:pt idx="120">
                  <c:v>39.600000000000023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4-44E4-8B05-AE3330821EE9}"/>
            </c:ext>
          </c:extLst>
        </c:ser>
        <c:ser>
          <c:idx val="4"/>
          <c:order val="4"/>
          <c:tx>
            <c:strRef>
              <c:f>回费实战!$A$17</c:f>
              <c:strCache>
                <c:ptCount val="1"/>
                <c:pt idx="0">
                  <c:v>推进之王/嵯峨-冲锋号令·γ型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回费实战!$B$17:$DR$17</c:f>
              <c:numCache>
                <c:formatCode>General</c:formatCode>
                <c:ptCount val="1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4-44E4-8B05-AE3330821EE9}"/>
            </c:ext>
          </c:extLst>
        </c:ser>
        <c:ser>
          <c:idx val="5"/>
          <c:order val="5"/>
          <c:tx>
            <c:strRef>
              <c:f>回费实战!$A$18</c:f>
              <c:strCache>
                <c:ptCount val="1"/>
                <c:pt idx="0">
                  <c:v>焰尾-迅敏直觉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回费实战!$B$18:$DR$18</c:f>
              <c:numCache>
                <c:formatCode>General</c:formatCode>
                <c:ptCount val="1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D4-44E4-8B05-AE3330821EE9}"/>
            </c:ext>
          </c:extLst>
        </c:ser>
        <c:ser>
          <c:idx val="6"/>
          <c:order val="6"/>
          <c:tx>
            <c:strRef>
              <c:f>回费实战!$A$19</c:f>
              <c:strCache>
                <c:ptCount val="1"/>
                <c:pt idx="0">
                  <c:v>伺夜(满潜)-领袖的馈赠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回费实战!$B$19:$DR$19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</c:v>
                </c:pt>
                <c:pt idx="5">
                  <c:v>-14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D4-44E4-8B05-AE3330821EE9}"/>
            </c:ext>
          </c:extLst>
        </c:ser>
        <c:ser>
          <c:idx val="7"/>
          <c:order val="7"/>
          <c:tx>
            <c:strRef>
              <c:f>回费实战!$A$20</c:f>
              <c:strCache>
                <c:ptCount val="1"/>
                <c:pt idx="0">
                  <c:v>缪尔赛思-渐进性润化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回费实战!$B$20:$DR$20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-14.133333333333333</c:v>
                </c:pt>
                <c:pt idx="22">
                  <c:v>-13.266666666666666</c:v>
                </c:pt>
                <c:pt idx="23">
                  <c:v>-12.399999999999999</c:v>
                </c:pt>
                <c:pt idx="24">
                  <c:v>-11.533333333333331</c:v>
                </c:pt>
                <c:pt idx="25">
                  <c:v>-10.666666666666664</c:v>
                </c:pt>
                <c:pt idx="26">
                  <c:v>-9.8000000000000007</c:v>
                </c:pt>
                <c:pt idx="27">
                  <c:v>-8.9333333333333336</c:v>
                </c:pt>
                <c:pt idx="28">
                  <c:v>-8.0666666666666664</c:v>
                </c:pt>
                <c:pt idx="29">
                  <c:v>-7.1999999999999993</c:v>
                </c:pt>
                <c:pt idx="30">
                  <c:v>-6.3333333333333286</c:v>
                </c:pt>
                <c:pt idx="31">
                  <c:v>-5.4666666666666686</c:v>
                </c:pt>
                <c:pt idx="32">
                  <c:v>-4.6000000000000014</c:v>
                </c:pt>
                <c:pt idx="33">
                  <c:v>-3.7333333333333343</c:v>
                </c:pt>
                <c:pt idx="34">
                  <c:v>-2.8666666666666671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-1.13333333333334</c:v>
                </c:pt>
                <c:pt idx="65">
                  <c:v>-0.26666666666666572</c:v>
                </c:pt>
                <c:pt idx="66">
                  <c:v>0.59999999999999432</c:v>
                </c:pt>
                <c:pt idx="67">
                  <c:v>1.4666666666666686</c:v>
                </c:pt>
                <c:pt idx="68">
                  <c:v>2.3333333333333286</c:v>
                </c:pt>
                <c:pt idx="69">
                  <c:v>3.2000000000000028</c:v>
                </c:pt>
                <c:pt idx="70">
                  <c:v>4.0666666666666629</c:v>
                </c:pt>
                <c:pt idx="71">
                  <c:v>4.9333333333333371</c:v>
                </c:pt>
                <c:pt idx="72">
                  <c:v>5.7999999999999972</c:v>
                </c:pt>
                <c:pt idx="73">
                  <c:v>6.6666666666666714</c:v>
                </c:pt>
                <c:pt idx="74">
                  <c:v>7.5333333333333314</c:v>
                </c:pt>
                <c:pt idx="75">
                  <c:v>8.4000000000000057</c:v>
                </c:pt>
                <c:pt idx="76">
                  <c:v>9.2666666666666657</c:v>
                </c:pt>
                <c:pt idx="77">
                  <c:v>10.133333333333326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11.866666666666674</c:v>
                </c:pt>
                <c:pt idx="108">
                  <c:v>12.73333333333332</c:v>
                </c:pt>
                <c:pt idx="109">
                  <c:v>13.599999999999994</c:v>
                </c:pt>
                <c:pt idx="110">
                  <c:v>14.466666666666669</c:v>
                </c:pt>
                <c:pt idx="111">
                  <c:v>15.333333333333343</c:v>
                </c:pt>
                <c:pt idx="112">
                  <c:v>16.199999999999989</c:v>
                </c:pt>
                <c:pt idx="113">
                  <c:v>17.066666666666663</c:v>
                </c:pt>
                <c:pt idx="114">
                  <c:v>17.933333333333337</c:v>
                </c:pt>
                <c:pt idx="115">
                  <c:v>18.800000000000011</c:v>
                </c:pt>
                <c:pt idx="116">
                  <c:v>19.666666666666657</c:v>
                </c:pt>
                <c:pt idx="117">
                  <c:v>20.533333333333331</c:v>
                </c:pt>
                <c:pt idx="118">
                  <c:v>21.400000000000006</c:v>
                </c:pt>
                <c:pt idx="119">
                  <c:v>22.26666666666668</c:v>
                </c:pt>
                <c:pt idx="120">
                  <c:v>23.133333333333326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D4-44E4-8B05-AE333082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591472"/>
        <c:axId val="785586672"/>
      </c:lineChart>
      <c:catAx>
        <c:axId val="78559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86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855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fmlaLink="Control!$B$39" lockText="1" noThreeD="1"/>
</file>

<file path=xl/ctrlProps/ctrlProp100.xml><?xml version="1.0" encoding="utf-8"?>
<formControlPr xmlns="http://schemas.microsoft.com/office/spreadsheetml/2009/9/main" objectType="GBox" noThreeD="1"/>
</file>

<file path=xl/ctrlProps/ctrlProp101.xml><?xml version="1.0" encoding="utf-8"?>
<formControlPr xmlns="http://schemas.microsoft.com/office/spreadsheetml/2009/9/main" objectType="CheckBox" fmlaLink="Control!$B$43" lockText="1" noThreeD="1"/>
</file>

<file path=xl/ctrlProps/ctrlProp102.xml><?xml version="1.0" encoding="utf-8"?>
<formControlPr xmlns="http://schemas.microsoft.com/office/spreadsheetml/2009/9/main" objectType="GBox" noThreeD="1"/>
</file>

<file path=xl/ctrlProps/ctrlProp103.xml><?xml version="1.0" encoding="utf-8"?>
<formControlPr xmlns="http://schemas.microsoft.com/office/spreadsheetml/2009/9/main" objectType="CheckBox" fmlaLink="Control!$B$106" lockText="1" noThreeD="1"/>
</file>

<file path=xl/ctrlProps/ctrlProp104.xml><?xml version="1.0" encoding="utf-8"?>
<formControlPr xmlns="http://schemas.microsoft.com/office/spreadsheetml/2009/9/main" objectType="CheckBox" fmlaLink="Control!$B$108" lockText="1" noThreeD="1"/>
</file>

<file path=xl/ctrlProps/ctrlProp105.xml><?xml version="1.0" encoding="utf-8"?>
<formControlPr xmlns="http://schemas.microsoft.com/office/spreadsheetml/2009/9/main" objectType="GBox" noThreeD="1"/>
</file>

<file path=xl/ctrlProps/ctrlProp106.xml><?xml version="1.0" encoding="utf-8"?>
<formControlPr xmlns="http://schemas.microsoft.com/office/spreadsheetml/2009/9/main" objectType="CheckBox" fmlaLink="Control!$B$72" lockText="1" noThreeD="1"/>
</file>

<file path=xl/ctrlProps/ctrlProp107.xml><?xml version="1.0" encoding="utf-8"?>
<formControlPr xmlns="http://schemas.microsoft.com/office/spreadsheetml/2009/9/main" objectType="GBox" noThreeD="1"/>
</file>

<file path=xl/ctrlProps/ctrlProp108.xml><?xml version="1.0" encoding="utf-8"?>
<formControlPr xmlns="http://schemas.microsoft.com/office/spreadsheetml/2009/9/main" objectType="CheckBox" fmlaLink="Control!$B$104" lockText="1" noThreeD="1"/>
</file>

<file path=xl/ctrlProps/ctrlProp109.xml><?xml version="1.0" encoding="utf-8"?>
<formControlPr xmlns="http://schemas.microsoft.com/office/spreadsheetml/2009/9/main" objectType="CheckBox" fmlaLink="Control!$B$105" lockText="1" noThreeD="1"/>
</file>

<file path=xl/ctrlProps/ctrlProp11.xml><?xml version="1.0" encoding="utf-8"?>
<formControlPr xmlns="http://schemas.microsoft.com/office/spreadsheetml/2009/9/main" objectType="GBox" noThreeD="1"/>
</file>

<file path=xl/ctrlProps/ctrlProp110.xml><?xml version="1.0" encoding="utf-8"?>
<formControlPr xmlns="http://schemas.microsoft.com/office/spreadsheetml/2009/9/main" objectType="GBox" noThreeD="1"/>
</file>

<file path=xl/ctrlProps/ctrlProp111.xml><?xml version="1.0" encoding="utf-8"?>
<formControlPr xmlns="http://schemas.microsoft.com/office/spreadsheetml/2009/9/main" objectType="CheckBox" fmlaLink="Control!$B$29" lockText="1" noThreeD="1"/>
</file>

<file path=xl/ctrlProps/ctrlProp112.xml><?xml version="1.0" encoding="utf-8"?>
<formControlPr xmlns="http://schemas.microsoft.com/office/spreadsheetml/2009/9/main" objectType="GBox" noThreeD="1"/>
</file>

<file path=xl/ctrlProps/ctrlProp113.xml><?xml version="1.0" encoding="utf-8"?>
<formControlPr xmlns="http://schemas.microsoft.com/office/spreadsheetml/2009/9/main" objectType="CheckBox" fmlaLink="Control!$B$61" lockText="1" noThreeD="1"/>
</file>

<file path=xl/ctrlProps/ctrlProp114.xml><?xml version="1.0" encoding="utf-8"?>
<formControlPr xmlns="http://schemas.microsoft.com/office/spreadsheetml/2009/9/main" objectType="CheckBox" fmlaLink="Control!$B$62" lockText="1" noThreeD="1"/>
</file>

<file path=xl/ctrlProps/ctrlProp115.xml><?xml version="1.0" encoding="utf-8"?>
<formControlPr xmlns="http://schemas.microsoft.com/office/spreadsheetml/2009/9/main" objectType="GBox" noThreeD="1"/>
</file>

<file path=xl/ctrlProps/ctrlProp116.xml><?xml version="1.0" encoding="utf-8"?>
<formControlPr xmlns="http://schemas.microsoft.com/office/spreadsheetml/2009/9/main" objectType="CheckBox" fmlaLink="Control!$B$110" lockText="1" noThreeD="1"/>
</file>

<file path=xl/ctrlProps/ctrlProp117.xml><?xml version="1.0" encoding="utf-8"?>
<formControlPr xmlns="http://schemas.microsoft.com/office/spreadsheetml/2009/9/main" objectType="GBox" noThreeD="1"/>
</file>

<file path=xl/ctrlProps/ctrlProp118.xml><?xml version="1.0" encoding="utf-8"?>
<formControlPr xmlns="http://schemas.microsoft.com/office/spreadsheetml/2009/9/main" objectType="CheckBox" fmlaLink="Control!$B$92" lockText="1" noThreeD="1"/>
</file>

<file path=xl/ctrlProps/ctrlProp119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fmlaLink="Control!$B$41" lockText="1" noThreeD="1"/>
</file>

<file path=xl/ctrlProps/ctrlProp120.xml><?xml version="1.0" encoding="utf-8"?>
<formControlPr xmlns="http://schemas.microsoft.com/office/spreadsheetml/2009/9/main" objectType="CheckBox" fmlaLink="Control!$B$79" lockText="1" noThreeD="1"/>
</file>

<file path=xl/ctrlProps/ctrlProp121.xml><?xml version="1.0" encoding="utf-8"?>
<formControlPr xmlns="http://schemas.microsoft.com/office/spreadsheetml/2009/9/main" objectType="CheckBox" fmlaLink="Control!$B$81" lockText="1" noThreeD="1"/>
</file>

<file path=xl/ctrlProps/ctrlProp122.xml><?xml version="1.0" encoding="utf-8"?>
<formControlPr xmlns="http://schemas.microsoft.com/office/spreadsheetml/2009/9/main" objectType="GBox" noThreeD="1"/>
</file>

<file path=xl/ctrlProps/ctrlProp123.xml><?xml version="1.0" encoding="utf-8"?>
<formControlPr xmlns="http://schemas.microsoft.com/office/spreadsheetml/2009/9/main" objectType="CheckBox" fmlaLink="Control!$B$59" lockText="1" noThreeD="1"/>
</file>

<file path=xl/ctrlProps/ctrlProp124.xml><?xml version="1.0" encoding="utf-8"?>
<formControlPr xmlns="http://schemas.microsoft.com/office/spreadsheetml/2009/9/main" objectType="GBox" noThreeD="1"/>
</file>

<file path=xl/ctrlProps/ctrlProp125.xml><?xml version="1.0" encoding="utf-8"?>
<formControlPr xmlns="http://schemas.microsoft.com/office/spreadsheetml/2009/9/main" objectType="CheckBox" fmlaLink="Control!$B$102" lockText="1" noThreeD="1"/>
</file>

<file path=xl/ctrlProps/ctrlProp126.xml><?xml version="1.0" encoding="utf-8"?>
<formControlPr xmlns="http://schemas.microsoft.com/office/spreadsheetml/2009/9/main" objectType="GBox" noThreeD="1"/>
</file>

<file path=xl/ctrlProps/ctrlProp127.xml><?xml version="1.0" encoding="utf-8"?>
<formControlPr xmlns="http://schemas.microsoft.com/office/spreadsheetml/2009/9/main" objectType="CheckBox" fmlaLink="Control!$B$70" lockText="1" noThreeD="1"/>
</file>

<file path=xl/ctrlProps/ctrlProp128.xml><?xml version="1.0" encoding="utf-8"?>
<formControlPr xmlns="http://schemas.microsoft.com/office/spreadsheetml/2009/9/main" objectType="CheckBox" fmlaLink="Control!$B$71" lockText="1" noThreeD="1"/>
</file>

<file path=xl/ctrlProps/ctrlProp129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fmlaLink="Control!$B$42" lockText="1" noThreeD="1"/>
</file>

<file path=xl/ctrlProps/ctrlProp130.xml><?xml version="1.0" encoding="utf-8"?>
<formControlPr xmlns="http://schemas.microsoft.com/office/spreadsheetml/2009/9/main" objectType="CheckBox" fmlaLink="Control!$B$116" lockText="1" noThreeD="1"/>
</file>

<file path=xl/ctrlProps/ctrlProp131.xml><?xml version="1.0" encoding="utf-8"?>
<formControlPr xmlns="http://schemas.microsoft.com/office/spreadsheetml/2009/9/main" objectType="GBox" noThreeD="1"/>
</file>

<file path=xl/ctrlProps/ctrlProp132.xml><?xml version="1.0" encoding="utf-8"?>
<formControlPr xmlns="http://schemas.microsoft.com/office/spreadsheetml/2009/9/main" objectType="CheckBox" fmlaLink="Control!$B$33" lockText="1" noThreeD="1"/>
</file>

<file path=xl/ctrlProps/ctrlProp133.xml><?xml version="1.0" encoding="utf-8"?>
<formControlPr xmlns="http://schemas.microsoft.com/office/spreadsheetml/2009/9/main" objectType="CheckBox" fmlaLink="Control!$B$34" lockText="1" noThreeD="1"/>
</file>

<file path=xl/ctrlProps/ctrlProp134.xml><?xml version="1.0" encoding="utf-8"?>
<formControlPr xmlns="http://schemas.microsoft.com/office/spreadsheetml/2009/9/main" objectType="CheckBox" fmlaLink="Control!$B$35" lockText="1" noThreeD="1"/>
</file>

<file path=xl/ctrlProps/ctrlProp135.xml><?xml version="1.0" encoding="utf-8"?>
<formControlPr xmlns="http://schemas.microsoft.com/office/spreadsheetml/2009/9/main" objectType="GBox" noThreeD="1"/>
</file>

<file path=xl/ctrlProps/ctrlProp136.xml><?xml version="1.0" encoding="utf-8"?>
<formControlPr xmlns="http://schemas.microsoft.com/office/spreadsheetml/2009/9/main" objectType="CheckBox" fmlaLink="Control!$B$124" lockText="1" noThreeD="1"/>
</file>

<file path=xl/ctrlProps/ctrlProp137.xml><?xml version="1.0" encoding="utf-8"?>
<formControlPr xmlns="http://schemas.microsoft.com/office/spreadsheetml/2009/9/main" objectType="CheckBox" fmlaLink="Control!$B$126" lockText="1" noThreeD="1"/>
</file>

<file path=xl/ctrlProps/ctrlProp138.xml><?xml version="1.0" encoding="utf-8"?>
<formControlPr xmlns="http://schemas.microsoft.com/office/spreadsheetml/2009/9/main" objectType="GBox" noThreeD="1"/>
</file>

<file path=xl/ctrlProps/ctrlProp139.xml><?xml version="1.0" encoding="utf-8"?>
<formControlPr xmlns="http://schemas.microsoft.com/office/spreadsheetml/2009/9/main" objectType="CheckBox" fmlaLink="Control!$B$45" lockText="1" noThreeD="1"/>
</file>

<file path=xl/ctrlProps/ctrlProp14.xml><?xml version="1.0" encoding="utf-8"?>
<formControlPr xmlns="http://schemas.microsoft.com/office/spreadsheetml/2009/9/main" objectType="GBox" noThreeD="1"/>
</file>

<file path=xl/ctrlProps/ctrlProp140.xml><?xml version="1.0" encoding="utf-8"?>
<formControlPr xmlns="http://schemas.microsoft.com/office/spreadsheetml/2009/9/main" objectType="CheckBox" fmlaLink="Control!$B$47" lockText="1" noThreeD="1"/>
</file>

<file path=xl/ctrlProps/ctrlProp141.xml><?xml version="1.0" encoding="utf-8"?>
<formControlPr xmlns="http://schemas.microsoft.com/office/spreadsheetml/2009/9/main" objectType="GBox" noThreeD="1"/>
</file>

<file path=xl/ctrlProps/ctrlProp142.xml><?xml version="1.0" encoding="utf-8"?>
<formControlPr xmlns="http://schemas.microsoft.com/office/spreadsheetml/2009/9/main" objectType="CheckBox" fmlaLink="Control!$B$56" lockText="1" noThreeD="1"/>
</file>

<file path=xl/ctrlProps/ctrlProp143.xml><?xml version="1.0" encoding="utf-8"?>
<formControlPr xmlns="http://schemas.microsoft.com/office/spreadsheetml/2009/9/main" objectType="CheckBox" fmlaLink="Control!$B$57" lockText="1" noThreeD="1"/>
</file>

<file path=xl/ctrlProps/ctrlProp144.xml><?xml version="1.0" encoding="utf-8"?>
<formControlPr xmlns="http://schemas.microsoft.com/office/spreadsheetml/2009/9/main" objectType="GBox" noThreeD="1"/>
</file>

<file path=xl/ctrlProps/ctrlProp145.xml><?xml version="1.0" encoding="utf-8"?>
<formControlPr xmlns="http://schemas.microsoft.com/office/spreadsheetml/2009/9/main" objectType="CheckBox" fmlaLink="Control!$B$32" lockText="1" noThreeD="1"/>
</file>

<file path=xl/ctrlProps/ctrlProp146.xml><?xml version="1.0" encoding="utf-8"?>
<formControlPr xmlns="http://schemas.microsoft.com/office/spreadsheetml/2009/9/main" objectType="GBox" noThreeD="1"/>
</file>

<file path=xl/ctrlProps/ctrlProp147.xml><?xml version="1.0" encoding="utf-8"?>
<formControlPr xmlns="http://schemas.microsoft.com/office/spreadsheetml/2009/9/main" objectType="CheckBox" fmlaLink="Control!$B$84" lockText="1" noThreeD="1"/>
</file>

<file path=xl/ctrlProps/ctrlProp148.xml><?xml version="1.0" encoding="utf-8"?>
<formControlPr xmlns="http://schemas.microsoft.com/office/spreadsheetml/2009/9/main" objectType="GBox" noThreeD="1"/>
</file>

<file path=xl/ctrlProps/ctrlProp149.xml><?xml version="1.0" encoding="utf-8"?>
<formControlPr xmlns="http://schemas.microsoft.com/office/spreadsheetml/2009/9/main" objectType="CheckBox" fmlaLink="Control!$B$91" lockText="1" noThreeD="1"/>
</file>

<file path=xl/ctrlProps/ctrlProp15.xml><?xml version="1.0" encoding="utf-8"?>
<formControlPr xmlns="http://schemas.microsoft.com/office/spreadsheetml/2009/9/main" objectType="CheckBox" fmlaLink="Control!$B$45" lockText="1" noThreeD="1"/>
</file>

<file path=xl/ctrlProps/ctrlProp150.xml><?xml version="1.0" encoding="utf-8"?>
<formControlPr xmlns="http://schemas.microsoft.com/office/spreadsheetml/2009/9/main" objectType="GBox" noThreeD="1"/>
</file>

<file path=xl/ctrlProps/ctrlProp151.xml><?xml version="1.0" encoding="utf-8"?>
<formControlPr xmlns="http://schemas.microsoft.com/office/spreadsheetml/2009/9/main" objectType="CheckBox" fmlaLink="Control!$B$49" lockText="1" noThreeD="1"/>
</file>

<file path=xl/ctrlProps/ctrlProp152.xml><?xml version="1.0" encoding="utf-8"?>
<formControlPr xmlns="http://schemas.microsoft.com/office/spreadsheetml/2009/9/main" objectType="CheckBox" fmlaLink="Control!$B$50" lockText="1" noThreeD="1"/>
</file>

<file path=xl/ctrlProps/ctrlProp153.xml><?xml version="1.0" encoding="utf-8"?>
<formControlPr xmlns="http://schemas.microsoft.com/office/spreadsheetml/2009/9/main" objectType="GBox" noThreeD="1"/>
</file>

<file path=xl/ctrlProps/ctrlProp154.xml><?xml version="1.0" encoding="utf-8"?>
<formControlPr xmlns="http://schemas.microsoft.com/office/spreadsheetml/2009/9/main" objectType="CheckBox" fmlaLink="Control!$B$36" lockText="1" noThreeD="1"/>
</file>

<file path=xl/ctrlProps/ctrlProp155.xml><?xml version="1.0" encoding="utf-8"?>
<formControlPr xmlns="http://schemas.microsoft.com/office/spreadsheetml/2009/9/main" objectType="CheckBox" fmlaLink="Control!$B$37" lockText="1" noThreeD="1"/>
</file>

<file path=xl/ctrlProps/ctrlProp156.xml><?xml version="1.0" encoding="utf-8"?>
<formControlPr xmlns="http://schemas.microsoft.com/office/spreadsheetml/2009/9/main" objectType="GBox" noThreeD="1"/>
</file>

<file path=xl/ctrlProps/ctrlProp157.xml><?xml version="1.0" encoding="utf-8"?>
<formControlPr xmlns="http://schemas.microsoft.com/office/spreadsheetml/2009/9/main" objectType="CheckBox" fmlaLink="Control!$B$85" lockText="1" noThreeD="1"/>
</file>

<file path=xl/ctrlProps/ctrlProp158.xml><?xml version="1.0" encoding="utf-8"?>
<formControlPr xmlns="http://schemas.microsoft.com/office/spreadsheetml/2009/9/main" objectType="GBox" noThreeD="1"/>
</file>

<file path=xl/ctrlProps/ctrlProp159.xml><?xml version="1.0" encoding="utf-8"?>
<formControlPr xmlns="http://schemas.microsoft.com/office/spreadsheetml/2009/9/main" objectType="CheckBox" fmlaLink="Control!$B$112" lockText="1" noThreeD="1"/>
</file>

<file path=xl/ctrlProps/ctrlProp16.xml><?xml version="1.0" encoding="utf-8"?>
<formControlPr xmlns="http://schemas.microsoft.com/office/spreadsheetml/2009/9/main" objectType="CheckBox" fmlaLink="Control!$B$46" lockText="1" noThreeD="1"/>
</file>

<file path=xl/ctrlProps/ctrlProp160.xml><?xml version="1.0" encoding="utf-8"?>
<formControlPr xmlns="http://schemas.microsoft.com/office/spreadsheetml/2009/9/main" objectType="GBox" noThreeD="1"/>
</file>

<file path=xl/ctrlProps/ctrlProp161.xml><?xml version="1.0" encoding="utf-8"?>
<formControlPr xmlns="http://schemas.microsoft.com/office/spreadsheetml/2009/9/main" objectType="CheckBox" fmlaLink="Control!$B$40" lockText="1" noThreeD="1"/>
</file>

<file path=xl/ctrlProps/ctrlProp162.xml><?xml version="1.0" encoding="utf-8"?>
<formControlPr xmlns="http://schemas.microsoft.com/office/spreadsheetml/2009/9/main" objectType="GBox" noThreeD="1"/>
</file>

<file path=xl/ctrlProps/ctrlProp163.xml><?xml version="1.0" encoding="utf-8"?>
<formControlPr xmlns="http://schemas.microsoft.com/office/spreadsheetml/2009/9/main" objectType="CheckBox" fmlaLink="Control!$B$51" lockText="1" noThreeD="1"/>
</file>

<file path=xl/ctrlProps/ctrlProp164.xml><?xml version="1.0" encoding="utf-8"?>
<formControlPr xmlns="http://schemas.microsoft.com/office/spreadsheetml/2009/9/main" objectType="GBox" noThreeD="1"/>
</file>

<file path=xl/ctrlProps/ctrlProp165.xml><?xml version="1.0" encoding="utf-8"?>
<formControlPr xmlns="http://schemas.microsoft.com/office/spreadsheetml/2009/9/main" objectType="CheckBox" fmlaLink="Control!$B$74" lockText="1" noThreeD="1"/>
</file>

<file path=xl/ctrlProps/ctrlProp166.xml><?xml version="1.0" encoding="utf-8"?>
<formControlPr xmlns="http://schemas.microsoft.com/office/spreadsheetml/2009/9/main" objectType="CheckBox" fmlaLink="Control!$B$76" lockText="1" noThreeD="1"/>
</file>

<file path=xl/ctrlProps/ctrlProp167.xml><?xml version="1.0" encoding="utf-8"?>
<formControlPr xmlns="http://schemas.microsoft.com/office/spreadsheetml/2009/9/main" objectType="GBox" noThreeD="1"/>
</file>

<file path=xl/ctrlProps/ctrlProp168.xml><?xml version="1.0" encoding="utf-8"?>
<formControlPr xmlns="http://schemas.microsoft.com/office/spreadsheetml/2009/9/main" objectType="CheckBox" fmlaLink="Control!$B$60" lockText="1" noThreeD="1"/>
</file>

<file path=xl/ctrlProps/ctrlProp169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70.xml><?xml version="1.0" encoding="utf-8"?>
<formControlPr xmlns="http://schemas.microsoft.com/office/spreadsheetml/2009/9/main" objectType="CheckBox" fmlaLink="Control!$B$96" lockText="1" noThreeD="1"/>
</file>

<file path=xl/ctrlProps/ctrlProp171.xml><?xml version="1.0" encoding="utf-8"?>
<formControlPr xmlns="http://schemas.microsoft.com/office/spreadsheetml/2009/9/main" objectType="GBox" noThreeD="1"/>
</file>

<file path=xl/ctrlProps/ctrlProp172.xml><?xml version="1.0" encoding="utf-8"?>
<formControlPr xmlns="http://schemas.microsoft.com/office/spreadsheetml/2009/9/main" objectType="CheckBox" fmlaLink="Control!$B$115" lockText="1" noThreeD="1"/>
</file>

<file path=xl/ctrlProps/ctrlProp173.xml><?xml version="1.0" encoding="utf-8"?>
<formControlPr xmlns="http://schemas.microsoft.com/office/spreadsheetml/2009/9/main" objectType="GBox" noThreeD="1"/>
</file>

<file path=xl/ctrlProps/ctrlProp174.xml><?xml version="1.0" encoding="utf-8"?>
<formControlPr xmlns="http://schemas.microsoft.com/office/spreadsheetml/2009/9/main" objectType="CheckBox" fmlaLink="Control!$B$28" lockText="1" noThreeD="1"/>
</file>

<file path=xl/ctrlProps/ctrlProp175.xml><?xml version="1.0" encoding="utf-8"?>
<formControlPr xmlns="http://schemas.microsoft.com/office/spreadsheetml/2009/9/main" objectType="GBox" noThreeD="1"/>
</file>

<file path=xl/ctrlProps/ctrlProp176.xml><?xml version="1.0" encoding="utf-8"?>
<formControlPr xmlns="http://schemas.microsoft.com/office/spreadsheetml/2009/9/main" objectType="CheckBox" fmlaLink="Control!$B$44" lockText="1" noThreeD="1"/>
</file>

<file path=xl/ctrlProps/ctrlProp177.xml><?xml version="1.0" encoding="utf-8"?>
<formControlPr xmlns="http://schemas.microsoft.com/office/spreadsheetml/2009/9/main" objectType="GBox" noThreeD="1"/>
</file>

<file path=xl/ctrlProps/ctrlProp178.xml><?xml version="1.0" encoding="utf-8"?>
<formControlPr xmlns="http://schemas.microsoft.com/office/spreadsheetml/2009/9/main" objectType="CheckBox" fmlaLink="Control!$B$48" lockText="1" noThreeD="1"/>
</file>

<file path=xl/ctrlProps/ctrlProp179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CheckBox" fmlaLink="Control!$B$52" lockText="1" noThreeD="1"/>
</file>

<file path=xl/ctrlProps/ctrlProp180.xml><?xml version="1.0" encoding="utf-8"?>
<formControlPr xmlns="http://schemas.microsoft.com/office/spreadsheetml/2009/9/main" objectType="CheckBox" fmlaLink="Control!$B$119" lockText="1" noThreeD="1"/>
</file>

<file path=xl/ctrlProps/ctrlProp181.xml><?xml version="1.0" encoding="utf-8"?>
<formControlPr xmlns="http://schemas.microsoft.com/office/spreadsheetml/2009/9/main" objectType="GBox" noThreeD="1"/>
</file>

<file path=xl/ctrlProps/ctrlProp182.xml><?xml version="1.0" encoding="utf-8"?>
<formControlPr xmlns="http://schemas.microsoft.com/office/spreadsheetml/2009/9/main" objectType="CheckBox" fmlaLink="Control!$B$73" lockText="1" noThreeD="1"/>
</file>

<file path=xl/ctrlProps/ctrlProp183.xml><?xml version="1.0" encoding="utf-8"?>
<formControlPr xmlns="http://schemas.microsoft.com/office/spreadsheetml/2009/9/main" objectType="GBox" noThreeD="1"/>
</file>

<file path=xl/ctrlProps/ctrlProp184.xml><?xml version="1.0" encoding="utf-8"?>
<formControlPr xmlns="http://schemas.microsoft.com/office/spreadsheetml/2009/9/main" objectType="CheckBox" fmlaLink="Control!$B$65" lockText="1" noThreeD="1"/>
</file>

<file path=xl/ctrlProps/ctrlProp185.xml><?xml version="1.0" encoding="utf-8"?>
<formControlPr xmlns="http://schemas.microsoft.com/office/spreadsheetml/2009/9/main" objectType="CheckBox" fmlaLink="Control!$B$66" lockText="1" noThreeD="1"/>
</file>

<file path=xl/ctrlProps/ctrlProp186.xml><?xml version="1.0" encoding="utf-8"?>
<formControlPr xmlns="http://schemas.microsoft.com/office/spreadsheetml/2009/9/main" objectType="GBox" noThreeD="1"/>
</file>

<file path=xl/ctrlProps/ctrlProp187.xml><?xml version="1.0" encoding="utf-8"?>
<formControlPr xmlns="http://schemas.microsoft.com/office/spreadsheetml/2009/9/main" objectType="CheckBox" fmlaLink="Control!$B$63" lockText="1" noThreeD="1"/>
</file>

<file path=xl/ctrlProps/ctrlProp188.xml><?xml version="1.0" encoding="utf-8"?>
<formControlPr xmlns="http://schemas.microsoft.com/office/spreadsheetml/2009/9/main" objectType="CheckBox" fmlaLink="Control!$B$64" lockText="1" noThreeD="1"/>
</file>

<file path=xl/ctrlProps/ctrlProp189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CheckBox" fmlaLink="Control!$B$53" lockText="1" noThreeD="1"/>
</file>

<file path=xl/ctrlProps/ctrlProp190.xml><?xml version="1.0" encoding="utf-8"?>
<formControlPr xmlns="http://schemas.microsoft.com/office/spreadsheetml/2009/9/main" objectType="CheckBox" fmlaLink="Control!$B$31" lockText="1" noThreeD="1"/>
</file>

<file path=xl/ctrlProps/ctrlProp191.xml><?xml version="1.0" encoding="utf-8"?>
<formControlPr xmlns="http://schemas.microsoft.com/office/spreadsheetml/2009/9/main" objectType="GBox" noThreeD="1"/>
</file>

<file path=xl/ctrlProps/ctrlProp192.xml><?xml version="1.0" encoding="utf-8"?>
<formControlPr xmlns="http://schemas.microsoft.com/office/spreadsheetml/2009/9/main" objectType="CheckBox" fmlaLink="Control!$B$83" lockText="1" noThreeD="1"/>
</file>

<file path=xl/ctrlProps/ctrlProp193.xml><?xml version="1.0" encoding="utf-8"?>
<formControlPr xmlns="http://schemas.microsoft.com/office/spreadsheetml/2009/9/main" objectType="GBox" noThreeD="1"/>
</file>

<file path=xl/ctrlProps/ctrlProp194.xml><?xml version="1.0" encoding="utf-8"?>
<formControlPr xmlns="http://schemas.microsoft.com/office/spreadsheetml/2009/9/main" objectType="CheckBox" fmlaLink="Control!$B$118" lockText="1" noThreeD="1"/>
</file>

<file path=xl/ctrlProps/ctrlProp195.xml><?xml version="1.0" encoding="utf-8"?>
<formControlPr xmlns="http://schemas.microsoft.com/office/spreadsheetml/2009/9/main" objectType="GBox" noThreeD="1"/>
</file>

<file path=xl/ctrlProps/ctrlProp196.xml><?xml version="1.0" encoding="utf-8"?>
<formControlPr xmlns="http://schemas.microsoft.com/office/spreadsheetml/2009/9/main" objectType="CheckBox" fmlaLink="Control!$B$27" lockText="1" noThreeD="1"/>
</file>

<file path=xl/ctrlProps/ctrlProp197.xml><?xml version="1.0" encoding="utf-8"?>
<formControlPr xmlns="http://schemas.microsoft.com/office/spreadsheetml/2009/9/main" objectType="Label" lockText="1"/>
</file>

<file path=xl/ctrlProps/ctrlProp198.xml><?xml version="1.0" encoding="utf-8"?>
<formControlPr xmlns="http://schemas.microsoft.com/office/spreadsheetml/2009/9/main" objectType="Label" lockText="1"/>
</file>

<file path=xl/ctrlProps/ctrlProp199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00.xml><?xml version="1.0" encoding="utf-8"?>
<formControlPr xmlns="http://schemas.microsoft.com/office/spreadsheetml/2009/9/main" objectType="Label" lockText="1"/>
</file>

<file path=xl/ctrlProps/ctrlProp201.xml><?xml version="1.0" encoding="utf-8"?>
<formControlPr xmlns="http://schemas.microsoft.com/office/spreadsheetml/2009/9/main" objectType="GBox" noThreeD="1"/>
</file>

<file path=xl/ctrlProps/ctrlProp202.xml><?xml version="1.0" encoding="utf-8"?>
<formControlPr xmlns="http://schemas.microsoft.com/office/spreadsheetml/2009/9/main" objectType="GBox" noThreeD="1"/>
</file>

<file path=xl/ctrlProps/ctrlProp203.xml><?xml version="1.0" encoding="utf-8"?>
<formControlPr xmlns="http://schemas.microsoft.com/office/spreadsheetml/2009/9/main" objectType="CheckBox" fmlaLink="Control!$B$69" lockText="1" noThreeD="1"/>
</file>

<file path=xl/ctrlProps/ctrlProp204.xml><?xml version="1.0" encoding="utf-8"?>
<formControlPr xmlns="http://schemas.microsoft.com/office/spreadsheetml/2009/9/main" objectType="GBox" noThreeD="1"/>
</file>

<file path=xl/ctrlProps/ctrlProp205.xml><?xml version="1.0" encoding="utf-8"?>
<formControlPr xmlns="http://schemas.microsoft.com/office/spreadsheetml/2009/9/main" objectType="CheckBox" fmlaLink="Control!$B$58" lockText="1" noThreeD="1"/>
</file>

<file path=xl/ctrlProps/ctrlProp206.xml><?xml version="1.0" encoding="utf-8"?>
<formControlPr xmlns="http://schemas.microsoft.com/office/spreadsheetml/2009/9/main" objectType="GBox" noThreeD="1"/>
</file>

<file path=xl/ctrlProps/ctrlProp207.xml><?xml version="1.0" encoding="utf-8"?>
<formControlPr xmlns="http://schemas.microsoft.com/office/spreadsheetml/2009/9/main" objectType="CheckBox" fmlaLink="Control!$B$88" lockText="1" noThreeD="1"/>
</file>

<file path=xl/ctrlProps/ctrlProp208.xml><?xml version="1.0" encoding="utf-8"?>
<formControlPr xmlns="http://schemas.microsoft.com/office/spreadsheetml/2009/9/main" objectType="CheckBox" fmlaLink="Control!$B$89" lockText="1" noThreeD="1"/>
</file>

<file path=xl/ctrlProps/ctrlProp209.xml><?xml version="1.0" encoding="utf-8"?>
<formControlPr xmlns="http://schemas.microsoft.com/office/spreadsheetml/2009/9/main" objectType="CheckBox" fmlaLink="Control!$B$86" lockText="1" noThreeD="1"/>
</file>

<file path=xl/ctrlProps/ctrlProp21.xml><?xml version="1.0" encoding="utf-8"?>
<formControlPr xmlns="http://schemas.microsoft.com/office/spreadsheetml/2009/9/main" objectType="CheckBox" fmlaLink="Control!$B$54" lockText="1" noThreeD="1"/>
</file>

<file path=xl/ctrlProps/ctrlProp210.xml><?xml version="1.0" encoding="utf-8"?>
<formControlPr xmlns="http://schemas.microsoft.com/office/spreadsheetml/2009/9/main" objectType="CheckBox" fmlaLink="Control!$B$87" lockText="1" noThreeD="1"/>
</file>

<file path=xl/ctrlProps/ctrlProp211.xml><?xml version="1.0" encoding="utf-8"?>
<formControlPr xmlns="http://schemas.microsoft.com/office/spreadsheetml/2009/9/main" objectType="GBox" noThreeD="1"/>
</file>

<file path=xl/ctrlProps/ctrlProp212.xml><?xml version="1.0" encoding="utf-8"?>
<formControlPr xmlns="http://schemas.microsoft.com/office/spreadsheetml/2009/9/main" objectType="CheckBox" fmlaLink="Control!$B$128" lockText="1" noThreeD="1"/>
</file>

<file path=xl/ctrlProps/ctrlProp213.xml><?xml version="1.0" encoding="utf-8"?>
<formControlPr xmlns="http://schemas.microsoft.com/office/spreadsheetml/2009/9/main" objectType="CheckBox" fmlaLink="Control!$B$129" lockText="1" noThreeD="1"/>
</file>

<file path=xl/ctrlProps/ctrlProp214.xml><?xml version="1.0" encoding="utf-8"?>
<formControlPr xmlns="http://schemas.microsoft.com/office/spreadsheetml/2009/9/main" objectType="GBox" noThreeD="1"/>
</file>

<file path=xl/ctrlProps/ctrlProp215.xml><?xml version="1.0" encoding="utf-8"?>
<formControlPr xmlns="http://schemas.microsoft.com/office/spreadsheetml/2009/9/main" objectType="CheckBox" fmlaLink="Control!$B$55" lockText="1" noThreeD="1"/>
</file>

<file path=xl/ctrlProps/ctrlProp216.xml><?xml version="1.0" encoding="utf-8"?>
<formControlPr xmlns="http://schemas.microsoft.com/office/spreadsheetml/2009/9/main" objectType="GBox" noThreeD="1"/>
</file>

<file path=xl/ctrlProps/ctrlProp217.xml><?xml version="1.0" encoding="utf-8"?>
<formControlPr xmlns="http://schemas.microsoft.com/office/spreadsheetml/2009/9/main" objectType="CheckBox" fmlaLink="Control!$B$43" lockText="1" noThreeD="1"/>
</file>

<file path=xl/ctrlProps/ctrlProp218.xml><?xml version="1.0" encoding="utf-8"?>
<formControlPr xmlns="http://schemas.microsoft.com/office/spreadsheetml/2009/9/main" objectType="GBox" noThreeD="1"/>
</file>

<file path=xl/ctrlProps/ctrlProp219.xml><?xml version="1.0" encoding="utf-8"?>
<formControlPr xmlns="http://schemas.microsoft.com/office/spreadsheetml/2009/9/main" objectType="CheckBox" fmlaLink="Control!$B$106" lockText="1" noThreeD="1"/>
</file>

<file path=xl/ctrlProps/ctrlProp22.xml><?xml version="1.0" encoding="utf-8"?>
<formControlPr xmlns="http://schemas.microsoft.com/office/spreadsheetml/2009/9/main" objectType="GBox" noThreeD="1"/>
</file>

<file path=xl/ctrlProps/ctrlProp220.xml><?xml version="1.0" encoding="utf-8"?>
<formControlPr xmlns="http://schemas.microsoft.com/office/spreadsheetml/2009/9/main" objectType="CheckBox" fmlaLink="Control!$B$108" lockText="1" noThreeD="1"/>
</file>

<file path=xl/ctrlProps/ctrlProp221.xml><?xml version="1.0" encoding="utf-8"?>
<formControlPr xmlns="http://schemas.microsoft.com/office/spreadsheetml/2009/9/main" objectType="GBox" noThreeD="1"/>
</file>

<file path=xl/ctrlProps/ctrlProp222.xml><?xml version="1.0" encoding="utf-8"?>
<formControlPr xmlns="http://schemas.microsoft.com/office/spreadsheetml/2009/9/main" objectType="CheckBox" fmlaLink="Control!$B$72" lockText="1" noThreeD="1"/>
</file>

<file path=xl/ctrlProps/ctrlProp223.xml><?xml version="1.0" encoding="utf-8"?>
<formControlPr xmlns="http://schemas.microsoft.com/office/spreadsheetml/2009/9/main" objectType="GBox" noThreeD="1"/>
</file>

<file path=xl/ctrlProps/ctrlProp224.xml><?xml version="1.0" encoding="utf-8"?>
<formControlPr xmlns="http://schemas.microsoft.com/office/spreadsheetml/2009/9/main" objectType="CheckBox" fmlaLink="Control!$B$104" lockText="1" noThreeD="1"/>
</file>

<file path=xl/ctrlProps/ctrlProp225.xml><?xml version="1.0" encoding="utf-8"?>
<formControlPr xmlns="http://schemas.microsoft.com/office/spreadsheetml/2009/9/main" objectType="CheckBox" fmlaLink="Control!$B$105" lockText="1" noThreeD="1"/>
</file>

<file path=xl/ctrlProps/ctrlProp226.xml><?xml version="1.0" encoding="utf-8"?>
<formControlPr xmlns="http://schemas.microsoft.com/office/spreadsheetml/2009/9/main" objectType="GBox" noThreeD="1"/>
</file>

<file path=xl/ctrlProps/ctrlProp227.xml><?xml version="1.0" encoding="utf-8"?>
<formControlPr xmlns="http://schemas.microsoft.com/office/spreadsheetml/2009/9/main" objectType="CheckBox" fmlaLink="Control!$B$29" lockText="1" noThreeD="1"/>
</file>

<file path=xl/ctrlProps/ctrlProp228.xml><?xml version="1.0" encoding="utf-8"?>
<formControlPr xmlns="http://schemas.microsoft.com/office/spreadsheetml/2009/9/main" objectType="GBox" noThreeD="1"/>
</file>

<file path=xl/ctrlProps/ctrlProp229.xml><?xml version="1.0" encoding="utf-8"?>
<formControlPr xmlns="http://schemas.microsoft.com/office/spreadsheetml/2009/9/main" objectType="CheckBox" fmlaLink="Control!$B$61" lockText="1" noThreeD="1"/>
</file>

<file path=xl/ctrlProps/ctrlProp23.xml><?xml version="1.0" encoding="utf-8"?>
<formControlPr xmlns="http://schemas.microsoft.com/office/spreadsheetml/2009/9/main" objectType="CheckBox" fmlaLink="Control!$B$56" lockText="1" noThreeD="1"/>
</file>

<file path=xl/ctrlProps/ctrlProp230.xml><?xml version="1.0" encoding="utf-8"?>
<formControlPr xmlns="http://schemas.microsoft.com/office/spreadsheetml/2009/9/main" objectType="CheckBox" fmlaLink="Control!$B$62" lockText="1" noThreeD="1"/>
</file>

<file path=xl/ctrlProps/ctrlProp231.xml><?xml version="1.0" encoding="utf-8"?>
<formControlPr xmlns="http://schemas.microsoft.com/office/spreadsheetml/2009/9/main" objectType="GBox" noThreeD="1"/>
</file>

<file path=xl/ctrlProps/ctrlProp232.xml><?xml version="1.0" encoding="utf-8"?>
<formControlPr xmlns="http://schemas.microsoft.com/office/spreadsheetml/2009/9/main" objectType="CheckBox" fmlaLink="Control!$B$110" lockText="1" noThreeD="1"/>
</file>

<file path=xl/ctrlProps/ctrlProp233.xml><?xml version="1.0" encoding="utf-8"?>
<formControlPr xmlns="http://schemas.microsoft.com/office/spreadsheetml/2009/9/main" objectType="GBox" noThreeD="1"/>
</file>

<file path=xl/ctrlProps/ctrlProp234.xml><?xml version="1.0" encoding="utf-8"?>
<formControlPr xmlns="http://schemas.microsoft.com/office/spreadsheetml/2009/9/main" objectType="CheckBox" fmlaLink="Control!$B$92" lockText="1" noThreeD="1"/>
</file>

<file path=xl/ctrlProps/ctrlProp235.xml><?xml version="1.0" encoding="utf-8"?>
<formControlPr xmlns="http://schemas.microsoft.com/office/spreadsheetml/2009/9/main" objectType="GBox" noThreeD="1"/>
</file>

<file path=xl/ctrlProps/ctrlProp236.xml><?xml version="1.0" encoding="utf-8"?>
<formControlPr xmlns="http://schemas.microsoft.com/office/spreadsheetml/2009/9/main" objectType="CheckBox" fmlaLink="Control!$B$79" lockText="1" noThreeD="1"/>
</file>

<file path=xl/ctrlProps/ctrlProp237.xml><?xml version="1.0" encoding="utf-8"?>
<formControlPr xmlns="http://schemas.microsoft.com/office/spreadsheetml/2009/9/main" objectType="CheckBox" fmlaLink="Control!$B$81" lockText="1" noThreeD="1"/>
</file>

<file path=xl/ctrlProps/ctrlProp238.xml><?xml version="1.0" encoding="utf-8"?>
<formControlPr xmlns="http://schemas.microsoft.com/office/spreadsheetml/2009/9/main" objectType="GBox" noThreeD="1"/>
</file>

<file path=xl/ctrlProps/ctrlProp239.xml><?xml version="1.0" encoding="utf-8"?>
<formControlPr xmlns="http://schemas.microsoft.com/office/spreadsheetml/2009/9/main" objectType="CheckBox" fmlaLink="Control!$B$59" lockText="1" noThreeD="1"/>
</file>

<file path=xl/ctrlProps/ctrlProp24.xml><?xml version="1.0" encoding="utf-8"?>
<formControlPr xmlns="http://schemas.microsoft.com/office/spreadsheetml/2009/9/main" objectType="CheckBox" fmlaLink="Control!$B$57" lockText="1" noThreeD="1"/>
</file>

<file path=xl/ctrlProps/ctrlProp240.xml><?xml version="1.0" encoding="utf-8"?>
<formControlPr xmlns="http://schemas.microsoft.com/office/spreadsheetml/2009/9/main" objectType="GBox" noThreeD="1"/>
</file>

<file path=xl/ctrlProps/ctrlProp241.xml><?xml version="1.0" encoding="utf-8"?>
<formControlPr xmlns="http://schemas.microsoft.com/office/spreadsheetml/2009/9/main" objectType="CheckBox" fmlaLink="Control!$B$102" lockText="1" noThreeD="1"/>
</file>

<file path=xl/ctrlProps/ctrlProp242.xml><?xml version="1.0" encoding="utf-8"?>
<formControlPr xmlns="http://schemas.microsoft.com/office/spreadsheetml/2009/9/main" objectType="GBox" noThreeD="1"/>
</file>

<file path=xl/ctrlProps/ctrlProp243.xml><?xml version="1.0" encoding="utf-8"?>
<formControlPr xmlns="http://schemas.microsoft.com/office/spreadsheetml/2009/9/main" objectType="CheckBox" fmlaLink="Control!$B$70" lockText="1" noThreeD="1"/>
</file>

<file path=xl/ctrlProps/ctrlProp244.xml><?xml version="1.0" encoding="utf-8"?>
<formControlPr xmlns="http://schemas.microsoft.com/office/spreadsheetml/2009/9/main" objectType="CheckBox" fmlaLink="Control!$B$71" lockText="1" noThreeD="1"/>
</file>

<file path=xl/ctrlProps/ctrlProp245.xml><?xml version="1.0" encoding="utf-8"?>
<formControlPr xmlns="http://schemas.microsoft.com/office/spreadsheetml/2009/9/main" objectType="GBox" noThreeD="1"/>
</file>

<file path=xl/ctrlProps/ctrlProp246.xml><?xml version="1.0" encoding="utf-8"?>
<formControlPr xmlns="http://schemas.microsoft.com/office/spreadsheetml/2009/9/main" objectType="CheckBox" fmlaLink="Control!$B$116" lockText="1" noThreeD="1"/>
</file>

<file path=xl/ctrlProps/ctrlProp247.xml><?xml version="1.0" encoding="utf-8"?>
<formControlPr xmlns="http://schemas.microsoft.com/office/spreadsheetml/2009/9/main" objectType="GBox" noThreeD="1"/>
</file>

<file path=xl/ctrlProps/ctrlProp248.xml><?xml version="1.0" encoding="utf-8"?>
<formControlPr xmlns="http://schemas.microsoft.com/office/spreadsheetml/2009/9/main" objectType="CheckBox" fmlaLink="Control!$B$33" lockText="1" noThreeD="1"/>
</file>

<file path=xl/ctrlProps/ctrlProp249.xml><?xml version="1.0" encoding="utf-8"?>
<formControlPr xmlns="http://schemas.microsoft.com/office/spreadsheetml/2009/9/main" objectType="CheckBox" fmlaLink="Control!$B$34" lockText="1" noThreeD="1"/>
</file>

<file path=xl/ctrlProps/ctrlProp25.xml><?xml version="1.0" encoding="utf-8"?>
<formControlPr xmlns="http://schemas.microsoft.com/office/spreadsheetml/2009/9/main" objectType="GBox" noThreeD="1"/>
</file>

<file path=xl/ctrlProps/ctrlProp250.xml><?xml version="1.0" encoding="utf-8"?>
<formControlPr xmlns="http://schemas.microsoft.com/office/spreadsheetml/2009/9/main" objectType="CheckBox" fmlaLink="Control!$B$35" lockText="1" noThreeD="1"/>
</file>

<file path=xl/ctrlProps/ctrlProp251.xml><?xml version="1.0" encoding="utf-8"?>
<formControlPr xmlns="http://schemas.microsoft.com/office/spreadsheetml/2009/9/main" objectType="GBox" noThreeD="1"/>
</file>

<file path=xl/ctrlProps/ctrlProp252.xml><?xml version="1.0" encoding="utf-8"?>
<formControlPr xmlns="http://schemas.microsoft.com/office/spreadsheetml/2009/9/main" objectType="CheckBox" fmlaLink="Control!$B$124" lockText="1" noThreeD="1"/>
</file>

<file path=xl/ctrlProps/ctrlProp253.xml><?xml version="1.0" encoding="utf-8"?>
<formControlPr xmlns="http://schemas.microsoft.com/office/spreadsheetml/2009/9/main" objectType="CheckBox" fmlaLink="Control!$B$126" lockText="1" noThreeD="1"/>
</file>

<file path=xl/ctrlProps/ctrlProp254.xml><?xml version="1.0" encoding="utf-8"?>
<formControlPr xmlns="http://schemas.microsoft.com/office/spreadsheetml/2009/9/main" objectType="GBox" noThreeD="1"/>
</file>

<file path=xl/ctrlProps/ctrlProp255.xml><?xml version="1.0" encoding="utf-8"?>
<formControlPr xmlns="http://schemas.microsoft.com/office/spreadsheetml/2009/9/main" objectType="CheckBox" fmlaLink="Control!$B$45" lockText="1" noThreeD="1"/>
</file>

<file path=xl/ctrlProps/ctrlProp256.xml><?xml version="1.0" encoding="utf-8"?>
<formControlPr xmlns="http://schemas.microsoft.com/office/spreadsheetml/2009/9/main" objectType="CheckBox" fmlaLink="Control!$B$47" lockText="1" noThreeD="1"/>
</file>

<file path=xl/ctrlProps/ctrlProp257.xml><?xml version="1.0" encoding="utf-8"?>
<formControlPr xmlns="http://schemas.microsoft.com/office/spreadsheetml/2009/9/main" objectType="GBox" noThreeD="1"/>
</file>

<file path=xl/ctrlProps/ctrlProp258.xml><?xml version="1.0" encoding="utf-8"?>
<formControlPr xmlns="http://schemas.microsoft.com/office/spreadsheetml/2009/9/main" objectType="CheckBox" fmlaLink="Control!$B$56" lockText="1" noThreeD="1"/>
</file>

<file path=xl/ctrlProps/ctrlProp259.xml><?xml version="1.0" encoding="utf-8"?>
<formControlPr xmlns="http://schemas.microsoft.com/office/spreadsheetml/2009/9/main" objectType="CheckBox" fmlaLink="Control!$B$57" lockText="1" noThreeD="1"/>
</file>

<file path=xl/ctrlProps/ctrlProp26.xml><?xml version="1.0" encoding="utf-8"?>
<formControlPr xmlns="http://schemas.microsoft.com/office/spreadsheetml/2009/9/main" objectType="CheckBox" fmlaLink="Control!$B$61" lockText="1" noThreeD="1"/>
</file>

<file path=xl/ctrlProps/ctrlProp260.xml><?xml version="1.0" encoding="utf-8"?>
<formControlPr xmlns="http://schemas.microsoft.com/office/spreadsheetml/2009/9/main" objectType="GBox" noThreeD="1"/>
</file>

<file path=xl/ctrlProps/ctrlProp261.xml><?xml version="1.0" encoding="utf-8"?>
<formControlPr xmlns="http://schemas.microsoft.com/office/spreadsheetml/2009/9/main" objectType="CheckBox" fmlaLink="Control!$B$32" lockText="1" noThreeD="1"/>
</file>

<file path=xl/ctrlProps/ctrlProp262.xml><?xml version="1.0" encoding="utf-8"?>
<formControlPr xmlns="http://schemas.microsoft.com/office/spreadsheetml/2009/9/main" objectType="GBox" noThreeD="1"/>
</file>

<file path=xl/ctrlProps/ctrlProp263.xml><?xml version="1.0" encoding="utf-8"?>
<formControlPr xmlns="http://schemas.microsoft.com/office/spreadsheetml/2009/9/main" objectType="CheckBox" fmlaLink="Control!$B$84" lockText="1" noThreeD="1"/>
</file>

<file path=xl/ctrlProps/ctrlProp264.xml><?xml version="1.0" encoding="utf-8"?>
<formControlPr xmlns="http://schemas.microsoft.com/office/spreadsheetml/2009/9/main" objectType="GBox" noThreeD="1"/>
</file>

<file path=xl/ctrlProps/ctrlProp265.xml><?xml version="1.0" encoding="utf-8"?>
<formControlPr xmlns="http://schemas.microsoft.com/office/spreadsheetml/2009/9/main" objectType="CheckBox" fmlaLink="Control!$B$91" lockText="1" noThreeD="1"/>
</file>

<file path=xl/ctrlProps/ctrlProp266.xml><?xml version="1.0" encoding="utf-8"?>
<formControlPr xmlns="http://schemas.microsoft.com/office/spreadsheetml/2009/9/main" objectType="GBox" noThreeD="1"/>
</file>

<file path=xl/ctrlProps/ctrlProp267.xml><?xml version="1.0" encoding="utf-8"?>
<formControlPr xmlns="http://schemas.microsoft.com/office/spreadsheetml/2009/9/main" objectType="CheckBox" fmlaLink="Control!$B$49" lockText="1" noThreeD="1"/>
</file>

<file path=xl/ctrlProps/ctrlProp268.xml><?xml version="1.0" encoding="utf-8"?>
<formControlPr xmlns="http://schemas.microsoft.com/office/spreadsheetml/2009/9/main" objectType="CheckBox" fmlaLink="Control!$B$50" lockText="1" noThreeD="1"/>
</file>

<file path=xl/ctrlProps/ctrlProp269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CheckBox" fmlaLink="Control!$B$62" lockText="1" noThreeD="1"/>
</file>

<file path=xl/ctrlProps/ctrlProp270.xml><?xml version="1.0" encoding="utf-8"?>
<formControlPr xmlns="http://schemas.microsoft.com/office/spreadsheetml/2009/9/main" objectType="CheckBox" fmlaLink="Control!$B$36" lockText="1" noThreeD="1"/>
</file>

<file path=xl/ctrlProps/ctrlProp271.xml><?xml version="1.0" encoding="utf-8"?>
<formControlPr xmlns="http://schemas.microsoft.com/office/spreadsheetml/2009/9/main" objectType="CheckBox" fmlaLink="Control!$B$37" lockText="1" noThreeD="1"/>
</file>

<file path=xl/ctrlProps/ctrlProp272.xml><?xml version="1.0" encoding="utf-8"?>
<formControlPr xmlns="http://schemas.microsoft.com/office/spreadsheetml/2009/9/main" objectType="GBox" noThreeD="1"/>
</file>

<file path=xl/ctrlProps/ctrlProp273.xml><?xml version="1.0" encoding="utf-8"?>
<formControlPr xmlns="http://schemas.microsoft.com/office/spreadsheetml/2009/9/main" objectType="CheckBox" fmlaLink="Control!$B$85" lockText="1" noThreeD="1"/>
</file>

<file path=xl/ctrlProps/ctrlProp274.xml><?xml version="1.0" encoding="utf-8"?>
<formControlPr xmlns="http://schemas.microsoft.com/office/spreadsheetml/2009/9/main" objectType="GBox" noThreeD="1"/>
</file>

<file path=xl/ctrlProps/ctrlProp275.xml><?xml version="1.0" encoding="utf-8"?>
<formControlPr xmlns="http://schemas.microsoft.com/office/spreadsheetml/2009/9/main" objectType="CheckBox" fmlaLink="Control!$B$112" lockText="1" noThreeD="1"/>
</file>

<file path=xl/ctrlProps/ctrlProp276.xml><?xml version="1.0" encoding="utf-8"?>
<formControlPr xmlns="http://schemas.microsoft.com/office/spreadsheetml/2009/9/main" objectType="GBox" noThreeD="1"/>
</file>

<file path=xl/ctrlProps/ctrlProp277.xml><?xml version="1.0" encoding="utf-8"?>
<formControlPr xmlns="http://schemas.microsoft.com/office/spreadsheetml/2009/9/main" objectType="CheckBox" fmlaLink="Control!$B$40" lockText="1" noThreeD="1"/>
</file>

<file path=xl/ctrlProps/ctrlProp278.xml><?xml version="1.0" encoding="utf-8"?>
<formControlPr xmlns="http://schemas.microsoft.com/office/spreadsheetml/2009/9/main" objectType="GBox" noThreeD="1"/>
</file>

<file path=xl/ctrlProps/ctrlProp279.xml><?xml version="1.0" encoding="utf-8"?>
<formControlPr xmlns="http://schemas.microsoft.com/office/spreadsheetml/2009/9/main" objectType="CheckBox" fmlaLink="Control!$B$51" lockText="1" noThreeD="1"/>
</file>

<file path=xl/ctrlProps/ctrlProp28.xml><?xml version="1.0" encoding="utf-8"?>
<formControlPr xmlns="http://schemas.microsoft.com/office/spreadsheetml/2009/9/main" objectType="GBox" noThreeD="1"/>
</file>

<file path=xl/ctrlProps/ctrlProp280.xml><?xml version="1.0" encoding="utf-8"?>
<formControlPr xmlns="http://schemas.microsoft.com/office/spreadsheetml/2009/9/main" objectType="GBox" noThreeD="1"/>
</file>

<file path=xl/ctrlProps/ctrlProp281.xml><?xml version="1.0" encoding="utf-8"?>
<formControlPr xmlns="http://schemas.microsoft.com/office/spreadsheetml/2009/9/main" objectType="CheckBox" fmlaLink="Control!$B$74" lockText="1" noThreeD="1"/>
</file>

<file path=xl/ctrlProps/ctrlProp282.xml><?xml version="1.0" encoding="utf-8"?>
<formControlPr xmlns="http://schemas.microsoft.com/office/spreadsheetml/2009/9/main" objectType="CheckBox" fmlaLink="Control!$B$76" lockText="1" noThreeD="1"/>
</file>

<file path=xl/ctrlProps/ctrlProp283.xml><?xml version="1.0" encoding="utf-8"?>
<formControlPr xmlns="http://schemas.microsoft.com/office/spreadsheetml/2009/9/main" objectType="GBox" noThreeD="1"/>
</file>

<file path=xl/ctrlProps/ctrlProp284.xml><?xml version="1.0" encoding="utf-8"?>
<formControlPr xmlns="http://schemas.microsoft.com/office/spreadsheetml/2009/9/main" objectType="CheckBox" fmlaLink="Control!$B$60" lockText="1" noThreeD="1"/>
</file>

<file path=xl/ctrlProps/ctrlProp285.xml><?xml version="1.0" encoding="utf-8"?>
<formControlPr xmlns="http://schemas.microsoft.com/office/spreadsheetml/2009/9/main" objectType="GBox" noThreeD="1"/>
</file>

<file path=xl/ctrlProps/ctrlProp286.xml><?xml version="1.0" encoding="utf-8"?>
<formControlPr xmlns="http://schemas.microsoft.com/office/spreadsheetml/2009/9/main" objectType="CheckBox" fmlaLink="Control!$B$96" lockText="1" noThreeD="1"/>
</file>

<file path=xl/ctrlProps/ctrlProp287.xml><?xml version="1.0" encoding="utf-8"?>
<formControlPr xmlns="http://schemas.microsoft.com/office/spreadsheetml/2009/9/main" objectType="GBox" noThreeD="1"/>
</file>

<file path=xl/ctrlProps/ctrlProp288.xml><?xml version="1.0" encoding="utf-8"?>
<formControlPr xmlns="http://schemas.microsoft.com/office/spreadsheetml/2009/9/main" objectType="CheckBox" fmlaLink="Control!$B$115" lockText="1" noThreeD="1"/>
</file>

<file path=xl/ctrlProps/ctrlProp289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CheckBox" fmlaLink="Control!$B$63" lockText="1" noThreeD="1"/>
</file>

<file path=xl/ctrlProps/ctrlProp290.xml><?xml version="1.0" encoding="utf-8"?>
<formControlPr xmlns="http://schemas.microsoft.com/office/spreadsheetml/2009/9/main" objectType="CheckBox" fmlaLink="Control!$B$28" lockText="1" noThreeD="1"/>
</file>

<file path=xl/ctrlProps/ctrlProp291.xml><?xml version="1.0" encoding="utf-8"?>
<formControlPr xmlns="http://schemas.microsoft.com/office/spreadsheetml/2009/9/main" objectType="GBox" noThreeD="1"/>
</file>

<file path=xl/ctrlProps/ctrlProp292.xml><?xml version="1.0" encoding="utf-8"?>
<formControlPr xmlns="http://schemas.microsoft.com/office/spreadsheetml/2009/9/main" objectType="CheckBox" fmlaLink="Control!$B$44" lockText="1" noThreeD="1"/>
</file>

<file path=xl/ctrlProps/ctrlProp293.xml><?xml version="1.0" encoding="utf-8"?>
<formControlPr xmlns="http://schemas.microsoft.com/office/spreadsheetml/2009/9/main" objectType="GBox" noThreeD="1"/>
</file>

<file path=xl/ctrlProps/ctrlProp294.xml><?xml version="1.0" encoding="utf-8"?>
<formControlPr xmlns="http://schemas.microsoft.com/office/spreadsheetml/2009/9/main" objectType="CheckBox" fmlaLink="Control!$B$48" lockText="1" noThreeD="1"/>
</file>

<file path=xl/ctrlProps/ctrlProp295.xml><?xml version="1.0" encoding="utf-8"?>
<formControlPr xmlns="http://schemas.microsoft.com/office/spreadsheetml/2009/9/main" objectType="GBox" noThreeD="1"/>
</file>

<file path=xl/ctrlProps/ctrlProp296.xml><?xml version="1.0" encoding="utf-8"?>
<formControlPr xmlns="http://schemas.microsoft.com/office/spreadsheetml/2009/9/main" objectType="CheckBox" fmlaLink="Control!$B$119" lockText="1" noThreeD="1"/>
</file>

<file path=xl/ctrlProps/ctrlProp297.xml><?xml version="1.0" encoding="utf-8"?>
<formControlPr xmlns="http://schemas.microsoft.com/office/spreadsheetml/2009/9/main" objectType="GBox" noThreeD="1"/>
</file>

<file path=xl/ctrlProps/ctrlProp298.xml><?xml version="1.0" encoding="utf-8"?>
<formControlPr xmlns="http://schemas.microsoft.com/office/spreadsheetml/2009/9/main" objectType="CheckBox" fmlaLink="Control!$B$73" lockText="1" noThreeD="1"/>
</file>

<file path=xl/ctrlProps/ctrlProp29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CheckBox" fmlaLink="Control!$B$27" lockText="1" noThreeD="1"/>
</file>

<file path=xl/ctrlProps/ctrlProp30.xml><?xml version="1.0" encoding="utf-8"?>
<formControlPr xmlns="http://schemas.microsoft.com/office/spreadsheetml/2009/9/main" objectType="CheckBox" fmlaLink="Control!$B$64" lockText="1" noThreeD="1"/>
</file>

<file path=xl/ctrlProps/ctrlProp300.xml><?xml version="1.0" encoding="utf-8"?>
<formControlPr xmlns="http://schemas.microsoft.com/office/spreadsheetml/2009/9/main" objectType="CheckBox" fmlaLink="Control!$B$65" lockText="1" noThreeD="1"/>
</file>

<file path=xl/ctrlProps/ctrlProp301.xml><?xml version="1.0" encoding="utf-8"?>
<formControlPr xmlns="http://schemas.microsoft.com/office/spreadsheetml/2009/9/main" objectType="CheckBox" fmlaLink="Control!$B$66" lockText="1" noThreeD="1"/>
</file>

<file path=xl/ctrlProps/ctrlProp302.xml><?xml version="1.0" encoding="utf-8"?>
<formControlPr xmlns="http://schemas.microsoft.com/office/spreadsheetml/2009/9/main" objectType="GBox" noThreeD="1"/>
</file>

<file path=xl/ctrlProps/ctrlProp303.xml><?xml version="1.0" encoding="utf-8"?>
<formControlPr xmlns="http://schemas.microsoft.com/office/spreadsheetml/2009/9/main" objectType="CheckBox" fmlaLink="Control!$B$63" lockText="1" noThreeD="1"/>
</file>

<file path=xl/ctrlProps/ctrlProp304.xml><?xml version="1.0" encoding="utf-8"?>
<formControlPr xmlns="http://schemas.microsoft.com/office/spreadsheetml/2009/9/main" objectType="CheckBox" fmlaLink="Control!$B$64" lockText="1" noThreeD="1"/>
</file>

<file path=xl/ctrlProps/ctrlProp305.xml><?xml version="1.0" encoding="utf-8"?>
<formControlPr xmlns="http://schemas.microsoft.com/office/spreadsheetml/2009/9/main" objectType="GBox" noThreeD="1"/>
</file>

<file path=xl/ctrlProps/ctrlProp306.xml><?xml version="1.0" encoding="utf-8"?>
<formControlPr xmlns="http://schemas.microsoft.com/office/spreadsheetml/2009/9/main" objectType="CheckBox" fmlaLink="Control!$B$31" lockText="1" noThreeD="1"/>
</file>

<file path=xl/ctrlProps/ctrlProp307.xml><?xml version="1.0" encoding="utf-8"?>
<formControlPr xmlns="http://schemas.microsoft.com/office/spreadsheetml/2009/9/main" objectType="GBox" noThreeD="1"/>
</file>

<file path=xl/ctrlProps/ctrlProp308.xml><?xml version="1.0" encoding="utf-8"?>
<formControlPr xmlns="http://schemas.microsoft.com/office/spreadsheetml/2009/9/main" objectType="CheckBox" fmlaLink="Control!$B$83" lockText="1" noThreeD="1"/>
</file>

<file path=xl/ctrlProps/ctrlProp309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10.xml><?xml version="1.0" encoding="utf-8"?>
<formControlPr xmlns="http://schemas.microsoft.com/office/spreadsheetml/2009/9/main" objectType="CheckBox" fmlaLink="Control!$B$118" lockText="1" noThreeD="1"/>
</file>

<file path=xl/ctrlProps/ctrlProp311.xml><?xml version="1.0" encoding="utf-8"?>
<formControlPr xmlns="http://schemas.microsoft.com/office/spreadsheetml/2009/9/main" objectType="GBox" noThreeD="1"/>
</file>

<file path=xl/ctrlProps/ctrlProp312.xml><?xml version="1.0" encoding="utf-8"?>
<formControlPr xmlns="http://schemas.microsoft.com/office/spreadsheetml/2009/9/main" objectType="CheckBox" fmlaLink="Control!$B$27" lockText="1" noThreeD="1"/>
</file>

<file path=xl/ctrlProps/ctrlProp313.xml><?xml version="1.0" encoding="utf-8"?>
<formControlPr xmlns="http://schemas.microsoft.com/office/spreadsheetml/2009/9/main" objectType="GBox" noThreeD="1"/>
</file>

<file path=xl/ctrlProps/ctrlProp314.xml><?xml version="1.0" encoding="utf-8"?>
<formControlPr xmlns="http://schemas.microsoft.com/office/spreadsheetml/2009/9/main" objectType="GBox" noThreeD="1"/>
</file>

<file path=xl/ctrlProps/ctrlProp315.xml><?xml version="1.0" encoding="utf-8"?>
<formControlPr xmlns="http://schemas.microsoft.com/office/spreadsheetml/2009/9/main" objectType="CheckBox" fmlaLink="Control!$B$58" lockText="1" noThreeD="1"/>
</file>

<file path=xl/ctrlProps/ctrlProp316.xml><?xml version="1.0" encoding="utf-8"?>
<formControlPr xmlns="http://schemas.microsoft.com/office/spreadsheetml/2009/9/main" objectType="GBox" noThreeD="1"/>
</file>

<file path=xl/ctrlProps/ctrlProp317.xml><?xml version="1.0" encoding="utf-8"?>
<formControlPr xmlns="http://schemas.microsoft.com/office/spreadsheetml/2009/9/main" objectType="CheckBox" fmlaLink="Control!$B$88" lockText="1" noThreeD="1"/>
</file>

<file path=xl/ctrlProps/ctrlProp318.xml><?xml version="1.0" encoding="utf-8"?>
<formControlPr xmlns="http://schemas.microsoft.com/office/spreadsheetml/2009/9/main" objectType="CheckBox" fmlaLink="Control!$B$89" lockText="1" noThreeD="1"/>
</file>

<file path=xl/ctrlProps/ctrlProp319.xml><?xml version="1.0" encoding="utf-8"?>
<formControlPr xmlns="http://schemas.microsoft.com/office/spreadsheetml/2009/9/main" objectType="CheckBox" fmlaLink="Control!$B$86" lockText="1" noThreeD="1"/>
</file>

<file path=xl/ctrlProps/ctrlProp32.xml><?xml version="1.0" encoding="utf-8"?>
<formControlPr xmlns="http://schemas.microsoft.com/office/spreadsheetml/2009/9/main" objectType="CheckBox" fmlaLink="Control!$B$67" lockText="1" noThreeD="1"/>
</file>

<file path=xl/ctrlProps/ctrlProp320.xml><?xml version="1.0" encoding="utf-8"?>
<formControlPr xmlns="http://schemas.microsoft.com/office/spreadsheetml/2009/9/main" objectType="CheckBox" fmlaLink="Control!$B$87" lockText="1" noThreeD="1"/>
</file>

<file path=xl/ctrlProps/ctrlProp321.xml><?xml version="1.0" encoding="utf-8"?>
<formControlPr xmlns="http://schemas.microsoft.com/office/spreadsheetml/2009/9/main" objectType="GBox" noThreeD="1"/>
</file>

<file path=xl/ctrlProps/ctrlProp322.xml><?xml version="1.0" encoding="utf-8"?>
<formControlPr xmlns="http://schemas.microsoft.com/office/spreadsheetml/2009/9/main" objectType="CheckBox" fmlaLink="Control!$B$128" lockText="1" noThreeD="1"/>
</file>

<file path=xl/ctrlProps/ctrlProp323.xml><?xml version="1.0" encoding="utf-8"?>
<formControlPr xmlns="http://schemas.microsoft.com/office/spreadsheetml/2009/9/main" objectType="CheckBox" fmlaLink="Control!$B$129" lockText="1" noThreeD="1"/>
</file>

<file path=xl/ctrlProps/ctrlProp324.xml><?xml version="1.0" encoding="utf-8"?>
<formControlPr xmlns="http://schemas.microsoft.com/office/spreadsheetml/2009/9/main" objectType="GBox" noThreeD="1"/>
</file>

<file path=xl/ctrlProps/ctrlProp325.xml><?xml version="1.0" encoding="utf-8"?>
<formControlPr xmlns="http://schemas.microsoft.com/office/spreadsheetml/2009/9/main" objectType="Scroll" dx="35" fmlaLink="Control!$D$9" max="10" page="10" val="10"/>
</file>

<file path=xl/ctrlProps/ctrlProp326.xml><?xml version="1.0" encoding="utf-8"?>
<formControlPr xmlns="http://schemas.microsoft.com/office/spreadsheetml/2009/9/main" objectType="Drop" dropStyle="combo" dx="35" fmlaLink="Control!$D$6" fmlaRange="Control!$B$234:$B$236" noThreeD="1" sel="3" val="0"/>
</file>

<file path=xl/ctrlProps/ctrlProp327.xml><?xml version="1.0" encoding="utf-8"?>
<formControlPr xmlns="http://schemas.microsoft.com/office/spreadsheetml/2009/9/main" objectType="Drop" dropStyle="combo" dx="35" fmlaLink="Control!$D$10" fmlaRange="Control!$B$234:$B$236" noThreeD="1" sel="3" val="0"/>
</file>

<file path=xl/ctrlProps/ctrlProp328.xml><?xml version="1.0" encoding="utf-8"?>
<formControlPr xmlns="http://schemas.microsoft.com/office/spreadsheetml/2009/9/main" objectType="CheckBox" fmlaLink="Control!$D$11" lockText="1" noThreeD="1"/>
</file>

<file path=xl/ctrlProps/ctrlProp329.xml><?xml version="1.0" encoding="utf-8"?>
<formControlPr xmlns="http://schemas.microsoft.com/office/spreadsheetml/2009/9/main" objectType="CheckBox" fmlaLink="Control!$D$17" lockText="1" noThreeD="1"/>
</file>

<file path=xl/ctrlProps/ctrlProp33.xml><?xml version="1.0" encoding="utf-8"?>
<formControlPr xmlns="http://schemas.microsoft.com/office/spreadsheetml/2009/9/main" objectType="CheckBox" fmlaLink="Control!$B$68" lockText="1" noThreeD="1"/>
</file>

<file path=xl/ctrlProps/ctrlProp330.xml><?xml version="1.0" encoding="utf-8"?>
<formControlPr xmlns="http://schemas.microsoft.com/office/spreadsheetml/2009/9/main" objectType="CheckBox" fmlaLink="Control!$D$18" lockText="1" noThreeD="1"/>
</file>

<file path=xl/ctrlProps/ctrlProp331.xml><?xml version="1.0" encoding="utf-8"?>
<formControlPr xmlns="http://schemas.microsoft.com/office/spreadsheetml/2009/9/main" objectType="CheckBox" fmlaLink="Control!$D$12" lockText="1" noThreeD="1"/>
</file>

<file path=xl/ctrlProps/ctrlProp332.xml><?xml version="1.0" encoding="utf-8"?>
<formControlPr xmlns="http://schemas.microsoft.com/office/spreadsheetml/2009/9/main" objectType="GBox" noThreeD="1"/>
</file>

<file path=xl/ctrlProps/ctrlProp333.xml><?xml version="1.0" encoding="utf-8"?>
<formControlPr xmlns="http://schemas.microsoft.com/office/spreadsheetml/2009/9/main" objectType="Scroll" dx="35" fmlaLink="Control!$D$3" inc="100" max="4000" page="10" val="4000"/>
</file>

<file path=xl/ctrlProps/ctrlProp334.xml><?xml version="1.0" encoding="utf-8"?>
<formControlPr xmlns="http://schemas.microsoft.com/office/spreadsheetml/2009/9/main" objectType="Scroll" dx="35" fmlaLink="Control!$D$4" inc="5" max="100" page="10" val="100"/>
</file>

<file path=xl/ctrlProps/ctrlProp335.xml><?xml version="1.0" encoding="utf-8"?>
<formControlPr xmlns="http://schemas.microsoft.com/office/spreadsheetml/2009/9/main" objectType="Scroll" dx="35" fmlaLink="Control!$D$7" inc="100" max="4000" page="10" val="4000"/>
</file>

<file path=xl/ctrlProps/ctrlProp336.xml><?xml version="1.0" encoding="utf-8"?>
<formControlPr xmlns="http://schemas.microsoft.com/office/spreadsheetml/2009/9/main" objectType="Scroll" dx="35" fmlaLink="Control!$D$8" inc="5" max="100" page="10" val="100"/>
</file>

<file path=xl/ctrlProps/ctrlProp337.xml><?xml version="1.0" encoding="utf-8"?>
<formControlPr xmlns="http://schemas.microsoft.com/office/spreadsheetml/2009/9/main" objectType="Scroll" dx="35" fmlaLink="Control!$D$5" max="60" page="10" val="60"/>
</file>

<file path=xl/ctrlProps/ctrlProp338.xml><?xml version="1.0" encoding="utf-8"?>
<formControlPr xmlns="http://schemas.microsoft.com/office/spreadsheetml/2009/9/main" objectType="Scroll" dx="35" fmlaLink="Control!$D$9" max="10" page="10" val="10"/>
</file>

<file path=xl/ctrlProps/ctrlProp339.xml><?xml version="1.0" encoding="utf-8"?>
<formControlPr xmlns="http://schemas.microsoft.com/office/spreadsheetml/2009/9/main" objectType="Drop" dropStyle="combo" dx="35" fmlaLink="Control!$D$6" fmlaRange="Control!$B$234:$B$236" noThreeD="1" sel="3" val="0"/>
</file>

<file path=xl/ctrlProps/ctrlProp34.xml><?xml version="1.0" encoding="utf-8"?>
<formControlPr xmlns="http://schemas.microsoft.com/office/spreadsheetml/2009/9/main" objectType="GBox" noThreeD="1"/>
</file>

<file path=xl/ctrlProps/ctrlProp340.xml><?xml version="1.0" encoding="utf-8"?>
<formControlPr xmlns="http://schemas.microsoft.com/office/spreadsheetml/2009/9/main" objectType="Drop" dropStyle="combo" dx="35" fmlaLink="Control!$D$10" fmlaRange="Control!$B$234:$B$236" noThreeD="1" sel="3" val="0"/>
</file>

<file path=xl/ctrlProps/ctrlProp341.xml><?xml version="1.0" encoding="utf-8"?>
<formControlPr xmlns="http://schemas.microsoft.com/office/spreadsheetml/2009/9/main" objectType="CheckBox" fmlaLink="Control!$D$11" lockText="1" noThreeD="1"/>
</file>

<file path=xl/ctrlProps/ctrlProp342.xml><?xml version="1.0" encoding="utf-8"?>
<formControlPr xmlns="http://schemas.microsoft.com/office/spreadsheetml/2009/9/main" objectType="CheckBox" fmlaLink="Control!$D$17" lockText="1" noThreeD="1"/>
</file>

<file path=xl/ctrlProps/ctrlProp343.xml><?xml version="1.0" encoding="utf-8"?>
<formControlPr xmlns="http://schemas.microsoft.com/office/spreadsheetml/2009/9/main" objectType="CheckBox" fmlaLink="Control!$D$18" lockText="1" noThreeD="1"/>
</file>

<file path=xl/ctrlProps/ctrlProp344.xml><?xml version="1.0" encoding="utf-8"?>
<formControlPr xmlns="http://schemas.microsoft.com/office/spreadsheetml/2009/9/main" objectType="CheckBox" fmlaLink="Control!$D$12" lockText="1" noThreeD="1"/>
</file>

<file path=xl/ctrlProps/ctrlProp345.xml><?xml version="1.0" encoding="utf-8"?>
<formControlPr xmlns="http://schemas.microsoft.com/office/spreadsheetml/2009/9/main" objectType="GBox" noThreeD="1"/>
</file>

<file path=xl/ctrlProps/ctrlProp346.xml><?xml version="1.0" encoding="utf-8"?>
<formControlPr xmlns="http://schemas.microsoft.com/office/spreadsheetml/2009/9/main" objectType="Scroll" dx="35" fmlaLink="Control!$D$19" inc="200" max="5000" page="10" val="4000"/>
</file>

<file path=xl/ctrlProps/ctrlProp347.xml><?xml version="1.0" encoding="utf-8"?>
<formControlPr xmlns="http://schemas.microsoft.com/office/spreadsheetml/2009/9/main" objectType="List" dx="35" fmlaLink="Control!$D$20" fmlaRange="Control!$B$240:$B$242" noThreeD="1" sel="1" val="0"/>
</file>

<file path=xl/ctrlProps/ctrlProp348.xml><?xml version="1.0" encoding="utf-8"?>
<formControlPr xmlns="http://schemas.microsoft.com/office/spreadsheetml/2009/9/main" objectType="CheckBox" checked="Checked" fmlaLink="Control!$D$21" lockText="1" noThreeD="1"/>
</file>

<file path=xl/ctrlProps/ctrlProp349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CheckBox" fmlaLink="Control!$B$70" lockText="1" noThreeD="1"/>
</file>

<file path=xl/ctrlProps/ctrlProp350.xml><?xml version="1.0" encoding="utf-8"?>
<formControlPr xmlns="http://schemas.microsoft.com/office/spreadsheetml/2009/9/main" objectType="Scroll" dx="35" fmlaLink="Control!$D$4" inc="5" max="100" page="10" val="100"/>
</file>

<file path=xl/ctrlProps/ctrlProp351.xml><?xml version="1.0" encoding="utf-8"?>
<formControlPr xmlns="http://schemas.microsoft.com/office/spreadsheetml/2009/9/main" objectType="Scroll" dx="35" fmlaLink="Control!$D$22" max="8" min="1" page="10" val="6"/>
</file>

<file path=xl/ctrlProps/ctrlProp352.xml><?xml version="1.0" encoding="utf-8"?>
<formControlPr xmlns="http://schemas.microsoft.com/office/spreadsheetml/2009/9/main" objectType="GBox" noThreeD="1"/>
</file>

<file path=xl/ctrlProps/ctrlProp353.xml><?xml version="1.0" encoding="utf-8"?>
<formControlPr xmlns="http://schemas.microsoft.com/office/spreadsheetml/2009/9/main" objectType="CheckBox" checked="Checked" fmlaLink="Control!$D$21" lockText="1" noThreeD="1"/>
</file>

<file path=xl/ctrlProps/ctrlProp354.xml><?xml version="1.0" encoding="utf-8"?>
<formControlPr xmlns="http://schemas.microsoft.com/office/spreadsheetml/2009/9/main" objectType="Drop" dropStyle="combo" dx="35" fmlaLink="Control!$D$20" fmlaRange="Control!$B$240:$B$242" noThreeD="1" sel="1" val="0"/>
</file>

<file path=xl/ctrlProps/ctrlProp355.xml><?xml version="1.0" encoding="utf-8"?>
<formControlPr xmlns="http://schemas.microsoft.com/office/spreadsheetml/2009/9/main" objectType="GBox" noThreeD="1"/>
</file>

<file path=xl/ctrlProps/ctrlProp356.xml><?xml version="1.0" encoding="utf-8"?>
<formControlPr xmlns="http://schemas.microsoft.com/office/spreadsheetml/2009/9/main" objectType="Scroll" dx="35" fmlaLink="Control!$D$24" inc="10" max="200" page="10" val="100"/>
</file>

<file path=xl/ctrlProps/ctrlProp357.xml><?xml version="1.0" encoding="utf-8"?>
<formControlPr xmlns="http://schemas.microsoft.com/office/spreadsheetml/2009/9/main" objectType="Scroll" dx="35" fmlaLink="Control!$D$23" inc="2" max="50" page="10" val="40"/>
</file>

<file path=xl/ctrlProps/ctrlProp358.xml><?xml version="1.0" encoding="utf-8"?>
<formControlPr xmlns="http://schemas.microsoft.com/office/spreadsheetml/2009/9/main" objectType="GBox" noThreeD="1"/>
</file>

<file path=xl/ctrlProps/ctrlProp359.xml><?xml version="1.0" encoding="utf-8"?>
<formControlPr xmlns="http://schemas.microsoft.com/office/spreadsheetml/2009/9/main" objectType="CheckBox" fmlaLink="Control!$B$130" lockText="1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CheckBox" fmlaLink="Control!$B$72" lockText="1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CheckBox" fmlaLink="Control!$B$74" lockText="1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CheckBox" fmlaLink="Control!$B$75" lockText="1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CheckBox" fmlaLink="Control!$B$77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CheckBox" fmlaLink="Control!$B$78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CheckBox" fmlaLink="Control!$B$79" lockText="1" noThreeD="1"/>
</file>

<file path=xl/ctrlProps/ctrlProp47.xml><?xml version="1.0" encoding="utf-8"?>
<formControlPr xmlns="http://schemas.microsoft.com/office/spreadsheetml/2009/9/main" objectType="CheckBox" fmlaLink="Control!$B$80" lockText="1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CheckBox" fmlaLink="Control!$B$82" lockText="1" noThreeD="1"/>
</file>

<file path=xl/ctrlProps/ctrlProp5.xml><?xml version="1.0" encoding="utf-8"?>
<formControlPr xmlns="http://schemas.microsoft.com/office/spreadsheetml/2009/9/main" objectType="CheckBox" fmlaLink="Control!$B$30" lockText="1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CheckBox" fmlaLink="Control!$B$93" lockText="1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CheckBox" fmlaLink="Control!$B$94" lockText="1" noThreeD="1"/>
</file>

<file path=xl/ctrlProps/ctrlProp54.xml><?xml version="1.0" encoding="utf-8"?>
<formControlPr xmlns="http://schemas.microsoft.com/office/spreadsheetml/2009/9/main" objectType="CheckBox" fmlaLink="Control!$B$95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CheckBox" fmlaLink="Control!$B$97" lockText="1" noThreeD="1"/>
</file>

<file path=xl/ctrlProps/ctrlProp57.xml><?xml version="1.0" encoding="utf-8"?>
<formControlPr xmlns="http://schemas.microsoft.com/office/spreadsheetml/2009/9/main" objectType="CheckBox" fmlaLink="Control!$B$98" lockText="1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CheckBox" fmlaLink="Control!$B$99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CheckBox" fmlaLink="Control!$B$100" lockText="1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CheckBox" fmlaLink="Control!$B$101" lockText="1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CheckBox" fmlaLink="Control!$B$102" lockText="1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CheckBox" fmlaLink="Control!$B$103" lockText="1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CheckBox" fmlaLink="Control!$B$105" lockText="1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fmlaLink="Control!$B$31" lockText="1" noThreeD="1"/>
</file>

<file path=xl/ctrlProps/ctrlProp70.xml><?xml version="1.0" encoding="utf-8"?>
<formControlPr xmlns="http://schemas.microsoft.com/office/spreadsheetml/2009/9/main" objectType="CheckBox" fmlaLink="Control!$B$106" lockText="1" noThreeD="1"/>
</file>

<file path=xl/ctrlProps/ctrlProp71.xml><?xml version="1.0" encoding="utf-8"?>
<formControlPr xmlns="http://schemas.microsoft.com/office/spreadsheetml/2009/9/main" objectType="CheckBox" fmlaLink="Control!$B$107" lockText="1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CheckBox" fmlaLink="Control!$B$109" lockText="1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CheckBox" fmlaLink="Control!$B$111" lockText="1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CheckBox" fmlaLink="Control!$B$113" lockText="1" noThreeD="1"/>
</file>

<file path=xl/ctrlProps/ctrlProp78.xml><?xml version="1.0" encoding="utf-8"?>
<formControlPr xmlns="http://schemas.microsoft.com/office/spreadsheetml/2009/9/main" objectType="CheckBox" fmlaLink="Control!$B$114" lockText="1" noThreeD="1"/>
</file>

<file path=xl/ctrlProps/ctrlProp79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80.xml><?xml version="1.0" encoding="utf-8"?>
<formControlPr xmlns="http://schemas.microsoft.com/office/spreadsheetml/2009/9/main" objectType="CheckBox" fmlaLink="Control!$B$117" lockText="1" noThreeD="1"/>
</file>

<file path=xl/ctrlProps/ctrlProp81.xml><?xml version="1.0" encoding="utf-8"?>
<formControlPr xmlns="http://schemas.microsoft.com/office/spreadsheetml/2009/9/main" objectType="GBox" noThreeD="1"/>
</file>

<file path=xl/ctrlProps/ctrlProp82.xml><?xml version="1.0" encoding="utf-8"?>
<formControlPr xmlns="http://schemas.microsoft.com/office/spreadsheetml/2009/9/main" objectType="CheckBox" fmlaLink="Control!$B$119" lockText="1" noThreeD="1"/>
</file>

<file path=xl/ctrlProps/ctrlProp83.xml><?xml version="1.0" encoding="utf-8"?>
<formControlPr xmlns="http://schemas.microsoft.com/office/spreadsheetml/2009/9/main" objectType="GBox" noThreeD="1"/>
</file>

<file path=xl/ctrlProps/ctrlProp84.xml><?xml version="1.0" encoding="utf-8"?>
<formControlPr xmlns="http://schemas.microsoft.com/office/spreadsheetml/2009/9/main" objectType="CheckBox" fmlaLink="Control!$B$120" lockText="1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CheckBox" fmlaLink="Control!$B$123" lockText="1" noThreeD="1"/>
</file>

<file path=xl/ctrlProps/ctrlProp87.xml><?xml version="1.0" encoding="utf-8"?>
<formControlPr xmlns="http://schemas.microsoft.com/office/spreadsheetml/2009/9/main" objectType="GBox" noThreeD="1"/>
</file>

<file path=xl/ctrlProps/ctrlProp88.xml><?xml version="1.0" encoding="utf-8"?>
<formControlPr xmlns="http://schemas.microsoft.com/office/spreadsheetml/2009/9/main" objectType="CheckBox" fmlaLink="Control!$B$124" lockText="1" noThreeD="1"/>
</file>

<file path=xl/ctrlProps/ctrlProp89.xml><?xml version="1.0" encoding="utf-8"?>
<formControlPr xmlns="http://schemas.microsoft.com/office/spreadsheetml/2009/9/main" objectType="CheckBox" fmlaLink="Control!$B$125" lockText="1" noThreeD="1"/>
</file>

<file path=xl/ctrlProps/ctrlProp9.xml><?xml version="1.0" encoding="utf-8"?>
<formControlPr xmlns="http://schemas.microsoft.com/office/spreadsheetml/2009/9/main" objectType="CheckBox" fmlaLink="Control!$B$38" lockText="1" noThreeD="1"/>
</file>

<file path=xl/ctrlProps/ctrlProp90.xml><?xml version="1.0" encoding="utf-8"?>
<formControlPr xmlns="http://schemas.microsoft.com/office/spreadsheetml/2009/9/main" objectType="CheckBox" fmlaLink="Control!$B$126" lockText="1" noThreeD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CheckBox" fmlaLink="Control!$B$127" lockText="1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CheckBox" fmlaLink="Control!$B$90" lockText="1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CheckBox" fmlaLink="Control!$B$121" lockText="1" noThreeD="1"/>
</file>

<file path=xl/ctrlProps/ctrlProp97.xml><?xml version="1.0" encoding="utf-8"?>
<formControlPr xmlns="http://schemas.microsoft.com/office/spreadsheetml/2009/9/main" objectType="CheckBox" fmlaLink="Control!$B$122" lockText="1" noThreeD="1"/>
</file>

<file path=xl/ctrlProps/ctrlProp98.xml><?xml version="1.0" encoding="utf-8"?>
<formControlPr xmlns="http://schemas.microsoft.com/office/spreadsheetml/2009/9/main" objectType="GBox" noThreeD="1"/>
</file>

<file path=xl/ctrlProps/ctrlProp99.xml><?xml version="1.0" encoding="utf-8"?>
<formControlPr xmlns="http://schemas.microsoft.com/office/spreadsheetml/2009/9/main" objectType="CheckBox" fmlaLink="Control!$B$5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45</xdr:row>
      <xdr:rowOff>0</xdr:rowOff>
    </xdr:from>
    <xdr:to>
      <xdr:col>19</xdr:col>
      <xdr:colOff>0</xdr:colOff>
      <xdr:row>85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98E458-35B4-560E-5D4B-FF3AD751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45</xdr:row>
      <xdr:rowOff>0</xdr:rowOff>
    </xdr:from>
    <xdr:to>
      <xdr:col>19</xdr:col>
      <xdr:colOff>0</xdr:colOff>
      <xdr:row>85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93DF82-0270-5ED1-6B3B-BCDEEEA3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44</xdr:row>
      <xdr:rowOff>179612</xdr:rowOff>
    </xdr:from>
    <xdr:to>
      <xdr:col>19</xdr:col>
      <xdr:colOff>0</xdr:colOff>
      <xdr:row>85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F8593F-9C8B-34F9-C955-B54D62864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111</xdr:row>
      <xdr:rowOff>0</xdr:rowOff>
    </xdr:from>
    <xdr:to>
      <xdr:col>19</xdr:col>
      <xdr:colOff>0</xdr:colOff>
      <xdr:row>151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ED819F-CDB3-5095-C585-15577EB4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111</xdr:row>
      <xdr:rowOff>0</xdr:rowOff>
    </xdr:from>
    <xdr:to>
      <xdr:col>19</xdr:col>
      <xdr:colOff>0</xdr:colOff>
      <xdr:row>151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370DA8-8C5A-B58B-E868-BBEB4BC3D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D9A8D9-CC35-4D99-413C-3F998176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24</xdr:row>
      <xdr:rowOff>0</xdr:rowOff>
    </xdr:from>
    <xdr:to>
      <xdr:col>19</xdr:col>
      <xdr:colOff>0</xdr:colOff>
      <xdr:row>64</xdr:row>
      <xdr:rowOff>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1192B2-44FE-B096-4C6D-4B6EA733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66</xdr:row>
      <xdr:rowOff>0</xdr:rowOff>
    </xdr:from>
    <xdr:to>
      <xdr:col>19</xdr:col>
      <xdr:colOff>0</xdr:colOff>
      <xdr:row>106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73E961-B102-7EA7-6F5D-6962BE879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43</xdr:row>
      <xdr:rowOff>0</xdr:rowOff>
    </xdr:from>
    <xdr:to>
      <xdr:col>5</xdr:col>
      <xdr:colOff>2</xdr:colOff>
      <xdr:row>84</xdr:row>
      <xdr:rowOff>0</xdr:rowOff>
    </xdr:to>
    <xdr:grpSp>
      <xdr:nvGrpSpPr>
        <xdr:cNvPr id="79489" name="组合 79488">
          <a:extLst>
            <a:ext uri="{FF2B5EF4-FFF2-40B4-BE49-F238E27FC236}">
              <a16:creationId xmlns:a16="http://schemas.microsoft.com/office/drawing/2014/main" id="{5B0AE90B-562B-98E1-3FB8-597F2F8FB1CE}"/>
            </a:ext>
          </a:extLst>
        </xdr:cNvPr>
        <xdr:cNvGrpSpPr/>
      </xdr:nvGrpSpPr>
      <xdr:grpSpPr>
        <a:xfrm>
          <a:off x="696686" y="7723414"/>
          <a:ext cx="2786745" cy="7364186"/>
          <a:chOff x="7663541" y="359229"/>
          <a:chExt cx="2786745" cy="7364186"/>
        </a:xfrm>
      </xdr:grpSpPr>
      <xdr:sp macro="" textlink="">
        <xdr:nvSpPr>
          <xdr:cNvPr id="78972" name="矩形 78971">
            <a:extLst>
              <a:ext uri="{FF2B5EF4-FFF2-40B4-BE49-F238E27FC236}">
                <a16:creationId xmlns:a16="http://schemas.microsoft.com/office/drawing/2014/main" id="{C3C8EA36-5AA6-2346-916A-D2E0FFBF0438}"/>
              </a:ext>
            </a:extLst>
          </xdr:cNvPr>
          <xdr:cNvSpPr/>
        </xdr:nvSpPr>
        <xdr:spPr>
          <a:xfrm>
            <a:off x="7663543" y="359231"/>
            <a:ext cx="2786743" cy="7364184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grpSp>
        <xdr:nvGrpSpPr>
          <xdr:cNvPr id="78974" name="组合 78973">
            <a:extLst>
              <a:ext uri="{FF2B5EF4-FFF2-40B4-BE49-F238E27FC236}">
                <a16:creationId xmlns:a16="http://schemas.microsoft.com/office/drawing/2014/main" id="{D1E7A033-5896-2F59-6AB5-01E99C8C91B6}"/>
              </a:ext>
            </a:extLst>
          </xdr:cNvPr>
          <xdr:cNvGrpSpPr/>
        </xdr:nvGrpSpPr>
        <xdr:grpSpPr>
          <a:xfrm>
            <a:off x="7663543" y="718459"/>
            <a:ext cx="696686" cy="538842"/>
            <a:chOff x="5573487" y="718459"/>
            <a:chExt cx="696686" cy="538842"/>
          </a:xfrm>
        </xdr:grpSpPr>
        <xdr:sp macro="" textlink="">
          <xdr:nvSpPr>
            <xdr:cNvPr id="79668" name="矩形 79667">
              <a:extLst>
                <a:ext uri="{FF2B5EF4-FFF2-40B4-BE49-F238E27FC236}">
                  <a16:creationId xmlns:a16="http://schemas.microsoft.com/office/drawing/2014/main" id="{071F9156-E9C6-23BA-7973-58B615FC3DB6}"/>
                </a:ext>
              </a:extLst>
            </xdr:cNvPr>
            <xdr:cNvSpPr/>
          </xdr:nvSpPr>
          <xdr:spPr>
            <a:xfrm>
              <a:off x="5573487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75" name="Group Box 627" hidden="1">
                      <a:extLst>
                        <a:ext uri="{63B3BB69-23CF-44E3-9099-C40C66FF867C}">
                          <a14:compatExt spid="_x0000_s79475"/>
                        </a:ext>
                        <a:ext uri="{FF2B5EF4-FFF2-40B4-BE49-F238E27FC236}">
                          <a16:creationId xmlns:a16="http://schemas.microsoft.com/office/drawing/2014/main" id="{00000000-0008-0000-1600-00007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7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7" name="Check Box 628" hidden="1">
                      <a:extLst>
                        <a:ext uri="{63B3BB69-23CF-44E3-9099-C40C66FF867C}">
                          <a14:compatExt spid="_x0000_s79476"/>
                        </a:ext>
                        <a:ext uri="{FF2B5EF4-FFF2-40B4-BE49-F238E27FC236}">
                          <a16:creationId xmlns:a16="http://schemas.microsoft.com/office/drawing/2014/main" id="{00000000-0008-0000-1600-000011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7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榴莲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75" name="组合 78974">
            <a:extLst>
              <a:ext uri="{FF2B5EF4-FFF2-40B4-BE49-F238E27FC236}">
                <a16:creationId xmlns:a16="http://schemas.microsoft.com/office/drawing/2014/main" id="{8C16BF37-53EB-2A11-0C43-DB365D713F0D}"/>
              </a:ext>
            </a:extLst>
          </xdr:cNvPr>
          <xdr:cNvGrpSpPr/>
        </xdr:nvGrpSpPr>
        <xdr:grpSpPr>
          <a:xfrm>
            <a:off x="8360228" y="718459"/>
            <a:ext cx="696686" cy="538842"/>
            <a:chOff x="6270172" y="718459"/>
            <a:chExt cx="696686" cy="538842"/>
          </a:xfrm>
        </xdr:grpSpPr>
        <xdr:sp macro="" textlink="">
          <xdr:nvSpPr>
            <xdr:cNvPr id="79665" name="矩形 79664">
              <a:extLst>
                <a:ext uri="{FF2B5EF4-FFF2-40B4-BE49-F238E27FC236}">
                  <a16:creationId xmlns:a16="http://schemas.microsoft.com/office/drawing/2014/main" id="{52756078-9FCF-A00A-74E6-ECDDE9B68176}"/>
                </a:ext>
              </a:extLst>
            </xdr:cNvPr>
            <xdr:cNvSpPr/>
          </xdr:nvSpPr>
          <xdr:spPr>
            <a:xfrm>
              <a:off x="6270172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8" name="Group Box 629" hidden="1">
                      <a:extLst>
                        <a:ext uri="{63B3BB69-23CF-44E3-9099-C40C66FF867C}">
                          <a14:compatExt spid="_x0000_s79477"/>
                        </a:ext>
                        <a:ext uri="{FF2B5EF4-FFF2-40B4-BE49-F238E27FC236}">
                          <a16:creationId xmlns:a16="http://schemas.microsoft.com/office/drawing/2014/main" id="{00000000-0008-0000-1600-000012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华法琳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9" name="Check Box 630" hidden="1">
                      <a:extLst>
                        <a:ext uri="{63B3BB69-23CF-44E3-9099-C40C66FF867C}">
                          <a14:compatExt spid="_x0000_s79478"/>
                        </a:ext>
                        <a:ext uri="{FF2B5EF4-FFF2-40B4-BE49-F238E27FC236}">
                          <a16:creationId xmlns:a16="http://schemas.microsoft.com/office/drawing/2014/main" id="{00000000-0008-0000-1600-000013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血浆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361" name="组合 79360">
            <a:extLst>
              <a:ext uri="{FF2B5EF4-FFF2-40B4-BE49-F238E27FC236}">
                <a16:creationId xmlns:a16="http://schemas.microsoft.com/office/drawing/2014/main" id="{D9BC8974-29CC-64FC-DD7D-A8D459575851}"/>
              </a:ext>
            </a:extLst>
          </xdr:cNvPr>
          <xdr:cNvGrpSpPr/>
        </xdr:nvGrpSpPr>
        <xdr:grpSpPr>
          <a:xfrm>
            <a:off x="9056914" y="718459"/>
            <a:ext cx="696686" cy="538842"/>
            <a:chOff x="6966858" y="718459"/>
            <a:chExt cx="696686" cy="538842"/>
          </a:xfrm>
        </xdr:grpSpPr>
        <xdr:sp macro="" textlink="">
          <xdr:nvSpPr>
            <xdr:cNvPr id="79661" name="矩形 79660">
              <a:extLst>
                <a:ext uri="{FF2B5EF4-FFF2-40B4-BE49-F238E27FC236}">
                  <a16:creationId xmlns:a16="http://schemas.microsoft.com/office/drawing/2014/main" id="{21C931B8-CC72-BC35-3B49-33D607FD1228}"/>
                </a:ext>
              </a:extLst>
            </xdr:cNvPr>
            <xdr:cNvSpPr/>
          </xdr:nvSpPr>
          <xdr:spPr>
            <a:xfrm>
              <a:off x="6966858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0" name="Group Box 631" hidden="1">
                      <a:extLst>
                        <a:ext uri="{63B3BB69-23CF-44E3-9099-C40C66FF867C}">
                          <a14:compatExt spid="_x0000_s79479"/>
                        </a:ext>
                        <a:ext uri="{FF2B5EF4-FFF2-40B4-BE49-F238E27FC236}">
                          <a16:creationId xmlns:a16="http://schemas.microsoft.com/office/drawing/2014/main" id="{00000000-0008-0000-1600-000014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80" name="Check Box 632" hidden="1">
                      <a:extLst>
                        <a:ext uri="{63B3BB69-23CF-44E3-9099-C40C66FF867C}">
                          <a14:compatExt spid="_x0000_s79480"/>
                        </a:ext>
                        <a:ext uri="{FF2B5EF4-FFF2-40B4-BE49-F238E27FC236}">
                          <a16:creationId xmlns:a16="http://schemas.microsoft.com/office/drawing/2014/main" id="{00000000-0008-0000-1600-00007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89807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1" name="Check Box 633" hidden="1">
                      <a:extLst>
                        <a:ext uri="{63B3BB69-23CF-44E3-9099-C40C66FF867C}">
                          <a14:compatExt spid="_x0000_s79481"/>
                        </a:ext>
                        <a:ext uri="{FF2B5EF4-FFF2-40B4-BE49-F238E27FC236}">
                          <a16:creationId xmlns:a16="http://schemas.microsoft.com/office/drawing/2014/main" id="{00000000-0008-0000-1600-000015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离离枯荣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362" name="组合 79361">
            <a:extLst>
              <a:ext uri="{FF2B5EF4-FFF2-40B4-BE49-F238E27FC236}">
                <a16:creationId xmlns:a16="http://schemas.microsoft.com/office/drawing/2014/main" id="{B63D52ED-1845-D6C2-2A0F-436F0E4A2520}"/>
              </a:ext>
            </a:extLst>
          </xdr:cNvPr>
          <xdr:cNvGrpSpPr/>
        </xdr:nvGrpSpPr>
        <xdr:grpSpPr>
          <a:xfrm>
            <a:off x="9056914" y="1796144"/>
            <a:ext cx="696686" cy="538842"/>
            <a:chOff x="7663544" y="718459"/>
            <a:chExt cx="696686" cy="538842"/>
          </a:xfrm>
        </xdr:grpSpPr>
        <xdr:sp macro="" textlink="">
          <xdr:nvSpPr>
            <xdr:cNvPr id="79658" name="矩形 79657">
              <a:extLst>
                <a:ext uri="{FF2B5EF4-FFF2-40B4-BE49-F238E27FC236}">
                  <a16:creationId xmlns:a16="http://schemas.microsoft.com/office/drawing/2014/main" id="{252E958F-2F67-616D-0A73-F207E6FB6FE5}"/>
                </a:ext>
              </a:extLst>
            </xdr:cNvPr>
            <xdr:cNvSpPr/>
          </xdr:nvSpPr>
          <xdr:spPr>
            <a:xfrm>
              <a:off x="7663544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2" name="Group Box 634" hidden="1">
                      <a:extLst>
                        <a:ext uri="{63B3BB69-23CF-44E3-9099-C40C66FF867C}">
                          <a14:compatExt spid="_x0000_s79482"/>
                        </a:ext>
                        <a:ext uri="{FF2B5EF4-FFF2-40B4-BE49-F238E27FC236}">
                          <a16:creationId xmlns:a16="http://schemas.microsoft.com/office/drawing/2014/main" id="{00000000-0008-0000-1600-000016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帕拉斯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3" name="Check Box 635" hidden="1">
                      <a:extLst>
                        <a:ext uri="{63B3BB69-23CF-44E3-9099-C40C66FF867C}">
                          <a14:compatExt spid="_x0000_s79483"/>
                        </a:ext>
                        <a:ext uri="{FF2B5EF4-FFF2-40B4-BE49-F238E27FC236}">
                          <a16:creationId xmlns:a16="http://schemas.microsoft.com/office/drawing/2014/main" id="{00000000-0008-0000-1600-000017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英勇祝福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364" name="组合 79363">
            <a:extLst>
              <a:ext uri="{FF2B5EF4-FFF2-40B4-BE49-F238E27FC236}">
                <a16:creationId xmlns:a16="http://schemas.microsoft.com/office/drawing/2014/main" id="{4DD2D09C-9610-4ABF-6594-3AB319F02CCC}"/>
              </a:ext>
            </a:extLst>
          </xdr:cNvPr>
          <xdr:cNvGrpSpPr/>
        </xdr:nvGrpSpPr>
        <xdr:grpSpPr>
          <a:xfrm>
            <a:off x="8360229" y="1796144"/>
            <a:ext cx="696686" cy="538843"/>
            <a:chOff x="5573486" y="1257300"/>
            <a:chExt cx="696686" cy="538843"/>
          </a:xfrm>
        </xdr:grpSpPr>
        <xdr:sp macro="" textlink="">
          <xdr:nvSpPr>
            <xdr:cNvPr id="79654" name="矩形 79653">
              <a:extLst>
                <a:ext uri="{FF2B5EF4-FFF2-40B4-BE49-F238E27FC236}">
                  <a16:creationId xmlns:a16="http://schemas.microsoft.com/office/drawing/2014/main" id="{37235E6D-9218-95D6-1734-A55B29EFA25A}"/>
                </a:ext>
              </a:extLst>
            </xdr:cNvPr>
            <xdr:cNvSpPr/>
          </xdr:nvSpPr>
          <xdr:spPr>
            <a:xfrm>
              <a:off x="5573486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4" name="Group Box 636" hidden="1">
                      <a:extLst>
                        <a:ext uri="{63B3BB69-23CF-44E3-9099-C40C66FF867C}">
                          <a14:compatExt spid="_x0000_s79484"/>
                        </a:ext>
                        <a:ext uri="{FF2B5EF4-FFF2-40B4-BE49-F238E27FC236}">
                          <a16:creationId xmlns:a16="http://schemas.microsoft.com/office/drawing/2014/main" id="{00000000-0008-0000-1600-000018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塑心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5" name="Check Box 637" hidden="1">
                      <a:extLst>
                        <a:ext uri="{63B3BB69-23CF-44E3-9099-C40C66FF867C}">
                          <a14:compatExt spid="_x0000_s79485"/>
                        </a:ext>
                        <a:ext uri="{FF2B5EF4-FFF2-40B4-BE49-F238E27FC236}">
                          <a16:creationId xmlns:a16="http://schemas.microsoft.com/office/drawing/2014/main" id="{00000000-0008-0000-1600-000019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436914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86" name="Check Box 638" hidden="1">
                      <a:extLst>
                        <a:ext uri="{63B3BB69-23CF-44E3-9099-C40C66FF867C}">
                          <a14:compatExt spid="_x0000_s79486"/>
                        </a:ext>
                        <a:ext uri="{FF2B5EF4-FFF2-40B4-BE49-F238E27FC236}">
                          <a16:creationId xmlns:a16="http://schemas.microsoft.com/office/drawing/2014/main" id="{00000000-0008-0000-1600-00007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自由探戈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77" name="组合 78976">
            <a:extLst>
              <a:ext uri="{FF2B5EF4-FFF2-40B4-BE49-F238E27FC236}">
                <a16:creationId xmlns:a16="http://schemas.microsoft.com/office/drawing/2014/main" id="{7456A545-CC91-E41A-E140-785F3D16CBF0}"/>
              </a:ext>
            </a:extLst>
          </xdr:cNvPr>
          <xdr:cNvGrpSpPr/>
        </xdr:nvGrpSpPr>
        <xdr:grpSpPr>
          <a:xfrm>
            <a:off x="9753600" y="1796144"/>
            <a:ext cx="696686" cy="538843"/>
            <a:chOff x="6270171" y="1257300"/>
            <a:chExt cx="696686" cy="538843"/>
          </a:xfrm>
        </xdr:grpSpPr>
        <xdr:sp macro="" textlink="">
          <xdr:nvSpPr>
            <xdr:cNvPr id="79651" name="矩形 79650">
              <a:extLst>
                <a:ext uri="{FF2B5EF4-FFF2-40B4-BE49-F238E27FC236}">
                  <a16:creationId xmlns:a16="http://schemas.microsoft.com/office/drawing/2014/main" id="{95ADC255-12AB-28EB-3E63-F8C3A92B59BF}"/>
                </a:ext>
              </a:extLst>
            </xdr:cNvPr>
            <xdr:cNvSpPr/>
          </xdr:nvSpPr>
          <xdr:spPr>
            <a:xfrm>
              <a:off x="6270171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6" name="Group Box 639" hidden="1">
                      <a:extLst>
                        <a:ext uri="{63B3BB69-23CF-44E3-9099-C40C66FF867C}">
                          <a14:compatExt spid="_x0000_s79487"/>
                        </a:ext>
                        <a:ext uri="{FF2B5EF4-FFF2-40B4-BE49-F238E27FC236}">
                          <a16:creationId xmlns:a16="http://schemas.microsoft.com/office/drawing/2014/main" id="{00000000-0008-0000-1600-00001A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塞雷娅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7" name="Check Box 640" hidden="1">
                      <a:extLst>
                        <a:ext uri="{63B3BB69-23CF-44E3-9099-C40C66FF867C}">
                          <a14:compatExt spid="_x0000_s79488"/>
                        </a:ext>
                        <a:ext uri="{FF2B5EF4-FFF2-40B4-BE49-F238E27FC236}">
                          <a16:creationId xmlns:a16="http://schemas.microsoft.com/office/drawing/2014/main" id="{00000000-0008-0000-1600-00001B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钙质化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78" name="组合 78977">
            <a:extLst>
              <a:ext uri="{FF2B5EF4-FFF2-40B4-BE49-F238E27FC236}">
                <a16:creationId xmlns:a16="http://schemas.microsoft.com/office/drawing/2014/main" id="{1FFCD0F0-DDC5-B087-B70B-216E9474FA5D}"/>
              </a:ext>
            </a:extLst>
          </xdr:cNvPr>
          <xdr:cNvGrpSpPr/>
        </xdr:nvGrpSpPr>
        <xdr:grpSpPr>
          <a:xfrm>
            <a:off x="8360229" y="1257301"/>
            <a:ext cx="696686" cy="538843"/>
            <a:chOff x="6966857" y="1257300"/>
            <a:chExt cx="696686" cy="538843"/>
          </a:xfrm>
        </xdr:grpSpPr>
        <xdr:sp macro="" textlink="">
          <xdr:nvSpPr>
            <xdr:cNvPr id="79647" name="矩形 79646">
              <a:extLst>
                <a:ext uri="{FF2B5EF4-FFF2-40B4-BE49-F238E27FC236}">
                  <a16:creationId xmlns:a16="http://schemas.microsoft.com/office/drawing/2014/main" id="{B5F3985A-72D3-B7BA-6ED5-2E72BE1BA92F}"/>
                </a:ext>
              </a:extLst>
            </xdr:cNvPr>
            <xdr:cNvSpPr/>
          </xdr:nvSpPr>
          <xdr:spPr>
            <a:xfrm>
              <a:off x="6966857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8" name="Group Box 641" hidden="1">
                      <a:extLst>
                        <a:ext uri="{63B3BB69-23CF-44E3-9099-C40C66FF867C}">
                          <a14:compatExt spid="_x0000_s79489"/>
                        </a:ext>
                        <a:ext uri="{FF2B5EF4-FFF2-40B4-BE49-F238E27FC236}">
                          <a16:creationId xmlns:a16="http://schemas.microsoft.com/office/drawing/2014/main" id="{00000000-0008-0000-1600-00001C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铃兰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9" name="Check Box 642" hidden="1">
                      <a:extLst>
                        <a:ext uri="{63B3BB69-23CF-44E3-9099-C40C66FF867C}">
                          <a14:compatExt spid="_x0000_s79490"/>
                        </a:ext>
                        <a:ext uri="{FF2B5EF4-FFF2-40B4-BE49-F238E27FC236}">
                          <a16:creationId xmlns:a16="http://schemas.microsoft.com/office/drawing/2014/main" id="{00000000-0008-0000-1600-00001D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436914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91" name="Check Box 643" hidden="1">
                      <a:extLst>
                        <a:ext uri="{63B3BB69-23CF-44E3-9099-C40C66FF867C}">
                          <a14:compatExt spid="_x0000_s79491"/>
                        </a:ext>
                        <a:ext uri="{FF2B5EF4-FFF2-40B4-BE49-F238E27FC236}">
                          <a16:creationId xmlns:a16="http://schemas.microsoft.com/office/drawing/2014/main" id="{00000000-0008-0000-1600-00008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狐火渺然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1" name="组合 78980">
            <a:extLst>
              <a:ext uri="{FF2B5EF4-FFF2-40B4-BE49-F238E27FC236}">
                <a16:creationId xmlns:a16="http://schemas.microsoft.com/office/drawing/2014/main" id="{460C6256-4423-EA46-063F-F9957030B5F4}"/>
              </a:ext>
            </a:extLst>
          </xdr:cNvPr>
          <xdr:cNvGrpSpPr/>
        </xdr:nvGrpSpPr>
        <xdr:grpSpPr>
          <a:xfrm>
            <a:off x="9753600" y="1257301"/>
            <a:ext cx="696686" cy="538843"/>
            <a:chOff x="7663543" y="1257300"/>
            <a:chExt cx="696686" cy="538843"/>
          </a:xfrm>
        </xdr:grpSpPr>
        <xdr:sp macro="" textlink="">
          <xdr:nvSpPr>
            <xdr:cNvPr id="79644" name="矩形 79643">
              <a:extLst>
                <a:ext uri="{FF2B5EF4-FFF2-40B4-BE49-F238E27FC236}">
                  <a16:creationId xmlns:a16="http://schemas.microsoft.com/office/drawing/2014/main" id="{1DE0FE8B-53C6-8E14-A210-B93ABEA56A66}"/>
                </a:ext>
              </a:extLst>
            </xdr:cNvPr>
            <xdr:cNvSpPr/>
          </xdr:nvSpPr>
          <xdr:spPr>
            <a:xfrm>
              <a:off x="7663543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0" name="Group Box 644" hidden="1">
                      <a:extLst>
                        <a:ext uri="{63B3BB69-23CF-44E3-9099-C40C66FF867C}">
                          <a14:compatExt spid="_x0000_s79492"/>
                        </a:ext>
                        <a:ext uri="{FF2B5EF4-FFF2-40B4-BE49-F238E27FC236}">
                          <a16:creationId xmlns:a16="http://schemas.microsoft.com/office/drawing/2014/main" id="{00000000-0008-0000-1600-00001E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1" name="Check Box 645" hidden="1">
                      <a:extLst>
                        <a:ext uri="{63B3BB69-23CF-44E3-9099-C40C66FF867C}">
                          <a14:compatExt spid="_x0000_s79493"/>
                        </a:ext>
                        <a:ext uri="{FF2B5EF4-FFF2-40B4-BE49-F238E27FC236}">
                          <a16:creationId xmlns:a16="http://schemas.microsoft.com/office/drawing/2014/main" id="{00000000-0008-0000-1600-00001F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风暴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2" name="组合 78981">
            <a:extLst>
              <a:ext uri="{FF2B5EF4-FFF2-40B4-BE49-F238E27FC236}">
                <a16:creationId xmlns:a16="http://schemas.microsoft.com/office/drawing/2014/main" id="{5F52D0D9-4182-ADA9-15DF-E6FF0DBCF963}"/>
              </a:ext>
            </a:extLst>
          </xdr:cNvPr>
          <xdr:cNvGrpSpPr/>
        </xdr:nvGrpSpPr>
        <xdr:grpSpPr>
          <a:xfrm>
            <a:off x="7663543" y="2334986"/>
            <a:ext cx="696686" cy="538843"/>
            <a:chOff x="5573486" y="1796143"/>
            <a:chExt cx="696686" cy="538843"/>
          </a:xfrm>
        </xdr:grpSpPr>
        <xdr:sp macro="" textlink="">
          <xdr:nvSpPr>
            <xdr:cNvPr id="79641" name="矩形 79640">
              <a:extLst>
                <a:ext uri="{FF2B5EF4-FFF2-40B4-BE49-F238E27FC236}">
                  <a16:creationId xmlns:a16="http://schemas.microsoft.com/office/drawing/2014/main" id="{8455A035-A5A1-103C-7088-43BA96E2936A}"/>
                </a:ext>
              </a:extLst>
            </xdr:cNvPr>
            <xdr:cNvSpPr/>
          </xdr:nvSpPr>
          <xdr:spPr>
            <a:xfrm>
              <a:off x="5573486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2" name="Group Box 646" hidden="1">
                      <a:extLst>
                        <a:ext uri="{63B3BB69-23CF-44E3-9099-C40C66FF867C}">
                          <a14:compatExt spid="_x0000_s79494"/>
                        </a:ext>
                        <a:ext uri="{FF2B5EF4-FFF2-40B4-BE49-F238E27FC236}">
                          <a16:creationId xmlns:a16="http://schemas.microsoft.com/office/drawing/2014/main" id="{00000000-0008-0000-1600-000020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焰影苇草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3" name="Check Box 647" hidden="1">
                      <a:extLst>
                        <a:ext uri="{63B3BB69-23CF-44E3-9099-C40C66FF867C}">
                          <a14:compatExt spid="_x0000_s79495"/>
                        </a:ext>
                        <a:ext uri="{FF2B5EF4-FFF2-40B4-BE49-F238E27FC236}">
                          <a16:creationId xmlns:a16="http://schemas.microsoft.com/office/drawing/2014/main" id="{00000000-0008-0000-1600-000021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生命火种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4" name="组合 78983">
            <a:extLst>
              <a:ext uri="{FF2B5EF4-FFF2-40B4-BE49-F238E27FC236}">
                <a16:creationId xmlns:a16="http://schemas.microsoft.com/office/drawing/2014/main" id="{59EE98C9-E7F0-1A8D-9BA7-D169C9C85A97}"/>
              </a:ext>
            </a:extLst>
          </xdr:cNvPr>
          <xdr:cNvGrpSpPr/>
        </xdr:nvGrpSpPr>
        <xdr:grpSpPr>
          <a:xfrm>
            <a:off x="7663543" y="1796144"/>
            <a:ext cx="696686" cy="538843"/>
            <a:chOff x="6270172" y="1796143"/>
            <a:chExt cx="696686" cy="538843"/>
          </a:xfrm>
        </xdr:grpSpPr>
        <xdr:sp macro="" textlink="">
          <xdr:nvSpPr>
            <xdr:cNvPr id="79637" name="矩形 79636">
              <a:extLst>
                <a:ext uri="{FF2B5EF4-FFF2-40B4-BE49-F238E27FC236}">
                  <a16:creationId xmlns:a16="http://schemas.microsoft.com/office/drawing/2014/main" id="{7F734615-4734-DA86-9B1B-34C140D4C604}"/>
                </a:ext>
              </a:extLst>
            </xdr:cNvPr>
            <xdr:cNvSpPr/>
          </xdr:nvSpPr>
          <xdr:spPr>
            <a:xfrm>
              <a:off x="6270172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4" name="Group Box 648" hidden="1">
                      <a:extLst>
                        <a:ext uri="{63B3BB69-23CF-44E3-9099-C40C66FF867C}">
                          <a14:compatExt spid="_x0000_s79496"/>
                        </a:ext>
                        <a:ext uri="{FF2B5EF4-FFF2-40B4-BE49-F238E27FC236}">
                          <a16:creationId xmlns:a16="http://schemas.microsoft.com/office/drawing/2014/main" id="{00000000-0008-0000-1600-000022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灵知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5" name="Check Box 649" hidden="1">
                      <a:extLst>
                        <a:ext uri="{63B3BB69-23CF-44E3-9099-C40C66FF867C}">
                          <a14:compatExt spid="_x0000_s79497"/>
                        </a:ext>
                        <a:ext uri="{FF2B5EF4-FFF2-40B4-BE49-F238E27FC236}">
                          <a16:creationId xmlns:a16="http://schemas.microsoft.com/office/drawing/2014/main" id="{00000000-0008-0000-1600-000023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6" name="Check Box 650" hidden="1">
                      <a:extLst>
                        <a:ext uri="{63B3BB69-23CF-44E3-9099-C40C66FF867C}">
                          <a14:compatExt spid="_x0000_s79498"/>
                        </a:ext>
                        <a:ext uri="{FF2B5EF4-FFF2-40B4-BE49-F238E27FC236}">
                          <a16:creationId xmlns:a16="http://schemas.microsoft.com/office/drawing/2014/main" id="{00000000-0008-0000-1600-000024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失温症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6" name="组合 78985">
            <a:extLst>
              <a:ext uri="{FF2B5EF4-FFF2-40B4-BE49-F238E27FC236}">
                <a16:creationId xmlns:a16="http://schemas.microsoft.com/office/drawing/2014/main" id="{5A3EF456-BF25-2D91-3026-AD821AFD75C3}"/>
              </a:ext>
            </a:extLst>
          </xdr:cNvPr>
          <xdr:cNvGrpSpPr/>
        </xdr:nvGrpSpPr>
        <xdr:grpSpPr>
          <a:xfrm>
            <a:off x="9753599" y="5568045"/>
            <a:ext cx="696686" cy="538842"/>
            <a:chOff x="7663543" y="5568045"/>
            <a:chExt cx="696686" cy="538842"/>
          </a:xfrm>
        </xdr:grpSpPr>
        <xdr:sp macro="" textlink="">
          <xdr:nvSpPr>
            <xdr:cNvPr id="79634" name="矩形 79633">
              <a:extLst>
                <a:ext uri="{FF2B5EF4-FFF2-40B4-BE49-F238E27FC236}">
                  <a16:creationId xmlns:a16="http://schemas.microsoft.com/office/drawing/2014/main" id="{1298ACFD-710A-1EE1-22B1-EA3414766819}"/>
                </a:ext>
              </a:extLst>
            </xdr:cNvPr>
            <xdr:cNvSpPr/>
          </xdr:nvSpPr>
          <xdr:spPr>
            <a:xfrm>
              <a:off x="7663543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7" name="Group Box 651" hidden="1">
                      <a:extLst>
                        <a:ext uri="{63B3BB69-23CF-44E3-9099-C40C66FF867C}">
                          <a14:compatExt spid="_x0000_s79499"/>
                        </a:ext>
                        <a:ext uri="{FF2B5EF4-FFF2-40B4-BE49-F238E27FC236}">
                          <a16:creationId xmlns:a16="http://schemas.microsoft.com/office/drawing/2014/main" id="{00000000-0008-0000-1600-000025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W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8" name="Check Box 652" hidden="1">
                      <a:extLst>
                        <a:ext uri="{63B3BB69-23CF-44E3-9099-C40C66FF867C}">
                          <a14:compatExt spid="_x0000_s79500"/>
                        </a:ext>
                        <a:ext uri="{FF2B5EF4-FFF2-40B4-BE49-F238E27FC236}">
                          <a16:creationId xmlns:a16="http://schemas.microsoft.com/office/drawing/2014/main" id="{00000000-0008-0000-1600-000026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5747658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惊吓盒子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8" name="组合 78987">
            <a:extLst>
              <a:ext uri="{FF2B5EF4-FFF2-40B4-BE49-F238E27FC236}">
                <a16:creationId xmlns:a16="http://schemas.microsoft.com/office/drawing/2014/main" id="{75089168-C38B-0A39-925C-E3E0EC4F9300}"/>
              </a:ext>
            </a:extLst>
          </xdr:cNvPr>
          <xdr:cNvGrpSpPr/>
        </xdr:nvGrpSpPr>
        <xdr:grpSpPr>
          <a:xfrm>
            <a:off x="8360229" y="2334986"/>
            <a:ext cx="696686" cy="538843"/>
            <a:chOff x="7663544" y="1796143"/>
            <a:chExt cx="696686" cy="538843"/>
          </a:xfrm>
        </xdr:grpSpPr>
        <xdr:sp macro="" textlink="">
          <xdr:nvSpPr>
            <xdr:cNvPr id="79631" name="矩形 79630">
              <a:extLst>
                <a:ext uri="{FF2B5EF4-FFF2-40B4-BE49-F238E27FC236}">
                  <a16:creationId xmlns:a16="http://schemas.microsoft.com/office/drawing/2014/main" id="{7E483C6D-E65C-890C-AD4E-D5E2E450657C}"/>
                </a:ext>
              </a:extLst>
            </xdr:cNvPr>
            <xdr:cNvSpPr/>
          </xdr:nvSpPr>
          <xdr:spPr>
            <a:xfrm>
              <a:off x="7663544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9" name="Group Box 653" hidden="1">
                      <a:extLst>
                        <a:ext uri="{63B3BB69-23CF-44E3-9099-C40C66FF867C}">
                          <a14:compatExt spid="_x0000_s79501"/>
                        </a:ext>
                        <a:ext uri="{FF2B5EF4-FFF2-40B4-BE49-F238E27FC236}">
                          <a16:creationId xmlns:a16="http://schemas.microsoft.com/office/drawing/2014/main" id="{00000000-0008-0000-1600-000027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赫德雷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0" name="Check Box 654" hidden="1">
                      <a:extLst>
                        <a:ext uri="{63B3BB69-23CF-44E3-9099-C40C66FF867C}">
                          <a14:compatExt spid="_x0000_s79502"/>
                        </a:ext>
                        <a:ext uri="{FF2B5EF4-FFF2-40B4-BE49-F238E27FC236}">
                          <a16:creationId xmlns:a16="http://schemas.microsoft.com/office/drawing/2014/main" id="{00000000-0008-0000-1600-000028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9" name="组合 78988">
            <a:extLst>
              <a:ext uri="{FF2B5EF4-FFF2-40B4-BE49-F238E27FC236}">
                <a16:creationId xmlns:a16="http://schemas.microsoft.com/office/drawing/2014/main" id="{794CF16F-966F-C015-A71E-4338DF9BCB2E}"/>
              </a:ext>
            </a:extLst>
          </xdr:cNvPr>
          <xdr:cNvGrpSpPr/>
        </xdr:nvGrpSpPr>
        <xdr:grpSpPr>
          <a:xfrm>
            <a:off x="9753600" y="718458"/>
            <a:ext cx="696686" cy="538843"/>
            <a:chOff x="5573486" y="2334986"/>
            <a:chExt cx="696686" cy="538843"/>
          </a:xfrm>
        </xdr:grpSpPr>
        <xdr:sp macro="" textlink="">
          <xdr:nvSpPr>
            <xdr:cNvPr id="79627" name="矩形 79626">
              <a:extLst>
                <a:ext uri="{FF2B5EF4-FFF2-40B4-BE49-F238E27FC236}">
                  <a16:creationId xmlns:a16="http://schemas.microsoft.com/office/drawing/2014/main" id="{6684800C-279C-BC7A-FD6D-C706080C4EA1}"/>
                </a:ext>
              </a:extLst>
            </xdr:cNvPr>
            <xdr:cNvSpPr/>
          </xdr:nvSpPr>
          <xdr:spPr>
            <a:xfrm>
              <a:off x="5573486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1" name="Group Box 655" hidden="1">
                      <a:extLst>
                        <a:ext uri="{63B3BB69-23CF-44E3-9099-C40C66FF867C}">
                          <a14:compatExt spid="_x0000_s79503"/>
                        </a:ext>
                        <a:ext uri="{FF2B5EF4-FFF2-40B4-BE49-F238E27FC236}">
                          <a16:creationId xmlns:a16="http://schemas.microsoft.com/office/drawing/2014/main" id="{00000000-0008-0000-1600-000029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浊心斯卡蒂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2" name="Check Box 656" hidden="1">
                      <a:extLst>
                        <a:ext uri="{63B3BB69-23CF-44E3-9099-C40C66FF867C}">
                          <a14:compatExt spid="_x0000_s79504"/>
                        </a:ext>
                        <a:ext uri="{FF2B5EF4-FFF2-40B4-BE49-F238E27FC236}">
                          <a16:creationId xmlns:a16="http://schemas.microsoft.com/office/drawing/2014/main" id="{00000000-0008-0000-1600-00002A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5146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同葬无光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3" name="Check Box 657" hidden="1">
                      <a:extLst>
                        <a:ext uri="{63B3BB69-23CF-44E3-9099-C40C66FF867C}">
                          <a14:compatExt spid="_x0000_s79505"/>
                        </a:ext>
                        <a:ext uri="{FF2B5EF4-FFF2-40B4-BE49-F238E27FC236}">
                          <a16:creationId xmlns:a16="http://schemas.microsoft.com/office/drawing/2014/main" id="{00000000-0008-0000-1600-00002B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潮涌潮枯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1" name="组合 78990">
            <a:extLst>
              <a:ext uri="{FF2B5EF4-FFF2-40B4-BE49-F238E27FC236}">
                <a16:creationId xmlns:a16="http://schemas.microsoft.com/office/drawing/2014/main" id="{86A3195F-D333-AA68-E312-4C4643876722}"/>
              </a:ext>
            </a:extLst>
          </xdr:cNvPr>
          <xdr:cNvGrpSpPr/>
        </xdr:nvGrpSpPr>
        <xdr:grpSpPr>
          <a:xfrm>
            <a:off x="7663543" y="1257301"/>
            <a:ext cx="696686" cy="538843"/>
            <a:chOff x="6270171" y="2334986"/>
            <a:chExt cx="696686" cy="538843"/>
          </a:xfrm>
        </xdr:grpSpPr>
        <xdr:sp macro="" textlink="">
          <xdr:nvSpPr>
            <xdr:cNvPr id="79624" name="矩形 79623">
              <a:extLst>
                <a:ext uri="{FF2B5EF4-FFF2-40B4-BE49-F238E27FC236}">
                  <a16:creationId xmlns:a16="http://schemas.microsoft.com/office/drawing/2014/main" id="{D86888B1-2E0A-09EF-E27D-09E459D12F9F}"/>
                </a:ext>
              </a:extLst>
            </xdr:cNvPr>
            <xdr:cNvSpPr/>
          </xdr:nvSpPr>
          <xdr:spPr>
            <a:xfrm>
              <a:off x="6270171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4" name="Group Box 658" hidden="1">
                      <a:extLst>
                        <a:ext uri="{63B3BB69-23CF-44E3-9099-C40C66FF867C}">
                          <a14:compatExt spid="_x0000_s79506"/>
                        </a:ext>
                        <a:ext uri="{FF2B5EF4-FFF2-40B4-BE49-F238E27FC236}">
                          <a16:creationId xmlns:a16="http://schemas.microsoft.com/office/drawing/2014/main" id="{00000000-0008-0000-1600-00002C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魔王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5" name="Check Box 659" hidden="1">
                      <a:extLst>
                        <a:ext uri="{63B3BB69-23CF-44E3-9099-C40C66FF867C}">
                          <a14:compatExt spid="_x0000_s79507"/>
                        </a:ext>
                        <a:ext uri="{FF2B5EF4-FFF2-40B4-BE49-F238E27FC236}">
                          <a16:creationId xmlns:a16="http://schemas.microsoft.com/office/drawing/2014/main" id="{00000000-0008-0000-1600-00002D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明日渺远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3" name="组合 78992">
            <a:extLst>
              <a:ext uri="{FF2B5EF4-FFF2-40B4-BE49-F238E27FC236}">
                <a16:creationId xmlns:a16="http://schemas.microsoft.com/office/drawing/2014/main" id="{18103789-43AD-D43B-B14F-B0A38E3145F8}"/>
              </a:ext>
            </a:extLst>
          </xdr:cNvPr>
          <xdr:cNvGrpSpPr/>
        </xdr:nvGrpSpPr>
        <xdr:grpSpPr>
          <a:xfrm>
            <a:off x="7663541" y="3053443"/>
            <a:ext cx="1393372" cy="538843"/>
            <a:chOff x="5573485" y="3053443"/>
            <a:chExt cx="1393372" cy="538843"/>
          </a:xfrm>
        </xdr:grpSpPr>
        <xdr:sp macro="" textlink="">
          <xdr:nvSpPr>
            <xdr:cNvPr id="79619" name="矩形 79618">
              <a:extLst>
                <a:ext uri="{FF2B5EF4-FFF2-40B4-BE49-F238E27FC236}">
                  <a16:creationId xmlns:a16="http://schemas.microsoft.com/office/drawing/2014/main" id="{4593E19D-CB0F-F8B4-0E9F-B47D7D670DF4}"/>
                </a:ext>
              </a:extLst>
            </xdr:cNvPr>
            <xdr:cNvSpPr/>
          </xdr:nvSpPr>
          <xdr:spPr>
            <a:xfrm>
              <a:off x="5573485" y="3053443"/>
              <a:ext cx="1393371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6" name="Group Box 660" hidden="1">
                      <a:extLst>
                        <a:ext uri="{63B3BB69-23CF-44E3-9099-C40C66FF867C}">
                          <a14:compatExt spid="_x0000_s79508"/>
                        </a:ext>
                        <a:ext uri="{FF2B5EF4-FFF2-40B4-BE49-F238E27FC236}">
                          <a16:creationId xmlns:a16="http://schemas.microsoft.com/office/drawing/2014/main" id="{00000000-0008-0000-1600-00002E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3053443"/>
                      <a:ext cx="1393371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伊芙利特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7" name="Check Box 661" hidden="1">
                      <a:extLst>
                        <a:ext uri="{63B3BB69-23CF-44E3-9099-C40C66FF867C}">
                          <a14:compatExt spid="_x0000_s79509"/>
                        </a:ext>
                        <a:ext uri="{FF2B5EF4-FFF2-40B4-BE49-F238E27FC236}">
                          <a16:creationId xmlns:a16="http://schemas.microsoft.com/office/drawing/2014/main" id="{00000000-0008-0000-1600-00002F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8" name="Check Box 662" hidden="1">
                      <a:extLst>
                        <a:ext uri="{63B3BB69-23CF-44E3-9099-C40C66FF867C}">
                          <a14:compatExt spid="_x0000_s79510"/>
                        </a:ext>
                        <a:ext uri="{FF2B5EF4-FFF2-40B4-BE49-F238E27FC236}">
                          <a16:creationId xmlns:a16="http://schemas.microsoft.com/office/drawing/2014/main" id="{00000000-0008-0000-1600-000030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炎爆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9" name="Check Box 663" hidden="1">
                      <a:extLst>
                        <a:ext uri="{63B3BB69-23CF-44E3-9099-C40C66FF867C}">
                          <a14:compatExt spid="_x0000_s79511"/>
                        </a:ext>
                        <a:ext uri="{FF2B5EF4-FFF2-40B4-BE49-F238E27FC236}">
                          <a16:creationId xmlns:a16="http://schemas.microsoft.com/office/drawing/2014/main" id="{00000000-0008-0000-1600-000031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412671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灼地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5" name="组合 78994">
            <a:extLst>
              <a:ext uri="{FF2B5EF4-FFF2-40B4-BE49-F238E27FC236}">
                <a16:creationId xmlns:a16="http://schemas.microsoft.com/office/drawing/2014/main" id="{FB555036-EEA7-749B-A7B9-6DA321164F9D}"/>
              </a:ext>
            </a:extLst>
          </xdr:cNvPr>
          <xdr:cNvGrpSpPr/>
        </xdr:nvGrpSpPr>
        <xdr:grpSpPr>
          <a:xfrm>
            <a:off x="9056913" y="3053443"/>
            <a:ext cx="696686" cy="538843"/>
            <a:chOff x="6966857" y="3053443"/>
            <a:chExt cx="696686" cy="538843"/>
          </a:xfrm>
        </xdr:grpSpPr>
        <xdr:sp macro="" textlink="">
          <xdr:nvSpPr>
            <xdr:cNvPr id="79279" name="矩形 79278">
              <a:extLst>
                <a:ext uri="{FF2B5EF4-FFF2-40B4-BE49-F238E27FC236}">
                  <a16:creationId xmlns:a16="http://schemas.microsoft.com/office/drawing/2014/main" id="{5B647055-0103-0E0C-88FA-BAF638936069}"/>
                </a:ext>
              </a:extLst>
            </xdr:cNvPr>
            <xdr:cNvSpPr/>
          </xdr:nvSpPr>
          <xdr:spPr>
            <a:xfrm>
              <a:off x="6966857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0" name="Group Box 664" hidden="1">
                      <a:extLst>
                        <a:ext uri="{63B3BB69-23CF-44E3-9099-C40C66FF867C}">
                          <a14:compatExt spid="_x0000_s79512"/>
                        </a:ext>
                        <a:ext uri="{FF2B5EF4-FFF2-40B4-BE49-F238E27FC236}">
                          <a16:creationId xmlns:a16="http://schemas.microsoft.com/office/drawing/2014/main" id="{00000000-0008-0000-1600-000032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0534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引星棘刺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1" name="Check Box 665" hidden="1">
                      <a:extLst>
                        <a:ext uri="{63B3BB69-23CF-44E3-9099-C40C66FF867C}">
                          <a14:compatExt spid="_x0000_s79513"/>
                        </a:ext>
                        <a:ext uri="{FF2B5EF4-FFF2-40B4-BE49-F238E27FC236}">
                          <a16:creationId xmlns:a16="http://schemas.microsoft.com/office/drawing/2014/main" id="{00000000-0008-0000-1600-000033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2" name="Check Box 666" hidden="1">
                      <a:extLst>
                        <a:ext uri="{63B3BB69-23CF-44E3-9099-C40C66FF867C}">
                          <a14:compatExt spid="_x0000_s79514"/>
                        </a:ext>
                        <a:ext uri="{FF2B5EF4-FFF2-40B4-BE49-F238E27FC236}">
                          <a16:creationId xmlns:a16="http://schemas.microsoft.com/office/drawing/2014/main" id="{00000000-0008-0000-1600-000034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我的海疆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6" name="组合 78995">
            <a:extLst>
              <a:ext uri="{FF2B5EF4-FFF2-40B4-BE49-F238E27FC236}">
                <a16:creationId xmlns:a16="http://schemas.microsoft.com/office/drawing/2014/main" id="{B6001D11-9C4F-8D82-6557-E2675C23D4A0}"/>
              </a:ext>
            </a:extLst>
          </xdr:cNvPr>
          <xdr:cNvGrpSpPr/>
        </xdr:nvGrpSpPr>
        <xdr:grpSpPr>
          <a:xfrm>
            <a:off x="9753599" y="3053443"/>
            <a:ext cx="696686" cy="538843"/>
            <a:chOff x="7663543" y="3053443"/>
            <a:chExt cx="696686" cy="538843"/>
          </a:xfrm>
        </xdr:grpSpPr>
        <xdr:sp macro="" textlink="">
          <xdr:nvSpPr>
            <xdr:cNvPr id="79252" name="矩形 79251">
              <a:extLst>
                <a:ext uri="{FF2B5EF4-FFF2-40B4-BE49-F238E27FC236}">
                  <a16:creationId xmlns:a16="http://schemas.microsoft.com/office/drawing/2014/main" id="{3CC382C5-7D43-06E5-AF84-F5D52F3A045C}"/>
                </a:ext>
              </a:extLst>
            </xdr:cNvPr>
            <xdr:cNvSpPr/>
          </xdr:nvSpPr>
          <xdr:spPr>
            <a:xfrm>
              <a:off x="7663543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3" name="Group Box 667" hidden="1">
                      <a:extLst>
                        <a:ext uri="{63B3BB69-23CF-44E3-9099-C40C66FF867C}">
                          <a14:compatExt spid="_x0000_s79515"/>
                        </a:ext>
                        <a:ext uri="{FF2B5EF4-FFF2-40B4-BE49-F238E27FC236}">
                          <a16:creationId xmlns:a16="http://schemas.microsoft.com/office/drawing/2014/main" id="{00000000-0008-0000-1600-000035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0534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初雪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4" name="Check Box 668" hidden="1">
                      <a:extLst>
                        <a:ext uri="{63B3BB69-23CF-44E3-9099-C40C66FF867C}">
                          <a14:compatExt spid="_x0000_s79516"/>
                        </a:ext>
                        <a:ext uri="{FF2B5EF4-FFF2-40B4-BE49-F238E27FC236}">
                          <a16:creationId xmlns:a16="http://schemas.microsoft.com/office/drawing/2014/main" id="{00000000-0008-0000-1600-000036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5" name="Check Box 669" hidden="1">
                      <a:extLst>
                        <a:ext uri="{63B3BB69-23CF-44E3-9099-C40C66FF867C}">
                          <a14:compatExt spid="_x0000_s79517"/>
                        </a:ext>
                        <a:ext uri="{FF2B5EF4-FFF2-40B4-BE49-F238E27FC236}">
                          <a16:creationId xmlns:a16="http://schemas.microsoft.com/office/drawing/2014/main" id="{00000000-0008-0000-1600-000037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自然震慑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7" name="组合 78996">
            <a:extLst>
              <a:ext uri="{FF2B5EF4-FFF2-40B4-BE49-F238E27FC236}">
                <a16:creationId xmlns:a16="http://schemas.microsoft.com/office/drawing/2014/main" id="{C5D7E636-3054-4B17-E3F5-B6FFCEE126F7}"/>
              </a:ext>
            </a:extLst>
          </xdr:cNvPr>
          <xdr:cNvGrpSpPr/>
        </xdr:nvGrpSpPr>
        <xdr:grpSpPr>
          <a:xfrm>
            <a:off x="7663542" y="3592286"/>
            <a:ext cx="696686" cy="538843"/>
            <a:chOff x="5573486" y="3592286"/>
            <a:chExt cx="696686" cy="538843"/>
          </a:xfrm>
        </xdr:grpSpPr>
        <xdr:sp macro="" textlink="">
          <xdr:nvSpPr>
            <xdr:cNvPr id="79241" name="矩形 79240">
              <a:extLst>
                <a:ext uri="{FF2B5EF4-FFF2-40B4-BE49-F238E27FC236}">
                  <a16:creationId xmlns:a16="http://schemas.microsoft.com/office/drawing/2014/main" id="{950DCC8C-2666-E530-39DC-F69DBC3654A1}"/>
                </a:ext>
              </a:extLst>
            </xdr:cNvPr>
            <xdr:cNvSpPr/>
          </xdr:nvSpPr>
          <xdr:spPr>
            <a:xfrm>
              <a:off x="5573486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6" name="Group Box 670" hidden="1">
                      <a:extLst>
                        <a:ext uri="{63B3BB69-23CF-44E3-9099-C40C66FF867C}">
                          <a14:compatExt spid="_x0000_s79518"/>
                        </a:ext>
                        <a:ext uri="{FF2B5EF4-FFF2-40B4-BE49-F238E27FC236}">
                          <a16:creationId xmlns:a16="http://schemas.microsoft.com/office/drawing/2014/main" id="{00000000-0008-0000-1600-000038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巫恋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7" name="Check Box 671" hidden="1">
                      <a:extLst>
                        <a:ext uri="{63B3BB69-23CF-44E3-9099-C40C66FF867C}">
                          <a14:compatExt spid="_x0000_s79519"/>
                        </a:ext>
                        <a:ext uri="{FF2B5EF4-FFF2-40B4-BE49-F238E27FC236}">
                          <a16:creationId xmlns:a16="http://schemas.microsoft.com/office/drawing/2014/main" id="{00000000-0008-0000-1600-000039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7719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8" name="Check Box 672" hidden="1">
                      <a:extLst>
                        <a:ext uri="{63B3BB69-23CF-44E3-9099-C40C66FF867C}">
                          <a14:compatExt spid="_x0000_s79520"/>
                        </a:ext>
                        <a:ext uri="{FF2B5EF4-FFF2-40B4-BE49-F238E27FC236}">
                          <a16:creationId xmlns:a16="http://schemas.microsoft.com/office/drawing/2014/main" id="{00000000-0008-0000-1600-00003A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诅咒娃娃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8" name="组合 78997">
            <a:extLst>
              <a:ext uri="{FF2B5EF4-FFF2-40B4-BE49-F238E27FC236}">
                <a16:creationId xmlns:a16="http://schemas.microsoft.com/office/drawing/2014/main" id="{67AC5087-5F7D-7056-82AC-7501F0FC00BE}"/>
              </a:ext>
            </a:extLst>
          </xdr:cNvPr>
          <xdr:cNvGrpSpPr/>
        </xdr:nvGrpSpPr>
        <xdr:grpSpPr>
          <a:xfrm>
            <a:off x="8360227" y="3592286"/>
            <a:ext cx="696686" cy="538843"/>
            <a:chOff x="6270171" y="3592286"/>
            <a:chExt cx="696686" cy="538843"/>
          </a:xfrm>
        </xdr:grpSpPr>
        <xdr:sp macro="" textlink="">
          <xdr:nvSpPr>
            <xdr:cNvPr id="79614" name="矩形 79613">
              <a:extLst>
                <a:ext uri="{FF2B5EF4-FFF2-40B4-BE49-F238E27FC236}">
                  <a16:creationId xmlns:a16="http://schemas.microsoft.com/office/drawing/2014/main" id="{30D68DE7-7691-F93F-DDC3-9E2B96C0F61C}"/>
                </a:ext>
              </a:extLst>
            </xdr:cNvPr>
            <xdr:cNvSpPr/>
          </xdr:nvSpPr>
          <xdr:spPr>
            <a:xfrm>
              <a:off x="6270171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9" name="Group Box 673" hidden="1">
                      <a:extLst>
                        <a:ext uri="{63B3BB69-23CF-44E3-9099-C40C66FF867C}">
                          <a14:compatExt spid="_x0000_s79521"/>
                        </a:ext>
                        <a:ext uri="{FF2B5EF4-FFF2-40B4-BE49-F238E27FC236}">
                          <a16:creationId xmlns:a16="http://schemas.microsoft.com/office/drawing/2014/main" id="{00000000-0008-0000-1600-00003B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流星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0" name="Check Box 674" hidden="1">
                      <a:extLst>
                        <a:ext uri="{63B3BB69-23CF-44E3-9099-C40C66FF867C}">
                          <a14:compatExt spid="_x0000_s79522"/>
                        </a:ext>
                        <a:ext uri="{FF2B5EF4-FFF2-40B4-BE49-F238E27FC236}">
                          <a16:creationId xmlns:a16="http://schemas.microsoft.com/office/drawing/2014/main" id="{00000000-0008-0000-1600-00003C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7719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碎甲击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9" name="组合 78998">
            <a:extLst>
              <a:ext uri="{FF2B5EF4-FFF2-40B4-BE49-F238E27FC236}">
                <a16:creationId xmlns:a16="http://schemas.microsoft.com/office/drawing/2014/main" id="{C369232A-B695-9790-85B7-A92AE6D030BB}"/>
              </a:ext>
            </a:extLst>
          </xdr:cNvPr>
          <xdr:cNvGrpSpPr/>
        </xdr:nvGrpSpPr>
        <xdr:grpSpPr>
          <a:xfrm>
            <a:off x="9056913" y="3592286"/>
            <a:ext cx="696686" cy="538843"/>
            <a:chOff x="6966857" y="3592286"/>
            <a:chExt cx="696686" cy="538843"/>
          </a:xfrm>
        </xdr:grpSpPr>
        <xdr:sp macro="" textlink="">
          <xdr:nvSpPr>
            <xdr:cNvPr id="79611" name="矩形 79610">
              <a:extLst>
                <a:ext uri="{FF2B5EF4-FFF2-40B4-BE49-F238E27FC236}">
                  <a16:creationId xmlns:a16="http://schemas.microsoft.com/office/drawing/2014/main" id="{ABD7172B-E998-2255-3D27-37A7525C3A1B}"/>
                </a:ext>
              </a:extLst>
            </xdr:cNvPr>
            <xdr:cNvSpPr/>
          </xdr:nvSpPr>
          <xdr:spPr>
            <a:xfrm>
              <a:off x="6966857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1" name="Group Box 675" hidden="1">
                      <a:extLst>
                        <a:ext uri="{63B3BB69-23CF-44E3-9099-C40C66FF867C}">
                          <a14:compatExt spid="_x0000_s79523"/>
                        </a:ext>
                        <a:ext uri="{FF2B5EF4-FFF2-40B4-BE49-F238E27FC236}">
                          <a16:creationId xmlns:a16="http://schemas.microsoft.com/office/drawing/2014/main" id="{00000000-0008-0000-1600-00003D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多萝西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2" name="Check Box 676" hidden="1">
                      <a:extLst>
                        <a:ext uri="{63B3BB69-23CF-44E3-9099-C40C66FF867C}">
                          <a14:compatExt spid="_x0000_s79524"/>
                        </a:ext>
                        <a:ext uri="{FF2B5EF4-FFF2-40B4-BE49-F238E27FC236}">
                          <a16:creationId xmlns:a16="http://schemas.microsoft.com/office/drawing/2014/main" id="{00000000-0008-0000-1600-00003E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目标清除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0" name="组合 78999">
            <a:extLst>
              <a:ext uri="{FF2B5EF4-FFF2-40B4-BE49-F238E27FC236}">
                <a16:creationId xmlns:a16="http://schemas.microsoft.com/office/drawing/2014/main" id="{94A06EB1-5B50-14F3-36DC-5A4B7CB51343}"/>
              </a:ext>
            </a:extLst>
          </xdr:cNvPr>
          <xdr:cNvGrpSpPr/>
        </xdr:nvGrpSpPr>
        <xdr:grpSpPr>
          <a:xfrm>
            <a:off x="9753599" y="3592286"/>
            <a:ext cx="696686" cy="538843"/>
            <a:chOff x="7663543" y="3592286"/>
            <a:chExt cx="696686" cy="538843"/>
          </a:xfrm>
        </xdr:grpSpPr>
        <xdr:sp macro="" textlink="">
          <xdr:nvSpPr>
            <xdr:cNvPr id="79608" name="矩形 79607">
              <a:extLst>
                <a:ext uri="{FF2B5EF4-FFF2-40B4-BE49-F238E27FC236}">
                  <a16:creationId xmlns:a16="http://schemas.microsoft.com/office/drawing/2014/main" id="{7FB8E8B5-9F97-86E5-E5CE-3A200C80FA5A}"/>
                </a:ext>
              </a:extLst>
            </xdr:cNvPr>
            <xdr:cNvSpPr/>
          </xdr:nvSpPr>
          <xdr:spPr>
            <a:xfrm>
              <a:off x="7663543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3" name="Group Box 677" hidden="1">
                      <a:extLst>
                        <a:ext uri="{63B3BB69-23CF-44E3-9099-C40C66FF867C}">
                          <a14:compatExt spid="_x0000_s79525"/>
                        </a:ext>
                        <a:ext uri="{FF2B5EF4-FFF2-40B4-BE49-F238E27FC236}">
                          <a16:creationId xmlns:a16="http://schemas.microsoft.com/office/drawing/2014/main" id="{00000000-0008-0000-1600-00003F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缄默德克萨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09" name="Check Box 678" hidden="1">
                      <a:extLst>
                        <a:ext uri="{63B3BB69-23CF-44E3-9099-C40C66FF867C}">
                          <a14:compatExt spid="_x0000_s79526"/>
                        </a:ext>
                        <a:ext uri="{FF2B5EF4-FFF2-40B4-BE49-F238E27FC236}">
                          <a16:creationId xmlns:a16="http://schemas.microsoft.com/office/drawing/2014/main" id="{00000000-0008-0000-1600-0000C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阵雨连绵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1" name="组合 79000">
            <a:extLst>
              <a:ext uri="{FF2B5EF4-FFF2-40B4-BE49-F238E27FC236}">
                <a16:creationId xmlns:a16="http://schemas.microsoft.com/office/drawing/2014/main" id="{8EFC2926-0DDA-3911-2DF7-7E6ED0D434DA}"/>
              </a:ext>
            </a:extLst>
          </xdr:cNvPr>
          <xdr:cNvGrpSpPr/>
        </xdr:nvGrpSpPr>
        <xdr:grpSpPr>
          <a:xfrm>
            <a:off x="7663542" y="4131130"/>
            <a:ext cx="696686" cy="538842"/>
            <a:chOff x="5573486" y="4131130"/>
            <a:chExt cx="696686" cy="538842"/>
          </a:xfrm>
        </xdr:grpSpPr>
        <xdr:sp macro="" textlink="">
          <xdr:nvSpPr>
            <xdr:cNvPr id="79603" name="矩形 79602">
              <a:extLst>
                <a:ext uri="{FF2B5EF4-FFF2-40B4-BE49-F238E27FC236}">
                  <a16:creationId xmlns:a16="http://schemas.microsoft.com/office/drawing/2014/main" id="{96B7304A-6F08-4E73-397A-3A77AFD65403}"/>
                </a:ext>
              </a:extLst>
            </xdr:cNvPr>
            <xdr:cNvSpPr/>
          </xdr:nvSpPr>
          <xdr:spPr>
            <a:xfrm>
              <a:off x="5573486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0" name="Group Box 679" hidden="1">
                      <a:extLst>
                        <a:ext uri="{63B3BB69-23CF-44E3-9099-C40C66FF867C}">
                          <a14:compatExt spid="_x0000_s79527"/>
                        </a:ext>
                        <a:ext uri="{FF2B5EF4-FFF2-40B4-BE49-F238E27FC236}">
                          <a16:creationId xmlns:a16="http://schemas.microsoft.com/office/drawing/2014/main" id="{00000000-0008-0000-1600-0000C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1" name="Check Box 680" hidden="1">
                      <a:extLst>
                        <a:ext uri="{63B3BB69-23CF-44E3-9099-C40C66FF867C}">
                          <a14:compatExt spid="_x0000_s79528"/>
                        </a:ext>
                        <a:ext uri="{FF2B5EF4-FFF2-40B4-BE49-F238E27FC236}">
                          <a16:creationId xmlns:a16="http://schemas.microsoft.com/office/drawing/2014/main" id="{00000000-0008-0000-1600-0000C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2" name="Check Box 681" hidden="1">
                      <a:extLst>
                        <a:ext uri="{63B3BB69-23CF-44E3-9099-C40C66FF867C}">
                          <a14:compatExt spid="_x0000_s79529"/>
                        </a:ext>
                        <a:ext uri="{FF2B5EF4-FFF2-40B4-BE49-F238E27FC236}">
                          <a16:creationId xmlns:a16="http://schemas.microsoft.com/office/drawing/2014/main" id="{00000000-0008-0000-1600-0000C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战术终结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2" name="组合 79001">
            <a:extLst>
              <a:ext uri="{FF2B5EF4-FFF2-40B4-BE49-F238E27FC236}">
                <a16:creationId xmlns:a16="http://schemas.microsoft.com/office/drawing/2014/main" id="{4E233A32-F9DA-0F56-47D7-122D73003673}"/>
              </a:ext>
            </a:extLst>
          </xdr:cNvPr>
          <xdr:cNvGrpSpPr/>
        </xdr:nvGrpSpPr>
        <xdr:grpSpPr>
          <a:xfrm>
            <a:off x="8360227" y="4131130"/>
            <a:ext cx="696686" cy="538842"/>
            <a:chOff x="6270171" y="4131130"/>
            <a:chExt cx="696686" cy="538842"/>
          </a:xfrm>
        </xdr:grpSpPr>
        <xdr:sp macro="" textlink="">
          <xdr:nvSpPr>
            <xdr:cNvPr id="79598" name="矩形 79597">
              <a:extLst>
                <a:ext uri="{FF2B5EF4-FFF2-40B4-BE49-F238E27FC236}">
                  <a16:creationId xmlns:a16="http://schemas.microsoft.com/office/drawing/2014/main" id="{8D22CD43-2B0E-F07D-045D-2E5889FA6CFB}"/>
                </a:ext>
              </a:extLst>
            </xdr:cNvPr>
            <xdr:cNvSpPr/>
          </xdr:nvSpPr>
          <xdr:spPr>
            <a:xfrm>
              <a:off x="6270171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4" name="Group Box 682" hidden="1">
                      <a:extLst>
                        <a:ext uri="{63B3BB69-23CF-44E3-9099-C40C66FF867C}">
                          <a14:compatExt spid="_x0000_s79530"/>
                        </a:ext>
                        <a:ext uri="{FF2B5EF4-FFF2-40B4-BE49-F238E27FC236}">
                          <a16:creationId xmlns:a16="http://schemas.microsoft.com/office/drawing/2014/main" id="{00000000-0008-0000-1600-0000C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艾雅法拉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5" name="Check Box 683" hidden="1">
                      <a:extLst>
                        <a:ext uri="{63B3BB69-23CF-44E3-9099-C40C66FF867C}">
                          <a14:compatExt spid="_x0000_s79531"/>
                        </a:ext>
                        <a:ext uri="{FF2B5EF4-FFF2-40B4-BE49-F238E27FC236}">
                          <a16:creationId xmlns:a16="http://schemas.microsoft.com/office/drawing/2014/main" id="{00000000-0008-0000-1600-0000C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7" name="Check Box 684" hidden="1">
                      <a:extLst>
                        <a:ext uri="{63B3BB69-23CF-44E3-9099-C40C66FF867C}">
                          <a14:compatExt spid="_x0000_s79532"/>
                        </a:ext>
                        <a:ext uri="{FF2B5EF4-FFF2-40B4-BE49-F238E27FC236}">
                          <a16:creationId xmlns:a16="http://schemas.microsoft.com/office/drawing/2014/main" id="{00000000-0008-0000-1600-0000C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点燃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3" name="组合 79002">
            <a:extLst>
              <a:ext uri="{FF2B5EF4-FFF2-40B4-BE49-F238E27FC236}">
                <a16:creationId xmlns:a16="http://schemas.microsoft.com/office/drawing/2014/main" id="{25A1898F-049B-918C-4589-F88863C10FD3}"/>
              </a:ext>
            </a:extLst>
          </xdr:cNvPr>
          <xdr:cNvGrpSpPr/>
        </xdr:nvGrpSpPr>
        <xdr:grpSpPr>
          <a:xfrm>
            <a:off x="9056913" y="4131130"/>
            <a:ext cx="696686" cy="538842"/>
            <a:chOff x="6966857" y="4131130"/>
            <a:chExt cx="696686" cy="538842"/>
          </a:xfrm>
        </xdr:grpSpPr>
        <xdr:sp macro="" textlink="">
          <xdr:nvSpPr>
            <xdr:cNvPr id="79595" name="矩形 79594">
              <a:extLst>
                <a:ext uri="{FF2B5EF4-FFF2-40B4-BE49-F238E27FC236}">
                  <a16:creationId xmlns:a16="http://schemas.microsoft.com/office/drawing/2014/main" id="{80B409B5-0E6A-48AA-6AF3-F268E0E59764}"/>
                </a:ext>
              </a:extLst>
            </xdr:cNvPr>
            <xdr:cNvSpPr/>
          </xdr:nvSpPr>
          <xdr:spPr>
            <a:xfrm>
              <a:off x="6966857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8" name="Group Box 685" hidden="1">
                      <a:extLst>
                        <a:ext uri="{63B3BB69-23CF-44E3-9099-C40C66FF867C}">
                          <a14:compatExt spid="_x0000_s79533"/>
                        </a:ext>
                        <a:ext uri="{FF2B5EF4-FFF2-40B4-BE49-F238E27FC236}">
                          <a16:creationId xmlns:a16="http://schemas.microsoft.com/office/drawing/2014/main" id="{00000000-0008-0000-1600-0000C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鸿雪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9" name="Check Box 686" hidden="1">
                      <a:extLst>
                        <a:ext uri="{63B3BB69-23CF-44E3-9099-C40C66FF867C}">
                          <a14:compatExt spid="_x0000_s79534"/>
                        </a:ext>
                        <a:ext uri="{FF2B5EF4-FFF2-40B4-BE49-F238E27FC236}">
                          <a16:creationId xmlns:a16="http://schemas.microsoft.com/office/drawing/2014/main" id="{00000000-0008-0000-1600-0000C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打字机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4" name="组合 79003">
            <a:extLst>
              <a:ext uri="{FF2B5EF4-FFF2-40B4-BE49-F238E27FC236}">
                <a16:creationId xmlns:a16="http://schemas.microsoft.com/office/drawing/2014/main" id="{A499A05F-4628-3879-659C-9A754075DD59}"/>
              </a:ext>
            </a:extLst>
          </xdr:cNvPr>
          <xdr:cNvGrpSpPr/>
        </xdr:nvGrpSpPr>
        <xdr:grpSpPr>
          <a:xfrm>
            <a:off x="9753599" y="4131130"/>
            <a:ext cx="696686" cy="538842"/>
            <a:chOff x="7663543" y="4131130"/>
            <a:chExt cx="696686" cy="538842"/>
          </a:xfrm>
        </xdr:grpSpPr>
        <xdr:sp macro="" textlink="">
          <xdr:nvSpPr>
            <xdr:cNvPr id="79592" name="矩形 79591">
              <a:extLst>
                <a:ext uri="{FF2B5EF4-FFF2-40B4-BE49-F238E27FC236}">
                  <a16:creationId xmlns:a16="http://schemas.microsoft.com/office/drawing/2014/main" id="{6AFCCCC2-668F-1320-AC44-5AC06FB8A82B}"/>
                </a:ext>
              </a:extLst>
            </xdr:cNvPr>
            <xdr:cNvSpPr/>
          </xdr:nvSpPr>
          <xdr:spPr>
            <a:xfrm>
              <a:off x="7663543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1" name="Group Box 687" hidden="1">
                      <a:extLst>
                        <a:ext uri="{63B3BB69-23CF-44E3-9099-C40C66FF867C}">
                          <a14:compatExt spid="_x0000_s79535"/>
                        </a:ext>
                        <a:ext uri="{FF2B5EF4-FFF2-40B4-BE49-F238E27FC236}">
                          <a16:creationId xmlns:a16="http://schemas.microsoft.com/office/drawing/2014/main" id="{00000000-0008-0000-1600-0000C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逻各斯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2" name="Check Box 688" hidden="1">
                      <a:extLst>
                        <a:ext uri="{63B3BB69-23CF-44E3-9099-C40C66FF867C}">
                          <a14:compatExt spid="_x0000_s79536"/>
                        </a:ext>
                        <a:ext uri="{FF2B5EF4-FFF2-40B4-BE49-F238E27FC236}">
                          <a16:creationId xmlns:a16="http://schemas.microsoft.com/office/drawing/2014/main" id="{00000000-0008-0000-1600-0000C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5" name="组合 79004">
            <a:extLst>
              <a:ext uri="{FF2B5EF4-FFF2-40B4-BE49-F238E27FC236}">
                <a16:creationId xmlns:a16="http://schemas.microsoft.com/office/drawing/2014/main" id="{01E12FE4-6842-A33E-8552-C5AFF8D4C01F}"/>
              </a:ext>
            </a:extLst>
          </xdr:cNvPr>
          <xdr:cNvGrpSpPr/>
        </xdr:nvGrpSpPr>
        <xdr:grpSpPr>
          <a:xfrm>
            <a:off x="7663541" y="4849586"/>
            <a:ext cx="696686" cy="538843"/>
            <a:chOff x="5573485" y="4849586"/>
            <a:chExt cx="696686" cy="538843"/>
          </a:xfrm>
        </xdr:grpSpPr>
        <xdr:sp macro="" textlink="">
          <xdr:nvSpPr>
            <xdr:cNvPr id="79538" name="矩形 79537">
              <a:extLst>
                <a:ext uri="{FF2B5EF4-FFF2-40B4-BE49-F238E27FC236}">
                  <a16:creationId xmlns:a16="http://schemas.microsoft.com/office/drawing/2014/main" id="{E53E2BE2-804E-0AAD-4FC9-6F4B16ED62C4}"/>
                </a:ext>
              </a:extLst>
            </xdr:cNvPr>
            <xdr:cNvSpPr/>
          </xdr:nvSpPr>
          <xdr:spPr>
            <a:xfrm>
              <a:off x="5573485" y="48495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4" name="Group Box 689" hidden="1">
                      <a:extLst>
                        <a:ext uri="{63B3BB69-23CF-44E3-9099-C40C66FF867C}">
                          <a14:compatExt spid="_x0000_s79537"/>
                        </a:ext>
                        <a:ext uri="{FF2B5EF4-FFF2-40B4-BE49-F238E27FC236}">
                          <a16:creationId xmlns:a16="http://schemas.microsoft.com/office/drawing/2014/main" id="{00000000-0008-0000-1600-0000D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48495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白面鸮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5" name="Check Box 690" hidden="1">
                      <a:extLst>
                        <a:ext uri="{63B3BB69-23CF-44E3-9099-C40C66FF867C}">
                          <a14:compatExt spid="_x0000_s79538"/>
                        </a:ext>
                        <a:ext uri="{FF2B5EF4-FFF2-40B4-BE49-F238E27FC236}">
                          <a16:creationId xmlns:a16="http://schemas.microsoft.com/office/drawing/2014/main" id="{00000000-0008-0000-1600-0000D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50292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6" name="组合 79005">
            <a:extLst>
              <a:ext uri="{FF2B5EF4-FFF2-40B4-BE49-F238E27FC236}">
                <a16:creationId xmlns:a16="http://schemas.microsoft.com/office/drawing/2014/main" id="{A2D4F02C-DF0D-4A83-A2CC-5B05234861B1}"/>
              </a:ext>
            </a:extLst>
          </xdr:cNvPr>
          <xdr:cNvGrpSpPr/>
        </xdr:nvGrpSpPr>
        <xdr:grpSpPr>
          <a:xfrm>
            <a:off x="8360226" y="4849586"/>
            <a:ext cx="696686" cy="538843"/>
            <a:chOff x="6270170" y="4849586"/>
            <a:chExt cx="696686" cy="538843"/>
          </a:xfrm>
        </xdr:grpSpPr>
        <xdr:sp macro="" textlink="">
          <xdr:nvSpPr>
            <xdr:cNvPr id="79534" name="矩形 79533">
              <a:extLst>
                <a:ext uri="{FF2B5EF4-FFF2-40B4-BE49-F238E27FC236}">
                  <a16:creationId xmlns:a16="http://schemas.microsoft.com/office/drawing/2014/main" id="{0BB330D0-DF52-BA5E-EE9A-C59DA358F753}"/>
                </a:ext>
              </a:extLst>
            </xdr:cNvPr>
            <xdr:cNvSpPr/>
          </xdr:nvSpPr>
          <xdr:spPr>
            <a:xfrm>
              <a:off x="6270171" y="4849587"/>
              <a:ext cx="696683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39" name="Group Box 691" hidden="1">
                      <a:extLst>
                        <a:ext uri="{63B3BB69-23CF-44E3-9099-C40C66FF867C}">
                          <a14:compatExt spid="_x0000_s79539"/>
                        </a:ext>
                        <a:ext uri="{FF2B5EF4-FFF2-40B4-BE49-F238E27FC236}">
                          <a16:creationId xmlns:a16="http://schemas.microsoft.com/office/drawing/2014/main" id="{00000000-0008-0000-1600-0000B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4849586"/>
                      <a:ext cx="696684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莫斯提马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7" name="Check Box 692" hidden="1">
                      <a:extLst>
                        <a:ext uri="{63B3BB69-23CF-44E3-9099-C40C66FF867C}">
                          <a14:compatExt spid="_x0000_s79540"/>
                        </a:ext>
                        <a:ext uri="{FF2B5EF4-FFF2-40B4-BE49-F238E27FC236}">
                          <a16:creationId xmlns:a16="http://schemas.microsoft.com/office/drawing/2014/main" id="{00000000-0008-0000-1600-0000D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0" y="50292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7" name="组合 79006">
            <a:extLst>
              <a:ext uri="{FF2B5EF4-FFF2-40B4-BE49-F238E27FC236}">
                <a16:creationId xmlns:a16="http://schemas.microsoft.com/office/drawing/2014/main" id="{103C25CA-9117-F710-7997-8EE0EEF32E7A}"/>
              </a:ext>
            </a:extLst>
          </xdr:cNvPr>
          <xdr:cNvGrpSpPr/>
        </xdr:nvGrpSpPr>
        <xdr:grpSpPr>
          <a:xfrm>
            <a:off x="9056914" y="1257301"/>
            <a:ext cx="696686" cy="538843"/>
            <a:chOff x="6966858" y="1796143"/>
            <a:chExt cx="696686" cy="538843"/>
          </a:xfrm>
        </xdr:grpSpPr>
        <xdr:sp macro="" textlink="">
          <xdr:nvSpPr>
            <xdr:cNvPr id="79530" name="矩形 79529">
              <a:extLst>
                <a:ext uri="{FF2B5EF4-FFF2-40B4-BE49-F238E27FC236}">
                  <a16:creationId xmlns:a16="http://schemas.microsoft.com/office/drawing/2014/main" id="{3F2B45F4-9D5C-6E86-D295-68680938FAD8}"/>
                </a:ext>
              </a:extLst>
            </xdr:cNvPr>
            <xdr:cNvSpPr/>
          </xdr:nvSpPr>
          <xdr:spPr>
            <a:xfrm>
              <a:off x="6966858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8" name="Group Box 693" hidden="1">
                      <a:extLst>
                        <a:ext uri="{63B3BB69-23CF-44E3-9099-C40C66FF867C}">
                          <a14:compatExt spid="_x0000_s79541"/>
                        </a:ext>
                        <a:ext uri="{FF2B5EF4-FFF2-40B4-BE49-F238E27FC236}">
                          <a16:creationId xmlns:a16="http://schemas.microsoft.com/office/drawing/2014/main" id="{00000000-0008-0000-1600-0000D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琴柳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2" name="Check Box 694" hidden="1">
                      <a:extLst>
                        <a:ext uri="{63B3BB69-23CF-44E3-9099-C40C66FF867C}">
                          <a14:compatExt spid="_x0000_s79542"/>
                        </a:ext>
                        <a:ext uri="{FF2B5EF4-FFF2-40B4-BE49-F238E27FC236}">
                          <a16:creationId xmlns:a16="http://schemas.microsoft.com/office/drawing/2014/main" id="{00000000-0008-0000-1600-0000B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3" name="Check Box 695" hidden="1">
                      <a:extLst>
                        <a:ext uri="{63B3BB69-23CF-44E3-9099-C40C66FF867C}">
                          <a14:compatExt spid="_x0000_s79543"/>
                        </a:ext>
                        <a:ext uri="{FF2B5EF4-FFF2-40B4-BE49-F238E27FC236}">
                          <a16:creationId xmlns:a16="http://schemas.microsoft.com/office/drawing/2014/main" id="{00000000-0008-0000-1600-0000B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光辉旗帜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8" name="组合 79007">
            <a:extLst>
              <a:ext uri="{FF2B5EF4-FFF2-40B4-BE49-F238E27FC236}">
                <a16:creationId xmlns:a16="http://schemas.microsoft.com/office/drawing/2014/main" id="{397EBC90-41C8-C4D3-9304-3A2EF57FD279}"/>
              </a:ext>
            </a:extLst>
          </xdr:cNvPr>
          <xdr:cNvGrpSpPr/>
        </xdr:nvGrpSpPr>
        <xdr:grpSpPr>
          <a:xfrm>
            <a:off x="7663542" y="5568045"/>
            <a:ext cx="696686" cy="538842"/>
            <a:chOff x="5573486" y="5568045"/>
            <a:chExt cx="696686" cy="538842"/>
          </a:xfrm>
        </xdr:grpSpPr>
        <xdr:sp macro="" textlink="">
          <xdr:nvSpPr>
            <xdr:cNvPr id="79521" name="矩形 79520">
              <a:extLst>
                <a:ext uri="{FF2B5EF4-FFF2-40B4-BE49-F238E27FC236}">
                  <a16:creationId xmlns:a16="http://schemas.microsoft.com/office/drawing/2014/main" id="{2B2DAB96-A90E-B19A-133E-65326BE228BF}"/>
                </a:ext>
              </a:extLst>
            </xdr:cNvPr>
            <xdr:cNvSpPr/>
          </xdr:nvSpPr>
          <xdr:spPr>
            <a:xfrm>
              <a:off x="5573486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9" name="Group Box 696" hidden="1">
                      <a:extLst>
                        <a:ext uri="{63B3BB69-23CF-44E3-9099-C40C66FF867C}">
                          <a14:compatExt spid="_x0000_s79544"/>
                        </a:ext>
                        <a:ext uri="{FF2B5EF4-FFF2-40B4-BE49-F238E27FC236}">
                          <a16:creationId xmlns:a16="http://schemas.microsoft.com/office/drawing/2014/main" id="{00000000-0008-0000-1600-0000D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THRM-EX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1" name="Check Box 697" hidden="1">
                      <a:extLst>
                        <a:ext uri="{63B3BB69-23CF-44E3-9099-C40C66FF867C}">
                          <a14:compatExt spid="_x0000_s79545"/>
                        </a:ext>
                        <a:ext uri="{FF2B5EF4-FFF2-40B4-BE49-F238E27FC236}">
                          <a16:creationId xmlns:a16="http://schemas.microsoft.com/office/drawing/2014/main" id="{00000000-0008-0000-1600-0000D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5927273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延迟引爆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9" name="组合 79008">
            <a:extLst>
              <a:ext uri="{FF2B5EF4-FFF2-40B4-BE49-F238E27FC236}">
                <a16:creationId xmlns:a16="http://schemas.microsoft.com/office/drawing/2014/main" id="{CAC031F1-E413-007F-E297-B64C4C8B2048}"/>
              </a:ext>
            </a:extLst>
          </xdr:cNvPr>
          <xdr:cNvGrpSpPr/>
        </xdr:nvGrpSpPr>
        <xdr:grpSpPr>
          <a:xfrm>
            <a:off x="8360227" y="5568045"/>
            <a:ext cx="696686" cy="538842"/>
            <a:chOff x="6270171" y="5568045"/>
            <a:chExt cx="696686" cy="538842"/>
          </a:xfrm>
        </xdr:grpSpPr>
        <xdr:sp macro="" textlink="">
          <xdr:nvSpPr>
            <xdr:cNvPr id="79520" name="矩形 79519">
              <a:extLst>
                <a:ext uri="{FF2B5EF4-FFF2-40B4-BE49-F238E27FC236}">
                  <a16:creationId xmlns:a16="http://schemas.microsoft.com/office/drawing/2014/main" id="{523D24CC-EC38-A0B5-873F-A62EBA20463E}"/>
                </a:ext>
              </a:extLst>
            </xdr:cNvPr>
            <xdr:cNvSpPr/>
          </xdr:nvSpPr>
          <xdr:spPr>
            <a:xfrm>
              <a:off x="6270171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6" name="Group Box 698" hidden="1">
                      <a:extLst>
                        <a:ext uri="{63B3BB69-23CF-44E3-9099-C40C66FF867C}">
                          <a14:compatExt spid="_x0000_s79546"/>
                        </a:ext>
                        <a:ext uri="{FF2B5EF4-FFF2-40B4-BE49-F238E27FC236}">
                          <a16:creationId xmlns:a16="http://schemas.microsoft.com/office/drawing/2014/main" id="{00000000-0008-0000-1600-0000B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霍尔海雅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7" name="Check Box 699" hidden="1">
                      <a:extLst>
                        <a:ext uri="{63B3BB69-23CF-44E3-9099-C40C66FF867C}">
                          <a14:compatExt spid="_x0000_s79547"/>
                        </a:ext>
                        <a:ext uri="{FF2B5EF4-FFF2-40B4-BE49-F238E27FC236}">
                          <a16:creationId xmlns:a16="http://schemas.microsoft.com/office/drawing/2014/main" id="{00000000-0008-0000-1600-0000B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5747658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0" name="组合 79009">
            <a:extLst>
              <a:ext uri="{FF2B5EF4-FFF2-40B4-BE49-F238E27FC236}">
                <a16:creationId xmlns:a16="http://schemas.microsoft.com/office/drawing/2014/main" id="{FEB1F856-44F2-2369-5B87-6CF10DB7560C}"/>
              </a:ext>
            </a:extLst>
          </xdr:cNvPr>
          <xdr:cNvGrpSpPr/>
        </xdr:nvGrpSpPr>
        <xdr:grpSpPr>
          <a:xfrm>
            <a:off x="9056913" y="5568045"/>
            <a:ext cx="696686" cy="538842"/>
            <a:chOff x="6966857" y="5568045"/>
            <a:chExt cx="696686" cy="538842"/>
          </a:xfrm>
        </xdr:grpSpPr>
        <xdr:sp macro="" textlink="">
          <xdr:nvSpPr>
            <xdr:cNvPr id="79516" name="矩形 79515">
              <a:extLst>
                <a:ext uri="{FF2B5EF4-FFF2-40B4-BE49-F238E27FC236}">
                  <a16:creationId xmlns:a16="http://schemas.microsoft.com/office/drawing/2014/main" id="{9963FE7F-ECB7-CA47-CD45-207BA6823DC6}"/>
                </a:ext>
              </a:extLst>
            </xdr:cNvPr>
            <xdr:cNvSpPr/>
          </xdr:nvSpPr>
          <xdr:spPr>
            <a:xfrm>
              <a:off x="6966857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8" name="Group Box 700" hidden="1">
                      <a:extLst>
                        <a:ext uri="{63B3BB69-23CF-44E3-9099-C40C66FF867C}">
                          <a14:compatExt spid="_x0000_s79548"/>
                        </a:ext>
                        <a:ext uri="{FF2B5EF4-FFF2-40B4-BE49-F238E27FC236}">
                          <a16:creationId xmlns:a16="http://schemas.microsoft.com/office/drawing/2014/main" id="{00000000-0008-0000-1600-0000B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PhonoR-0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2" name="Check Box 701" hidden="1">
                      <a:extLst>
                        <a:ext uri="{63B3BB69-23CF-44E3-9099-C40C66FF867C}">
                          <a14:compatExt spid="_x0000_s79549"/>
                        </a:ext>
                        <a:ext uri="{FF2B5EF4-FFF2-40B4-BE49-F238E27FC236}">
                          <a16:creationId xmlns:a16="http://schemas.microsoft.com/office/drawing/2014/main" id="{00000000-0008-0000-1600-0000D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5927273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河谷齐唱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1" name="组合 79010">
            <a:extLst>
              <a:ext uri="{FF2B5EF4-FFF2-40B4-BE49-F238E27FC236}">
                <a16:creationId xmlns:a16="http://schemas.microsoft.com/office/drawing/2014/main" id="{A53B917D-F731-D70D-144B-50BB085D5FE0}"/>
              </a:ext>
            </a:extLst>
          </xdr:cNvPr>
          <xdr:cNvGrpSpPr/>
        </xdr:nvGrpSpPr>
        <xdr:grpSpPr>
          <a:xfrm>
            <a:off x="7663541" y="6106886"/>
            <a:ext cx="696686" cy="538843"/>
            <a:chOff x="5573485" y="6106886"/>
            <a:chExt cx="696686" cy="538843"/>
          </a:xfrm>
        </xdr:grpSpPr>
        <xdr:sp macro="" textlink="">
          <xdr:nvSpPr>
            <xdr:cNvPr id="79512" name="矩形 79511">
              <a:extLst>
                <a:ext uri="{FF2B5EF4-FFF2-40B4-BE49-F238E27FC236}">
                  <a16:creationId xmlns:a16="http://schemas.microsoft.com/office/drawing/2014/main" id="{1C2D4BA3-C56A-B359-4FB3-6BF191FFB6AE}"/>
                </a:ext>
              </a:extLst>
            </xdr:cNvPr>
            <xdr:cNvSpPr/>
          </xdr:nvSpPr>
          <xdr:spPr>
            <a:xfrm>
              <a:off x="5573485" y="61068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4" name="Group Box 702" hidden="1">
                      <a:extLst>
                        <a:ext uri="{63B3BB69-23CF-44E3-9099-C40C66FF867C}">
                          <a14:compatExt spid="_x0000_s79550"/>
                        </a:ext>
                        <a:ext uri="{FF2B5EF4-FFF2-40B4-BE49-F238E27FC236}">
                          <a16:creationId xmlns:a16="http://schemas.microsoft.com/office/drawing/2014/main" id="{00000000-0008-0000-1600-0000D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61068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拉普兰德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1" name="Check Box 703" hidden="1">
                      <a:extLst>
                        <a:ext uri="{63B3BB69-23CF-44E3-9099-C40C66FF867C}">
                          <a14:compatExt spid="_x0000_s79551"/>
                        </a:ext>
                        <a:ext uri="{FF2B5EF4-FFF2-40B4-BE49-F238E27FC236}">
                          <a16:creationId xmlns:a16="http://schemas.microsoft.com/office/drawing/2014/main" id="{00000000-0008-0000-1600-0000B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2" name="组合 79011">
            <a:extLst>
              <a:ext uri="{FF2B5EF4-FFF2-40B4-BE49-F238E27FC236}">
                <a16:creationId xmlns:a16="http://schemas.microsoft.com/office/drawing/2014/main" id="{5FCC2BB1-91BC-6369-AC20-E4034F3E5729}"/>
              </a:ext>
            </a:extLst>
          </xdr:cNvPr>
          <xdr:cNvGrpSpPr/>
        </xdr:nvGrpSpPr>
        <xdr:grpSpPr>
          <a:xfrm>
            <a:off x="8360226" y="6106886"/>
            <a:ext cx="696686" cy="538843"/>
            <a:chOff x="6270170" y="6106886"/>
            <a:chExt cx="696686" cy="538843"/>
          </a:xfrm>
        </xdr:grpSpPr>
        <xdr:sp macro="" textlink="">
          <xdr:nvSpPr>
            <xdr:cNvPr id="79508" name="矩形 79507">
              <a:extLst>
                <a:ext uri="{FF2B5EF4-FFF2-40B4-BE49-F238E27FC236}">
                  <a16:creationId xmlns:a16="http://schemas.microsoft.com/office/drawing/2014/main" id="{CD8D75D4-A72D-056B-A84B-D1B43DA5C929}"/>
                </a:ext>
              </a:extLst>
            </xdr:cNvPr>
            <xdr:cNvSpPr/>
          </xdr:nvSpPr>
          <xdr:spPr>
            <a:xfrm>
              <a:off x="6270172" y="6106886"/>
              <a:ext cx="696684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2" name="Group Box 704" hidden="1">
                      <a:extLst>
                        <a:ext uri="{63B3BB69-23CF-44E3-9099-C40C66FF867C}">
                          <a14:compatExt spid="_x0000_s79552"/>
                        </a:ext>
                        <a:ext uri="{FF2B5EF4-FFF2-40B4-BE49-F238E27FC236}">
                          <a16:creationId xmlns:a16="http://schemas.microsoft.com/office/drawing/2014/main" id="{00000000-0008-0000-1600-0000C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6106887"/>
                      <a:ext cx="696685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安洁莉娜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5" name="Check Box 705" hidden="1">
                      <a:extLst>
                        <a:ext uri="{63B3BB69-23CF-44E3-9099-C40C66FF867C}">
                          <a14:compatExt spid="_x0000_s79553"/>
                        </a:ext>
                        <a:ext uri="{FF2B5EF4-FFF2-40B4-BE49-F238E27FC236}">
                          <a16:creationId xmlns:a16="http://schemas.microsoft.com/office/drawing/2014/main" id="{00000000-0008-0000-1600-0000D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0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3" name="组合 79012">
            <a:extLst>
              <a:ext uri="{FF2B5EF4-FFF2-40B4-BE49-F238E27FC236}">
                <a16:creationId xmlns:a16="http://schemas.microsoft.com/office/drawing/2014/main" id="{EA098059-1947-6132-D3BE-616208F17828}"/>
              </a:ext>
            </a:extLst>
          </xdr:cNvPr>
          <xdr:cNvGrpSpPr/>
        </xdr:nvGrpSpPr>
        <xdr:grpSpPr>
          <a:xfrm>
            <a:off x="9056912" y="6106886"/>
            <a:ext cx="696686" cy="538843"/>
            <a:chOff x="6966856" y="6106886"/>
            <a:chExt cx="696686" cy="538843"/>
          </a:xfrm>
        </xdr:grpSpPr>
        <xdr:sp macro="" textlink="">
          <xdr:nvSpPr>
            <xdr:cNvPr id="79504" name="矩形 79503">
              <a:extLst>
                <a:ext uri="{FF2B5EF4-FFF2-40B4-BE49-F238E27FC236}">
                  <a16:creationId xmlns:a16="http://schemas.microsoft.com/office/drawing/2014/main" id="{A8A4B7D0-6CB0-8D2F-FEAF-6251587798B7}"/>
                </a:ext>
              </a:extLst>
            </xdr:cNvPr>
            <xdr:cNvSpPr/>
          </xdr:nvSpPr>
          <xdr:spPr>
            <a:xfrm>
              <a:off x="6966857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7" name="Group Box 706" hidden="1">
                      <a:extLst>
                        <a:ext uri="{63B3BB69-23CF-44E3-9099-C40C66FF867C}">
                          <a14:compatExt spid="_x0000_s79554"/>
                        </a:ext>
                        <a:ext uri="{FF2B5EF4-FFF2-40B4-BE49-F238E27FC236}">
                          <a16:creationId xmlns:a16="http://schemas.microsoft.com/office/drawing/2014/main" id="{00000000-0008-0000-1600-0000D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6106886"/>
                      <a:ext cx="696684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5" name="Check Box 707" hidden="1">
                      <a:extLst>
                        <a:ext uri="{63B3BB69-23CF-44E3-9099-C40C66FF867C}">
                          <a14:compatExt spid="_x0000_s79555"/>
                        </a:ext>
                        <a:ext uri="{FF2B5EF4-FFF2-40B4-BE49-F238E27FC236}">
                          <a16:creationId xmlns:a16="http://schemas.microsoft.com/office/drawing/2014/main" id="{00000000-0008-0000-1600-0000C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4" name="组合 79013">
            <a:extLst>
              <a:ext uri="{FF2B5EF4-FFF2-40B4-BE49-F238E27FC236}">
                <a16:creationId xmlns:a16="http://schemas.microsoft.com/office/drawing/2014/main" id="{5B2B7D42-3BEB-ADA5-2BE4-D1A4C949004A}"/>
              </a:ext>
            </a:extLst>
          </xdr:cNvPr>
          <xdr:cNvGrpSpPr/>
        </xdr:nvGrpSpPr>
        <xdr:grpSpPr>
          <a:xfrm>
            <a:off x="7663542" y="6645730"/>
            <a:ext cx="696686" cy="538842"/>
            <a:chOff x="5573486" y="6645730"/>
            <a:chExt cx="696686" cy="538842"/>
          </a:xfrm>
        </xdr:grpSpPr>
        <xdr:sp macro="" textlink="">
          <xdr:nvSpPr>
            <xdr:cNvPr id="79502" name="矩形 79501">
              <a:extLst>
                <a:ext uri="{FF2B5EF4-FFF2-40B4-BE49-F238E27FC236}">
                  <a16:creationId xmlns:a16="http://schemas.microsoft.com/office/drawing/2014/main" id="{D9758D3B-37AF-6928-2171-8C5C0D59C474}"/>
                </a:ext>
              </a:extLst>
            </xdr:cNvPr>
            <xdr:cNvSpPr/>
          </xdr:nvSpPr>
          <xdr:spPr>
            <a:xfrm>
              <a:off x="5573486" y="66457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6" name="Group Box 708" hidden="1">
                      <a:extLst>
                        <a:ext uri="{63B3BB69-23CF-44E3-9099-C40C66FF867C}">
                          <a14:compatExt spid="_x0000_s79556"/>
                        </a:ext>
                        <a:ext uri="{FF2B5EF4-FFF2-40B4-BE49-F238E27FC236}">
                          <a16:creationId xmlns:a16="http://schemas.microsoft.com/office/drawing/2014/main" id="{00000000-0008-0000-1600-0000C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66457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娜仁图亚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8" name="Check Box 709" hidden="1">
                      <a:extLst>
                        <a:ext uri="{63B3BB69-23CF-44E3-9099-C40C66FF867C}">
                          <a14:compatExt spid="_x0000_s79557"/>
                        </a:ext>
                        <a:ext uri="{FF2B5EF4-FFF2-40B4-BE49-F238E27FC236}">
                          <a16:creationId xmlns:a16="http://schemas.microsoft.com/office/drawing/2014/main" id="{00000000-0008-0000-1600-0000D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68253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5" name="组合 79014">
            <a:extLst>
              <a:ext uri="{FF2B5EF4-FFF2-40B4-BE49-F238E27FC236}">
                <a16:creationId xmlns:a16="http://schemas.microsoft.com/office/drawing/2014/main" id="{AEA8635A-BF8C-500F-B0AD-B6A4FB284686}"/>
              </a:ext>
            </a:extLst>
          </xdr:cNvPr>
          <xdr:cNvGrpSpPr/>
        </xdr:nvGrpSpPr>
        <xdr:grpSpPr>
          <a:xfrm>
            <a:off x="8360227" y="6645728"/>
            <a:ext cx="696686" cy="538843"/>
            <a:chOff x="6270171" y="6645728"/>
            <a:chExt cx="696686" cy="538843"/>
          </a:xfrm>
        </xdr:grpSpPr>
        <xdr:sp macro="" textlink="">
          <xdr:nvSpPr>
            <xdr:cNvPr id="79498" name="矩形 79497">
              <a:extLst>
                <a:ext uri="{FF2B5EF4-FFF2-40B4-BE49-F238E27FC236}">
                  <a16:creationId xmlns:a16="http://schemas.microsoft.com/office/drawing/2014/main" id="{473D4918-29F6-FAE9-49CE-3616220467C7}"/>
                </a:ext>
              </a:extLst>
            </xdr:cNvPr>
            <xdr:cNvSpPr/>
          </xdr:nvSpPr>
          <xdr:spPr>
            <a:xfrm>
              <a:off x="6270171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9" name="Group Box 710" hidden="1">
                      <a:extLst>
                        <a:ext uri="{63B3BB69-23CF-44E3-9099-C40C66FF867C}">
                          <a14:compatExt spid="_x0000_s79558"/>
                        </a:ext>
                        <a:ext uri="{FF2B5EF4-FFF2-40B4-BE49-F238E27FC236}">
                          <a16:creationId xmlns:a16="http://schemas.microsoft.com/office/drawing/2014/main" id="{00000000-0008-0000-1600-0000D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假日威龙陈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9" name="Check Box 711" hidden="1">
                      <a:extLst>
                        <a:ext uri="{63B3BB69-23CF-44E3-9099-C40C66FF867C}">
                          <a14:compatExt spid="_x0000_s79559"/>
                        </a:ext>
                        <a:ext uri="{FF2B5EF4-FFF2-40B4-BE49-F238E27FC236}">
                          <a16:creationId xmlns:a16="http://schemas.microsoft.com/office/drawing/2014/main" id="{00000000-0008-0000-1600-0000C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假日风暴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6" name="组合 79015">
            <a:extLst>
              <a:ext uri="{FF2B5EF4-FFF2-40B4-BE49-F238E27FC236}">
                <a16:creationId xmlns:a16="http://schemas.microsoft.com/office/drawing/2014/main" id="{3414679D-27D9-B1BD-E523-F00405DAD188}"/>
              </a:ext>
            </a:extLst>
          </xdr:cNvPr>
          <xdr:cNvGrpSpPr/>
        </xdr:nvGrpSpPr>
        <xdr:grpSpPr>
          <a:xfrm>
            <a:off x="9056913" y="6645728"/>
            <a:ext cx="696686" cy="538843"/>
            <a:chOff x="6966857" y="6645728"/>
            <a:chExt cx="696686" cy="538843"/>
          </a:xfrm>
        </xdr:grpSpPr>
        <xdr:sp macro="" textlink="">
          <xdr:nvSpPr>
            <xdr:cNvPr id="79494" name="矩形 79493">
              <a:extLst>
                <a:ext uri="{FF2B5EF4-FFF2-40B4-BE49-F238E27FC236}">
                  <a16:creationId xmlns:a16="http://schemas.microsoft.com/office/drawing/2014/main" id="{B181B8F5-773B-6C43-A5C3-DB61349C0E62}"/>
                </a:ext>
              </a:extLst>
            </xdr:cNvPr>
            <xdr:cNvSpPr/>
          </xdr:nvSpPr>
          <xdr:spPr>
            <a:xfrm>
              <a:off x="6966857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0" name="Group Box 712" hidden="1">
                      <a:extLst>
                        <a:ext uri="{63B3BB69-23CF-44E3-9099-C40C66FF867C}">
                          <a14:compatExt spid="_x0000_s79560"/>
                        </a:ext>
                        <a:ext uri="{FF2B5EF4-FFF2-40B4-BE49-F238E27FC236}">
                          <a16:creationId xmlns:a16="http://schemas.microsoft.com/office/drawing/2014/main" id="{00000000-0008-0000-1600-0000C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迷迭香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1" name="Check Box 713" hidden="1">
                      <a:extLst>
                        <a:ext uri="{63B3BB69-23CF-44E3-9099-C40C66FF867C}">
                          <a14:compatExt spid="_x0000_s79561"/>
                        </a:ext>
                        <a:ext uri="{FF2B5EF4-FFF2-40B4-BE49-F238E27FC236}">
                          <a16:creationId xmlns:a16="http://schemas.microsoft.com/office/drawing/2014/main" id="{00000000-0008-0000-1600-0000C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682534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1" name="Check Box 714" hidden="1">
                      <a:extLst>
                        <a:ext uri="{63B3BB69-23CF-44E3-9099-C40C66FF867C}">
                          <a14:compatExt spid="_x0000_s79562"/>
                        </a:ext>
                        <a:ext uri="{FF2B5EF4-FFF2-40B4-BE49-F238E27FC236}">
                          <a16:creationId xmlns:a16="http://schemas.microsoft.com/office/drawing/2014/main" id="{00000000-0008-0000-1600-0000E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如你所愿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7" name="组合 79016">
            <a:extLst>
              <a:ext uri="{FF2B5EF4-FFF2-40B4-BE49-F238E27FC236}">
                <a16:creationId xmlns:a16="http://schemas.microsoft.com/office/drawing/2014/main" id="{B0E47DEA-DB26-4A47-440C-F00C58F945F6}"/>
              </a:ext>
            </a:extLst>
          </xdr:cNvPr>
          <xdr:cNvGrpSpPr/>
        </xdr:nvGrpSpPr>
        <xdr:grpSpPr>
          <a:xfrm>
            <a:off x="9753599" y="6645728"/>
            <a:ext cx="696686" cy="538843"/>
            <a:chOff x="7663543" y="6645728"/>
            <a:chExt cx="696686" cy="538843"/>
          </a:xfrm>
        </xdr:grpSpPr>
        <xdr:sp macro="" textlink="">
          <xdr:nvSpPr>
            <xdr:cNvPr id="79490" name="矩形 79489">
              <a:extLst>
                <a:ext uri="{FF2B5EF4-FFF2-40B4-BE49-F238E27FC236}">
                  <a16:creationId xmlns:a16="http://schemas.microsoft.com/office/drawing/2014/main" id="{462F497F-0CCD-A432-3D17-B059F81C0196}"/>
                </a:ext>
              </a:extLst>
            </xdr:cNvPr>
            <xdr:cNvSpPr/>
          </xdr:nvSpPr>
          <xdr:spPr>
            <a:xfrm>
              <a:off x="7663543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2" name="Group Box 715" hidden="1">
                      <a:extLst>
                        <a:ext uri="{63B3BB69-23CF-44E3-9099-C40C66FF867C}">
                          <a14:compatExt spid="_x0000_s79563"/>
                        </a:ext>
                        <a:ext uri="{FF2B5EF4-FFF2-40B4-BE49-F238E27FC236}">
                          <a16:creationId xmlns:a16="http://schemas.microsoft.com/office/drawing/2014/main" id="{00000000-0008-0000-1600-0000E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阿米娅近卫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4" name="Check Box 716" hidden="1">
                      <a:extLst>
                        <a:ext uri="{63B3BB69-23CF-44E3-9099-C40C66FF867C}">
                          <a14:compatExt spid="_x0000_s79564"/>
                        </a:ext>
                        <a:ext uri="{FF2B5EF4-FFF2-40B4-BE49-F238E27FC236}">
                          <a16:creationId xmlns:a16="http://schemas.microsoft.com/office/drawing/2014/main" id="{00000000-0008-0000-1600-0000C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682534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5" name="Check Box 717" hidden="1">
                      <a:extLst>
                        <a:ext uri="{63B3BB69-23CF-44E3-9099-C40C66FF867C}">
                          <a14:compatExt spid="_x0000_s79565"/>
                        </a:ext>
                        <a:ext uri="{FF2B5EF4-FFF2-40B4-BE49-F238E27FC236}">
                          <a16:creationId xmlns:a16="http://schemas.microsoft.com/office/drawing/2014/main" id="{00000000-0008-0000-1600-0000C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任意技能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8" name="组合 79017">
            <a:extLst>
              <a:ext uri="{FF2B5EF4-FFF2-40B4-BE49-F238E27FC236}">
                <a16:creationId xmlns:a16="http://schemas.microsoft.com/office/drawing/2014/main" id="{B96BB6A6-6CBA-0281-C492-1AD8D8A5DCAA}"/>
              </a:ext>
            </a:extLst>
          </xdr:cNvPr>
          <xdr:cNvGrpSpPr/>
        </xdr:nvGrpSpPr>
        <xdr:grpSpPr>
          <a:xfrm>
            <a:off x="7663542" y="7184571"/>
            <a:ext cx="696686" cy="538843"/>
            <a:chOff x="5573486" y="7184571"/>
            <a:chExt cx="696686" cy="538843"/>
          </a:xfrm>
        </xdr:grpSpPr>
        <xdr:sp macro="" textlink="">
          <xdr:nvSpPr>
            <xdr:cNvPr id="79485" name="矩形 79484">
              <a:extLst>
                <a:ext uri="{FF2B5EF4-FFF2-40B4-BE49-F238E27FC236}">
                  <a16:creationId xmlns:a16="http://schemas.microsoft.com/office/drawing/2014/main" id="{C486B67B-7827-F16C-3AE4-3632AF5DF7E1}"/>
                </a:ext>
              </a:extLst>
            </xdr:cNvPr>
            <xdr:cNvSpPr/>
          </xdr:nvSpPr>
          <xdr:spPr>
            <a:xfrm>
              <a:off x="5573486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4" name="Group Box 718" hidden="1">
                      <a:extLst>
                        <a:ext uri="{63B3BB69-23CF-44E3-9099-C40C66FF867C}">
                          <a14:compatExt spid="_x0000_s79566"/>
                        </a:ext>
                        <a:ext uri="{FF2B5EF4-FFF2-40B4-BE49-F238E27FC236}">
                          <a16:creationId xmlns:a16="http://schemas.microsoft.com/office/drawing/2014/main" id="{00000000-0008-0000-1600-0000E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能天使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5" name="Check Box 719" hidden="1">
                      <a:extLst>
                        <a:ext uri="{63B3BB69-23CF-44E3-9099-C40C66FF867C}">
                          <a14:compatExt spid="_x0000_s79567"/>
                        </a:ext>
                        <a:ext uri="{FF2B5EF4-FFF2-40B4-BE49-F238E27FC236}">
                          <a16:creationId xmlns:a16="http://schemas.microsoft.com/office/drawing/2014/main" id="{00000000-0008-0000-1600-0000E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9" name="组合 79018">
            <a:extLst>
              <a:ext uri="{FF2B5EF4-FFF2-40B4-BE49-F238E27FC236}">
                <a16:creationId xmlns:a16="http://schemas.microsoft.com/office/drawing/2014/main" id="{F45C22EE-FDA5-D476-3A39-F14CDAE4D8E1}"/>
              </a:ext>
            </a:extLst>
          </xdr:cNvPr>
          <xdr:cNvGrpSpPr/>
        </xdr:nvGrpSpPr>
        <xdr:grpSpPr>
          <a:xfrm>
            <a:off x="8360227" y="7184571"/>
            <a:ext cx="696686" cy="538843"/>
            <a:chOff x="6270171" y="7184571"/>
            <a:chExt cx="696686" cy="538843"/>
          </a:xfrm>
        </xdr:grpSpPr>
        <xdr:sp macro="" textlink="">
          <xdr:nvSpPr>
            <xdr:cNvPr id="79484" name="矩形 79483">
              <a:extLst>
                <a:ext uri="{FF2B5EF4-FFF2-40B4-BE49-F238E27FC236}">
                  <a16:creationId xmlns:a16="http://schemas.microsoft.com/office/drawing/2014/main" id="{17B46983-6D41-54A2-2221-96F4FA281C32}"/>
                </a:ext>
              </a:extLst>
            </xdr:cNvPr>
            <xdr:cNvSpPr/>
          </xdr:nvSpPr>
          <xdr:spPr>
            <a:xfrm>
              <a:off x="6270171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8" name="Group Box 720" hidden="1">
                      <a:extLst>
                        <a:ext uri="{63B3BB69-23CF-44E3-9099-C40C66FF867C}">
                          <a14:compatExt spid="_x0000_s79568"/>
                        </a:ext>
                        <a:ext uri="{FF2B5EF4-FFF2-40B4-BE49-F238E27FC236}">
                          <a16:creationId xmlns:a16="http://schemas.microsoft.com/office/drawing/2014/main" id="{00000000-0008-0000-1600-0000D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号角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9" name="Check Box 721" hidden="1">
                      <a:extLst>
                        <a:ext uri="{63B3BB69-23CF-44E3-9099-C40C66FF867C}">
                          <a14:compatExt spid="_x0000_s79569"/>
                        </a:ext>
                        <a:ext uri="{FF2B5EF4-FFF2-40B4-BE49-F238E27FC236}">
                          <a16:creationId xmlns:a16="http://schemas.microsoft.com/office/drawing/2014/main" id="{00000000-0008-0000-1600-0000D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20" name="组合 79019">
            <a:extLst>
              <a:ext uri="{FF2B5EF4-FFF2-40B4-BE49-F238E27FC236}">
                <a16:creationId xmlns:a16="http://schemas.microsoft.com/office/drawing/2014/main" id="{D07E8A29-701A-0547-EF9D-161993F56852}"/>
              </a:ext>
            </a:extLst>
          </xdr:cNvPr>
          <xdr:cNvGrpSpPr/>
        </xdr:nvGrpSpPr>
        <xdr:grpSpPr>
          <a:xfrm>
            <a:off x="9056913" y="7184571"/>
            <a:ext cx="696686" cy="538843"/>
            <a:chOff x="6966857" y="7184571"/>
            <a:chExt cx="696686" cy="538843"/>
          </a:xfrm>
        </xdr:grpSpPr>
        <xdr:sp macro="" textlink="">
          <xdr:nvSpPr>
            <xdr:cNvPr id="79479" name="矩形 79478">
              <a:extLst>
                <a:ext uri="{FF2B5EF4-FFF2-40B4-BE49-F238E27FC236}">
                  <a16:creationId xmlns:a16="http://schemas.microsoft.com/office/drawing/2014/main" id="{2335F727-48DF-121C-9959-9220B782DB35}"/>
                </a:ext>
              </a:extLst>
            </xdr:cNvPr>
            <xdr:cNvSpPr/>
          </xdr:nvSpPr>
          <xdr:spPr>
            <a:xfrm>
              <a:off x="6966857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6" name="Group Box 722" hidden="1">
                      <a:extLst>
                        <a:ext uri="{63B3BB69-23CF-44E3-9099-C40C66FF867C}">
                          <a14:compatExt spid="_x0000_s79570"/>
                        </a:ext>
                        <a:ext uri="{FF2B5EF4-FFF2-40B4-BE49-F238E27FC236}">
                          <a16:creationId xmlns:a16="http://schemas.microsoft.com/office/drawing/2014/main" id="{00000000-0008-0000-1600-0000E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佩佩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8" name="Check Box 723" hidden="1">
                      <a:extLst>
                        <a:ext uri="{63B3BB69-23CF-44E3-9099-C40C66FF867C}">
                          <a14:compatExt spid="_x0000_s79571"/>
                        </a:ext>
                        <a:ext uri="{FF2B5EF4-FFF2-40B4-BE49-F238E27FC236}">
                          <a16:creationId xmlns:a16="http://schemas.microsoft.com/office/drawing/2014/main" id="{00000000-0008-0000-1600-0000E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21" name="组合 79020">
            <a:extLst>
              <a:ext uri="{FF2B5EF4-FFF2-40B4-BE49-F238E27FC236}">
                <a16:creationId xmlns:a16="http://schemas.microsoft.com/office/drawing/2014/main" id="{F6C15591-16A4-00A7-4763-980FD9FCEBD2}"/>
              </a:ext>
            </a:extLst>
          </xdr:cNvPr>
          <xdr:cNvGrpSpPr/>
        </xdr:nvGrpSpPr>
        <xdr:grpSpPr>
          <a:xfrm>
            <a:off x="9753599" y="7184571"/>
            <a:ext cx="696686" cy="538843"/>
            <a:chOff x="7663543" y="7184571"/>
            <a:chExt cx="696686" cy="538843"/>
          </a:xfrm>
        </xdr:grpSpPr>
        <xdr:sp macro="" textlink="">
          <xdr:nvSpPr>
            <xdr:cNvPr id="79476" name="矩形 79475">
              <a:extLst>
                <a:ext uri="{FF2B5EF4-FFF2-40B4-BE49-F238E27FC236}">
                  <a16:creationId xmlns:a16="http://schemas.microsoft.com/office/drawing/2014/main" id="{25A5D8B1-324B-92A6-6AFC-4AFB89296664}"/>
                </a:ext>
              </a:extLst>
            </xdr:cNvPr>
            <xdr:cNvSpPr/>
          </xdr:nvSpPr>
          <xdr:spPr>
            <a:xfrm>
              <a:off x="7663543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72" name="Group Box 724" hidden="1">
                      <a:extLst>
                        <a:ext uri="{63B3BB69-23CF-44E3-9099-C40C66FF867C}">
                          <a14:compatExt spid="_x0000_s79572"/>
                        </a:ext>
                        <a:ext uri="{FF2B5EF4-FFF2-40B4-BE49-F238E27FC236}">
                          <a16:creationId xmlns:a16="http://schemas.microsoft.com/office/drawing/2014/main" id="{00000000-0008-0000-1600-0000D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推进之王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73" name="Check Box 725" hidden="1">
                      <a:extLst>
                        <a:ext uri="{63B3BB69-23CF-44E3-9099-C40C66FF867C}">
                          <a14:compatExt spid="_x0000_s79573"/>
                        </a:ext>
                        <a:ext uri="{FF2B5EF4-FFF2-40B4-BE49-F238E27FC236}">
                          <a16:creationId xmlns:a16="http://schemas.microsoft.com/office/drawing/2014/main" id="{00000000-0008-0000-1600-0000D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574" name="Label 726" hidden="1">
                    <a:extLst>
                      <a:ext uri="{63B3BB69-23CF-44E3-9099-C40C66FF867C}">
                        <a14:compatExt spid="_x0000_s79574"/>
                      </a:ext>
                      <a:ext uri="{FF2B5EF4-FFF2-40B4-BE49-F238E27FC236}">
                        <a16:creationId xmlns:a16="http://schemas.microsoft.com/office/drawing/2014/main" id="{00000000-0008-0000-1600-0000D6360100}"/>
                      </a:ext>
                    </a:extLst>
                  </xdr:cNvPr>
                  <xdr:cNvSpPr/>
                </xdr:nvSpPr>
                <xdr:spPr bwMode="auto">
                  <a:xfrm>
                    <a:off x="7663543" y="538843"/>
                    <a:ext cx="696685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增伤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575" name="Label 727" hidden="1">
                    <a:extLst>
                      <a:ext uri="{63B3BB69-23CF-44E3-9099-C40C66FF867C}">
                        <a14:compatExt spid="_x0000_s79575"/>
                      </a:ext>
                      <a:ext uri="{FF2B5EF4-FFF2-40B4-BE49-F238E27FC236}">
                        <a16:creationId xmlns:a16="http://schemas.microsoft.com/office/drawing/2014/main" id="{00000000-0008-0000-1600-0000D7360100}"/>
                      </a:ext>
                    </a:extLst>
                  </xdr:cNvPr>
                  <xdr:cNvSpPr/>
                </xdr:nvSpPr>
                <xdr:spPr bwMode="auto">
                  <a:xfrm>
                    <a:off x="7663542" y="2873828"/>
                    <a:ext cx="696685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减抗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576" name="Label 728" hidden="1">
                    <a:extLst>
                      <a:ext uri="{63B3BB69-23CF-44E3-9099-C40C66FF867C}">
                        <a14:compatExt spid="_x0000_s79576"/>
                      </a:ext>
                      <a:ext uri="{FF2B5EF4-FFF2-40B4-BE49-F238E27FC236}">
                        <a16:creationId xmlns:a16="http://schemas.microsoft.com/office/drawing/2014/main" id="{00000000-0008-0000-1600-0000D8360100}"/>
                      </a:ext>
                    </a:extLst>
                  </xdr:cNvPr>
                  <xdr:cNvSpPr/>
                </xdr:nvSpPr>
                <xdr:spPr bwMode="auto">
                  <a:xfrm>
                    <a:off x="7663541" y="4669972"/>
                    <a:ext cx="696685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技力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577" name="Label 729" hidden="1">
                    <a:extLst>
                      <a:ext uri="{63B3BB69-23CF-44E3-9099-C40C66FF867C}">
                        <a14:compatExt spid="_x0000_s79577"/>
                      </a:ext>
                      <a:ext uri="{FF2B5EF4-FFF2-40B4-BE49-F238E27FC236}">
                        <a16:creationId xmlns:a16="http://schemas.microsoft.com/office/drawing/2014/main" id="{00000000-0008-0000-1600-0000D9360100}"/>
                      </a:ext>
                    </a:extLst>
                  </xdr:cNvPr>
                  <xdr:cNvSpPr/>
                </xdr:nvSpPr>
                <xdr:spPr bwMode="auto">
                  <a:xfrm>
                    <a:off x="7663542" y="5388429"/>
                    <a:ext cx="696685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其他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849" name="Group Box 730" hidden="1">
                    <a:extLst>
                      <a:ext uri="{63B3BB69-23CF-44E3-9099-C40C66FF867C}">
                        <a14:compatExt spid="_x0000_s79578"/>
                      </a:ext>
                      <a:ext uri="{FF2B5EF4-FFF2-40B4-BE49-F238E27FC236}">
                        <a16:creationId xmlns:a16="http://schemas.microsoft.com/office/drawing/2014/main" id="{00000000-0008-0000-1600-0000E9370100}"/>
                      </a:ext>
                    </a:extLst>
                  </xdr:cNvPr>
                  <xdr:cNvSpPr/>
                </xdr:nvSpPr>
                <xdr:spPr bwMode="auto">
                  <a:xfrm>
                    <a:off x="7663543" y="359229"/>
                    <a:ext cx="2786743" cy="7364185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作战环境控制：增伤（旧版）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grpSp>
        <xdr:nvGrpSpPr>
          <xdr:cNvPr id="79023" name="组合 79022">
            <a:extLst>
              <a:ext uri="{FF2B5EF4-FFF2-40B4-BE49-F238E27FC236}">
                <a16:creationId xmlns:a16="http://schemas.microsoft.com/office/drawing/2014/main" id="{F986C374-15BC-0946-70A3-CEF72A6B7C5B}"/>
              </a:ext>
            </a:extLst>
          </xdr:cNvPr>
          <xdr:cNvGrpSpPr/>
        </xdr:nvGrpSpPr>
        <xdr:grpSpPr>
          <a:xfrm>
            <a:off x="9753598" y="6106887"/>
            <a:ext cx="696686" cy="538842"/>
            <a:chOff x="7663542" y="6106887"/>
            <a:chExt cx="696686" cy="538842"/>
          </a:xfrm>
        </xdr:grpSpPr>
        <xdr:sp macro="" textlink="">
          <xdr:nvSpPr>
            <xdr:cNvPr id="79470" name="矩形 79469">
              <a:extLst>
                <a:ext uri="{FF2B5EF4-FFF2-40B4-BE49-F238E27FC236}">
                  <a16:creationId xmlns:a16="http://schemas.microsoft.com/office/drawing/2014/main" id="{5CCD88B9-F545-FAB6-D94D-8DE97FF230D3}"/>
                </a:ext>
              </a:extLst>
            </xdr:cNvPr>
            <xdr:cNvSpPr/>
          </xdr:nvSpPr>
          <xdr:spPr>
            <a:xfrm>
              <a:off x="7663543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1" name="Group Box 731" hidden="1">
                      <a:extLst>
                        <a:ext uri="{63B3BB69-23CF-44E3-9099-C40C66FF867C}">
                          <a14:compatExt spid="_x0000_s79579"/>
                        </a:ext>
                        <a:ext uri="{FF2B5EF4-FFF2-40B4-BE49-F238E27FC236}">
                          <a16:creationId xmlns:a16="http://schemas.microsoft.com/office/drawing/2014/main" id="{00000000-0008-0000-1600-0000E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6106887"/>
                      <a:ext cx="696684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空弦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0" name="Check Box 732" hidden="1">
                      <a:extLst>
                        <a:ext uri="{63B3BB69-23CF-44E3-9099-C40C66FF867C}">
                          <a14:compatExt spid="_x0000_s79580"/>
                        </a:ext>
                        <a:ext uri="{FF2B5EF4-FFF2-40B4-BE49-F238E27FC236}">
                          <a16:creationId xmlns:a16="http://schemas.microsoft.com/office/drawing/2014/main" id="{00000000-0008-0000-1600-0000D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24" name="组合 79023">
            <a:extLst>
              <a:ext uri="{FF2B5EF4-FFF2-40B4-BE49-F238E27FC236}">
                <a16:creationId xmlns:a16="http://schemas.microsoft.com/office/drawing/2014/main" id="{D08D64C5-A0A1-B564-5B1C-887CC575BB3A}"/>
              </a:ext>
            </a:extLst>
          </xdr:cNvPr>
          <xdr:cNvGrpSpPr/>
        </xdr:nvGrpSpPr>
        <xdr:grpSpPr>
          <a:xfrm>
            <a:off x="9056914" y="2334986"/>
            <a:ext cx="696686" cy="538843"/>
            <a:chOff x="6966857" y="2334986"/>
            <a:chExt cx="696686" cy="538843"/>
          </a:xfrm>
        </xdr:grpSpPr>
        <xdr:sp macro="" textlink="">
          <xdr:nvSpPr>
            <xdr:cNvPr id="79029" name="矩形 79028">
              <a:extLst>
                <a:ext uri="{FF2B5EF4-FFF2-40B4-BE49-F238E27FC236}">
                  <a16:creationId xmlns:a16="http://schemas.microsoft.com/office/drawing/2014/main" id="{032A37A7-AF52-CA45-C06A-B3FA34A2E983}"/>
                </a:ext>
              </a:extLst>
            </xdr:cNvPr>
            <xdr:cNvSpPr/>
          </xdr:nvSpPr>
          <xdr:spPr>
            <a:xfrm>
              <a:off x="6966857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1" name="Group Box 733" hidden="1">
                      <a:extLst>
                        <a:ext uri="{63B3BB69-23CF-44E3-9099-C40C66FF867C}">
                          <a14:compatExt spid="_x0000_s79581"/>
                        </a:ext>
                        <a:ext uri="{FF2B5EF4-FFF2-40B4-BE49-F238E27FC236}">
                          <a16:creationId xmlns:a16="http://schemas.microsoft.com/office/drawing/2014/main" id="{00000000-0008-0000-1600-0000D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极境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2" name="Check Box 734" hidden="1">
                      <a:extLst>
                        <a:ext uri="{63B3BB69-23CF-44E3-9099-C40C66FF867C}">
                          <a14:compatExt spid="_x0000_s79582"/>
                        </a:ext>
                        <a:ext uri="{FF2B5EF4-FFF2-40B4-BE49-F238E27FC236}">
                          <a16:creationId xmlns:a16="http://schemas.microsoft.com/office/drawing/2014/main" id="{00000000-0008-0000-1600-0000E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聆听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25" name="组合 79024">
            <a:extLst>
              <a:ext uri="{FF2B5EF4-FFF2-40B4-BE49-F238E27FC236}">
                <a16:creationId xmlns:a16="http://schemas.microsoft.com/office/drawing/2014/main" id="{63564631-BD12-4EAB-61D4-8C6290495CD8}"/>
              </a:ext>
            </a:extLst>
          </xdr:cNvPr>
          <xdr:cNvGrpSpPr/>
        </xdr:nvGrpSpPr>
        <xdr:grpSpPr>
          <a:xfrm>
            <a:off x="9056912" y="4849588"/>
            <a:ext cx="1393372" cy="538843"/>
            <a:chOff x="6966856" y="4849588"/>
            <a:chExt cx="1393372" cy="538843"/>
          </a:xfrm>
        </xdr:grpSpPr>
        <xdr:sp macro="" textlink="">
          <xdr:nvSpPr>
            <xdr:cNvPr id="79026" name="矩形 79025">
              <a:extLst>
                <a:ext uri="{FF2B5EF4-FFF2-40B4-BE49-F238E27FC236}">
                  <a16:creationId xmlns:a16="http://schemas.microsoft.com/office/drawing/2014/main" id="{0583CAF8-10D1-36CC-2977-02CCE3955C4D}"/>
                </a:ext>
              </a:extLst>
            </xdr:cNvPr>
            <xdr:cNvSpPr/>
          </xdr:nvSpPr>
          <xdr:spPr>
            <a:xfrm>
              <a:off x="6966856" y="4849588"/>
              <a:ext cx="1393371" cy="5388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3" name="Group Box 735" hidden="1">
                      <a:extLst>
                        <a:ext uri="{63B3BB69-23CF-44E3-9099-C40C66FF867C}">
                          <a14:compatExt spid="_x0000_s79583"/>
                        </a:ext>
                        <a:ext uri="{FF2B5EF4-FFF2-40B4-BE49-F238E27FC236}">
                          <a16:creationId xmlns:a16="http://schemas.microsoft.com/office/drawing/2014/main" id="{00000000-0008-0000-1600-0000E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4849588"/>
                      <a:ext cx="1393371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4" name="Check Box 736" hidden="1">
                      <a:extLst>
                        <a:ext uri="{63B3BB69-23CF-44E3-9099-C40C66FF867C}">
                          <a14:compatExt spid="_x0000_s79584"/>
                        </a:ext>
                        <a:ext uri="{FF2B5EF4-FFF2-40B4-BE49-F238E27FC236}">
                          <a16:creationId xmlns:a16="http://schemas.microsoft.com/office/drawing/2014/main" id="{00000000-0008-0000-1600-0000E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5208816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极致火力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5" name="Check Box 737" hidden="1">
                      <a:extLst>
                        <a:ext uri="{63B3BB69-23CF-44E3-9099-C40C66FF867C}">
                          <a14:compatExt spid="_x0000_s79585"/>
                        </a:ext>
                        <a:ext uri="{FF2B5EF4-FFF2-40B4-BE49-F238E27FC236}">
                          <a16:creationId xmlns:a16="http://schemas.microsoft.com/office/drawing/2014/main" id="{00000000-0008-0000-1600-0000E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5208816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高效补给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6" name="Check Box 738" hidden="1">
                      <a:extLst>
                        <a:ext uri="{63B3BB69-23CF-44E3-9099-C40C66FF867C}">
                          <a14:compatExt spid="_x0000_s79586"/>
                        </a:ext>
                        <a:ext uri="{FF2B5EF4-FFF2-40B4-BE49-F238E27FC236}">
                          <a16:creationId xmlns:a16="http://schemas.microsoft.com/office/drawing/2014/main" id="{00000000-0008-0000-1600-0000E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502920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常态火力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7" name="Check Box 739" hidden="1">
                      <a:extLst>
                        <a:ext uri="{63B3BB69-23CF-44E3-9099-C40C66FF867C}">
                          <a14:compatExt spid="_x0000_s79587"/>
                        </a:ext>
                        <a:ext uri="{FF2B5EF4-FFF2-40B4-BE49-F238E27FC236}">
                          <a16:creationId xmlns:a16="http://schemas.microsoft.com/office/drawing/2014/main" id="{00000000-0008-0000-1600-0000E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5029202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常态补给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81" name="组合 79480">
            <a:extLst>
              <a:ext uri="{FF2B5EF4-FFF2-40B4-BE49-F238E27FC236}">
                <a16:creationId xmlns:a16="http://schemas.microsoft.com/office/drawing/2014/main" id="{7C9D79AE-FD0E-2B6F-3589-DCAA8B2B7FF3}"/>
              </a:ext>
            </a:extLst>
          </xdr:cNvPr>
          <xdr:cNvGrpSpPr/>
        </xdr:nvGrpSpPr>
        <xdr:grpSpPr>
          <a:xfrm>
            <a:off x="9753598" y="2334986"/>
            <a:ext cx="696688" cy="538843"/>
            <a:chOff x="9753598" y="2334986"/>
            <a:chExt cx="696688" cy="538843"/>
          </a:xfrm>
        </xdr:grpSpPr>
        <xdr:sp macro="" textlink="">
          <xdr:nvSpPr>
            <xdr:cNvPr id="79672" name="矩形 79671">
              <a:extLst>
                <a:ext uri="{FF2B5EF4-FFF2-40B4-BE49-F238E27FC236}">
                  <a16:creationId xmlns:a16="http://schemas.microsoft.com/office/drawing/2014/main" id="{B15454A4-E8D9-E695-5360-68492C14D74B}"/>
                </a:ext>
              </a:extLst>
            </xdr:cNvPr>
            <xdr:cNvSpPr/>
          </xdr:nvSpPr>
          <xdr:spPr>
            <a:xfrm>
              <a:off x="9753598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5" name="Group Box 740" hidden="1">
                      <a:extLst>
                        <a:ext uri="{63B3BB69-23CF-44E3-9099-C40C66FF867C}">
                          <a14:compatExt spid="_x0000_s79588"/>
                        </a:ext>
                        <a:ext uri="{FF2B5EF4-FFF2-40B4-BE49-F238E27FC236}">
                          <a16:creationId xmlns:a16="http://schemas.microsoft.com/office/drawing/2014/main" id="{00000000-0008-0000-1600-0000E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598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Mon3tr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6" name="Check Box 741" hidden="1">
                      <a:extLst>
                        <a:ext uri="{63B3BB69-23CF-44E3-9099-C40C66FF867C}">
                          <a14:compatExt spid="_x0000_s79589"/>
                        </a:ext>
                        <a:ext uri="{FF2B5EF4-FFF2-40B4-BE49-F238E27FC236}">
                          <a16:creationId xmlns:a16="http://schemas.microsoft.com/office/drawing/2014/main" id="{00000000-0008-0000-1600-0000F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598" y="25146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90" name="Check Box 742" hidden="1">
                      <a:extLst>
                        <a:ext uri="{63B3BB69-23CF-44E3-9099-C40C66FF867C}">
                          <a14:compatExt spid="_x0000_s79590"/>
                        </a:ext>
                        <a:ext uri="{FF2B5EF4-FFF2-40B4-BE49-F238E27FC236}">
                          <a16:creationId xmlns:a16="http://schemas.microsoft.com/office/drawing/2014/main" id="{00000000-0008-0000-1600-0000E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600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超负荷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</xdr:grpSp>
    <xdr:clientData/>
  </xdr:twoCellAnchor>
  <xdr:twoCellAnchor editAs="absolute">
    <xdr:from>
      <xdr:col>1</xdr:col>
      <xdr:colOff>0</xdr:colOff>
      <xdr:row>2</xdr:row>
      <xdr:rowOff>0</xdr:rowOff>
    </xdr:from>
    <xdr:to>
      <xdr:col>5</xdr:col>
      <xdr:colOff>0</xdr:colOff>
      <xdr:row>40</xdr:row>
      <xdr:rowOff>1</xdr:rowOff>
    </xdr:to>
    <xdr:grpSp>
      <xdr:nvGrpSpPr>
        <xdr:cNvPr id="79860" name="组合 79859">
          <a:extLst>
            <a:ext uri="{FF2B5EF4-FFF2-40B4-BE49-F238E27FC236}">
              <a16:creationId xmlns:a16="http://schemas.microsoft.com/office/drawing/2014/main" id="{70976AA3-FE28-E8DB-B9B2-6E98B8E31F5C}"/>
            </a:ext>
          </a:extLst>
        </xdr:cNvPr>
        <xdr:cNvGrpSpPr/>
      </xdr:nvGrpSpPr>
      <xdr:grpSpPr>
        <a:xfrm>
          <a:off x="696686" y="359229"/>
          <a:ext cx="2786743" cy="6825343"/>
          <a:chOff x="14630400" y="359229"/>
          <a:chExt cx="2786743" cy="6825343"/>
        </a:xfrm>
      </xdr:grpSpPr>
      <xdr:sp macro="" textlink="">
        <xdr:nvSpPr>
          <xdr:cNvPr id="79495" name="矩形 79494">
            <a:extLst>
              <a:ext uri="{FF2B5EF4-FFF2-40B4-BE49-F238E27FC236}">
                <a16:creationId xmlns:a16="http://schemas.microsoft.com/office/drawing/2014/main" id="{493A77A2-5227-FEFC-1039-31A55565C8C3}"/>
              </a:ext>
            </a:extLst>
          </xdr:cNvPr>
          <xdr:cNvSpPr/>
        </xdr:nvSpPr>
        <xdr:spPr>
          <a:xfrm>
            <a:off x="14630400" y="359229"/>
            <a:ext cx="2786743" cy="682534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grpSp>
        <xdr:nvGrpSpPr>
          <xdr:cNvPr id="79499" name="组合 79498">
            <a:extLst>
              <a:ext uri="{FF2B5EF4-FFF2-40B4-BE49-F238E27FC236}">
                <a16:creationId xmlns:a16="http://schemas.microsoft.com/office/drawing/2014/main" id="{1276E0C0-9678-C606-A587-7B6FE43366FC}"/>
              </a:ext>
            </a:extLst>
          </xdr:cNvPr>
          <xdr:cNvGrpSpPr/>
        </xdr:nvGrpSpPr>
        <xdr:grpSpPr>
          <a:xfrm>
            <a:off x="16720457" y="2334987"/>
            <a:ext cx="696686" cy="538842"/>
            <a:chOff x="5573487" y="718459"/>
            <a:chExt cx="696686" cy="538842"/>
          </a:xfrm>
        </xdr:grpSpPr>
        <xdr:sp macro="" textlink="">
          <xdr:nvSpPr>
            <xdr:cNvPr id="79857" name="矩形 79856">
              <a:extLst>
                <a:ext uri="{FF2B5EF4-FFF2-40B4-BE49-F238E27FC236}">
                  <a16:creationId xmlns:a16="http://schemas.microsoft.com/office/drawing/2014/main" id="{FB4184EA-01E0-1966-4824-220139E6BC25}"/>
                </a:ext>
              </a:extLst>
            </xdr:cNvPr>
            <xdr:cNvSpPr/>
          </xdr:nvSpPr>
          <xdr:spPr>
            <a:xfrm>
              <a:off x="5573487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8" name="Group Box 743" hidden="1">
                      <a:extLst>
                        <a:ext uri="{63B3BB69-23CF-44E3-9099-C40C66FF867C}">
                          <a14:compatExt spid="_x0000_s79591"/>
                        </a:ext>
                        <a:ext uri="{FF2B5EF4-FFF2-40B4-BE49-F238E27FC236}">
                          <a16:creationId xmlns:a16="http://schemas.microsoft.com/office/drawing/2014/main" id="{00000000-0008-0000-1600-0000F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7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9" name="Check Box 744" hidden="1">
                      <a:extLst>
                        <a:ext uri="{63B3BB69-23CF-44E3-9099-C40C66FF867C}">
                          <a14:compatExt spid="_x0000_s79592"/>
                        </a:ext>
                        <a:ext uri="{FF2B5EF4-FFF2-40B4-BE49-F238E27FC236}">
                          <a16:creationId xmlns:a16="http://schemas.microsoft.com/office/drawing/2014/main" id="{00000000-0008-0000-1600-0000F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7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榴莲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3" name="组合 79502">
            <a:extLst>
              <a:ext uri="{FF2B5EF4-FFF2-40B4-BE49-F238E27FC236}">
                <a16:creationId xmlns:a16="http://schemas.microsoft.com/office/drawing/2014/main" id="{36A27541-D3FD-F78D-6080-B252FF74DDEF}"/>
              </a:ext>
            </a:extLst>
          </xdr:cNvPr>
          <xdr:cNvGrpSpPr/>
        </xdr:nvGrpSpPr>
        <xdr:grpSpPr>
          <a:xfrm>
            <a:off x="15327085" y="1796143"/>
            <a:ext cx="696686" cy="538842"/>
            <a:chOff x="6270172" y="718459"/>
            <a:chExt cx="696686" cy="538842"/>
          </a:xfrm>
        </xdr:grpSpPr>
        <xdr:sp macro="" textlink="">
          <xdr:nvSpPr>
            <xdr:cNvPr id="79854" name="矩形 79853">
              <a:extLst>
                <a:ext uri="{FF2B5EF4-FFF2-40B4-BE49-F238E27FC236}">
                  <a16:creationId xmlns:a16="http://schemas.microsoft.com/office/drawing/2014/main" id="{51FE5D90-6B3A-2EE1-CFAF-238C81141BE2}"/>
                </a:ext>
              </a:extLst>
            </xdr:cNvPr>
            <xdr:cNvSpPr/>
          </xdr:nvSpPr>
          <xdr:spPr>
            <a:xfrm>
              <a:off x="6270172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1" name="Group Box 745" hidden="1">
                      <a:extLst>
                        <a:ext uri="{63B3BB69-23CF-44E3-9099-C40C66FF867C}">
                          <a14:compatExt spid="_x0000_s79593"/>
                        </a:ext>
                        <a:ext uri="{FF2B5EF4-FFF2-40B4-BE49-F238E27FC236}">
                          <a16:creationId xmlns:a16="http://schemas.microsoft.com/office/drawing/2014/main" id="{00000000-0008-0000-1600-0000F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华法琳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2" name="Check Box 746" hidden="1">
                      <a:extLst>
                        <a:ext uri="{63B3BB69-23CF-44E3-9099-C40C66FF867C}">
                          <a14:compatExt spid="_x0000_s79594"/>
                        </a:ext>
                        <a:ext uri="{FF2B5EF4-FFF2-40B4-BE49-F238E27FC236}">
                          <a16:creationId xmlns:a16="http://schemas.microsoft.com/office/drawing/2014/main" id="{00000000-0008-0000-1600-0000F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血浆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7" name="组合 79506">
            <a:extLst>
              <a:ext uri="{FF2B5EF4-FFF2-40B4-BE49-F238E27FC236}">
                <a16:creationId xmlns:a16="http://schemas.microsoft.com/office/drawing/2014/main" id="{20CC656B-F23B-522B-8865-E5AC6B3EE5FD}"/>
              </a:ext>
            </a:extLst>
          </xdr:cNvPr>
          <xdr:cNvGrpSpPr/>
        </xdr:nvGrpSpPr>
        <xdr:grpSpPr>
          <a:xfrm>
            <a:off x="16720457" y="5568043"/>
            <a:ext cx="696686" cy="538842"/>
            <a:chOff x="6966858" y="718459"/>
            <a:chExt cx="696686" cy="538842"/>
          </a:xfrm>
        </xdr:grpSpPr>
        <xdr:sp macro="" textlink="">
          <xdr:nvSpPr>
            <xdr:cNvPr id="79850" name="矩形 79849">
              <a:extLst>
                <a:ext uri="{FF2B5EF4-FFF2-40B4-BE49-F238E27FC236}">
                  <a16:creationId xmlns:a16="http://schemas.microsoft.com/office/drawing/2014/main" id="{7DEFA1EC-E792-6626-4957-8C9339E1E417}"/>
                </a:ext>
              </a:extLst>
            </xdr:cNvPr>
            <xdr:cNvSpPr/>
          </xdr:nvSpPr>
          <xdr:spPr>
            <a:xfrm>
              <a:off x="6966858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3" name="Group Box 747" hidden="1">
                      <a:extLst>
                        <a:ext uri="{63B3BB69-23CF-44E3-9099-C40C66FF867C}">
                          <a14:compatExt spid="_x0000_s79595"/>
                        </a:ext>
                        <a:ext uri="{FF2B5EF4-FFF2-40B4-BE49-F238E27FC236}">
                          <a16:creationId xmlns:a16="http://schemas.microsoft.com/office/drawing/2014/main" id="{00000000-0008-0000-1600-0000F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4" name="Check Box 748" hidden="1">
                      <a:extLst>
                        <a:ext uri="{63B3BB69-23CF-44E3-9099-C40C66FF867C}">
                          <a14:compatExt spid="_x0000_s79596"/>
                        </a:ext>
                        <a:ext uri="{FF2B5EF4-FFF2-40B4-BE49-F238E27FC236}">
                          <a16:creationId xmlns:a16="http://schemas.microsoft.com/office/drawing/2014/main" id="{00000000-0008-0000-1600-0000F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89807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5" name="Check Box 749" hidden="1">
                      <a:extLst>
                        <a:ext uri="{63B3BB69-23CF-44E3-9099-C40C66FF867C}">
                          <a14:compatExt spid="_x0000_s79597"/>
                        </a:ext>
                        <a:ext uri="{FF2B5EF4-FFF2-40B4-BE49-F238E27FC236}">
                          <a16:creationId xmlns:a16="http://schemas.microsoft.com/office/drawing/2014/main" id="{00000000-0008-0000-1600-0000F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离离枯荣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1" name="组合 79510">
            <a:extLst>
              <a:ext uri="{FF2B5EF4-FFF2-40B4-BE49-F238E27FC236}">
                <a16:creationId xmlns:a16="http://schemas.microsoft.com/office/drawing/2014/main" id="{D871955F-C5D9-7C56-AE2E-CFEA7B0A16EE}"/>
              </a:ext>
            </a:extLst>
          </xdr:cNvPr>
          <xdr:cNvGrpSpPr/>
        </xdr:nvGrpSpPr>
        <xdr:grpSpPr>
          <a:xfrm>
            <a:off x="14630400" y="3951514"/>
            <a:ext cx="696686" cy="538842"/>
            <a:chOff x="7663544" y="718459"/>
            <a:chExt cx="696686" cy="538842"/>
          </a:xfrm>
        </xdr:grpSpPr>
        <xdr:sp macro="" textlink="">
          <xdr:nvSpPr>
            <xdr:cNvPr id="79847" name="矩形 79846">
              <a:extLst>
                <a:ext uri="{FF2B5EF4-FFF2-40B4-BE49-F238E27FC236}">
                  <a16:creationId xmlns:a16="http://schemas.microsoft.com/office/drawing/2014/main" id="{CBB80FF9-C0FE-52B8-DF02-E24AB9414874}"/>
                </a:ext>
              </a:extLst>
            </xdr:cNvPr>
            <xdr:cNvSpPr/>
          </xdr:nvSpPr>
          <xdr:spPr>
            <a:xfrm>
              <a:off x="7663544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6" name="Group Box 750" hidden="1">
                      <a:extLst>
                        <a:ext uri="{63B3BB69-23CF-44E3-9099-C40C66FF867C}">
                          <a14:compatExt spid="_x0000_s79598"/>
                        </a:ext>
                        <a:ext uri="{FF2B5EF4-FFF2-40B4-BE49-F238E27FC236}">
                          <a16:creationId xmlns:a16="http://schemas.microsoft.com/office/drawing/2014/main" id="{00000000-0008-0000-1600-0000F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帕拉斯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7" name="Check Box 751" hidden="1">
                      <a:extLst>
                        <a:ext uri="{63B3BB69-23CF-44E3-9099-C40C66FF867C}">
                          <a14:compatExt spid="_x0000_s79599"/>
                        </a:ext>
                        <a:ext uri="{FF2B5EF4-FFF2-40B4-BE49-F238E27FC236}">
                          <a16:creationId xmlns:a16="http://schemas.microsoft.com/office/drawing/2014/main" id="{00000000-0008-0000-1600-0000F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英勇祝福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5" name="组合 79514">
            <a:extLst>
              <a:ext uri="{FF2B5EF4-FFF2-40B4-BE49-F238E27FC236}">
                <a16:creationId xmlns:a16="http://schemas.microsoft.com/office/drawing/2014/main" id="{41DDFE3C-2846-B72A-8FCC-6E42CC592C65}"/>
              </a:ext>
            </a:extLst>
          </xdr:cNvPr>
          <xdr:cNvGrpSpPr/>
        </xdr:nvGrpSpPr>
        <xdr:grpSpPr>
          <a:xfrm>
            <a:off x="16023771" y="5568043"/>
            <a:ext cx="696686" cy="538843"/>
            <a:chOff x="5573486" y="1257300"/>
            <a:chExt cx="696686" cy="538843"/>
          </a:xfrm>
        </xdr:grpSpPr>
        <xdr:sp macro="" textlink="">
          <xdr:nvSpPr>
            <xdr:cNvPr id="79843" name="矩形 79842">
              <a:extLst>
                <a:ext uri="{FF2B5EF4-FFF2-40B4-BE49-F238E27FC236}">
                  <a16:creationId xmlns:a16="http://schemas.microsoft.com/office/drawing/2014/main" id="{EF372E63-DBB1-7BEC-84FD-C2140974CDF1}"/>
                </a:ext>
              </a:extLst>
            </xdr:cNvPr>
            <xdr:cNvSpPr/>
          </xdr:nvSpPr>
          <xdr:spPr>
            <a:xfrm>
              <a:off x="5573486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8" name="Group Box 752" hidden="1">
                      <a:extLst>
                        <a:ext uri="{63B3BB69-23CF-44E3-9099-C40C66FF867C}">
                          <a14:compatExt spid="_x0000_s79600"/>
                        </a:ext>
                        <a:ext uri="{FF2B5EF4-FFF2-40B4-BE49-F238E27FC236}">
                          <a16:creationId xmlns:a16="http://schemas.microsoft.com/office/drawing/2014/main" id="{00000000-0008-0000-1600-0000F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塑心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9" name="Check Box 753" hidden="1">
                      <a:extLst>
                        <a:ext uri="{63B3BB69-23CF-44E3-9099-C40C66FF867C}">
                          <a14:compatExt spid="_x0000_s79601"/>
                        </a:ext>
                        <a:ext uri="{FF2B5EF4-FFF2-40B4-BE49-F238E27FC236}">
                          <a16:creationId xmlns:a16="http://schemas.microsoft.com/office/drawing/2014/main" id="{00000000-0008-0000-1600-0000F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436914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0" name="Check Box 754" hidden="1">
                      <a:extLst>
                        <a:ext uri="{63B3BB69-23CF-44E3-9099-C40C66FF867C}">
                          <a14:compatExt spid="_x0000_s79602"/>
                        </a:ext>
                        <a:ext uri="{FF2B5EF4-FFF2-40B4-BE49-F238E27FC236}">
                          <a16:creationId xmlns:a16="http://schemas.microsoft.com/office/drawing/2014/main" id="{00000000-0008-0000-1600-0000F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自由探戈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7" name="组合 79516">
            <a:extLst>
              <a:ext uri="{FF2B5EF4-FFF2-40B4-BE49-F238E27FC236}">
                <a16:creationId xmlns:a16="http://schemas.microsoft.com/office/drawing/2014/main" id="{EBD7607B-2D08-A343-E805-F54A70A424AF}"/>
              </a:ext>
            </a:extLst>
          </xdr:cNvPr>
          <xdr:cNvGrpSpPr/>
        </xdr:nvGrpSpPr>
        <xdr:grpSpPr>
          <a:xfrm>
            <a:off x="16023771" y="718457"/>
            <a:ext cx="696686" cy="538843"/>
            <a:chOff x="6270171" y="1257300"/>
            <a:chExt cx="696686" cy="538843"/>
          </a:xfrm>
        </xdr:grpSpPr>
        <xdr:sp macro="" textlink="">
          <xdr:nvSpPr>
            <xdr:cNvPr id="79840" name="矩形 79839">
              <a:extLst>
                <a:ext uri="{FF2B5EF4-FFF2-40B4-BE49-F238E27FC236}">
                  <a16:creationId xmlns:a16="http://schemas.microsoft.com/office/drawing/2014/main" id="{35710456-EB8E-6B42-8369-7F83BD226B31}"/>
                </a:ext>
              </a:extLst>
            </xdr:cNvPr>
            <xdr:cNvSpPr/>
          </xdr:nvSpPr>
          <xdr:spPr>
            <a:xfrm>
              <a:off x="6270171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1" name="Group Box 755" hidden="1">
                      <a:extLst>
                        <a:ext uri="{63B3BB69-23CF-44E3-9099-C40C66FF867C}">
                          <a14:compatExt spid="_x0000_s79603"/>
                        </a:ext>
                        <a:ext uri="{FF2B5EF4-FFF2-40B4-BE49-F238E27FC236}">
                          <a16:creationId xmlns:a16="http://schemas.microsoft.com/office/drawing/2014/main" id="{00000000-0008-0000-1600-0000F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塞雷娅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2" name="Check Box 756" hidden="1">
                      <a:extLst>
                        <a:ext uri="{63B3BB69-23CF-44E3-9099-C40C66FF867C}">
                          <a14:compatExt spid="_x0000_s79604"/>
                        </a:ext>
                        <a:ext uri="{FF2B5EF4-FFF2-40B4-BE49-F238E27FC236}">
                          <a16:creationId xmlns:a16="http://schemas.microsoft.com/office/drawing/2014/main" id="{00000000-0008-0000-1600-000000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钙质化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6" name="组合 79525">
            <a:extLst>
              <a:ext uri="{FF2B5EF4-FFF2-40B4-BE49-F238E27FC236}">
                <a16:creationId xmlns:a16="http://schemas.microsoft.com/office/drawing/2014/main" id="{4BD67FBD-1527-ED5F-4092-1CFCEF0921EF}"/>
              </a:ext>
            </a:extLst>
          </xdr:cNvPr>
          <xdr:cNvGrpSpPr/>
        </xdr:nvGrpSpPr>
        <xdr:grpSpPr>
          <a:xfrm>
            <a:off x="14630400" y="3412671"/>
            <a:ext cx="696686" cy="538843"/>
            <a:chOff x="6966857" y="1257300"/>
            <a:chExt cx="696686" cy="538843"/>
          </a:xfrm>
        </xdr:grpSpPr>
        <xdr:sp macro="" textlink="">
          <xdr:nvSpPr>
            <xdr:cNvPr id="79836" name="矩形 79835">
              <a:extLst>
                <a:ext uri="{FF2B5EF4-FFF2-40B4-BE49-F238E27FC236}">
                  <a16:creationId xmlns:a16="http://schemas.microsoft.com/office/drawing/2014/main" id="{3D4DFFB8-555F-D461-87B5-C2AE3D5378C8}"/>
                </a:ext>
              </a:extLst>
            </xdr:cNvPr>
            <xdr:cNvSpPr/>
          </xdr:nvSpPr>
          <xdr:spPr>
            <a:xfrm>
              <a:off x="6966857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3" name="Group Box 757" hidden="1">
                      <a:extLst>
                        <a:ext uri="{63B3BB69-23CF-44E3-9099-C40C66FF867C}">
                          <a14:compatExt spid="_x0000_s79605"/>
                        </a:ext>
                        <a:ext uri="{FF2B5EF4-FFF2-40B4-BE49-F238E27FC236}">
                          <a16:creationId xmlns:a16="http://schemas.microsoft.com/office/drawing/2014/main" id="{00000000-0008-0000-1600-000001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铃兰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4" name="Check Box 758" hidden="1">
                      <a:extLst>
                        <a:ext uri="{63B3BB69-23CF-44E3-9099-C40C66FF867C}">
                          <a14:compatExt spid="_x0000_s79606"/>
                        </a:ext>
                        <a:ext uri="{FF2B5EF4-FFF2-40B4-BE49-F238E27FC236}">
                          <a16:creationId xmlns:a16="http://schemas.microsoft.com/office/drawing/2014/main" id="{00000000-0008-0000-1600-000002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436914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5" name="Check Box 759" hidden="1">
                      <a:extLst>
                        <a:ext uri="{63B3BB69-23CF-44E3-9099-C40C66FF867C}">
                          <a14:compatExt spid="_x0000_s79607"/>
                        </a:ext>
                        <a:ext uri="{FF2B5EF4-FFF2-40B4-BE49-F238E27FC236}">
                          <a16:creationId xmlns:a16="http://schemas.microsoft.com/office/drawing/2014/main" id="{00000000-0008-0000-1600-000003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狐火渺然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7" name="组合 79526">
            <a:extLst>
              <a:ext uri="{FF2B5EF4-FFF2-40B4-BE49-F238E27FC236}">
                <a16:creationId xmlns:a16="http://schemas.microsoft.com/office/drawing/2014/main" id="{379F4907-D23A-4B48-9ADE-DE964A86F117}"/>
              </a:ext>
            </a:extLst>
          </xdr:cNvPr>
          <xdr:cNvGrpSpPr/>
        </xdr:nvGrpSpPr>
        <xdr:grpSpPr>
          <a:xfrm>
            <a:off x="14630400" y="6106886"/>
            <a:ext cx="696686" cy="538843"/>
            <a:chOff x="7663543" y="1257300"/>
            <a:chExt cx="696686" cy="538843"/>
          </a:xfrm>
        </xdr:grpSpPr>
        <xdr:sp macro="" textlink="">
          <xdr:nvSpPr>
            <xdr:cNvPr id="79833" name="矩形 79832">
              <a:extLst>
                <a:ext uri="{FF2B5EF4-FFF2-40B4-BE49-F238E27FC236}">
                  <a16:creationId xmlns:a16="http://schemas.microsoft.com/office/drawing/2014/main" id="{DE962294-B10A-CDBA-0592-0648C6962269}"/>
                </a:ext>
              </a:extLst>
            </xdr:cNvPr>
            <xdr:cNvSpPr/>
          </xdr:nvSpPr>
          <xdr:spPr>
            <a:xfrm>
              <a:off x="7663543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6" name="Group Box 760" hidden="1">
                      <a:extLst>
                        <a:ext uri="{63B3BB69-23CF-44E3-9099-C40C66FF867C}">
                          <a14:compatExt spid="_x0000_s79608"/>
                        </a:ext>
                        <a:ext uri="{FF2B5EF4-FFF2-40B4-BE49-F238E27FC236}">
                          <a16:creationId xmlns:a16="http://schemas.microsoft.com/office/drawing/2014/main" id="{00000000-0008-0000-1600-000004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78" name="Check Box 761" hidden="1">
                      <a:extLst>
                        <a:ext uri="{63B3BB69-23CF-44E3-9099-C40C66FF867C}">
                          <a14:compatExt spid="_x0000_s79609"/>
                        </a:ext>
                        <a:ext uri="{FF2B5EF4-FFF2-40B4-BE49-F238E27FC236}">
                          <a16:creationId xmlns:a16="http://schemas.microsoft.com/office/drawing/2014/main" id="{00000000-0008-0000-1600-00006A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风暴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31" name="组合 79530">
            <a:extLst>
              <a:ext uri="{FF2B5EF4-FFF2-40B4-BE49-F238E27FC236}">
                <a16:creationId xmlns:a16="http://schemas.microsoft.com/office/drawing/2014/main" id="{84281E8C-9991-6942-524F-FBF98EE84824}"/>
              </a:ext>
            </a:extLst>
          </xdr:cNvPr>
          <xdr:cNvGrpSpPr/>
        </xdr:nvGrpSpPr>
        <xdr:grpSpPr>
          <a:xfrm>
            <a:off x="16720457" y="5029200"/>
            <a:ext cx="696686" cy="538843"/>
            <a:chOff x="5573486" y="1796143"/>
            <a:chExt cx="696686" cy="538843"/>
          </a:xfrm>
        </xdr:grpSpPr>
        <xdr:sp macro="" textlink="">
          <xdr:nvSpPr>
            <xdr:cNvPr id="79830" name="矩形 79829">
              <a:extLst>
                <a:ext uri="{FF2B5EF4-FFF2-40B4-BE49-F238E27FC236}">
                  <a16:creationId xmlns:a16="http://schemas.microsoft.com/office/drawing/2014/main" id="{93AA636A-C521-8194-9908-034A901AF0D7}"/>
                </a:ext>
              </a:extLst>
            </xdr:cNvPr>
            <xdr:cNvSpPr/>
          </xdr:nvSpPr>
          <xdr:spPr>
            <a:xfrm>
              <a:off x="5573486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79" name="Group Box 762" hidden="1">
                      <a:extLst>
                        <a:ext uri="{63B3BB69-23CF-44E3-9099-C40C66FF867C}">
                          <a14:compatExt spid="_x0000_s79610"/>
                        </a:ext>
                        <a:ext uri="{FF2B5EF4-FFF2-40B4-BE49-F238E27FC236}">
                          <a16:creationId xmlns:a16="http://schemas.microsoft.com/office/drawing/2014/main" id="{00000000-0008-0000-1600-00006B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焰影苇草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0" name="Check Box 763" hidden="1">
                      <a:extLst>
                        <a:ext uri="{63B3BB69-23CF-44E3-9099-C40C66FF867C}">
                          <a14:compatExt spid="_x0000_s79611"/>
                        </a:ext>
                        <a:ext uri="{FF2B5EF4-FFF2-40B4-BE49-F238E27FC236}">
                          <a16:creationId xmlns:a16="http://schemas.microsoft.com/office/drawing/2014/main" id="{00000000-0008-0000-1600-00006C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生命火种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35" name="组合 79534">
            <a:extLst>
              <a:ext uri="{FF2B5EF4-FFF2-40B4-BE49-F238E27FC236}">
                <a16:creationId xmlns:a16="http://schemas.microsoft.com/office/drawing/2014/main" id="{7058B3D5-48FC-9D84-6B4D-92710D6BC5B3}"/>
              </a:ext>
            </a:extLst>
          </xdr:cNvPr>
          <xdr:cNvGrpSpPr/>
        </xdr:nvGrpSpPr>
        <xdr:grpSpPr>
          <a:xfrm>
            <a:off x="16720457" y="3951514"/>
            <a:ext cx="696686" cy="538843"/>
            <a:chOff x="6270172" y="1796143"/>
            <a:chExt cx="696686" cy="538843"/>
          </a:xfrm>
        </xdr:grpSpPr>
        <xdr:sp macro="" textlink="">
          <xdr:nvSpPr>
            <xdr:cNvPr id="79826" name="矩形 79825">
              <a:extLst>
                <a:ext uri="{FF2B5EF4-FFF2-40B4-BE49-F238E27FC236}">
                  <a16:creationId xmlns:a16="http://schemas.microsoft.com/office/drawing/2014/main" id="{39E24511-E72B-50F9-E810-8620E2979084}"/>
                </a:ext>
              </a:extLst>
            </xdr:cNvPr>
            <xdr:cNvSpPr/>
          </xdr:nvSpPr>
          <xdr:spPr>
            <a:xfrm>
              <a:off x="6270172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1" name="Group Box 764" hidden="1">
                      <a:extLst>
                        <a:ext uri="{63B3BB69-23CF-44E3-9099-C40C66FF867C}">
                          <a14:compatExt spid="_x0000_s79612"/>
                        </a:ext>
                        <a:ext uri="{FF2B5EF4-FFF2-40B4-BE49-F238E27FC236}">
                          <a16:creationId xmlns:a16="http://schemas.microsoft.com/office/drawing/2014/main" id="{00000000-0008-0000-1600-00006D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灵知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2" name="Check Box 765" hidden="1">
                      <a:extLst>
                        <a:ext uri="{63B3BB69-23CF-44E3-9099-C40C66FF867C}">
                          <a14:compatExt spid="_x0000_s79613"/>
                        </a:ext>
                        <a:ext uri="{FF2B5EF4-FFF2-40B4-BE49-F238E27FC236}">
                          <a16:creationId xmlns:a16="http://schemas.microsoft.com/office/drawing/2014/main" id="{00000000-0008-0000-1600-00006E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3" name="Check Box 766" hidden="1">
                      <a:extLst>
                        <a:ext uri="{63B3BB69-23CF-44E3-9099-C40C66FF867C}">
                          <a14:compatExt spid="_x0000_s79614"/>
                        </a:ext>
                        <a:ext uri="{FF2B5EF4-FFF2-40B4-BE49-F238E27FC236}">
                          <a16:creationId xmlns:a16="http://schemas.microsoft.com/office/drawing/2014/main" id="{00000000-0008-0000-1600-00006F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失温症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1" name="组合 79590">
            <a:extLst>
              <a:ext uri="{FF2B5EF4-FFF2-40B4-BE49-F238E27FC236}">
                <a16:creationId xmlns:a16="http://schemas.microsoft.com/office/drawing/2014/main" id="{F6932F15-CCA6-6CA7-9337-04F5309EED5E}"/>
              </a:ext>
            </a:extLst>
          </xdr:cNvPr>
          <xdr:cNvGrpSpPr/>
        </xdr:nvGrpSpPr>
        <xdr:grpSpPr>
          <a:xfrm>
            <a:off x="16023771" y="2873829"/>
            <a:ext cx="696686" cy="538842"/>
            <a:chOff x="7663543" y="5568045"/>
            <a:chExt cx="696686" cy="538842"/>
          </a:xfrm>
        </xdr:grpSpPr>
        <xdr:sp macro="" textlink="">
          <xdr:nvSpPr>
            <xdr:cNvPr id="79823" name="矩形 79822">
              <a:extLst>
                <a:ext uri="{FF2B5EF4-FFF2-40B4-BE49-F238E27FC236}">
                  <a16:creationId xmlns:a16="http://schemas.microsoft.com/office/drawing/2014/main" id="{421EB843-FEA1-65EB-22D7-2C5A77C6142D}"/>
                </a:ext>
              </a:extLst>
            </xdr:cNvPr>
            <xdr:cNvSpPr/>
          </xdr:nvSpPr>
          <xdr:spPr>
            <a:xfrm>
              <a:off x="7663543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4" name="Group Box 767" hidden="1">
                      <a:extLst>
                        <a:ext uri="{63B3BB69-23CF-44E3-9099-C40C66FF867C}">
                          <a14:compatExt spid="_x0000_s79615"/>
                        </a:ext>
                        <a:ext uri="{FF2B5EF4-FFF2-40B4-BE49-F238E27FC236}">
                          <a16:creationId xmlns:a16="http://schemas.microsoft.com/office/drawing/2014/main" id="{00000000-0008-0000-1600-000070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W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16" name="Check Box 768" hidden="1">
                      <a:extLst>
                        <a:ext uri="{63B3BB69-23CF-44E3-9099-C40C66FF867C}">
                          <a14:compatExt spid="_x0000_s79616"/>
                        </a:ext>
                        <a:ext uri="{FF2B5EF4-FFF2-40B4-BE49-F238E27FC236}">
                          <a16:creationId xmlns:a16="http://schemas.microsoft.com/office/drawing/2014/main" id="{00000000-0008-0000-1600-00000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5747658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惊吓盒子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3" name="组合 79592">
            <a:extLst>
              <a:ext uri="{FF2B5EF4-FFF2-40B4-BE49-F238E27FC236}">
                <a16:creationId xmlns:a16="http://schemas.microsoft.com/office/drawing/2014/main" id="{B490CA8E-7E4D-D5CE-DDE9-6A9557E96AA9}"/>
              </a:ext>
            </a:extLst>
          </xdr:cNvPr>
          <xdr:cNvGrpSpPr/>
        </xdr:nvGrpSpPr>
        <xdr:grpSpPr>
          <a:xfrm>
            <a:off x="15327085" y="5568043"/>
            <a:ext cx="696686" cy="538843"/>
            <a:chOff x="7663544" y="1796143"/>
            <a:chExt cx="696686" cy="538843"/>
          </a:xfrm>
        </xdr:grpSpPr>
        <xdr:sp macro="" textlink="">
          <xdr:nvSpPr>
            <xdr:cNvPr id="79820" name="矩形 79819">
              <a:extLst>
                <a:ext uri="{FF2B5EF4-FFF2-40B4-BE49-F238E27FC236}">
                  <a16:creationId xmlns:a16="http://schemas.microsoft.com/office/drawing/2014/main" id="{445B2606-0D86-5891-9C18-FBDCD0798418}"/>
                </a:ext>
              </a:extLst>
            </xdr:cNvPr>
            <xdr:cNvSpPr/>
          </xdr:nvSpPr>
          <xdr:spPr>
            <a:xfrm>
              <a:off x="7663544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17" name="Group Box 769" hidden="1">
                      <a:extLst>
                        <a:ext uri="{63B3BB69-23CF-44E3-9099-C40C66FF867C}">
                          <a14:compatExt spid="_x0000_s79617"/>
                        </a:ext>
                        <a:ext uri="{FF2B5EF4-FFF2-40B4-BE49-F238E27FC236}">
                          <a16:creationId xmlns:a16="http://schemas.microsoft.com/office/drawing/2014/main" id="{00000000-0008-0000-1600-00000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赫德雷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18" name="Check Box 770" hidden="1">
                      <a:extLst>
                        <a:ext uri="{63B3BB69-23CF-44E3-9099-C40C66FF867C}">
                          <a14:compatExt spid="_x0000_s79618"/>
                        </a:ext>
                        <a:ext uri="{FF2B5EF4-FFF2-40B4-BE49-F238E27FC236}">
                          <a16:creationId xmlns:a16="http://schemas.microsoft.com/office/drawing/2014/main" id="{00000000-0008-0000-1600-00000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4" name="组合 79593">
            <a:extLst>
              <a:ext uri="{FF2B5EF4-FFF2-40B4-BE49-F238E27FC236}">
                <a16:creationId xmlns:a16="http://schemas.microsoft.com/office/drawing/2014/main" id="{2D654053-F511-A354-11E6-C47B691E1880}"/>
              </a:ext>
            </a:extLst>
          </xdr:cNvPr>
          <xdr:cNvGrpSpPr/>
        </xdr:nvGrpSpPr>
        <xdr:grpSpPr>
          <a:xfrm>
            <a:off x="16720457" y="3412671"/>
            <a:ext cx="696686" cy="538843"/>
            <a:chOff x="5573486" y="2334986"/>
            <a:chExt cx="696686" cy="538843"/>
          </a:xfrm>
        </xdr:grpSpPr>
        <xdr:sp macro="" textlink="">
          <xdr:nvSpPr>
            <xdr:cNvPr id="79816" name="矩形 79815">
              <a:extLst>
                <a:ext uri="{FF2B5EF4-FFF2-40B4-BE49-F238E27FC236}">
                  <a16:creationId xmlns:a16="http://schemas.microsoft.com/office/drawing/2014/main" id="{45E12B06-9D25-466B-CFB9-2901FEB72F14}"/>
                </a:ext>
              </a:extLst>
            </xdr:cNvPr>
            <xdr:cNvSpPr/>
          </xdr:nvSpPr>
          <xdr:spPr>
            <a:xfrm>
              <a:off x="5573486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5" name="Group Box 771" hidden="1">
                      <a:extLst>
                        <a:ext uri="{63B3BB69-23CF-44E3-9099-C40C66FF867C}">
                          <a14:compatExt spid="_x0000_s79619"/>
                        </a:ext>
                        <a:ext uri="{FF2B5EF4-FFF2-40B4-BE49-F238E27FC236}">
                          <a16:creationId xmlns:a16="http://schemas.microsoft.com/office/drawing/2014/main" id="{00000000-0008-0000-1600-000071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浊心斯卡蒂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0" name="Check Box 772" hidden="1">
                      <a:extLst>
                        <a:ext uri="{63B3BB69-23CF-44E3-9099-C40C66FF867C}">
                          <a14:compatExt spid="_x0000_s79620"/>
                        </a:ext>
                        <a:ext uri="{FF2B5EF4-FFF2-40B4-BE49-F238E27FC236}">
                          <a16:creationId xmlns:a16="http://schemas.microsoft.com/office/drawing/2014/main" id="{00000000-0008-0000-1600-00000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5146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同葬无光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1" name="Check Box 773" hidden="1">
                      <a:extLst>
                        <a:ext uri="{63B3BB69-23CF-44E3-9099-C40C66FF867C}">
                          <a14:compatExt spid="_x0000_s79621"/>
                        </a:ext>
                        <a:ext uri="{FF2B5EF4-FFF2-40B4-BE49-F238E27FC236}">
                          <a16:creationId xmlns:a16="http://schemas.microsoft.com/office/drawing/2014/main" id="{00000000-0008-0000-1600-00000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潮涌潮枯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6" name="组合 79595">
            <a:extLst>
              <a:ext uri="{FF2B5EF4-FFF2-40B4-BE49-F238E27FC236}">
                <a16:creationId xmlns:a16="http://schemas.microsoft.com/office/drawing/2014/main" id="{7858B625-A161-2033-2187-0275CDBEB2CB}"/>
              </a:ext>
            </a:extLst>
          </xdr:cNvPr>
          <xdr:cNvGrpSpPr/>
        </xdr:nvGrpSpPr>
        <xdr:grpSpPr>
          <a:xfrm>
            <a:off x="16720457" y="6106886"/>
            <a:ext cx="696686" cy="538843"/>
            <a:chOff x="6270171" y="2334986"/>
            <a:chExt cx="696686" cy="538843"/>
          </a:xfrm>
        </xdr:grpSpPr>
        <xdr:sp macro="" textlink="">
          <xdr:nvSpPr>
            <xdr:cNvPr id="79813" name="矩形 79812">
              <a:extLst>
                <a:ext uri="{FF2B5EF4-FFF2-40B4-BE49-F238E27FC236}">
                  <a16:creationId xmlns:a16="http://schemas.microsoft.com/office/drawing/2014/main" id="{E1EBD302-E049-A65E-4073-5610819296C6}"/>
                </a:ext>
              </a:extLst>
            </xdr:cNvPr>
            <xdr:cNvSpPr/>
          </xdr:nvSpPr>
          <xdr:spPr>
            <a:xfrm>
              <a:off x="6270171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2" name="Group Box 774" hidden="1">
                      <a:extLst>
                        <a:ext uri="{63B3BB69-23CF-44E3-9099-C40C66FF867C}">
                          <a14:compatExt spid="_x0000_s79622"/>
                        </a:ext>
                        <a:ext uri="{FF2B5EF4-FFF2-40B4-BE49-F238E27FC236}">
                          <a16:creationId xmlns:a16="http://schemas.microsoft.com/office/drawing/2014/main" id="{00000000-0008-0000-1600-00000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魔王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3" name="Check Box 775" hidden="1">
                      <a:extLst>
                        <a:ext uri="{63B3BB69-23CF-44E3-9099-C40C66FF867C}">
                          <a14:compatExt spid="_x0000_s79623"/>
                        </a:ext>
                        <a:ext uri="{FF2B5EF4-FFF2-40B4-BE49-F238E27FC236}">
                          <a16:creationId xmlns:a16="http://schemas.microsoft.com/office/drawing/2014/main" id="{00000000-0008-0000-1600-00000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明日渺远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7" name="组合 79596">
            <a:extLst>
              <a:ext uri="{FF2B5EF4-FFF2-40B4-BE49-F238E27FC236}">
                <a16:creationId xmlns:a16="http://schemas.microsoft.com/office/drawing/2014/main" id="{3F3AEB94-4FE5-8FB9-1A04-6FE534B655BB}"/>
              </a:ext>
            </a:extLst>
          </xdr:cNvPr>
          <xdr:cNvGrpSpPr/>
        </xdr:nvGrpSpPr>
        <xdr:grpSpPr>
          <a:xfrm>
            <a:off x="15327085" y="1257300"/>
            <a:ext cx="1393372" cy="538843"/>
            <a:chOff x="5573485" y="3053443"/>
            <a:chExt cx="1393372" cy="538843"/>
          </a:xfrm>
        </xdr:grpSpPr>
        <xdr:sp macro="" textlink="">
          <xdr:nvSpPr>
            <xdr:cNvPr id="79808" name="矩形 79807">
              <a:extLst>
                <a:ext uri="{FF2B5EF4-FFF2-40B4-BE49-F238E27FC236}">
                  <a16:creationId xmlns:a16="http://schemas.microsoft.com/office/drawing/2014/main" id="{25D91075-AD7E-75FD-B4AD-591ED99285CC}"/>
                </a:ext>
              </a:extLst>
            </xdr:cNvPr>
            <xdr:cNvSpPr/>
          </xdr:nvSpPr>
          <xdr:spPr>
            <a:xfrm>
              <a:off x="5573485" y="3053443"/>
              <a:ext cx="1393371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6" name="Group Box 776" hidden="1">
                      <a:extLst>
                        <a:ext uri="{63B3BB69-23CF-44E3-9099-C40C66FF867C}">
                          <a14:compatExt spid="_x0000_s79624"/>
                        </a:ext>
                        <a:ext uri="{FF2B5EF4-FFF2-40B4-BE49-F238E27FC236}">
                          <a16:creationId xmlns:a16="http://schemas.microsoft.com/office/drawing/2014/main" id="{00000000-0008-0000-1600-000072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3053443"/>
                      <a:ext cx="1393371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伊芙利特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5" name="Check Box 777" hidden="1">
                      <a:extLst>
                        <a:ext uri="{63B3BB69-23CF-44E3-9099-C40C66FF867C}">
                          <a14:compatExt spid="_x0000_s79625"/>
                        </a:ext>
                        <a:ext uri="{FF2B5EF4-FFF2-40B4-BE49-F238E27FC236}">
                          <a16:creationId xmlns:a16="http://schemas.microsoft.com/office/drawing/2014/main" id="{00000000-0008-0000-1600-00000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6" name="Check Box 778" hidden="1">
                      <a:extLst>
                        <a:ext uri="{63B3BB69-23CF-44E3-9099-C40C66FF867C}">
                          <a14:compatExt spid="_x0000_s79626"/>
                        </a:ext>
                        <a:ext uri="{FF2B5EF4-FFF2-40B4-BE49-F238E27FC236}">
                          <a16:creationId xmlns:a16="http://schemas.microsoft.com/office/drawing/2014/main" id="{00000000-0008-0000-1600-00000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炎爆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7" name="Check Box 779" hidden="1">
                      <a:extLst>
                        <a:ext uri="{63B3BB69-23CF-44E3-9099-C40C66FF867C}">
                          <a14:compatExt spid="_x0000_s79627"/>
                        </a:ext>
                        <a:ext uri="{FF2B5EF4-FFF2-40B4-BE49-F238E27FC236}">
                          <a16:creationId xmlns:a16="http://schemas.microsoft.com/office/drawing/2014/main" id="{00000000-0008-0000-1600-000073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412671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灼地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9" name="组合 79598">
            <a:extLst>
              <a:ext uri="{FF2B5EF4-FFF2-40B4-BE49-F238E27FC236}">
                <a16:creationId xmlns:a16="http://schemas.microsoft.com/office/drawing/2014/main" id="{EB20B5B6-A326-15D3-FC42-B225D6F6C0F9}"/>
              </a:ext>
            </a:extLst>
          </xdr:cNvPr>
          <xdr:cNvGrpSpPr/>
        </xdr:nvGrpSpPr>
        <xdr:grpSpPr>
          <a:xfrm>
            <a:off x="16023771" y="6645729"/>
            <a:ext cx="696686" cy="538843"/>
            <a:chOff x="6966857" y="3053443"/>
            <a:chExt cx="696686" cy="538843"/>
          </a:xfrm>
        </xdr:grpSpPr>
        <xdr:sp macro="" textlink="">
          <xdr:nvSpPr>
            <xdr:cNvPr id="79804" name="矩形 79803">
              <a:extLst>
                <a:ext uri="{FF2B5EF4-FFF2-40B4-BE49-F238E27FC236}">
                  <a16:creationId xmlns:a16="http://schemas.microsoft.com/office/drawing/2014/main" id="{1C3ADF12-A5E3-1EF4-AD35-78745F4E0399}"/>
                </a:ext>
              </a:extLst>
            </xdr:cNvPr>
            <xdr:cNvSpPr/>
          </xdr:nvSpPr>
          <xdr:spPr>
            <a:xfrm>
              <a:off x="6966857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8" name="Group Box 780" hidden="1">
                      <a:extLst>
                        <a:ext uri="{63B3BB69-23CF-44E3-9099-C40C66FF867C}">
                          <a14:compatExt spid="_x0000_s79628"/>
                        </a:ext>
                        <a:ext uri="{FF2B5EF4-FFF2-40B4-BE49-F238E27FC236}">
                          <a16:creationId xmlns:a16="http://schemas.microsoft.com/office/drawing/2014/main" id="{00000000-0008-0000-1600-00000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0534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引星棘刺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9" name="Check Box 781" hidden="1">
                      <a:extLst>
                        <a:ext uri="{63B3BB69-23CF-44E3-9099-C40C66FF867C}">
                          <a14:compatExt spid="_x0000_s79629"/>
                        </a:ext>
                        <a:ext uri="{FF2B5EF4-FFF2-40B4-BE49-F238E27FC236}">
                          <a16:creationId xmlns:a16="http://schemas.microsoft.com/office/drawing/2014/main" id="{00000000-0008-0000-1600-00000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0" name="Check Box 782" hidden="1">
                      <a:extLst>
                        <a:ext uri="{63B3BB69-23CF-44E3-9099-C40C66FF867C}">
                          <a14:compatExt spid="_x0000_s79630"/>
                        </a:ext>
                        <a:ext uri="{FF2B5EF4-FFF2-40B4-BE49-F238E27FC236}">
                          <a16:creationId xmlns:a16="http://schemas.microsoft.com/office/drawing/2014/main" id="{00000000-0008-0000-1600-00000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我的海疆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0" name="组合 79599">
            <a:extLst>
              <a:ext uri="{FF2B5EF4-FFF2-40B4-BE49-F238E27FC236}">
                <a16:creationId xmlns:a16="http://schemas.microsoft.com/office/drawing/2014/main" id="{222DE820-EDB3-B266-BC1A-5BDA83827A38}"/>
              </a:ext>
            </a:extLst>
          </xdr:cNvPr>
          <xdr:cNvGrpSpPr/>
        </xdr:nvGrpSpPr>
        <xdr:grpSpPr>
          <a:xfrm>
            <a:off x="16720457" y="1796143"/>
            <a:ext cx="696686" cy="538843"/>
            <a:chOff x="7663543" y="3053443"/>
            <a:chExt cx="696686" cy="538843"/>
          </a:xfrm>
        </xdr:grpSpPr>
        <xdr:sp macro="" textlink="">
          <xdr:nvSpPr>
            <xdr:cNvPr id="79800" name="矩形 79799">
              <a:extLst>
                <a:ext uri="{FF2B5EF4-FFF2-40B4-BE49-F238E27FC236}">
                  <a16:creationId xmlns:a16="http://schemas.microsoft.com/office/drawing/2014/main" id="{3077D18B-790D-0AF9-24B5-8886BF5C0FED}"/>
                </a:ext>
              </a:extLst>
            </xdr:cNvPr>
            <xdr:cNvSpPr/>
          </xdr:nvSpPr>
          <xdr:spPr>
            <a:xfrm>
              <a:off x="7663543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8" name="Group Box 783" hidden="1">
                      <a:extLst>
                        <a:ext uri="{63B3BB69-23CF-44E3-9099-C40C66FF867C}">
                          <a14:compatExt spid="_x0000_s79631"/>
                        </a:ext>
                        <a:ext uri="{FF2B5EF4-FFF2-40B4-BE49-F238E27FC236}">
                          <a16:creationId xmlns:a16="http://schemas.microsoft.com/office/drawing/2014/main" id="{00000000-0008-0000-1600-000074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0534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初雪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2" name="Check Box 784" hidden="1">
                      <a:extLst>
                        <a:ext uri="{63B3BB69-23CF-44E3-9099-C40C66FF867C}">
                          <a14:compatExt spid="_x0000_s79632"/>
                        </a:ext>
                        <a:ext uri="{FF2B5EF4-FFF2-40B4-BE49-F238E27FC236}">
                          <a16:creationId xmlns:a16="http://schemas.microsoft.com/office/drawing/2014/main" id="{00000000-0008-0000-1600-00001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3" name="Check Box 785" hidden="1">
                      <a:extLst>
                        <a:ext uri="{63B3BB69-23CF-44E3-9099-C40C66FF867C}">
                          <a14:compatExt spid="_x0000_s79633"/>
                        </a:ext>
                        <a:ext uri="{FF2B5EF4-FFF2-40B4-BE49-F238E27FC236}">
                          <a16:creationId xmlns:a16="http://schemas.microsoft.com/office/drawing/2014/main" id="{00000000-0008-0000-1600-00001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自然震慑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1" name="组合 79600">
            <a:extLst>
              <a:ext uri="{FF2B5EF4-FFF2-40B4-BE49-F238E27FC236}">
                <a16:creationId xmlns:a16="http://schemas.microsoft.com/office/drawing/2014/main" id="{7C745E79-2E9B-6935-B0EA-309008139B0C}"/>
              </a:ext>
            </a:extLst>
          </xdr:cNvPr>
          <xdr:cNvGrpSpPr/>
        </xdr:nvGrpSpPr>
        <xdr:grpSpPr>
          <a:xfrm>
            <a:off x="14630400" y="2873829"/>
            <a:ext cx="696686" cy="538843"/>
            <a:chOff x="5573486" y="3592286"/>
            <a:chExt cx="696686" cy="538843"/>
          </a:xfrm>
        </xdr:grpSpPr>
        <xdr:sp macro="" textlink="">
          <xdr:nvSpPr>
            <xdr:cNvPr id="79796" name="矩形 79795">
              <a:extLst>
                <a:ext uri="{FF2B5EF4-FFF2-40B4-BE49-F238E27FC236}">
                  <a16:creationId xmlns:a16="http://schemas.microsoft.com/office/drawing/2014/main" id="{20E0D1FC-80C6-44B6-2AFC-BE5F7ADC2349}"/>
                </a:ext>
              </a:extLst>
            </xdr:cNvPr>
            <xdr:cNvSpPr/>
          </xdr:nvSpPr>
          <xdr:spPr>
            <a:xfrm>
              <a:off x="5573486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9" name="Group Box 786" hidden="1">
                      <a:extLst>
                        <a:ext uri="{63B3BB69-23CF-44E3-9099-C40C66FF867C}">
                          <a14:compatExt spid="_x0000_s79634"/>
                        </a:ext>
                        <a:ext uri="{FF2B5EF4-FFF2-40B4-BE49-F238E27FC236}">
                          <a16:creationId xmlns:a16="http://schemas.microsoft.com/office/drawing/2014/main" id="{00000000-0008-0000-1600-000075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巫恋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5" name="Check Box 787" hidden="1">
                      <a:extLst>
                        <a:ext uri="{63B3BB69-23CF-44E3-9099-C40C66FF867C}">
                          <a14:compatExt spid="_x0000_s79635"/>
                        </a:ext>
                        <a:ext uri="{FF2B5EF4-FFF2-40B4-BE49-F238E27FC236}">
                          <a16:creationId xmlns:a16="http://schemas.microsoft.com/office/drawing/2014/main" id="{00000000-0008-0000-1600-00001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7719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6" name="Check Box 788" hidden="1">
                      <a:extLst>
                        <a:ext uri="{63B3BB69-23CF-44E3-9099-C40C66FF867C}">
                          <a14:compatExt spid="_x0000_s79636"/>
                        </a:ext>
                        <a:ext uri="{FF2B5EF4-FFF2-40B4-BE49-F238E27FC236}">
                          <a16:creationId xmlns:a16="http://schemas.microsoft.com/office/drawing/2014/main" id="{00000000-0008-0000-1600-00001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诅咒娃娃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4" name="组合 79603">
            <a:extLst>
              <a:ext uri="{FF2B5EF4-FFF2-40B4-BE49-F238E27FC236}">
                <a16:creationId xmlns:a16="http://schemas.microsoft.com/office/drawing/2014/main" id="{DEF833C9-3A7A-3F2D-51FD-CBF1BF50FAC1}"/>
              </a:ext>
            </a:extLst>
          </xdr:cNvPr>
          <xdr:cNvGrpSpPr/>
        </xdr:nvGrpSpPr>
        <xdr:grpSpPr>
          <a:xfrm>
            <a:off x="14630400" y="1257300"/>
            <a:ext cx="696686" cy="538843"/>
            <a:chOff x="6270171" y="3592286"/>
            <a:chExt cx="696686" cy="538843"/>
          </a:xfrm>
        </xdr:grpSpPr>
        <xdr:sp macro="" textlink="">
          <xdr:nvSpPr>
            <xdr:cNvPr id="79793" name="矩形 79792">
              <a:extLst>
                <a:ext uri="{FF2B5EF4-FFF2-40B4-BE49-F238E27FC236}">
                  <a16:creationId xmlns:a16="http://schemas.microsoft.com/office/drawing/2014/main" id="{53BAD012-7BE2-076A-34CB-7364C8D737DD}"/>
                </a:ext>
              </a:extLst>
            </xdr:cNvPr>
            <xdr:cNvSpPr/>
          </xdr:nvSpPr>
          <xdr:spPr>
            <a:xfrm>
              <a:off x="6270171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0" name="Group Box 789" hidden="1">
                      <a:extLst>
                        <a:ext uri="{63B3BB69-23CF-44E3-9099-C40C66FF867C}">
                          <a14:compatExt spid="_x0000_s79637"/>
                        </a:ext>
                        <a:ext uri="{FF2B5EF4-FFF2-40B4-BE49-F238E27FC236}">
                          <a16:creationId xmlns:a16="http://schemas.microsoft.com/office/drawing/2014/main" id="{00000000-0008-0000-1600-000076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流星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8" name="Check Box 790" hidden="1">
                      <a:extLst>
                        <a:ext uri="{63B3BB69-23CF-44E3-9099-C40C66FF867C}">
                          <a14:compatExt spid="_x0000_s79638"/>
                        </a:ext>
                        <a:ext uri="{FF2B5EF4-FFF2-40B4-BE49-F238E27FC236}">
                          <a16:creationId xmlns:a16="http://schemas.microsoft.com/office/drawing/2014/main" id="{00000000-0008-0000-1600-00001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7719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碎甲击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5" name="组合 79604">
            <a:extLst>
              <a:ext uri="{FF2B5EF4-FFF2-40B4-BE49-F238E27FC236}">
                <a16:creationId xmlns:a16="http://schemas.microsoft.com/office/drawing/2014/main" id="{62068DF8-049E-CF7A-2A1E-A64EAFF474AC}"/>
              </a:ext>
            </a:extLst>
          </xdr:cNvPr>
          <xdr:cNvGrpSpPr/>
        </xdr:nvGrpSpPr>
        <xdr:grpSpPr>
          <a:xfrm>
            <a:off x="15327085" y="4490357"/>
            <a:ext cx="696686" cy="538843"/>
            <a:chOff x="6966857" y="3592286"/>
            <a:chExt cx="696686" cy="538843"/>
          </a:xfrm>
        </xdr:grpSpPr>
        <xdr:sp macro="" textlink="">
          <xdr:nvSpPr>
            <xdr:cNvPr id="79790" name="矩形 79789">
              <a:extLst>
                <a:ext uri="{FF2B5EF4-FFF2-40B4-BE49-F238E27FC236}">
                  <a16:creationId xmlns:a16="http://schemas.microsoft.com/office/drawing/2014/main" id="{94AB12E2-C5B9-F0CA-1FF9-A3E2472DE5A9}"/>
                </a:ext>
              </a:extLst>
            </xdr:cNvPr>
            <xdr:cNvSpPr/>
          </xdr:nvSpPr>
          <xdr:spPr>
            <a:xfrm>
              <a:off x="6966857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9" name="Group Box 791" hidden="1">
                      <a:extLst>
                        <a:ext uri="{63B3BB69-23CF-44E3-9099-C40C66FF867C}">
                          <a14:compatExt spid="_x0000_s79639"/>
                        </a:ext>
                        <a:ext uri="{FF2B5EF4-FFF2-40B4-BE49-F238E27FC236}">
                          <a16:creationId xmlns:a16="http://schemas.microsoft.com/office/drawing/2014/main" id="{00000000-0008-0000-1600-00001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多萝西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0" name="Check Box 792" hidden="1">
                      <a:extLst>
                        <a:ext uri="{63B3BB69-23CF-44E3-9099-C40C66FF867C}">
                          <a14:compatExt spid="_x0000_s79640"/>
                        </a:ext>
                        <a:ext uri="{FF2B5EF4-FFF2-40B4-BE49-F238E27FC236}">
                          <a16:creationId xmlns:a16="http://schemas.microsoft.com/office/drawing/2014/main" id="{00000000-0008-0000-1600-00001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目标清除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7" name="组合 79606">
            <a:extLst>
              <a:ext uri="{FF2B5EF4-FFF2-40B4-BE49-F238E27FC236}">
                <a16:creationId xmlns:a16="http://schemas.microsoft.com/office/drawing/2014/main" id="{B4C86165-4E81-FEC7-A266-EF22ED08BC06}"/>
              </a:ext>
            </a:extLst>
          </xdr:cNvPr>
          <xdr:cNvGrpSpPr/>
        </xdr:nvGrpSpPr>
        <xdr:grpSpPr>
          <a:xfrm>
            <a:off x="16023771" y="5029200"/>
            <a:ext cx="696686" cy="538843"/>
            <a:chOff x="7663543" y="3592286"/>
            <a:chExt cx="696686" cy="538843"/>
          </a:xfrm>
        </xdr:grpSpPr>
        <xdr:sp macro="" textlink="">
          <xdr:nvSpPr>
            <xdr:cNvPr id="79787" name="矩形 79786">
              <a:extLst>
                <a:ext uri="{FF2B5EF4-FFF2-40B4-BE49-F238E27FC236}">
                  <a16:creationId xmlns:a16="http://schemas.microsoft.com/office/drawing/2014/main" id="{6D24B026-B0A9-A5FD-D804-D1DC70C85D09}"/>
                </a:ext>
              </a:extLst>
            </xdr:cNvPr>
            <xdr:cNvSpPr/>
          </xdr:nvSpPr>
          <xdr:spPr>
            <a:xfrm>
              <a:off x="7663543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1" name="Group Box 793" hidden="1">
                      <a:extLst>
                        <a:ext uri="{63B3BB69-23CF-44E3-9099-C40C66FF867C}">
                          <a14:compatExt spid="_x0000_s79641"/>
                        </a:ext>
                        <a:ext uri="{FF2B5EF4-FFF2-40B4-BE49-F238E27FC236}">
                          <a16:creationId xmlns:a16="http://schemas.microsoft.com/office/drawing/2014/main" id="{00000000-0008-0000-1600-000077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缄默德克萨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2" name="Check Box 794" hidden="1">
                      <a:extLst>
                        <a:ext uri="{63B3BB69-23CF-44E3-9099-C40C66FF867C}">
                          <a14:compatExt spid="_x0000_s79642"/>
                        </a:ext>
                        <a:ext uri="{FF2B5EF4-FFF2-40B4-BE49-F238E27FC236}">
                          <a16:creationId xmlns:a16="http://schemas.microsoft.com/office/drawing/2014/main" id="{00000000-0008-0000-1600-00001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阵雨连绵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9" name="组合 79608">
            <a:extLst>
              <a:ext uri="{FF2B5EF4-FFF2-40B4-BE49-F238E27FC236}">
                <a16:creationId xmlns:a16="http://schemas.microsoft.com/office/drawing/2014/main" id="{4BD3E5D7-C53D-DAEC-9546-ECBC7C3BABBB}"/>
              </a:ext>
            </a:extLst>
          </xdr:cNvPr>
          <xdr:cNvGrpSpPr/>
        </xdr:nvGrpSpPr>
        <xdr:grpSpPr>
          <a:xfrm>
            <a:off x="15327086" y="2334987"/>
            <a:ext cx="696686" cy="538842"/>
            <a:chOff x="5573486" y="4131130"/>
            <a:chExt cx="696686" cy="538842"/>
          </a:xfrm>
        </xdr:grpSpPr>
        <xdr:sp macro="" textlink="">
          <xdr:nvSpPr>
            <xdr:cNvPr id="79783" name="矩形 79782">
              <a:extLst>
                <a:ext uri="{FF2B5EF4-FFF2-40B4-BE49-F238E27FC236}">
                  <a16:creationId xmlns:a16="http://schemas.microsoft.com/office/drawing/2014/main" id="{BD3F7EA5-D859-6B52-F40B-A1B8553AB3F1}"/>
                </a:ext>
              </a:extLst>
            </xdr:cNvPr>
            <xdr:cNvSpPr/>
          </xdr:nvSpPr>
          <xdr:spPr>
            <a:xfrm>
              <a:off x="5573486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3" name="Group Box 795" hidden="1">
                      <a:extLst>
                        <a:ext uri="{63B3BB69-23CF-44E3-9099-C40C66FF867C}">
                          <a14:compatExt spid="_x0000_s79643"/>
                        </a:ext>
                        <a:ext uri="{FF2B5EF4-FFF2-40B4-BE49-F238E27FC236}">
                          <a16:creationId xmlns:a16="http://schemas.microsoft.com/office/drawing/2014/main" id="{00000000-0008-0000-1600-00001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2" name="Check Box 796" hidden="1">
                      <a:extLst>
                        <a:ext uri="{63B3BB69-23CF-44E3-9099-C40C66FF867C}">
                          <a14:compatExt spid="_x0000_s79644"/>
                        </a:ext>
                        <a:ext uri="{FF2B5EF4-FFF2-40B4-BE49-F238E27FC236}">
                          <a16:creationId xmlns:a16="http://schemas.microsoft.com/office/drawing/2014/main" id="{00000000-0008-0000-1600-000078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5" name="Check Box 797" hidden="1">
                      <a:extLst>
                        <a:ext uri="{63B3BB69-23CF-44E3-9099-C40C66FF867C}">
                          <a14:compatExt spid="_x0000_s79645"/>
                        </a:ext>
                        <a:ext uri="{FF2B5EF4-FFF2-40B4-BE49-F238E27FC236}">
                          <a16:creationId xmlns:a16="http://schemas.microsoft.com/office/drawing/2014/main" id="{00000000-0008-0000-1600-00001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战术终结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10" name="组合 79609">
            <a:extLst>
              <a:ext uri="{FF2B5EF4-FFF2-40B4-BE49-F238E27FC236}">
                <a16:creationId xmlns:a16="http://schemas.microsoft.com/office/drawing/2014/main" id="{325C4D3E-0303-612C-781F-BDBFFF26F9DA}"/>
              </a:ext>
            </a:extLst>
          </xdr:cNvPr>
          <xdr:cNvGrpSpPr/>
        </xdr:nvGrpSpPr>
        <xdr:grpSpPr>
          <a:xfrm>
            <a:off x="16720457" y="1257300"/>
            <a:ext cx="696686" cy="538842"/>
            <a:chOff x="6270171" y="4131130"/>
            <a:chExt cx="696686" cy="538842"/>
          </a:xfrm>
        </xdr:grpSpPr>
        <xdr:sp macro="" textlink="">
          <xdr:nvSpPr>
            <xdr:cNvPr id="79779" name="矩形 79778">
              <a:extLst>
                <a:ext uri="{FF2B5EF4-FFF2-40B4-BE49-F238E27FC236}">
                  <a16:creationId xmlns:a16="http://schemas.microsoft.com/office/drawing/2014/main" id="{652A41CF-A7F7-269B-EC63-66EAA1B1C666}"/>
                </a:ext>
              </a:extLst>
            </xdr:cNvPr>
            <xdr:cNvSpPr/>
          </xdr:nvSpPr>
          <xdr:spPr>
            <a:xfrm>
              <a:off x="6270171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6" name="Group Box 798" hidden="1">
                      <a:extLst>
                        <a:ext uri="{63B3BB69-23CF-44E3-9099-C40C66FF867C}">
                          <a14:compatExt spid="_x0000_s79646"/>
                        </a:ext>
                        <a:ext uri="{FF2B5EF4-FFF2-40B4-BE49-F238E27FC236}">
                          <a16:creationId xmlns:a16="http://schemas.microsoft.com/office/drawing/2014/main" id="{00000000-0008-0000-1600-00001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艾雅法拉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3" name="Check Box 799" hidden="1">
                      <a:extLst>
                        <a:ext uri="{63B3BB69-23CF-44E3-9099-C40C66FF867C}">
                          <a14:compatExt spid="_x0000_s79647"/>
                        </a:ext>
                        <a:ext uri="{FF2B5EF4-FFF2-40B4-BE49-F238E27FC236}">
                          <a16:creationId xmlns:a16="http://schemas.microsoft.com/office/drawing/2014/main" id="{00000000-0008-0000-1600-000079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8" name="Check Box 800" hidden="1">
                      <a:extLst>
                        <a:ext uri="{63B3BB69-23CF-44E3-9099-C40C66FF867C}">
                          <a14:compatExt spid="_x0000_s79648"/>
                        </a:ext>
                        <a:ext uri="{FF2B5EF4-FFF2-40B4-BE49-F238E27FC236}">
                          <a16:creationId xmlns:a16="http://schemas.microsoft.com/office/drawing/2014/main" id="{00000000-0008-0000-1600-00002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点燃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12" name="组合 79611">
            <a:extLst>
              <a:ext uri="{FF2B5EF4-FFF2-40B4-BE49-F238E27FC236}">
                <a16:creationId xmlns:a16="http://schemas.microsoft.com/office/drawing/2014/main" id="{AB1E7A05-20E8-3C1B-C2A0-D0300BD1B797}"/>
              </a:ext>
            </a:extLst>
          </xdr:cNvPr>
          <xdr:cNvGrpSpPr/>
        </xdr:nvGrpSpPr>
        <xdr:grpSpPr>
          <a:xfrm>
            <a:off x="16023771" y="4490358"/>
            <a:ext cx="696686" cy="538842"/>
            <a:chOff x="6966857" y="4131130"/>
            <a:chExt cx="696686" cy="538842"/>
          </a:xfrm>
        </xdr:grpSpPr>
        <xdr:sp macro="" textlink="">
          <xdr:nvSpPr>
            <xdr:cNvPr id="79776" name="矩形 79775">
              <a:extLst>
                <a:ext uri="{FF2B5EF4-FFF2-40B4-BE49-F238E27FC236}">
                  <a16:creationId xmlns:a16="http://schemas.microsoft.com/office/drawing/2014/main" id="{8A380429-CAE7-CFD9-B6B9-63275D2D8512}"/>
                </a:ext>
              </a:extLst>
            </xdr:cNvPr>
            <xdr:cNvSpPr/>
          </xdr:nvSpPr>
          <xdr:spPr>
            <a:xfrm>
              <a:off x="6966857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9" name="Group Box 801" hidden="1">
                      <a:extLst>
                        <a:ext uri="{63B3BB69-23CF-44E3-9099-C40C66FF867C}">
                          <a14:compatExt spid="_x0000_s79649"/>
                        </a:ext>
                        <a:ext uri="{FF2B5EF4-FFF2-40B4-BE49-F238E27FC236}">
                          <a16:creationId xmlns:a16="http://schemas.microsoft.com/office/drawing/2014/main" id="{00000000-0008-0000-1600-00002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鸿雪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0" name="Check Box 802" hidden="1">
                      <a:extLst>
                        <a:ext uri="{63B3BB69-23CF-44E3-9099-C40C66FF867C}">
                          <a14:compatExt spid="_x0000_s79650"/>
                        </a:ext>
                        <a:ext uri="{FF2B5EF4-FFF2-40B4-BE49-F238E27FC236}">
                          <a16:creationId xmlns:a16="http://schemas.microsoft.com/office/drawing/2014/main" id="{00000000-0008-0000-1600-00002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打字机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13" name="组合 79612">
            <a:extLst>
              <a:ext uri="{FF2B5EF4-FFF2-40B4-BE49-F238E27FC236}">
                <a16:creationId xmlns:a16="http://schemas.microsoft.com/office/drawing/2014/main" id="{ED7B5F9F-E0A4-68F7-623B-C80517D190A5}"/>
              </a:ext>
            </a:extLst>
          </xdr:cNvPr>
          <xdr:cNvGrpSpPr/>
        </xdr:nvGrpSpPr>
        <xdr:grpSpPr>
          <a:xfrm>
            <a:off x="15327085" y="6106886"/>
            <a:ext cx="696686" cy="538842"/>
            <a:chOff x="7663543" y="4131130"/>
            <a:chExt cx="696686" cy="538842"/>
          </a:xfrm>
        </xdr:grpSpPr>
        <xdr:sp macro="" textlink="">
          <xdr:nvSpPr>
            <xdr:cNvPr id="79773" name="矩形 79772">
              <a:extLst>
                <a:ext uri="{FF2B5EF4-FFF2-40B4-BE49-F238E27FC236}">
                  <a16:creationId xmlns:a16="http://schemas.microsoft.com/office/drawing/2014/main" id="{43ADF736-0AF7-184F-63E2-4DB1609846D2}"/>
                </a:ext>
              </a:extLst>
            </xdr:cNvPr>
            <xdr:cNvSpPr/>
          </xdr:nvSpPr>
          <xdr:spPr>
            <a:xfrm>
              <a:off x="7663543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4" name="Group Box 803" hidden="1">
                      <a:extLst>
                        <a:ext uri="{63B3BB69-23CF-44E3-9099-C40C66FF867C}">
                          <a14:compatExt spid="_x0000_s79651"/>
                        </a:ext>
                        <a:ext uri="{FF2B5EF4-FFF2-40B4-BE49-F238E27FC236}">
                          <a16:creationId xmlns:a16="http://schemas.microsoft.com/office/drawing/2014/main" id="{00000000-0008-0000-1600-00007A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逻各斯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2" name="Check Box 804" hidden="1">
                      <a:extLst>
                        <a:ext uri="{63B3BB69-23CF-44E3-9099-C40C66FF867C}">
                          <a14:compatExt spid="_x0000_s79652"/>
                        </a:ext>
                        <a:ext uri="{FF2B5EF4-FFF2-40B4-BE49-F238E27FC236}">
                          <a16:creationId xmlns:a16="http://schemas.microsoft.com/office/drawing/2014/main" id="{00000000-0008-0000-1600-00002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15" name="组合 79614">
            <a:extLst>
              <a:ext uri="{FF2B5EF4-FFF2-40B4-BE49-F238E27FC236}">
                <a16:creationId xmlns:a16="http://schemas.microsoft.com/office/drawing/2014/main" id="{47E87CA0-2DD8-B382-5889-EFF313884294}"/>
              </a:ext>
            </a:extLst>
          </xdr:cNvPr>
          <xdr:cNvGrpSpPr/>
        </xdr:nvGrpSpPr>
        <xdr:grpSpPr>
          <a:xfrm>
            <a:off x="14630400" y="1796143"/>
            <a:ext cx="696686" cy="538843"/>
            <a:chOff x="5573485" y="4849586"/>
            <a:chExt cx="696686" cy="538843"/>
          </a:xfrm>
        </xdr:grpSpPr>
        <xdr:sp macro="" textlink="">
          <xdr:nvSpPr>
            <xdr:cNvPr id="79770" name="矩形 79769">
              <a:extLst>
                <a:ext uri="{FF2B5EF4-FFF2-40B4-BE49-F238E27FC236}">
                  <a16:creationId xmlns:a16="http://schemas.microsoft.com/office/drawing/2014/main" id="{B3187F11-0612-E376-8F64-C616FD4ED6F5}"/>
                </a:ext>
              </a:extLst>
            </xdr:cNvPr>
            <xdr:cNvSpPr/>
          </xdr:nvSpPr>
          <xdr:spPr>
            <a:xfrm>
              <a:off x="5573485" y="48495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3" name="Group Box 805" hidden="1">
                      <a:extLst>
                        <a:ext uri="{63B3BB69-23CF-44E3-9099-C40C66FF867C}">
                          <a14:compatExt spid="_x0000_s79653"/>
                        </a:ext>
                        <a:ext uri="{FF2B5EF4-FFF2-40B4-BE49-F238E27FC236}">
                          <a16:creationId xmlns:a16="http://schemas.microsoft.com/office/drawing/2014/main" id="{00000000-0008-0000-1600-00002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48495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白面鸮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5" name="Check Box 806" hidden="1">
                      <a:extLst>
                        <a:ext uri="{63B3BB69-23CF-44E3-9099-C40C66FF867C}">
                          <a14:compatExt spid="_x0000_s79654"/>
                        </a:ext>
                        <a:ext uri="{FF2B5EF4-FFF2-40B4-BE49-F238E27FC236}">
                          <a16:creationId xmlns:a16="http://schemas.microsoft.com/office/drawing/2014/main" id="{00000000-0008-0000-1600-00007B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50292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73" name="组合 79672">
            <a:extLst>
              <a:ext uri="{FF2B5EF4-FFF2-40B4-BE49-F238E27FC236}">
                <a16:creationId xmlns:a16="http://schemas.microsoft.com/office/drawing/2014/main" id="{BBD1C135-AC7B-246C-EFB3-7C3472632EE4}"/>
              </a:ext>
            </a:extLst>
          </xdr:cNvPr>
          <xdr:cNvGrpSpPr/>
        </xdr:nvGrpSpPr>
        <xdr:grpSpPr>
          <a:xfrm>
            <a:off x="16023771" y="2334986"/>
            <a:ext cx="696686" cy="538843"/>
            <a:chOff x="6270170" y="4849586"/>
            <a:chExt cx="696686" cy="538843"/>
          </a:xfrm>
        </xdr:grpSpPr>
        <xdr:sp macro="" textlink="">
          <xdr:nvSpPr>
            <xdr:cNvPr id="79767" name="矩形 79766">
              <a:extLst>
                <a:ext uri="{FF2B5EF4-FFF2-40B4-BE49-F238E27FC236}">
                  <a16:creationId xmlns:a16="http://schemas.microsoft.com/office/drawing/2014/main" id="{3716123D-2C65-23B8-45BA-4C3EDB42CD6A}"/>
                </a:ext>
              </a:extLst>
            </xdr:cNvPr>
            <xdr:cNvSpPr/>
          </xdr:nvSpPr>
          <xdr:spPr>
            <a:xfrm>
              <a:off x="6270171" y="4849587"/>
              <a:ext cx="696683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5" name="Group Box 807" hidden="1">
                      <a:extLst>
                        <a:ext uri="{63B3BB69-23CF-44E3-9099-C40C66FF867C}">
                          <a14:compatExt spid="_x0000_s79655"/>
                        </a:ext>
                        <a:ext uri="{FF2B5EF4-FFF2-40B4-BE49-F238E27FC236}">
                          <a16:creationId xmlns:a16="http://schemas.microsoft.com/office/drawing/2014/main" id="{00000000-0008-0000-1600-00002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4849586"/>
                      <a:ext cx="696684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莫斯提马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6" name="Check Box 808" hidden="1">
                      <a:extLst>
                        <a:ext uri="{63B3BB69-23CF-44E3-9099-C40C66FF867C}">
                          <a14:compatExt spid="_x0000_s79656"/>
                        </a:ext>
                        <a:ext uri="{FF2B5EF4-FFF2-40B4-BE49-F238E27FC236}">
                          <a16:creationId xmlns:a16="http://schemas.microsoft.com/office/drawing/2014/main" id="{00000000-0008-0000-1600-00002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0" y="50292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74" name="组合 79673">
            <a:extLst>
              <a:ext uri="{FF2B5EF4-FFF2-40B4-BE49-F238E27FC236}">
                <a16:creationId xmlns:a16="http://schemas.microsoft.com/office/drawing/2014/main" id="{5DE41B2A-3C24-BFD5-46E2-A8309BBBAAE6}"/>
              </a:ext>
            </a:extLst>
          </xdr:cNvPr>
          <xdr:cNvGrpSpPr/>
        </xdr:nvGrpSpPr>
        <xdr:grpSpPr>
          <a:xfrm>
            <a:off x="16023771" y="3951514"/>
            <a:ext cx="696686" cy="538843"/>
            <a:chOff x="6966858" y="1796143"/>
            <a:chExt cx="696686" cy="538843"/>
          </a:xfrm>
        </xdr:grpSpPr>
        <xdr:sp macro="" textlink="">
          <xdr:nvSpPr>
            <xdr:cNvPr id="79763" name="矩形 79762">
              <a:extLst>
                <a:ext uri="{FF2B5EF4-FFF2-40B4-BE49-F238E27FC236}">
                  <a16:creationId xmlns:a16="http://schemas.microsoft.com/office/drawing/2014/main" id="{38D8C842-3940-49EC-ECF5-C0EDD5819207}"/>
                </a:ext>
              </a:extLst>
            </xdr:cNvPr>
            <xdr:cNvSpPr/>
          </xdr:nvSpPr>
          <xdr:spPr>
            <a:xfrm>
              <a:off x="6966858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7" name="Group Box 809" hidden="1">
                      <a:extLst>
                        <a:ext uri="{63B3BB69-23CF-44E3-9099-C40C66FF867C}">
                          <a14:compatExt spid="_x0000_s79657"/>
                        </a:ext>
                        <a:ext uri="{FF2B5EF4-FFF2-40B4-BE49-F238E27FC236}">
                          <a16:creationId xmlns:a16="http://schemas.microsoft.com/office/drawing/2014/main" id="{00000000-0008-0000-1600-00002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琴柳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6" name="Check Box 810" hidden="1">
                      <a:extLst>
                        <a:ext uri="{63B3BB69-23CF-44E3-9099-C40C66FF867C}">
                          <a14:compatExt spid="_x0000_s79658"/>
                        </a:ext>
                        <a:ext uri="{FF2B5EF4-FFF2-40B4-BE49-F238E27FC236}">
                          <a16:creationId xmlns:a16="http://schemas.microsoft.com/office/drawing/2014/main" id="{00000000-0008-0000-1600-00007C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9" name="Check Box 811" hidden="1">
                      <a:extLst>
                        <a:ext uri="{63B3BB69-23CF-44E3-9099-C40C66FF867C}">
                          <a14:compatExt spid="_x0000_s79659"/>
                        </a:ext>
                        <a:ext uri="{FF2B5EF4-FFF2-40B4-BE49-F238E27FC236}">
                          <a16:creationId xmlns:a16="http://schemas.microsoft.com/office/drawing/2014/main" id="{00000000-0008-0000-1600-00002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光辉旗帜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0" name="组合 79679">
            <a:extLst>
              <a:ext uri="{FF2B5EF4-FFF2-40B4-BE49-F238E27FC236}">
                <a16:creationId xmlns:a16="http://schemas.microsoft.com/office/drawing/2014/main" id="{9B24AD85-3367-E7AB-DCCC-7BEA77C95D38}"/>
              </a:ext>
            </a:extLst>
          </xdr:cNvPr>
          <xdr:cNvGrpSpPr/>
        </xdr:nvGrpSpPr>
        <xdr:grpSpPr>
          <a:xfrm>
            <a:off x="16720457" y="2873829"/>
            <a:ext cx="696686" cy="538842"/>
            <a:chOff x="5573486" y="5568045"/>
            <a:chExt cx="696686" cy="538842"/>
          </a:xfrm>
        </xdr:grpSpPr>
        <xdr:sp macro="" textlink="">
          <xdr:nvSpPr>
            <xdr:cNvPr id="79760" name="矩形 79759">
              <a:extLst>
                <a:ext uri="{FF2B5EF4-FFF2-40B4-BE49-F238E27FC236}">
                  <a16:creationId xmlns:a16="http://schemas.microsoft.com/office/drawing/2014/main" id="{12A21A57-91B3-1BA9-06F4-F9D9B11C9CE2}"/>
                </a:ext>
              </a:extLst>
            </xdr:cNvPr>
            <xdr:cNvSpPr/>
          </xdr:nvSpPr>
          <xdr:spPr>
            <a:xfrm>
              <a:off x="5573486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0" name="Group Box 812" hidden="1">
                      <a:extLst>
                        <a:ext uri="{63B3BB69-23CF-44E3-9099-C40C66FF867C}">
                          <a14:compatExt spid="_x0000_s79660"/>
                        </a:ext>
                        <a:ext uri="{FF2B5EF4-FFF2-40B4-BE49-F238E27FC236}">
                          <a16:creationId xmlns:a16="http://schemas.microsoft.com/office/drawing/2014/main" id="{00000000-0008-0000-1600-00002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THRM-EX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7" name="Check Box 813" hidden="1">
                      <a:extLst>
                        <a:ext uri="{63B3BB69-23CF-44E3-9099-C40C66FF867C}">
                          <a14:compatExt spid="_x0000_s79661"/>
                        </a:ext>
                        <a:ext uri="{FF2B5EF4-FFF2-40B4-BE49-F238E27FC236}">
                          <a16:creationId xmlns:a16="http://schemas.microsoft.com/office/drawing/2014/main" id="{00000000-0008-0000-1600-00007D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5927273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延迟引爆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1" name="组合 79680">
            <a:extLst>
              <a:ext uri="{FF2B5EF4-FFF2-40B4-BE49-F238E27FC236}">
                <a16:creationId xmlns:a16="http://schemas.microsoft.com/office/drawing/2014/main" id="{53971773-1DDA-617A-4CCC-9E596A10175D}"/>
              </a:ext>
            </a:extLst>
          </xdr:cNvPr>
          <xdr:cNvGrpSpPr/>
        </xdr:nvGrpSpPr>
        <xdr:grpSpPr>
          <a:xfrm>
            <a:off x="14630400" y="5568044"/>
            <a:ext cx="696686" cy="538842"/>
            <a:chOff x="6270171" y="5568045"/>
            <a:chExt cx="696686" cy="538842"/>
          </a:xfrm>
        </xdr:grpSpPr>
        <xdr:sp macro="" textlink="">
          <xdr:nvSpPr>
            <xdr:cNvPr id="79757" name="矩形 79756">
              <a:extLst>
                <a:ext uri="{FF2B5EF4-FFF2-40B4-BE49-F238E27FC236}">
                  <a16:creationId xmlns:a16="http://schemas.microsoft.com/office/drawing/2014/main" id="{EF8867F3-1014-2B1B-C570-85E02AE72A08}"/>
                </a:ext>
              </a:extLst>
            </xdr:cNvPr>
            <xdr:cNvSpPr/>
          </xdr:nvSpPr>
          <xdr:spPr>
            <a:xfrm>
              <a:off x="6270171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2" name="Group Box 814" hidden="1">
                      <a:extLst>
                        <a:ext uri="{63B3BB69-23CF-44E3-9099-C40C66FF867C}">
                          <a14:compatExt spid="_x0000_s79662"/>
                        </a:ext>
                        <a:ext uri="{FF2B5EF4-FFF2-40B4-BE49-F238E27FC236}">
                          <a16:creationId xmlns:a16="http://schemas.microsoft.com/office/drawing/2014/main" id="{00000000-0008-0000-1600-00002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霍尔海雅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3" name="Check Box 815" hidden="1">
                      <a:extLst>
                        <a:ext uri="{63B3BB69-23CF-44E3-9099-C40C66FF867C}">
                          <a14:compatExt spid="_x0000_s79663"/>
                        </a:ext>
                        <a:ext uri="{FF2B5EF4-FFF2-40B4-BE49-F238E27FC236}">
                          <a16:creationId xmlns:a16="http://schemas.microsoft.com/office/drawing/2014/main" id="{00000000-0008-0000-1600-00002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5747658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2" name="组合 79681">
            <a:extLst>
              <a:ext uri="{FF2B5EF4-FFF2-40B4-BE49-F238E27FC236}">
                <a16:creationId xmlns:a16="http://schemas.microsoft.com/office/drawing/2014/main" id="{1EE02364-7D37-1411-2B62-FC0D48755CDF}"/>
              </a:ext>
            </a:extLst>
          </xdr:cNvPr>
          <xdr:cNvGrpSpPr/>
        </xdr:nvGrpSpPr>
        <xdr:grpSpPr>
          <a:xfrm>
            <a:off x="16023771" y="6106886"/>
            <a:ext cx="696686" cy="538842"/>
            <a:chOff x="6966857" y="5568045"/>
            <a:chExt cx="696686" cy="538842"/>
          </a:xfrm>
        </xdr:grpSpPr>
        <xdr:sp macro="" textlink="">
          <xdr:nvSpPr>
            <xdr:cNvPr id="79754" name="矩形 79753">
              <a:extLst>
                <a:ext uri="{FF2B5EF4-FFF2-40B4-BE49-F238E27FC236}">
                  <a16:creationId xmlns:a16="http://schemas.microsoft.com/office/drawing/2014/main" id="{0F8A8A94-EB20-13CF-E448-A148342BF2C8}"/>
                </a:ext>
              </a:extLst>
            </xdr:cNvPr>
            <xdr:cNvSpPr/>
          </xdr:nvSpPr>
          <xdr:spPr>
            <a:xfrm>
              <a:off x="6966857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4" name="Group Box 816" hidden="1">
                      <a:extLst>
                        <a:ext uri="{63B3BB69-23CF-44E3-9099-C40C66FF867C}">
                          <a14:compatExt spid="_x0000_s79664"/>
                        </a:ext>
                        <a:ext uri="{FF2B5EF4-FFF2-40B4-BE49-F238E27FC236}">
                          <a16:creationId xmlns:a16="http://schemas.microsoft.com/office/drawing/2014/main" id="{00000000-0008-0000-1600-00003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PhonoR-0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8" name="Check Box 817" hidden="1">
                      <a:extLst>
                        <a:ext uri="{63B3BB69-23CF-44E3-9099-C40C66FF867C}">
                          <a14:compatExt spid="_x0000_s79665"/>
                        </a:ext>
                        <a:ext uri="{FF2B5EF4-FFF2-40B4-BE49-F238E27FC236}">
                          <a16:creationId xmlns:a16="http://schemas.microsoft.com/office/drawing/2014/main" id="{00000000-0008-0000-1600-00007E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5927273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河谷齐唱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3" name="组合 79682">
            <a:extLst>
              <a:ext uri="{FF2B5EF4-FFF2-40B4-BE49-F238E27FC236}">
                <a16:creationId xmlns:a16="http://schemas.microsoft.com/office/drawing/2014/main" id="{DEDBC05B-616D-8922-891A-27A47C951F4E}"/>
              </a:ext>
            </a:extLst>
          </xdr:cNvPr>
          <xdr:cNvGrpSpPr/>
        </xdr:nvGrpSpPr>
        <xdr:grpSpPr>
          <a:xfrm>
            <a:off x="15327085" y="718457"/>
            <a:ext cx="696686" cy="538843"/>
            <a:chOff x="5573485" y="6106886"/>
            <a:chExt cx="696686" cy="538843"/>
          </a:xfrm>
        </xdr:grpSpPr>
        <xdr:sp macro="" textlink="">
          <xdr:nvSpPr>
            <xdr:cNvPr id="79751" name="矩形 79750">
              <a:extLst>
                <a:ext uri="{FF2B5EF4-FFF2-40B4-BE49-F238E27FC236}">
                  <a16:creationId xmlns:a16="http://schemas.microsoft.com/office/drawing/2014/main" id="{76C5463A-DE3E-E93B-4A72-B09EDBB0E4F8}"/>
                </a:ext>
              </a:extLst>
            </xdr:cNvPr>
            <xdr:cNvSpPr/>
          </xdr:nvSpPr>
          <xdr:spPr>
            <a:xfrm>
              <a:off x="5573485" y="61068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6" name="Group Box 818" hidden="1">
                      <a:extLst>
                        <a:ext uri="{63B3BB69-23CF-44E3-9099-C40C66FF867C}">
                          <a14:compatExt spid="_x0000_s79666"/>
                        </a:ext>
                        <a:ext uri="{FF2B5EF4-FFF2-40B4-BE49-F238E27FC236}">
                          <a16:creationId xmlns:a16="http://schemas.microsoft.com/office/drawing/2014/main" id="{00000000-0008-0000-1600-00003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61068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拉普兰德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7" name="Check Box 819" hidden="1">
                      <a:extLst>
                        <a:ext uri="{63B3BB69-23CF-44E3-9099-C40C66FF867C}">
                          <a14:compatExt spid="_x0000_s79667"/>
                        </a:ext>
                        <a:ext uri="{FF2B5EF4-FFF2-40B4-BE49-F238E27FC236}">
                          <a16:creationId xmlns:a16="http://schemas.microsoft.com/office/drawing/2014/main" id="{00000000-0008-0000-1600-00003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4" name="组合 79683">
            <a:extLst>
              <a:ext uri="{FF2B5EF4-FFF2-40B4-BE49-F238E27FC236}">
                <a16:creationId xmlns:a16="http://schemas.microsoft.com/office/drawing/2014/main" id="{9D4C62CA-BC09-6548-CC0B-6AB6F2ABA03A}"/>
              </a:ext>
            </a:extLst>
          </xdr:cNvPr>
          <xdr:cNvGrpSpPr/>
        </xdr:nvGrpSpPr>
        <xdr:grpSpPr>
          <a:xfrm>
            <a:off x="16023771" y="1796143"/>
            <a:ext cx="696686" cy="538843"/>
            <a:chOff x="6270170" y="6106886"/>
            <a:chExt cx="696686" cy="538843"/>
          </a:xfrm>
        </xdr:grpSpPr>
        <xdr:sp macro="" textlink="">
          <xdr:nvSpPr>
            <xdr:cNvPr id="79748" name="矩形 79747">
              <a:extLst>
                <a:ext uri="{FF2B5EF4-FFF2-40B4-BE49-F238E27FC236}">
                  <a16:creationId xmlns:a16="http://schemas.microsoft.com/office/drawing/2014/main" id="{970F380E-D2D1-ACFA-CA6B-E426C0EBD947}"/>
                </a:ext>
              </a:extLst>
            </xdr:cNvPr>
            <xdr:cNvSpPr/>
          </xdr:nvSpPr>
          <xdr:spPr>
            <a:xfrm>
              <a:off x="6270172" y="6106886"/>
              <a:ext cx="696684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9" name="Group Box 820" hidden="1">
                      <a:extLst>
                        <a:ext uri="{63B3BB69-23CF-44E3-9099-C40C66FF867C}">
                          <a14:compatExt spid="_x0000_s79668"/>
                        </a:ext>
                        <a:ext uri="{FF2B5EF4-FFF2-40B4-BE49-F238E27FC236}">
                          <a16:creationId xmlns:a16="http://schemas.microsoft.com/office/drawing/2014/main" id="{00000000-0008-0000-1600-00007F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6106887"/>
                      <a:ext cx="696685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安洁莉娜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9" name="Check Box 821" hidden="1">
                      <a:extLst>
                        <a:ext uri="{63B3BB69-23CF-44E3-9099-C40C66FF867C}">
                          <a14:compatExt spid="_x0000_s79669"/>
                        </a:ext>
                        <a:ext uri="{FF2B5EF4-FFF2-40B4-BE49-F238E27FC236}">
                          <a16:creationId xmlns:a16="http://schemas.microsoft.com/office/drawing/2014/main" id="{00000000-0008-0000-1600-00003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0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5" name="组合 79684">
            <a:extLst>
              <a:ext uri="{FF2B5EF4-FFF2-40B4-BE49-F238E27FC236}">
                <a16:creationId xmlns:a16="http://schemas.microsoft.com/office/drawing/2014/main" id="{4B09D528-D698-0BE4-67DD-3A75727948D8}"/>
              </a:ext>
            </a:extLst>
          </xdr:cNvPr>
          <xdr:cNvGrpSpPr/>
        </xdr:nvGrpSpPr>
        <xdr:grpSpPr>
          <a:xfrm>
            <a:off x="14630400" y="2334986"/>
            <a:ext cx="696686" cy="538843"/>
            <a:chOff x="6966856" y="6106886"/>
            <a:chExt cx="696686" cy="538843"/>
          </a:xfrm>
        </xdr:grpSpPr>
        <xdr:sp macro="" textlink="">
          <xdr:nvSpPr>
            <xdr:cNvPr id="79745" name="矩形 79744">
              <a:extLst>
                <a:ext uri="{FF2B5EF4-FFF2-40B4-BE49-F238E27FC236}">
                  <a16:creationId xmlns:a16="http://schemas.microsoft.com/office/drawing/2014/main" id="{C803D178-A37B-1FC5-F8BB-C4CD7D4A38D7}"/>
                </a:ext>
              </a:extLst>
            </xdr:cNvPr>
            <xdr:cNvSpPr/>
          </xdr:nvSpPr>
          <xdr:spPr>
            <a:xfrm>
              <a:off x="6966857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0" name="Group Box 822" hidden="1">
                      <a:extLst>
                        <a:ext uri="{63B3BB69-23CF-44E3-9099-C40C66FF867C}">
                          <a14:compatExt spid="_x0000_s79670"/>
                        </a:ext>
                        <a:ext uri="{FF2B5EF4-FFF2-40B4-BE49-F238E27FC236}">
                          <a16:creationId xmlns:a16="http://schemas.microsoft.com/office/drawing/2014/main" id="{00000000-0008-0000-1600-00003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6106886"/>
                      <a:ext cx="696684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1" name="Check Box 823" hidden="1">
                      <a:extLst>
                        <a:ext uri="{63B3BB69-23CF-44E3-9099-C40C66FF867C}">
                          <a14:compatExt spid="_x0000_s79671"/>
                        </a:ext>
                        <a:ext uri="{FF2B5EF4-FFF2-40B4-BE49-F238E27FC236}">
                          <a16:creationId xmlns:a16="http://schemas.microsoft.com/office/drawing/2014/main" id="{00000000-0008-0000-1600-00003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6" name="组合 79685">
            <a:extLst>
              <a:ext uri="{FF2B5EF4-FFF2-40B4-BE49-F238E27FC236}">
                <a16:creationId xmlns:a16="http://schemas.microsoft.com/office/drawing/2014/main" id="{8D3FDDA6-5021-80F6-7BD7-DC2D142F7176}"/>
              </a:ext>
            </a:extLst>
          </xdr:cNvPr>
          <xdr:cNvGrpSpPr/>
        </xdr:nvGrpSpPr>
        <xdr:grpSpPr>
          <a:xfrm>
            <a:off x="15327086" y="6645729"/>
            <a:ext cx="696686" cy="538842"/>
            <a:chOff x="5573486" y="6645730"/>
            <a:chExt cx="696686" cy="538842"/>
          </a:xfrm>
        </xdr:grpSpPr>
        <xdr:sp macro="" textlink="">
          <xdr:nvSpPr>
            <xdr:cNvPr id="79742" name="矩形 79741">
              <a:extLst>
                <a:ext uri="{FF2B5EF4-FFF2-40B4-BE49-F238E27FC236}">
                  <a16:creationId xmlns:a16="http://schemas.microsoft.com/office/drawing/2014/main" id="{F7F34E86-0E58-0A20-EDF4-0A181495D24E}"/>
                </a:ext>
              </a:extLst>
            </xdr:cNvPr>
            <xdr:cNvSpPr/>
          </xdr:nvSpPr>
          <xdr:spPr>
            <a:xfrm>
              <a:off x="5573486" y="66457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0" name="Group Box 824" hidden="1">
                      <a:extLst>
                        <a:ext uri="{63B3BB69-23CF-44E3-9099-C40C66FF867C}">
                          <a14:compatExt spid="_x0000_s79672"/>
                        </a:ext>
                        <a:ext uri="{FF2B5EF4-FFF2-40B4-BE49-F238E27FC236}">
                          <a16:creationId xmlns:a16="http://schemas.microsoft.com/office/drawing/2014/main" id="{00000000-0008-0000-1600-000080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66457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娜仁图亚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1" name="Check Box 825" hidden="1">
                      <a:extLst>
                        <a:ext uri="{63B3BB69-23CF-44E3-9099-C40C66FF867C}">
                          <a14:compatExt spid="_x0000_s79673"/>
                        </a:ext>
                        <a:ext uri="{FF2B5EF4-FFF2-40B4-BE49-F238E27FC236}">
                          <a16:creationId xmlns:a16="http://schemas.microsoft.com/office/drawing/2014/main" id="{00000000-0008-0000-1600-000081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68253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7" name="组合 79686">
            <a:extLst>
              <a:ext uri="{FF2B5EF4-FFF2-40B4-BE49-F238E27FC236}">
                <a16:creationId xmlns:a16="http://schemas.microsoft.com/office/drawing/2014/main" id="{6EBD9734-0647-96D4-E2A2-27A5AB1BDBE4}"/>
              </a:ext>
            </a:extLst>
          </xdr:cNvPr>
          <xdr:cNvGrpSpPr/>
        </xdr:nvGrpSpPr>
        <xdr:grpSpPr>
          <a:xfrm>
            <a:off x="15327085" y="3951514"/>
            <a:ext cx="696686" cy="538843"/>
            <a:chOff x="6270171" y="6645728"/>
            <a:chExt cx="696686" cy="538843"/>
          </a:xfrm>
        </xdr:grpSpPr>
        <xdr:sp macro="" textlink="">
          <xdr:nvSpPr>
            <xdr:cNvPr id="79739" name="矩形 79738">
              <a:extLst>
                <a:ext uri="{FF2B5EF4-FFF2-40B4-BE49-F238E27FC236}">
                  <a16:creationId xmlns:a16="http://schemas.microsoft.com/office/drawing/2014/main" id="{BBB467E7-560A-5FA5-3B14-8565884DAC8B}"/>
                </a:ext>
              </a:extLst>
            </xdr:cNvPr>
            <xdr:cNvSpPr/>
          </xdr:nvSpPr>
          <xdr:spPr>
            <a:xfrm>
              <a:off x="6270171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6" name="Group Box 826" hidden="1">
                      <a:extLst>
                        <a:ext uri="{63B3BB69-23CF-44E3-9099-C40C66FF867C}">
                          <a14:compatExt spid="_x0000_s79674"/>
                        </a:ext>
                        <a:ext uri="{FF2B5EF4-FFF2-40B4-BE49-F238E27FC236}">
                          <a16:creationId xmlns:a16="http://schemas.microsoft.com/office/drawing/2014/main" id="{00000000-0008-0000-1600-000086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假日威龙陈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5" name="Check Box 827" hidden="1">
                      <a:extLst>
                        <a:ext uri="{63B3BB69-23CF-44E3-9099-C40C66FF867C}">
                          <a14:compatExt spid="_x0000_s79675"/>
                        </a:ext>
                        <a:ext uri="{FF2B5EF4-FFF2-40B4-BE49-F238E27FC236}">
                          <a16:creationId xmlns:a16="http://schemas.microsoft.com/office/drawing/2014/main" id="{00000000-0008-0000-1600-00003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假日风暴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8" name="组合 79687">
            <a:extLst>
              <a:ext uri="{FF2B5EF4-FFF2-40B4-BE49-F238E27FC236}">
                <a16:creationId xmlns:a16="http://schemas.microsoft.com/office/drawing/2014/main" id="{681A814C-37A8-9216-5D66-C0848F902C56}"/>
              </a:ext>
            </a:extLst>
          </xdr:cNvPr>
          <xdr:cNvGrpSpPr/>
        </xdr:nvGrpSpPr>
        <xdr:grpSpPr>
          <a:xfrm>
            <a:off x="16023771" y="3412671"/>
            <a:ext cx="696686" cy="538843"/>
            <a:chOff x="6966857" y="6645728"/>
            <a:chExt cx="696686" cy="538843"/>
          </a:xfrm>
        </xdr:grpSpPr>
        <xdr:sp macro="" textlink="">
          <xdr:nvSpPr>
            <xdr:cNvPr id="79735" name="矩形 79734">
              <a:extLst>
                <a:ext uri="{FF2B5EF4-FFF2-40B4-BE49-F238E27FC236}">
                  <a16:creationId xmlns:a16="http://schemas.microsoft.com/office/drawing/2014/main" id="{34008F3A-C5BD-5FC9-E159-4A6E3F45247C}"/>
                </a:ext>
              </a:extLst>
            </xdr:cNvPr>
            <xdr:cNvSpPr/>
          </xdr:nvSpPr>
          <xdr:spPr>
            <a:xfrm>
              <a:off x="6966857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6" name="Group Box 828" hidden="1">
                      <a:extLst>
                        <a:ext uri="{63B3BB69-23CF-44E3-9099-C40C66FF867C}">
                          <a14:compatExt spid="_x0000_s79676"/>
                        </a:ext>
                        <a:ext uri="{FF2B5EF4-FFF2-40B4-BE49-F238E27FC236}">
                          <a16:creationId xmlns:a16="http://schemas.microsoft.com/office/drawing/2014/main" id="{00000000-0008-0000-1600-00003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迷迭香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7" name="Check Box 829" hidden="1">
                      <a:extLst>
                        <a:ext uri="{63B3BB69-23CF-44E3-9099-C40C66FF867C}">
                          <a14:compatExt spid="_x0000_s79677"/>
                        </a:ext>
                        <a:ext uri="{FF2B5EF4-FFF2-40B4-BE49-F238E27FC236}">
                          <a16:creationId xmlns:a16="http://schemas.microsoft.com/office/drawing/2014/main" id="{00000000-0008-0000-1600-00003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682534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8" name="Check Box 830" hidden="1">
                      <a:extLst>
                        <a:ext uri="{63B3BB69-23CF-44E3-9099-C40C66FF867C}">
                          <a14:compatExt spid="_x0000_s79678"/>
                        </a:ext>
                        <a:ext uri="{FF2B5EF4-FFF2-40B4-BE49-F238E27FC236}">
                          <a16:creationId xmlns:a16="http://schemas.microsoft.com/office/drawing/2014/main" id="{00000000-0008-0000-1600-00003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如你所愿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9" name="组合 79688">
            <a:extLst>
              <a:ext uri="{FF2B5EF4-FFF2-40B4-BE49-F238E27FC236}">
                <a16:creationId xmlns:a16="http://schemas.microsoft.com/office/drawing/2014/main" id="{817D18C1-F727-FB43-4D59-C5E41C4540EB}"/>
              </a:ext>
            </a:extLst>
          </xdr:cNvPr>
          <xdr:cNvGrpSpPr/>
        </xdr:nvGrpSpPr>
        <xdr:grpSpPr>
          <a:xfrm>
            <a:off x="15327086" y="3412671"/>
            <a:ext cx="696686" cy="538843"/>
            <a:chOff x="7663543" y="6645728"/>
            <a:chExt cx="696686" cy="538843"/>
          </a:xfrm>
        </xdr:grpSpPr>
        <xdr:sp macro="" textlink="">
          <xdr:nvSpPr>
            <xdr:cNvPr id="79731" name="矩形 79730">
              <a:extLst>
                <a:ext uri="{FF2B5EF4-FFF2-40B4-BE49-F238E27FC236}">
                  <a16:creationId xmlns:a16="http://schemas.microsoft.com/office/drawing/2014/main" id="{89F37AC2-F071-A828-41B5-A561CBE53875}"/>
                </a:ext>
              </a:extLst>
            </xdr:cNvPr>
            <xdr:cNvSpPr/>
          </xdr:nvSpPr>
          <xdr:spPr>
            <a:xfrm>
              <a:off x="7663543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9" name="Group Box 831" hidden="1">
                      <a:extLst>
                        <a:ext uri="{63B3BB69-23CF-44E3-9099-C40C66FF867C}">
                          <a14:compatExt spid="_x0000_s79679"/>
                        </a:ext>
                        <a:ext uri="{FF2B5EF4-FFF2-40B4-BE49-F238E27FC236}">
                          <a16:creationId xmlns:a16="http://schemas.microsoft.com/office/drawing/2014/main" id="{00000000-0008-0000-1600-00003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阿米娅近卫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8" name="Check Box 832" hidden="1">
                      <a:extLst>
                        <a:ext uri="{63B3BB69-23CF-44E3-9099-C40C66FF867C}">
                          <a14:compatExt spid="_x0000_s79680"/>
                        </a:ext>
                        <a:ext uri="{FF2B5EF4-FFF2-40B4-BE49-F238E27FC236}">
                          <a16:creationId xmlns:a16="http://schemas.microsoft.com/office/drawing/2014/main" id="{00000000-0008-0000-1600-000088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682534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9" name="Check Box 833" hidden="1">
                      <a:extLst>
                        <a:ext uri="{63B3BB69-23CF-44E3-9099-C40C66FF867C}">
                          <a14:compatExt spid="_x0000_s79681"/>
                        </a:ext>
                        <a:ext uri="{FF2B5EF4-FFF2-40B4-BE49-F238E27FC236}">
                          <a16:creationId xmlns:a16="http://schemas.microsoft.com/office/drawing/2014/main" id="{00000000-0008-0000-1600-000089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任意技能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90" name="组合 79689">
            <a:extLst>
              <a:ext uri="{FF2B5EF4-FFF2-40B4-BE49-F238E27FC236}">
                <a16:creationId xmlns:a16="http://schemas.microsoft.com/office/drawing/2014/main" id="{BBCD3AEB-8EF6-6E50-BEC9-DEEC83DA61F8}"/>
              </a:ext>
            </a:extLst>
          </xdr:cNvPr>
          <xdr:cNvGrpSpPr/>
        </xdr:nvGrpSpPr>
        <xdr:grpSpPr>
          <a:xfrm>
            <a:off x="16720457" y="718457"/>
            <a:ext cx="696686" cy="538843"/>
            <a:chOff x="5573486" y="7184571"/>
            <a:chExt cx="696686" cy="538843"/>
          </a:xfrm>
        </xdr:grpSpPr>
        <xdr:sp macro="" textlink="">
          <xdr:nvSpPr>
            <xdr:cNvPr id="79728" name="矩形 79727">
              <a:extLst>
                <a:ext uri="{FF2B5EF4-FFF2-40B4-BE49-F238E27FC236}">
                  <a16:creationId xmlns:a16="http://schemas.microsoft.com/office/drawing/2014/main" id="{4CA143A6-099F-2F57-ACA8-51ACC7459AF7}"/>
                </a:ext>
              </a:extLst>
            </xdr:cNvPr>
            <xdr:cNvSpPr/>
          </xdr:nvSpPr>
          <xdr:spPr>
            <a:xfrm>
              <a:off x="5573486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0" name="Group Box 834" hidden="1">
                      <a:extLst>
                        <a:ext uri="{63B3BB69-23CF-44E3-9099-C40C66FF867C}">
                          <a14:compatExt spid="_x0000_s79682"/>
                        </a:ext>
                        <a:ext uri="{FF2B5EF4-FFF2-40B4-BE49-F238E27FC236}">
                          <a16:creationId xmlns:a16="http://schemas.microsoft.com/office/drawing/2014/main" id="{00000000-0008-0000-1600-00008A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能天使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1" name="Check Box 835" hidden="1">
                      <a:extLst>
                        <a:ext uri="{63B3BB69-23CF-44E3-9099-C40C66FF867C}">
                          <a14:compatExt spid="_x0000_s79683"/>
                        </a:ext>
                        <a:ext uri="{FF2B5EF4-FFF2-40B4-BE49-F238E27FC236}">
                          <a16:creationId xmlns:a16="http://schemas.microsoft.com/office/drawing/2014/main" id="{00000000-0008-0000-1600-00008B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91" name="组合 79690">
            <a:extLst>
              <a:ext uri="{FF2B5EF4-FFF2-40B4-BE49-F238E27FC236}">
                <a16:creationId xmlns:a16="http://schemas.microsoft.com/office/drawing/2014/main" id="{A4E90472-9FBD-792E-FFEE-236641178131}"/>
              </a:ext>
            </a:extLst>
          </xdr:cNvPr>
          <xdr:cNvGrpSpPr/>
        </xdr:nvGrpSpPr>
        <xdr:grpSpPr>
          <a:xfrm>
            <a:off x="14630400" y="4490357"/>
            <a:ext cx="696686" cy="538843"/>
            <a:chOff x="6270171" y="7184571"/>
            <a:chExt cx="696686" cy="538843"/>
          </a:xfrm>
        </xdr:grpSpPr>
        <xdr:sp macro="" textlink="">
          <xdr:nvSpPr>
            <xdr:cNvPr id="79725" name="矩形 79724">
              <a:extLst>
                <a:ext uri="{FF2B5EF4-FFF2-40B4-BE49-F238E27FC236}">
                  <a16:creationId xmlns:a16="http://schemas.microsoft.com/office/drawing/2014/main" id="{8E8D5061-4FDA-12AB-8E23-03A48672F0BC}"/>
                </a:ext>
              </a:extLst>
            </xdr:cNvPr>
            <xdr:cNvSpPr/>
          </xdr:nvSpPr>
          <xdr:spPr>
            <a:xfrm>
              <a:off x="6270171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2" name="Group Box 836" hidden="1">
                      <a:extLst>
                        <a:ext uri="{63B3BB69-23CF-44E3-9099-C40C66FF867C}">
                          <a14:compatExt spid="_x0000_s79684"/>
                        </a:ext>
                        <a:ext uri="{FF2B5EF4-FFF2-40B4-BE49-F238E27FC236}">
                          <a16:creationId xmlns:a16="http://schemas.microsoft.com/office/drawing/2014/main" id="{00000000-0008-0000-1600-00008C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号角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3" name="Check Box 837" hidden="1">
                      <a:extLst>
                        <a:ext uri="{63B3BB69-23CF-44E3-9099-C40C66FF867C}">
                          <a14:compatExt spid="_x0000_s79685"/>
                        </a:ext>
                        <a:ext uri="{FF2B5EF4-FFF2-40B4-BE49-F238E27FC236}">
                          <a16:creationId xmlns:a16="http://schemas.microsoft.com/office/drawing/2014/main" id="{00000000-0008-0000-1600-00008D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92" name="组合 79691">
            <a:extLst>
              <a:ext uri="{FF2B5EF4-FFF2-40B4-BE49-F238E27FC236}">
                <a16:creationId xmlns:a16="http://schemas.microsoft.com/office/drawing/2014/main" id="{A55B071B-8B1A-1FF6-5BC4-94AE9B76FD82}"/>
              </a:ext>
            </a:extLst>
          </xdr:cNvPr>
          <xdr:cNvGrpSpPr/>
        </xdr:nvGrpSpPr>
        <xdr:grpSpPr>
          <a:xfrm>
            <a:off x="14630400" y="6645728"/>
            <a:ext cx="696686" cy="538843"/>
            <a:chOff x="6966857" y="7184571"/>
            <a:chExt cx="696686" cy="538843"/>
          </a:xfrm>
        </xdr:grpSpPr>
        <xdr:sp macro="" textlink="">
          <xdr:nvSpPr>
            <xdr:cNvPr id="79722" name="矩形 79721">
              <a:extLst>
                <a:ext uri="{FF2B5EF4-FFF2-40B4-BE49-F238E27FC236}">
                  <a16:creationId xmlns:a16="http://schemas.microsoft.com/office/drawing/2014/main" id="{B2EAEB1D-05DE-7104-6B5D-772C6A268E8B}"/>
                </a:ext>
              </a:extLst>
            </xdr:cNvPr>
            <xdr:cNvSpPr/>
          </xdr:nvSpPr>
          <xdr:spPr>
            <a:xfrm>
              <a:off x="6966857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4" name="Group Box 838" hidden="1">
                      <a:extLst>
                        <a:ext uri="{63B3BB69-23CF-44E3-9099-C40C66FF867C}">
                          <a14:compatExt spid="_x0000_s79686"/>
                        </a:ext>
                        <a:ext uri="{FF2B5EF4-FFF2-40B4-BE49-F238E27FC236}">
                          <a16:creationId xmlns:a16="http://schemas.microsoft.com/office/drawing/2014/main" id="{00000000-0008-0000-1600-00008E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佩佩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5" name="Check Box 839" hidden="1">
                      <a:extLst>
                        <a:ext uri="{63B3BB69-23CF-44E3-9099-C40C66FF867C}">
                          <a14:compatExt spid="_x0000_s79687"/>
                        </a:ext>
                        <a:ext uri="{FF2B5EF4-FFF2-40B4-BE49-F238E27FC236}">
                          <a16:creationId xmlns:a16="http://schemas.microsoft.com/office/drawing/2014/main" id="{00000000-0008-0000-1600-00008F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93" name="组合 79692">
            <a:extLst>
              <a:ext uri="{FF2B5EF4-FFF2-40B4-BE49-F238E27FC236}">
                <a16:creationId xmlns:a16="http://schemas.microsoft.com/office/drawing/2014/main" id="{53526E50-AC0F-32A7-C7FC-4D59F4BE80E2}"/>
              </a:ext>
            </a:extLst>
          </xdr:cNvPr>
          <xdr:cNvGrpSpPr/>
        </xdr:nvGrpSpPr>
        <xdr:grpSpPr>
          <a:xfrm>
            <a:off x="14630400" y="718457"/>
            <a:ext cx="696686" cy="538843"/>
            <a:chOff x="7663543" y="7184571"/>
            <a:chExt cx="696686" cy="538843"/>
          </a:xfrm>
        </xdr:grpSpPr>
        <xdr:sp macro="" textlink="">
          <xdr:nvSpPr>
            <xdr:cNvPr id="79719" name="矩形 79718">
              <a:extLst>
                <a:ext uri="{FF2B5EF4-FFF2-40B4-BE49-F238E27FC236}">
                  <a16:creationId xmlns:a16="http://schemas.microsoft.com/office/drawing/2014/main" id="{58105A42-AB64-7903-A64A-747124419FA9}"/>
                </a:ext>
              </a:extLst>
            </xdr:cNvPr>
            <xdr:cNvSpPr/>
          </xdr:nvSpPr>
          <xdr:spPr>
            <a:xfrm>
              <a:off x="7663543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6" name="Group Box 840" hidden="1">
                      <a:extLst>
                        <a:ext uri="{63B3BB69-23CF-44E3-9099-C40C66FF867C}">
                          <a14:compatExt spid="_x0000_s79688"/>
                        </a:ext>
                        <a:ext uri="{FF2B5EF4-FFF2-40B4-BE49-F238E27FC236}">
                          <a16:creationId xmlns:a16="http://schemas.microsoft.com/office/drawing/2014/main" id="{00000000-0008-0000-1600-000090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推进之王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7" name="Check Box 841" hidden="1">
                      <a:extLst>
                        <a:ext uri="{63B3BB69-23CF-44E3-9099-C40C66FF867C}">
                          <a14:compatExt spid="_x0000_s79689"/>
                        </a:ext>
                        <a:ext uri="{FF2B5EF4-FFF2-40B4-BE49-F238E27FC236}">
                          <a16:creationId xmlns:a16="http://schemas.microsoft.com/office/drawing/2014/main" id="{00000000-0008-0000-1600-000091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694" name="Group Box 846" hidden="1">
                    <a:extLst>
                      <a:ext uri="{63B3BB69-23CF-44E3-9099-C40C66FF867C}">
                        <a14:compatExt spid="_x0000_s79694"/>
                      </a:ext>
                      <a:ext uri="{FF2B5EF4-FFF2-40B4-BE49-F238E27FC236}">
                        <a16:creationId xmlns:a16="http://schemas.microsoft.com/office/drawing/2014/main" id="{00000000-0008-0000-1600-00004E370100}"/>
                      </a:ext>
                    </a:extLst>
                  </xdr:cNvPr>
                  <xdr:cNvSpPr/>
                </xdr:nvSpPr>
                <xdr:spPr bwMode="auto">
                  <a:xfrm>
                    <a:off x="14630400" y="359230"/>
                    <a:ext cx="2786743" cy="6825342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作战环境控制：增伤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grpSp>
        <xdr:nvGrpSpPr>
          <xdr:cNvPr id="79700" name="组合 79699">
            <a:extLst>
              <a:ext uri="{FF2B5EF4-FFF2-40B4-BE49-F238E27FC236}">
                <a16:creationId xmlns:a16="http://schemas.microsoft.com/office/drawing/2014/main" id="{C669E70D-8B28-D34A-0D08-AC4CCCDD6304}"/>
              </a:ext>
            </a:extLst>
          </xdr:cNvPr>
          <xdr:cNvGrpSpPr/>
        </xdr:nvGrpSpPr>
        <xdr:grpSpPr>
          <a:xfrm>
            <a:off x="15327086" y="2873828"/>
            <a:ext cx="696686" cy="538843"/>
            <a:chOff x="6966857" y="2334986"/>
            <a:chExt cx="696686" cy="538843"/>
          </a:xfrm>
        </xdr:grpSpPr>
        <xdr:sp macro="" textlink="">
          <xdr:nvSpPr>
            <xdr:cNvPr id="79713" name="矩形 79712">
              <a:extLst>
                <a:ext uri="{FF2B5EF4-FFF2-40B4-BE49-F238E27FC236}">
                  <a16:creationId xmlns:a16="http://schemas.microsoft.com/office/drawing/2014/main" id="{F2AFE064-A27B-0845-C532-AF36C5933FB1}"/>
                </a:ext>
              </a:extLst>
            </xdr:cNvPr>
            <xdr:cNvSpPr/>
          </xdr:nvSpPr>
          <xdr:spPr>
            <a:xfrm>
              <a:off x="6966857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97" name="Group Box 849" hidden="1">
                      <a:extLst>
                        <a:ext uri="{63B3BB69-23CF-44E3-9099-C40C66FF867C}">
                          <a14:compatExt spid="_x0000_s79697"/>
                        </a:ext>
                        <a:ext uri="{FF2B5EF4-FFF2-40B4-BE49-F238E27FC236}">
                          <a16:creationId xmlns:a16="http://schemas.microsoft.com/office/drawing/2014/main" id="{00000000-0008-0000-1600-00005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极境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98" name="Check Box 850" hidden="1">
                      <a:extLst>
                        <a:ext uri="{63B3BB69-23CF-44E3-9099-C40C66FF867C}">
                          <a14:compatExt spid="_x0000_s79698"/>
                        </a:ext>
                        <a:ext uri="{FF2B5EF4-FFF2-40B4-BE49-F238E27FC236}">
                          <a16:creationId xmlns:a16="http://schemas.microsoft.com/office/drawing/2014/main" id="{00000000-0008-0000-1600-00005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聆听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701" name="组合 79700">
            <a:extLst>
              <a:ext uri="{FF2B5EF4-FFF2-40B4-BE49-F238E27FC236}">
                <a16:creationId xmlns:a16="http://schemas.microsoft.com/office/drawing/2014/main" id="{4BB926BA-5363-BE48-6FEA-A461017C754A}"/>
              </a:ext>
            </a:extLst>
          </xdr:cNvPr>
          <xdr:cNvGrpSpPr/>
        </xdr:nvGrpSpPr>
        <xdr:grpSpPr>
          <a:xfrm>
            <a:off x="14630400" y="5029200"/>
            <a:ext cx="1393372" cy="538843"/>
            <a:chOff x="6966856" y="4849588"/>
            <a:chExt cx="1393372" cy="538843"/>
          </a:xfrm>
        </xdr:grpSpPr>
        <xdr:sp macro="" textlink="">
          <xdr:nvSpPr>
            <xdr:cNvPr id="79707" name="矩形 79706">
              <a:extLst>
                <a:ext uri="{FF2B5EF4-FFF2-40B4-BE49-F238E27FC236}">
                  <a16:creationId xmlns:a16="http://schemas.microsoft.com/office/drawing/2014/main" id="{C808C85A-991B-8DD0-27CC-506EF3F934BD}"/>
                </a:ext>
              </a:extLst>
            </xdr:cNvPr>
            <xdr:cNvSpPr/>
          </xdr:nvSpPr>
          <xdr:spPr>
            <a:xfrm>
              <a:off x="6966856" y="4849588"/>
              <a:ext cx="1393371" cy="5388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99" name="Group Box 851" hidden="1">
                      <a:extLst>
                        <a:ext uri="{63B3BB69-23CF-44E3-9099-C40C66FF867C}">
                          <a14:compatExt spid="_x0000_s79699"/>
                        </a:ext>
                        <a:ext uri="{FF2B5EF4-FFF2-40B4-BE49-F238E27FC236}">
                          <a16:creationId xmlns:a16="http://schemas.microsoft.com/office/drawing/2014/main" id="{00000000-0008-0000-1600-00005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4849588"/>
                      <a:ext cx="1393371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8" name="Check Box 852" hidden="1">
                      <a:extLst>
                        <a:ext uri="{63B3BB69-23CF-44E3-9099-C40C66FF867C}">
                          <a14:compatExt spid="_x0000_s79700"/>
                        </a:ext>
                        <a:ext uri="{FF2B5EF4-FFF2-40B4-BE49-F238E27FC236}">
                          <a16:creationId xmlns:a16="http://schemas.microsoft.com/office/drawing/2014/main" id="{00000000-0008-0000-1600-000092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5208816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极致火力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9" name="Check Box 853" hidden="1">
                      <a:extLst>
                        <a:ext uri="{63B3BB69-23CF-44E3-9099-C40C66FF867C}">
                          <a14:compatExt spid="_x0000_s79701"/>
                        </a:ext>
                        <a:ext uri="{FF2B5EF4-FFF2-40B4-BE49-F238E27FC236}">
                          <a16:creationId xmlns:a16="http://schemas.microsoft.com/office/drawing/2014/main" id="{00000000-0008-0000-1600-000093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5208816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高效补给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0" name="Check Box 854" hidden="1">
                      <a:extLst>
                        <a:ext uri="{63B3BB69-23CF-44E3-9099-C40C66FF867C}">
                          <a14:compatExt spid="_x0000_s79702"/>
                        </a:ext>
                        <a:ext uri="{FF2B5EF4-FFF2-40B4-BE49-F238E27FC236}">
                          <a16:creationId xmlns:a16="http://schemas.microsoft.com/office/drawing/2014/main" id="{00000000-0008-0000-1600-000094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502920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常态火力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1" name="Check Box 855" hidden="1">
                      <a:extLst>
                        <a:ext uri="{63B3BB69-23CF-44E3-9099-C40C66FF867C}">
                          <a14:compatExt spid="_x0000_s79703"/>
                        </a:ext>
                        <a:ext uri="{FF2B5EF4-FFF2-40B4-BE49-F238E27FC236}">
                          <a16:creationId xmlns:a16="http://schemas.microsoft.com/office/drawing/2014/main" id="{00000000-0008-0000-1600-000095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5029202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常态补给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702" name="组合 79701">
            <a:extLst>
              <a:ext uri="{FF2B5EF4-FFF2-40B4-BE49-F238E27FC236}">
                <a16:creationId xmlns:a16="http://schemas.microsoft.com/office/drawing/2014/main" id="{323C5785-01BE-C271-C6B7-AE40020F22C9}"/>
              </a:ext>
            </a:extLst>
          </xdr:cNvPr>
          <xdr:cNvGrpSpPr/>
        </xdr:nvGrpSpPr>
        <xdr:grpSpPr>
          <a:xfrm>
            <a:off x="16720455" y="6645728"/>
            <a:ext cx="696688" cy="538843"/>
            <a:chOff x="9753598" y="2334986"/>
            <a:chExt cx="696688" cy="538843"/>
          </a:xfrm>
        </xdr:grpSpPr>
        <xdr:sp macro="" textlink="">
          <xdr:nvSpPr>
            <xdr:cNvPr id="79703" name="矩形 79702">
              <a:extLst>
                <a:ext uri="{FF2B5EF4-FFF2-40B4-BE49-F238E27FC236}">
                  <a16:creationId xmlns:a16="http://schemas.microsoft.com/office/drawing/2014/main" id="{9CC981CD-77AD-CB87-4160-3A565CD02169}"/>
                </a:ext>
              </a:extLst>
            </xdr:cNvPr>
            <xdr:cNvSpPr/>
          </xdr:nvSpPr>
          <xdr:spPr>
            <a:xfrm>
              <a:off x="9753598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04" name="Group Box 856" hidden="1">
                      <a:extLst>
                        <a:ext uri="{63B3BB69-23CF-44E3-9099-C40C66FF867C}">
                          <a14:compatExt spid="_x0000_s79704"/>
                        </a:ext>
                        <a:ext uri="{FF2B5EF4-FFF2-40B4-BE49-F238E27FC236}">
                          <a16:creationId xmlns:a16="http://schemas.microsoft.com/office/drawing/2014/main" id="{00000000-0008-0000-1600-00005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598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Mon3tr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05" name="Check Box 857" hidden="1">
                      <a:extLst>
                        <a:ext uri="{63B3BB69-23CF-44E3-9099-C40C66FF867C}">
                          <a14:compatExt spid="_x0000_s79705"/>
                        </a:ext>
                        <a:ext uri="{FF2B5EF4-FFF2-40B4-BE49-F238E27FC236}">
                          <a16:creationId xmlns:a16="http://schemas.microsoft.com/office/drawing/2014/main" id="{00000000-0008-0000-1600-00005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598" y="25146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06" name="Check Box 858" hidden="1">
                      <a:extLst>
                        <a:ext uri="{63B3BB69-23CF-44E3-9099-C40C66FF867C}">
                          <a14:compatExt spid="_x0000_s79706"/>
                        </a:ext>
                        <a:ext uri="{FF2B5EF4-FFF2-40B4-BE49-F238E27FC236}">
                          <a16:creationId xmlns:a16="http://schemas.microsoft.com/office/drawing/2014/main" id="{00000000-0008-0000-1600-00005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600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超负荷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</xdr:grpSp>
    <xdr:clientData/>
  </xdr:twoCellAnchor>
  <xdr:twoCellAnchor editAs="absolute">
    <xdr:from>
      <xdr:col>11</xdr:col>
      <xdr:colOff>0</xdr:colOff>
      <xdr:row>22</xdr:row>
      <xdr:rowOff>0</xdr:rowOff>
    </xdr:from>
    <xdr:to>
      <xdr:col>14</xdr:col>
      <xdr:colOff>0</xdr:colOff>
      <xdr:row>27</xdr:row>
      <xdr:rowOff>0</xdr:rowOff>
    </xdr:to>
    <xdr:grpSp>
      <xdr:nvGrpSpPr>
        <xdr:cNvPr id="79877" name="组合 79876">
          <a:extLst>
            <a:ext uri="{FF2B5EF4-FFF2-40B4-BE49-F238E27FC236}">
              <a16:creationId xmlns:a16="http://schemas.microsoft.com/office/drawing/2014/main" id="{FDE08A05-CAFA-E71E-98C1-2AD10CC648CB}"/>
            </a:ext>
          </a:extLst>
        </xdr:cNvPr>
        <xdr:cNvGrpSpPr/>
      </xdr:nvGrpSpPr>
      <xdr:grpSpPr>
        <a:xfrm>
          <a:off x="7663543" y="3951514"/>
          <a:ext cx="2090057" cy="898072"/>
          <a:chOff x="11146971" y="6645729"/>
          <a:chExt cx="2090057" cy="898071"/>
        </a:xfrm>
      </xdr:grpSpPr>
      <xdr:sp macro="" textlink="">
        <xdr:nvSpPr>
          <xdr:cNvPr id="79878" name="矩形 79877">
            <a:extLst>
              <a:ext uri="{FF2B5EF4-FFF2-40B4-BE49-F238E27FC236}">
                <a16:creationId xmlns:a16="http://schemas.microsoft.com/office/drawing/2014/main" id="{F408A20F-F4F7-0AD9-EC43-3E37B4312BEF}"/>
              </a:ext>
            </a:extLst>
          </xdr:cNvPr>
          <xdr:cNvSpPr/>
        </xdr:nvSpPr>
        <xdr:spPr>
          <a:xfrm>
            <a:off x="11146971" y="6645729"/>
            <a:ext cx="2087340" cy="898071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2" name="Group Box 906" hidden="1">
                    <a:extLst>
                      <a:ext uri="{63B3BB69-23CF-44E3-9099-C40C66FF867C}">
                        <a14:compatExt spid="_x0000_s79754"/>
                      </a:ext>
                      <a:ext uri="{FF2B5EF4-FFF2-40B4-BE49-F238E27FC236}">
                        <a16:creationId xmlns:a16="http://schemas.microsoft.com/office/drawing/2014/main" id="{00000000-0008-0000-1600-000096380100}"/>
                      </a:ext>
                    </a:extLst>
                  </xdr:cNvPr>
                  <xdr:cNvSpPr/>
                </xdr:nvSpPr>
                <xdr:spPr bwMode="auto">
                  <a:xfrm>
                    <a:off x="11149690" y="6645729"/>
                    <a:ext cx="2087338" cy="898071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作战环境控制：输出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79880" name="文本框 79879">
            <a:extLst>
              <a:ext uri="{FF2B5EF4-FFF2-40B4-BE49-F238E27FC236}">
                <a16:creationId xmlns:a16="http://schemas.microsoft.com/office/drawing/2014/main" id="{24A29902-1F8A-36C1-DEDC-23F337040E4A}"/>
              </a:ext>
            </a:extLst>
          </xdr:cNvPr>
          <xdr:cNvSpPr txBox="1"/>
        </xdr:nvSpPr>
        <xdr:spPr>
          <a:xfrm>
            <a:off x="11146973" y="6745062"/>
            <a:ext cx="2090053" cy="2177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</a:t>
            </a:r>
            <a:r>
              <a:rPr lang="zh-CN" altLang="en-US" sz="800" b="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主目标 </a:t>
            </a:r>
            <a:r>
              <a:rPr lang="en-US" altLang="zh-CN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× 1</a:t>
            </a:r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副目标 </a:t>
            </a:r>
            <a:r>
              <a:rPr lang="en-US" altLang="zh-CN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×</a:t>
            </a:r>
            <a:endParaRPr lang="zh-CN" altLang="en-US" sz="800" b="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55" name="Scroll Bar 907" hidden="1">
                    <a:extLst>
                      <a:ext uri="{63B3BB69-23CF-44E3-9099-C40C66FF867C}">
                        <a14:compatExt spid="_x0000_s79755"/>
                      </a:ext>
                      <a:ext uri="{FF2B5EF4-FFF2-40B4-BE49-F238E27FC236}">
                        <a16:creationId xmlns:a16="http://schemas.microsoft.com/office/drawing/2014/main" id="{00000000-0008-0000-1600-00008B370100}"/>
                      </a:ext>
                    </a:extLst>
                  </xdr:cNvPr>
                  <xdr:cNvSpPr/>
                </xdr:nvSpPr>
                <xdr:spPr bwMode="auto">
                  <a:xfrm>
                    <a:off x="12970694" y="6705600"/>
                    <a:ext cx="206828" cy="783576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</xdr:spPr>
              </xdr:sp>
            </mc:Choice>
            <mc:Fallback/>
          </mc:AlternateContent>
        </mc:Choice>
        <mc:Fallback xmlns=""/>
      </mc:AlternateContent>
      <xdr:sp macro="" textlink="Control!E9">
        <xdr:nvSpPr>
          <xdr:cNvPr id="79882" name="文本框 79881">
            <a:extLst>
              <a:ext uri="{FF2B5EF4-FFF2-40B4-BE49-F238E27FC236}">
                <a16:creationId xmlns:a16="http://schemas.microsoft.com/office/drawing/2014/main" id="{B14F8679-8617-A768-F9DD-6A81997E7868}"/>
              </a:ext>
            </a:extLst>
          </xdr:cNvPr>
          <xdr:cNvSpPr txBox="1"/>
        </xdr:nvSpPr>
        <xdr:spPr>
          <a:xfrm>
            <a:off x="12575192" y="6810219"/>
            <a:ext cx="288915" cy="13894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36000" tIns="0" rIns="36000" bIns="0" rtlCol="0" anchor="ctr">
            <a:noAutofit/>
          </a:bodyPr>
          <a:lstStyle/>
          <a:p>
            <a:pPr algn="ctr"/>
            <a:fld id="{CF4B121C-0A8E-49CA-A0FC-106734D01AC0}" type="TxLink">
              <a:rPr lang="en-US" altLang="en-US" sz="800" b="0" i="0" u="none" strike="noStrike" kern="1200">
                <a:solidFill>
                  <a:srgbClr val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pPr algn="ctr"/>
              <a:t>0</a:t>
            </a:fld>
            <a:endParaRPr lang="zh-CN" altLang="en-US" sz="800" b="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56" name="Drop Down 908" hidden="1">
                    <a:extLst>
                      <a:ext uri="{63B3BB69-23CF-44E3-9099-C40C66FF867C}">
                        <a14:compatExt spid="_x0000_s79756"/>
                      </a:ext>
                      <a:ext uri="{FF2B5EF4-FFF2-40B4-BE49-F238E27FC236}">
                        <a16:creationId xmlns:a16="http://schemas.microsoft.com/office/drawing/2014/main" id="{00000000-0008-0000-1600-00008C370100}"/>
                      </a:ext>
                    </a:extLst>
                  </xdr:cNvPr>
                  <xdr:cNvSpPr/>
                </xdr:nvSpPr>
                <xdr:spPr bwMode="auto">
                  <a:xfrm>
                    <a:off x="11234057" y="6977746"/>
                    <a:ext cx="778329" cy="17961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3" name="Drop Down 909" hidden="1">
                    <a:extLst>
                      <a:ext uri="{63B3BB69-23CF-44E3-9099-C40C66FF867C}">
                        <a14:compatExt spid="_x0000_s79757"/>
                      </a:ext>
                      <a:ext uri="{FF2B5EF4-FFF2-40B4-BE49-F238E27FC236}">
                        <a16:creationId xmlns:a16="http://schemas.microsoft.com/office/drawing/2014/main" id="{00000000-0008-0000-1600-000097380100}"/>
                      </a:ext>
                    </a:extLst>
                  </xdr:cNvPr>
                  <xdr:cNvSpPr/>
                </xdr:nvSpPr>
                <xdr:spPr bwMode="auto">
                  <a:xfrm>
                    <a:off x="12111365" y="6977743"/>
                    <a:ext cx="777321" cy="17961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58" name="Check Box 910" hidden="1">
                    <a:extLst>
                      <a:ext uri="{63B3BB69-23CF-44E3-9099-C40C66FF867C}">
                        <a14:compatExt spid="_x0000_s79758"/>
                      </a:ext>
                      <a:ext uri="{FF2B5EF4-FFF2-40B4-BE49-F238E27FC236}">
                        <a16:creationId xmlns:a16="http://schemas.microsoft.com/office/drawing/2014/main" id="{00000000-0008-0000-1600-00008E370100}"/>
                      </a:ext>
                    </a:extLst>
                  </xdr:cNvPr>
                  <xdr:cNvSpPr/>
                </xdr:nvSpPr>
                <xdr:spPr bwMode="auto">
                  <a:xfrm>
                    <a:off x="11190516" y="7298872"/>
                    <a:ext cx="707571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飞行单位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59" name="Check Box 911" hidden="1">
                    <a:extLst>
                      <a:ext uri="{63B3BB69-23CF-44E3-9099-C40C66FF867C}">
                        <a14:compatExt spid="_x0000_s79759"/>
                      </a:ext>
                      <a:ext uri="{FF2B5EF4-FFF2-40B4-BE49-F238E27FC236}">
                        <a16:creationId xmlns:a16="http://schemas.microsoft.com/office/drawing/2014/main" id="{00000000-0008-0000-1600-00008F370100}"/>
                      </a:ext>
                    </a:extLst>
                  </xdr:cNvPr>
                  <xdr:cNvSpPr/>
                </xdr:nvSpPr>
                <xdr:spPr bwMode="auto">
                  <a:xfrm>
                    <a:off x="11190519" y="7141029"/>
                    <a:ext cx="707571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高重量单位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4" name="Check Box 912" hidden="1">
                    <a:extLst>
                      <a:ext uri="{63B3BB69-23CF-44E3-9099-C40C66FF867C}">
                        <a14:compatExt spid="_x0000_s79760"/>
                      </a:ext>
                      <a:ext uri="{FF2B5EF4-FFF2-40B4-BE49-F238E27FC236}">
                        <a16:creationId xmlns:a16="http://schemas.microsoft.com/office/drawing/2014/main" id="{00000000-0008-0000-1600-000098380100}"/>
                      </a:ext>
                    </a:extLst>
                  </xdr:cNvPr>
                  <xdr:cNvSpPr/>
                </xdr:nvSpPr>
                <xdr:spPr bwMode="auto">
                  <a:xfrm>
                    <a:off x="12066821" y="7141028"/>
                    <a:ext cx="707571" cy="244929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高重量单位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61" name="Check Box 913" hidden="1">
                    <a:extLst>
                      <a:ext uri="{63B3BB69-23CF-44E3-9099-C40C66FF867C}">
                        <a14:compatExt spid="_x0000_s79761"/>
                      </a:ext>
                      <a:ext uri="{FF2B5EF4-FFF2-40B4-BE49-F238E27FC236}">
                        <a16:creationId xmlns:a16="http://schemas.microsoft.com/office/drawing/2014/main" id="{00000000-0008-0000-1600-000091370100}"/>
                      </a:ext>
                    </a:extLst>
                  </xdr:cNvPr>
                  <xdr:cNvSpPr/>
                </xdr:nvSpPr>
                <xdr:spPr bwMode="auto">
                  <a:xfrm>
                    <a:off x="12066816" y="7298872"/>
                    <a:ext cx="707572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分散站位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</xdr:grpSp>
    <xdr:clientData/>
  </xdr:twoCellAnchor>
  <xdr:twoCellAnchor editAs="absolute">
    <xdr:from>
      <xdr:col>11</xdr:col>
      <xdr:colOff>0</xdr:colOff>
      <xdr:row>2</xdr:row>
      <xdr:rowOff>0</xdr:rowOff>
    </xdr:from>
    <xdr:to>
      <xdr:col>14</xdr:col>
      <xdr:colOff>0</xdr:colOff>
      <xdr:row>21</xdr:row>
      <xdr:rowOff>0</xdr:rowOff>
    </xdr:to>
    <xdr:grpSp>
      <xdr:nvGrpSpPr>
        <xdr:cNvPr id="79889" name="组合 79888">
          <a:extLst>
            <a:ext uri="{FF2B5EF4-FFF2-40B4-BE49-F238E27FC236}">
              <a16:creationId xmlns:a16="http://schemas.microsoft.com/office/drawing/2014/main" id="{2723ABE0-8844-836F-A02B-0F99B17AF3A6}"/>
            </a:ext>
          </a:extLst>
        </xdr:cNvPr>
        <xdr:cNvGrpSpPr/>
      </xdr:nvGrpSpPr>
      <xdr:grpSpPr>
        <a:xfrm>
          <a:off x="7663543" y="359229"/>
          <a:ext cx="2090057" cy="3412671"/>
          <a:chOff x="9748157" y="15806058"/>
          <a:chExt cx="2090057" cy="3412671"/>
        </a:xfrm>
      </xdr:grpSpPr>
      <xdr:sp macro="" textlink="">
        <xdr:nvSpPr>
          <xdr:cNvPr id="79890" name="矩形 79889">
            <a:extLst>
              <a:ext uri="{FF2B5EF4-FFF2-40B4-BE49-F238E27FC236}">
                <a16:creationId xmlns:a16="http://schemas.microsoft.com/office/drawing/2014/main" id="{9A254BAB-9960-147C-B126-D07EEE0FCC8C}"/>
              </a:ext>
            </a:extLst>
          </xdr:cNvPr>
          <xdr:cNvSpPr/>
        </xdr:nvSpPr>
        <xdr:spPr>
          <a:xfrm>
            <a:off x="9748157" y="15806058"/>
            <a:ext cx="2087340" cy="3412671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62" name="Group Box 914" hidden="1">
                    <a:extLst>
                      <a:ext uri="{63B3BB69-23CF-44E3-9099-C40C66FF867C}">
                        <a14:compatExt spid="_x0000_s79762"/>
                      </a:ext>
                      <a:ext uri="{FF2B5EF4-FFF2-40B4-BE49-F238E27FC236}">
                        <a16:creationId xmlns:a16="http://schemas.microsoft.com/office/drawing/2014/main" id="{00000000-0008-0000-1600-000092370100}"/>
                      </a:ext>
                    </a:extLst>
                  </xdr:cNvPr>
                  <xdr:cNvSpPr/>
                </xdr:nvSpPr>
                <xdr:spPr bwMode="auto">
                  <a:xfrm>
                    <a:off x="9750876" y="15806058"/>
                    <a:ext cx="2087338" cy="3412671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作战环境控制：输出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79892" name="文本框 79891">
            <a:extLst>
              <a:ext uri="{FF2B5EF4-FFF2-40B4-BE49-F238E27FC236}">
                <a16:creationId xmlns:a16="http://schemas.microsoft.com/office/drawing/2014/main" id="{3B8A4DF8-87EB-0C8D-3050-44467AFC5D84}"/>
              </a:ext>
            </a:extLst>
          </xdr:cNvPr>
          <xdr:cNvSpPr txBox="1"/>
        </xdr:nvSpPr>
        <xdr:spPr>
          <a:xfrm>
            <a:off x="9748159" y="18268953"/>
            <a:ext cx="2090053" cy="3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防御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法抗   窗口       防御   法抗   数量</a:t>
            </a: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主目标                       副目标</a:t>
            </a:r>
          </a:p>
        </xdr:txBody>
      </xdr:sp>
      <xdr:grpSp>
        <xdr:nvGrpSpPr>
          <xdr:cNvPr id="79893" name="组合 79892">
            <a:extLst>
              <a:ext uri="{FF2B5EF4-FFF2-40B4-BE49-F238E27FC236}">
                <a16:creationId xmlns:a16="http://schemas.microsoft.com/office/drawing/2014/main" id="{6F7715AF-262A-7D7B-D621-059E9A2860B2}"/>
              </a:ext>
            </a:extLst>
          </xdr:cNvPr>
          <xdr:cNvGrpSpPr/>
        </xdr:nvGrpSpPr>
        <xdr:grpSpPr>
          <a:xfrm>
            <a:off x="9864286" y="16029257"/>
            <a:ext cx="288915" cy="2256220"/>
            <a:chOff x="19487257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5" name="Scroll Bar 915" hidden="1">
                      <a:extLst>
                        <a:ext uri="{63B3BB69-23CF-44E3-9099-C40C66FF867C}">
                          <a14:compatExt spid="_x0000_s79763"/>
                        </a:ext>
                        <a:ext uri="{FF2B5EF4-FFF2-40B4-BE49-F238E27FC236}">
                          <a16:creationId xmlns:a16="http://schemas.microsoft.com/office/drawing/2014/main" id="{00000000-0008-0000-1600-000099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512646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3">
          <xdr:nvSpPr>
            <xdr:cNvPr id="79932" name="文本框 79931">
              <a:extLst>
                <a:ext uri="{FF2B5EF4-FFF2-40B4-BE49-F238E27FC236}">
                  <a16:creationId xmlns:a16="http://schemas.microsoft.com/office/drawing/2014/main" id="{C1FE5595-5543-64FE-D754-73C5FFDF788A}"/>
                </a:ext>
              </a:extLst>
            </xdr:cNvPr>
            <xdr:cNvSpPr txBox="1"/>
          </xdr:nvSpPr>
          <xdr:spPr>
            <a:xfrm>
              <a:off x="19487257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163A27D-50CA-4ED0-A1D4-2F5F5DB7C29B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4000</a:t>
              </a:fld>
              <a:endParaRPr lang="zh-CN" altLang="en-US" sz="800" kern="1200"/>
            </a:p>
          </xdr:txBody>
        </xdr:sp>
        <xdr:sp macro="" textlink="Control!E3">
          <xdr:nvSpPr>
            <xdr:cNvPr id="79933" name="文本框 79932">
              <a:extLst>
                <a:ext uri="{FF2B5EF4-FFF2-40B4-BE49-F238E27FC236}">
                  <a16:creationId xmlns:a16="http://schemas.microsoft.com/office/drawing/2014/main" id="{AD38E97E-5DFD-30BC-9373-8FE7DD6AAF1B}"/>
                </a:ext>
              </a:extLst>
            </xdr:cNvPr>
            <xdr:cNvSpPr txBox="1"/>
          </xdr:nvSpPr>
          <xdr:spPr>
            <a:xfrm>
              <a:off x="19487257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3FC1DB22-6727-43A9-A66F-4F0A3E6B5B6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4" name="组合 79893">
            <a:extLst>
              <a:ext uri="{FF2B5EF4-FFF2-40B4-BE49-F238E27FC236}">
                <a16:creationId xmlns:a16="http://schemas.microsoft.com/office/drawing/2014/main" id="{E3DE94DC-F593-6936-DF08-C96397566AAE}"/>
              </a:ext>
            </a:extLst>
          </xdr:cNvPr>
          <xdr:cNvGrpSpPr/>
        </xdr:nvGrpSpPr>
        <xdr:grpSpPr>
          <a:xfrm>
            <a:off x="10139141" y="16029257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64" name="Scroll Bar 916" hidden="1">
                      <a:extLst>
                        <a:ext uri="{63B3BB69-23CF-44E3-9099-C40C66FF867C}">
                          <a14:compatExt spid="_x0000_s79764"/>
                        </a:ext>
                        <a:ext uri="{FF2B5EF4-FFF2-40B4-BE49-F238E27FC236}">
                          <a16:creationId xmlns:a16="http://schemas.microsoft.com/office/drawing/2014/main" id="{00000000-0008-0000-1600-00009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855546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4">
          <xdr:nvSpPr>
            <xdr:cNvPr id="79929" name="文本框 79928">
              <a:extLst>
                <a:ext uri="{FF2B5EF4-FFF2-40B4-BE49-F238E27FC236}">
                  <a16:creationId xmlns:a16="http://schemas.microsoft.com/office/drawing/2014/main" id="{FA6750EE-7D50-F895-AF4F-04E7CC88F35D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FF8073A0-9497-4D8F-BCCC-6B6E6820093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4">
          <xdr:nvSpPr>
            <xdr:cNvPr id="79930" name="文本框 79929">
              <a:extLst>
                <a:ext uri="{FF2B5EF4-FFF2-40B4-BE49-F238E27FC236}">
                  <a16:creationId xmlns:a16="http://schemas.microsoft.com/office/drawing/2014/main" id="{A0FB039D-2AFC-A10C-8247-0B375FF20624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A5E67C4-4F6D-4794-98D4-17D806FBD78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5" name="组合 79894">
            <a:extLst>
              <a:ext uri="{FF2B5EF4-FFF2-40B4-BE49-F238E27FC236}">
                <a16:creationId xmlns:a16="http://schemas.microsoft.com/office/drawing/2014/main" id="{CBFA038C-23C8-C296-1438-044B6BDDBF32}"/>
              </a:ext>
            </a:extLst>
          </xdr:cNvPr>
          <xdr:cNvGrpSpPr/>
        </xdr:nvGrpSpPr>
        <xdr:grpSpPr>
          <a:xfrm>
            <a:off x="10862985" y="16029257"/>
            <a:ext cx="288915" cy="2256220"/>
            <a:chOff x="20140399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65" name="Scroll Bar 917" hidden="1">
                      <a:extLst>
                        <a:ext uri="{63B3BB69-23CF-44E3-9099-C40C66FF867C}">
                          <a14:compatExt spid="_x0000_s79765"/>
                        </a:ext>
                        <a:ext uri="{FF2B5EF4-FFF2-40B4-BE49-F238E27FC236}">
                          <a16:creationId xmlns:a16="http://schemas.microsoft.com/office/drawing/2014/main" id="{00000000-0008-0000-1600-00009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76673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7">
          <xdr:nvSpPr>
            <xdr:cNvPr id="79926" name="文本框 79925">
              <a:extLst>
                <a:ext uri="{FF2B5EF4-FFF2-40B4-BE49-F238E27FC236}">
                  <a16:creationId xmlns:a16="http://schemas.microsoft.com/office/drawing/2014/main" id="{22135256-AD58-963D-7F85-57AB003E53C3}"/>
                </a:ext>
              </a:extLst>
            </xdr:cNvPr>
            <xdr:cNvSpPr txBox="1"/>
          </xdr:nvSpPr>
          <xdr:spPr>
            <a:xfrm>
              <a:off x="2014039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51D69717-4630-4D2E-AC63-9638FEA04A3F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4000</a:t>
              </a:fld>
              <a:endParaRPr lang="zh-CN" altLang="en-US" sz="800" kern="1200"/>
            </a:p>
          </xdr:txBody>
        </xdr:sp>
        <xdr:sp macro="" textlink="Control!E7">
          <xdr:nvSpPr>
            <xdr:cNvPr id="79927" name="文本框 79926">
              <a:extLst>
                <a:ext uri="{FF2B5EF4-FFF2-40B4-BE49-F238E27FC236}">
                  <a16:creationId xmlns:a16="http://schemas.microsoft.com/office/drawing/2014/main" id="{E5681A65-8A49-22AC-2C7B-015D3203128B}"/>
                </a:ext>
              </a:extLst>
            </xdr:cNvPr>
            <xdr:cNvSpPr txBox="1"/>
          </xdr:nvSpPr>
          <xdr:spPr>
            <a:xfrm>
              <a:off x="2014039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058931AC-9EDB-4898-8EC0-5B91B71801C9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6" name="组合 79895">
            <a:extLst>
              <a:ext uri="{FF2B5EF4-FFF2-40B4-BE49-F238E27FC236}">
                <a16:creationId xmlns:a16="http://schemas.microsoft.com/office/drawing/2014/main" id="{B82D6C7E-A8A0-2ACD-0A21-6EBA9F68B833}"/>
              </a:ext>
            </a:extLst>
          </xdr:cNvPr>
          <xdr:cNvGrpSpPr/>
        </xdr:nvGrpSpPr>
        <xdr:grpSpPr>
          <a:xfrm>
            <a:off x="11154170" y="16023814"/>
            <a:ext cx="288915" cy="2264383"/>
            <a:chOff x="20461528" y="582427"/>
            <a:chExt cx="288916" cy="2264383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66" name="Scroll Bar 918" hidden="1">
                      <a:extLst>
                        <a:ext uri="{63B3BB69-23CF-44E3-9099-C40C66FF867C}">
                          <a14:compatExt spid="_x0000_s79766"/>
                        </a:ext>
                        <a:ext uri="{FF2B5EF4-FFF2-40B4-BE49-F238E27FC236}">
                          <a16:creationId xmlns:a16="http://schemas.microsoft.com/office/drawing/2014/main" id="{00000000-0008-0000-1600-00009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497802" y="729343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8">
          <xdr:nvSpPr>
            <xdr:cNvPr id="79923" name="文本框 79922">
              <a:extLst>
                <a:ext uri="{FF2B5EF4-FFF2-40B4-BE49-F238E27FC236}">
                  <a16:creationId xmlns:a16="http://schemas.microsoft.com/office/drawing/2014/main" id="{69087E93-13C1-BF20-5245-F1F0EDEF6BE1}"/>
                </a:ext>
              </a:extLst>
            </xdr:cNvPr>
            <xdr:cNvSpPr txBox="1"/>
          </xdr:nvSpPr>
          <xdr:spPr>
            <a:xfrm>
              <a:off x="20461528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A2E45945-D35B-455F-9A6F-BA545DCE2233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8">
          <xdr:nvSpPr>
            <xdr:cNvPr id="79924" name="文本框 79923">
              <a:extLst>
                <a:ext uri="{FF2B5EF4-FFF2-40B4-BE49-F238E27FC236}">
                  <a16:creationId xmlns:a16="http://schemas.microsoft.com/office/drawing/2014/main" id="{96AB2140-1904-3E5A-5039-143FD4FB30E8}"/>
                </a:ext>
              </a:extLst>
            </xdr:cNvPr>
            <xdr:cNvSpPr txBox="1"/>
          </xdr:nvSpPr>
          <xdr:spPr>
            <a:xfrm>
              <a:off x="20461528" y="2707861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CF49952C-2904-4FA5-B31C-0B909BA2761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7" name="组合 79896">
            <a:extLst>
              <a:ext uri="{FF2B5EF4-FFF2-40B4-BE49-F238E27FC236}">
                <a16:creationId xmlns:a16="http://schemas.microsoft.com/office/drawing/2014/main" id="{E11EC8AA-1EB4-7C21-FCD4-60F958C2FB7C}"/>
              </a:ext>
            </a:extLst>
          </xdr:cNvPr>
          <xdr:cNvGrpSpPr/>
        </xdr:nvGrpSpPr>
        <xdr:grpSpPr>
          <a:xfrm>
            <a:off x="10441204" y="16023815"/>
            <a:ext cx="288915" cy="2261662"/>
            <a:chOff x="21125556" y="576985"/>
            <a:chExt cx="288916" cy="2261662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6" name="Scroll Bar 919" hidden="1">
                      <a:extLst>
                        <a:ext uri="{63B3BB69-23CF-44E3-9099-C40C66FF867C}">
                          <a14:compatExt spid="_x0000_s79767"/>
                        </a:ext>
                        <a:ext uri="{FF2B5EF4-FFF2-40B4-BE49-F238E27FC236}">
                          <a16:creationId xmlns:a16="http://schemas.microsoft.com/office/drawing/2014/main" id="{00000000-0008-0000-1600-00009A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21156387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5">
          <xdr:nvSpPr>
            <xdr:cNvPr id="79920" name="文本框 79919">
              <a:extLst>
                <a:ext uri="{FF2B5EF4-FFF2-40B4-BE49-F238E27FC236}">
                  <a16:creationId xmlns:a16="http://schemas.microsoft.com/office/drawing/2014/main" id="{18583BD8-0032-8B25-75BC-11A8D20E6861}"/>
                </a:ext>
              </a:extLst>
            </xdr:cNvPr>
            <xdr:cNvSpPr txBox="1"/>
          </xdr:nvSpPr>
          <xdr:spPr>
            <a:xfrm>
              <a:off x="21125556" y="576985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05EAAC3F-A127-4C41-A7B6-47BC599418C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kern="1200"/>
            </a:p>
          </xdr:txBody>
        </xdr:sp>
        <xdr:sp macro="" textlink="Control!E5">
          <xdr:nvSpPr>
            <xdr:cNvPr id="79921" name="文本框 79920">
              <a:extLst>
                <a:ext uri="{FF2B5EF4-FFF2-40B4-BE49-F238E27FC236}">
                  <a16:creationId xmlns:a16="http://schemas.microsoft.com/office/drawing/2014/main" id="{079630B6-FDCE-864D-2A17-939B39A1E2B9}"/>
                </a:ext>
              </a:extLst>
            </xdr:cNvPr>
            <xdr:cNvSpPr txBox="1"/>
          </xdr:nvSpPr>
          <xdr:spPr>
            <a:xfrm>
              <a:off x="21125556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1450D635-C2AE-4795-9986-2865FB3FEFD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60</a:t>
              </a:fld>
              <a:endParaRPr lang="zh-CN" altLang="en-US" sz="800" b="1" kern="1200"/>
            </a:p>
          </xdr:txBody>
        </xdr:sp>
      </xdr:grpSp>
      <xdr:grpSp>
        <xdr:nvGrpSpPr>
          <xdr:cNvPr id="79898" name="组合 79897">
            <a:extLst>
              <a:ext uri="{FF2B5EF4-FFF2-40B4-BE49-F238E27FC236}">
                <a16:creationId xmlns:a16="http://schemas.microsoft.com/office/drawing/2014/main" id="{FD213B91-4818-D0A3-59F8-172A548107C1}"/>
              </a:ext>
            </a:extLst>
          </xdr:cNvPr>
          <xdr:cNvGrpSpPr/>
        </xdr:nvGrpSpPr>
        <xdr:grpSpPr>
          <a:xfrm>
            <a:off x="11451244" y="16023618"/>
            <a:ext cx="288915" cy="2261662"/>
            <a:chOff x="21125556" y="576985"/>
            <a:chExt cx="288916" cy="2261662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68" name="Scroll Bar 920" hidden="1">
                      <a:extLst>
                        <a:ext uri="{63B3BB69-23CF-44E3-9099-C40C66FF867C}">
                          <a14:compatExt spid="_x0000_s79768"/>
                        </a:ext>
                        <a:ext uri="{FF2B5EF4-FFF2-40B4-BE49-F238E27FC236}">
                          <a16:creationId xmlns:a16="http://schemas.microsoft.com/office/drawing/2014/main" id="{00000000-0008-0000-1600-00009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21156387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9">
          <xdr:nvSpPr>
            <xdr:cNvPr id="79917" name="文本框 79916">
              <a:extLst>
                <a:ext uri="{FF2B5EF4-FFF2-40B4-BE49-F238E27FC236}">
                  <a16:creationId xmlns:a16="http://schemas.microsoft.com/office/drawing/2014/main" id="{536F41FC-6BC4-9335-1B96-8F84432A8893}"/>
                </a:ext>
              </a:extLst>
            </xdr:cNvPr>
            <xdr:cNvSpPr txBox="1"/>
          </xdr:nvSpPr>
          <xdr:spPr>
            <a:xfrm>
              <a:off x="21125556" y="576985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5BD02D3-428B-4379-AEC1-4A99B4C9CD4D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</a:t>
              </a:fld>
              <a:endParaRPr lang="zh-CN" altLang="en-US" sz="800" kern="1200"/>
            </a:p>
          </xdr:txBody>
        </xdr:sp>
        <xdr:sp macro="" textlink="Control!E9">
          <xdr:nvSpPr>
            <xdr:cNvPr id="79918" name="文本框 79917">
              <a:extLst>
                <a:ext uri="{FF2B5EF4-FFF2-40B4-BE49-F238E27FC236}">
                  <a16:creationId xmlns:a16="http://schemas.microsoft.com/office/drawing/2014/main" id="{2F7B0875-86C4-6990-33CC-5A212778607C}"/>
                </a:ext>
              </a:extLst>
            </xdr:cNvPr>
            <xdr:cNvSpPr txBox="1"/>
          </xdr:nvSpPr>
          <xdr:spPr>
            <a:xfrm>
              <a:off x="21125556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CF4B121C-0A8E-49CA-A0FC-106734D01AC0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69" name="Drop Down 921" hidden="1">
                    <a:extLst>
                      <a:ext uri="{63B3BB69-23CF-44E3-9099-C40C66FF867C}">
                        <a14:compatExt spid="_x0000_s79769"/>
                      </a:ext>
                      <a:ext uri="{FF2B5EF4-FFF2-40B4-BE49-F238E27FC236}">
                        <a16:creationId xmlns:a16="http://schemas.microsoft.com/office/drawing/2014/main" id="{00000000-0008-0000-1600-000099370100}"/>
                      </a:ext>
                    </a:extLst>
                  </xdr:cNvPr>
                  <xdr:cNvSpPr/>
                </xdr:nvSpPr>
                <xdr:spPr bwMode="auto">
                  <a:xfrm>
                    <a:off x="9895113" y="18592804"/>
                    <a:ext cx="778329" cy="17961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7" name="Drop Down 922" hidden="1">
                    <a:extLst>
                      <a:ext uri="{63B3BB69-23CF-44E3-9099-C40C66FF867C}">
                        <a14:compatExt spid="_x0000_s79770"/>
                      </a:ext>
                      <a:ext uri="{FF2B5EF4-FFF2-40B4-BE49-F238E27FC236}">
                        <a16:creationId xmlns:a16="http://schemas.microsoft.com/office/drawing/2014/main" id="{00000000-0008-0000-1600-00009B380100}"/>
                      </a:ext>
                    </a:extLst>
                  </xdr:cNvPr>
                  <xdr:cNvSpPr/>
                </xdr:nvSpPr>
                <xdr:spPr bwMode="auto">
                  <a:xfrm>
                    <a:off x="10905770" y="18592801"/>
                    <a:ext cx="777321" cy="17961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xdr:grpSp>
        <xdr:nvGrpSpPr>
          <xdr:cNvPr id="79901" name="组合 79900">
            <a:extLst>
              <a:ext uri="{FF2B5EF4-FFF2-40B4-BE49-F238E27FC236}">
                <a16:creationId xmlns:a16="http://schemas.microsoft.com/office/drawing/2014/main" id="{BD298D0A-AA29-A707-656D-D913DAD1062F}"/>
              </a:ext>
            </a:extLst>
          </xdr:cNvPr>
          <xdr:cNvGrpSpPr/>
        </xdr:nvGrpSpPr>
        <xdr:grpSpPr>
          <a:xfrm>
            <a:off x="10772000" y="16391164"/>
            <a:ext cx="36000" cy="1532165"/>
            <a:chOff x="16708748" y="726623"/>
            <a:chExt cx="45727" cy="1985981"/>
          </a:xfrm>
        </xdr:grpSpPr>
        <xdr:sp macro="" textlink="">
          <xdr:nvSpPr>
            <xdr:cNvPr id="79906" name="右中括号 79905">
              <a:extLst>
                <a:ext uri="{FF2B5EF4-FFF2-40B4-BE49-F238E27FC236}">
                  <a16:creationId xmlns:a16="http://schemas.microsoft.com/office/drawing/2014/main" id="{9BA0ABD0-3361-9C55-FEE7-6D42F3448C57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7" name="右中括号 79906">
              <a:extLst>
                <a:ext uri="{FF2B5EF4-FFF2-40B4-BE49-F238E27FC236}">
                  <a16:creationId xmlns:a16="http://schemas.microsoft.com/office/drawing/2014/main" id="{744DF8B1-1957-FA23-E3BD-1C50A0147EDE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8" name="右中括号 79907">
              <a:extLst>
                <a:ext uri="{FF2B5EF4-FFF2-40B4-BE49-F238E27FC236}">
                  <a16:creationId xmlns:a16="http://schemas.microsoft.com/office/drawing/2014/main" id="{33D4852A-1198-9B66-BC41-ECA2901A912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9" name="右中括号 79908">
              <a:extLst>
                <a:ext uri="{FF2B5EF4-FFF2-40B4-BE49-F238E27FC236}">
                  <a16:creationId xmlns:a16="http://schemas.microsoft.com/office/drawing/2014/main" id="{4A2F3467-90D5-85F5-B95D-8BC704A1D9AE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0" name="右中括号 79909">
              <a:extLst>
                <a:ext uri="{FF2B5EF4-FFF2-40B4-BE49-F238E27FC236}">
                  <a16:creationId xmlns:a16="http://schemas.microsoft.com/office/drawing/2014/main" id="{7FE794F1-7181-977E-D7F7-B8B6100F05A6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1" name="右中括号 79910">
              <a:extLst>
                <a:ext uri="{FF2B5EF4-FFF2-40B4-BE49-F238E27FC236}">
                  <a16:creationId xmlns:a16="http://schemas.microsoft.com/office/drawing/2014/main" id="{BE32EF0B-62BE-EBF1-17CD-48022294F260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2" name="右中括号 79911">
              <a:extLst>
                <a:ext uri="{FF2B5EF4-FFF2-40B4-BE49-F238E27FC236}">
                  <a16:creationId xmlns:a16="http://schemas.microsoft.com/office/drawing/2014/main" id="{328C4E9A-6D01-1670-7A0E-CC975EAEB47A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3" name="右中括号 79912">
              <a:extLst>
                <a:ext uri="{FF2B5EF4-FFF2-40B4-BE49-F238E27FC236}">
                  <a16:creationId xmlns:a16="http://schemas.microsoft.com/office/drawing/2014/main" id="{5B806624-BE38-24D3-BE3D-5E810CED513D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4" name="右中括号 79913">
              <a:extLst>
                <a:ext uri="{FF2B5EF4-FFF2-40B4-BE49-F238E27FC236}">
                  <a16:creationId xmlns:a16="http://schemas.microsoft.com/office/drawing/2014/main" id="{8F92CC1F-1CB3-9749-8F7E-DE57E2AD671B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5" name="右中括号 79914">
              <a:extLst>
                <a:ext uri="{FF2B5EF4-FFF2-40B4-BE49-F238E27FC236}">
                  <a16:creationId xmlns:a16="http://schemas.microsoft.com/office/drawing/2014/main" id="{1B8D0857-A858-667D-70DF-13065C200AA0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1" name="Check Box 923" hidden="1">
                    <a:extLst>
                      <a:ext uri="{63B3BB69-23CF-44E3-9099-C40C66FF867C}">
                        <a14:compatExt spid="_x0000_s79771"/>
                      </a:ext>
                      <a:ext uri="{FF2B5EF4-FFF2-40B4-BE49-F238E27FC236}">
                        <a16:creationId xmlns:a16="http://schemas.microsoft.com/office/drawing/2014/main" id="{00000000-0008-0000-1600-00009B370100}"/>
                      </a:ext>
                    </a:extLst>
                  </xdr:cNvPr>
                  <xdr:cNvSpPr/>
                </xdr:nvSpPr>
                <xdr:spPr bwMode="auto">
                  <a:xfrm>
                    <a:off x="9851572" y="18973801"/>
                    <a:ext cx="707571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飞行单位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2" name="Check Box 924" hidden="1">
                    <a:extLst>
                      <a:ext uri="{63B3BB69-23CF-44E3-9099-C40C66FF867C}">
                        <a14:compatExt spid="_x0000_s79772"/>
                      </a:ext>
                      <a:ext uri="{FF2B5EF4-FFF2-40B4-BE49-F238E27FC236}">
                        <a16:creationId xmlns:a16="http://schemas.microsoft.com/office/drawing/2014/main" id="{00000000-0008-0000-1600-00009C370100}"/>
                      </a:ext>
                    </a:extLst>
                  </xdr:cNvPr>
                  <xdr:cNvSpPr/>
                </xdr:nvSpPr>
                <xdr:spPr bwMode="auto">
                  <a:xfrm>
                    <a:off x="9851575" y="18794187"/>
                    <a:ext cx="707571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高重量单位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8" name="Check Box 925" hidden="1">
                    <a:extLst>
                      <a:ext uri="{63B3BB69-23CF-44E3-9099-C40C66FF867C}">
                        <a14:compatExt spid="_x0000_s79773"/>
                      </a:ext>
                      <a:ext uri="{FF2B5EF4-FFF2-40B4-BE49-F238E27FC236}">
                        <a16:creationId xmlns:a16="http://schemas.microsoft.com/office/drawing/2014/main" id="{00000000-0008-0000-1600-00009C380100}"/>
                      </a:ext>
                    </a:extLst>
                  </xdr:cNvPr>
                  <xdr:cNvSpPr/>
                </xdr:nvSpPr>
                <xdr:spPr bwMode="auto">
                  <a:xfrm>
                    <a:off x="10861226" y="18794186"/>
                    <a:ext cx="707571" cy="244929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高重量单位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4" name="Check Box 926" hidden="1">
                    <a:extLst>
                      <a:ext uri="{63B3BB69-23CF-44E3-9099-C40C66FF867C}">
                        <a14:compatExt spid="_x0000_s79774"/>
                      </a:ext>
                      <a:ext uri="{FF2B5EF4-FFF2-40B4-BE49-F238E27FC236}">
                        <a16:creationId xmlns:a16="http://schemas.microsoft.com/office/drawing/2014/main" id="{00000000-0008-0000-1600-00009E370100}"/>
                      </a:ext>
                    </a:extLst>
                  </xdr:cNvPr>
                  <xdr:cNvSpPr/>
                </xdr:nvSpPr>
                <xdr:spPr bwMode="auto">
                  <a:xfrm>
                    <a:off x="10861221" y="18973801"/>
                    <a:ext cx="707572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分散站位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</xdr:grpSp>
    <xdr:clientData/>
  </xdr:twoCellAnchor>
  <xdr:twoCellAnchor editAs="absolute">
    <xdr:from>
      <xdr:col>15</xdr:col>
      <xdr:colOff>0</xdr:colOff>
      <xdr:row>2</xdr:row>
      <xdr:rowOff>0</xdr:rowOff>
    </xdr:from>
    <xdr:to>
      <xdr:col>18</xdr:col>
      <xdr:colOff>0</xdr:colOff>
      <xdr:row>18</xdr:row>
      <xdr:rowOff>0</xdr:rowOff>
    </xdr:to>
    <xdr:grpSp>
      <xdr:nvGrpSpPr>
        <xdr:cNvPr id="79934" name="组合 79933">
          <a:extLst>
            <a:ext uri="{FF2B5EF4-FFF2-40B4-BE49-F238E27FC236}">
              <a16:creationId xmlns:a16="http://schemas.microsoft.com/office/drawing/2014/main" id="{13885A95-33A7-E779-8A4D-550125B14FA0}"/>
            </a:ext>
          </a:extLst>
        </xdr:cNvPr>
        <xdr:cNvGrpSpPr/>
      </xdr:nvGrpSpPr>
      <xdr:grpSpPr>
        <a:xfrm>
          <a:off x="10450286" y="359229"/>
          <a:ext cx="2090057" cy="2873828"/>
          <a:chOff x="9127671" y="21014871"/>
          <a:chExt cx="2090058" cy="2873829"/>
        </a:xfrm>
      </xdr:grpSpPr>
      <xdr:sp macro="" textlink="">
        <xdr:nvSpPr>
          <xdr:cNvPr id="79935" name="矩形 79934">
            <a:extLst>
              <a:ext uri="{FF2B5EF4-FFF2-40B4-BE49-F238E27FC236}">
                <a16:creationId xmlns:a16="http://schemas.microsoft.com/office/drawing/2014/main" id="{1987B777-CCEC-E930-B1EF-32C96A4E0C94}"/>
              </a:ext>
            </a:extLst>
          </xdr:cNvPr>
          <xdr:cNvSpPr/>
        </xdr:nvSpPr>
        <xdr:spPr>
          <a:xfrm>
            <a:off x="9127672" y="21014871"/>
            <a:ext cx="2090057" cy="2873829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5" name="Group Box 927" hidden="1">
                    <a:extLst>
                      <a:ext uri="{63B3BB69-23CF-44E3-9099-C40C66FF867C}">
                        <a14:compatExt spid="_x0000_s79775"/>
                      </a:ext>
                      <a:ext uri="{FF2B5EF4-FFF2-40B4-BE49-F238E27FC236}">
                        <a16:creationId xmlns:a16="http://schemas.microsoft.com/office/drawing/2014/main" id="{00000000-0008-0000-1600-00009F370100}"/>
                      </a:ext>
                    </a:extLst>
                  </xdr:cNvPr>
                  <xdr:cNvSpPr/>
                </xdr:nvSpPr>
                <xdr:spPr bwMode="auto">
                  <a:xfrm>
                    <a:off x="9127671" y="21014871"/>
                    <a:ext cx="2090058" cy="2873829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作战环境控制：承伤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79937" name="文本框 79936">
            <a:extLst>
              <a:ext uri="{FF2B5EF4-FFF2-40B4-BE49-F238E27FC236}">
                <a16:creationId xmlns:a16="http://schemas.microsoft.com/office/drawing/2014/main" id="{E4009BBF-0978-C730-CD40-A38AD4E71CD1}"/>
              </a:ext>
            </a:extLst>
          </xdr:cNvPr>
          <xdr:cNvSpPr txBox="1"/>
        </xdr:nvSpPr>
        <xdr:spPr>
          <a:xfrm>
            <a:off x="9127671" y="23491371"/>
            <a:ext cx="2090058" cy="3701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每击伤害           伤害类型</a:t>
            </a:r>
          </a:p>
        </xdr:txBody>
      </xdr:sp>
      <xdr:grpSp>
        <xdr:nvGrpSpPr>
          <xdr:cNvPr id="79938" name="组合 79937">
            <a:extLst>
              <a:ext uri="{FF2B5EF4-FFF2-40B4-BE49-F238E27FC236}">
                <a16:creationId xmlns:a16="http://schemas.microsoft.com/office/drawing/2014/main" id="{2B90370A-55C0-B701-94EE-4FA50C2F3392}"/>
              </a:ext>
            </a:extLst>
          </xdr:cNvPr>
          <xdr:cNvGrpSpPr/>
        </xdr:nvGrpSpPr>
        <xdr:grpSpPr>
          <a:xfrm>
            <a:off x="9671427" y="21286855"/>
            <a:ext cx="288915" cy="2261663"/>
            <a:chOff x="5028673" y="1474861"/>
            <a:chExt cx="288915" cy="2261661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9" name="Scroll Bar 928" hidden="1">
                      <a:extLst>
                        <a:ext uri="{63B3BB69-23CF-44E3-9099-C40C66FF867C}">
                          <a14:compatExt spid="_x0000_s79776"/>
                        </a:ext>
                        <a:ext uri="{FF2B5EF4-FFF2-40B4-BE49-F238E27FC236}">
                          <a16:creationId xmlns:a16="http://schemas.microsoft.com/office/drawing/2014/main" id="{00000000-0008-0000-1600-00009D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059504" y="1621776"/>
                      <a:ext cx="206828" cy="197031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19">
          <xdr:nvSpPr>
            <xdr:cNvPr id="79953" name="文本框 79952">
              <a:extLst>
                <a:ext uri="{FF2B5EF4-FFF2-40B4-BE49-F238E27FC236}">
                  <a16:creationId xmlns:a16="http://schemas.microsoft.com/office/drawing/2014/main" id="{86DB27E2-8293-A5C4-4141-E6441F390F4F}"/>
                </a:ext>
              </a:extLst>
            </xdr:cNvPr>
            <xdr:cNvSpPr txBox="1"/>
          </xdr:nvSpPr>
          <xdr:spPr>
            <a:xfrm>
              <a:off x="5028673" y="1474861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BAE05172-B825-493B-9EA7-BDE6919F34BA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5000</a:t>
              </a:fld>
              <a:endParaRPr lang="zh-CN" altLang="en-US" sz="800" b="0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  <xdr:sp macro="" textlink="EnemyDamagePerHit">
          <xdr:nvSpPr>
            <xdr:cNvPr id="79954" name="文本框 79953">
              <a:extLst>
                <a:ext uri="{FF2B5EF4-FFF2-40B4-BE49-F238E27FC236}">
                  <a16:creationId xmlns:a16="http://schemas.microsoft.com/office/drawing/2014/main" id="{6551143C-25E0-7CC4-780B-2D69900D7F2A}"/>
                </a:ext>
              </a:extLst>
            </xdr:cNvPr>
            <xdr:cNvSpPr txBox="1"/>
          </xdr:nvSpPr>
          <xdr:spPr>
            <a:xfrm>
              <a:off x="5028673" y="3597573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2DFAF977-9DCB-42C3-911C-0D7487DFD2C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1000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79939" name="组合 79938">
            <a:extLst>
              <a:ext uri="{FF2B5EF4-FFF2-40B4-BE49-F238E27FC236}">
                <a16:creationId xmlns:a16="http://schemas.microsoft.com/office/drawing/2014/main" id="{F2330423-D110-7C5D-9746-CDB0FF16342E}"/>
              </a:ext>
            </a:extLst>
          </xdr:cNvPr>
          <xdr:cNvGrpSpPr/>
        </xdr:nvGrpSpPr>
        <xdr:grpSpPr>
          <a:xfrm>
            <a:off x="10031769" y="21654402"/>
            <a:ext cx="36000" cy="1532166"/>
            <a:chOff x="16708748" y="726623"/>
            <a:chExt cx="45727" cy="1985981"/>
          </a:xfrm>
        </xdr:grpSpPr>
        <xdr:sp macro="" textlink="">
          <xdr:nvSpPr>
            <xdr:cNvPr id="79942" name="右中括号 79941">
              <a:extLst>
                <a:ext uri="{FF2B5EF4-FFF2-40B4-BE49-F238E27FC236}">
                  <a16:creationId xmlns:a16="http://schemas.microsoft.com/office/drawing/2014/main" id="{0771720C-0B58-1A45-411F-80D6C794464D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3" name="右中括号 79942">
              <a:extLst>
                <a:ext uri="{FF2B5EF4-FFF2-40B4-BE49-F238E27FC236}">
                  <a16:creationId xmlns:a16="http://schemas.microsoft.com/office/drawing/2014/main" id="{40542D9B-801D-25E3-16D2-3CF1A73AA198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4" name="右中括号 79943">
              <a:extLst>
                <a:ext uri="{FF2B5EF4-FFF2-40B4-BE49-F238E27FC236}">
                  <a16:creationId xmlns:a16="http://schemas.microsoft.com/office/drawing/2014/main" id="{19F61F72-324E-AED6-4386-7AA1222B4B3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5" name="右中括号 79944">
              <a:extLst>
                <a:ext uri="{FF2B5EF4-FFF2-40B4-BE49-F238E27FC236}">
                  <a16:creationId xmlns:a16="http://schemas.microsoft.com/office/drawing/2014/main" id="{5C75E936-2C2E-D5DF-AF65-11C9E89EB5E4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6" name="右中括号 79945">
              <a:extLst>
                <a:ext uri="{FF2B5EF4-FFF2-40B4-BE49-F238E27FC236}">
                  <a16:creationId xmlns:a16="http://schemas.microsoft.com/office/drawing/2014/main" id="{F78D6368-4263-F001-2336-0EE8B8C108BD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7" name="右中括号 79946">
              <a:extLst>
                <a:ext uri="{FF2B5EF4-FFF2-40B4-BE49-F238E27FC236}">
                  <a16:creationId xmlns:a16="http://schemas.microsoft.com/office/drawing/2014/main" id="{BCEEAFB1-DDA5-96A1-793D-1E932FF41A69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8" name="右中括号 79947">
              <a:extLst>
                <a:ext uri="{FF2B5EF4-FFF2-40B4-BE49-F238E27FC236}">
                  <a16:creationId xmlns:a16="http://schemas.microsoft.com/office/drawing/2014/main" id="{78221757-68ED-E5C1-C255-084B8476C7B0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9" name="右中括号 79948">
              <a:extLst>
                <a:ext uri="{FF2B5EF4-FFF2-40B4-BE49-F238E27FC236}">
                  <a16:creationId xmlns:a16="http://schemas.microsoft.com/office/drawing/2014/main" id="{E88B3968-E372-C75B-DE0E-4A0624C98B08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50" name="右中括号 79949">
              <a:extLst>
                <a:ext uri="{FF2B5EF4-FFF2-40B4-BE49-F238E27FC236}">
                  <a16:creationId xmlns:a16="http://schemas.microsoft.com/office/drawing/2014/main" id="{0642C089-4BE8-28B7-CDF5-774ADAB194E3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51" name="右中括号 79950">
              <a:extLst>
                <a:ext uri="{FF2B5EF4-FFF2-40B4-BE49-F238E27FC236}">
                  <a16:creationId xmlns:a16="http://schemas.microsoft.com/office/drawing/2014/main" id="{72053C35-D931-C126-0CE5-AF6061AEFE93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7" name="List Box 929" hidden="1">
                    <a:extLst>
                      <a:ext uri="{63B3BB69-23CF-44E3-9099-C40C66FF867C}">
                        <a14:compatExt spid="_x0000_s79777"/>
                      </a:ext>
                      <a:ext uri="{FF2B5EF4-FFF2-40B4-BE49-F238E27FC236}">
                        <a16:creationId xmlns:a16="http://schemas.microsoft.com/office/drawing/2014/main" id="{00000000-0008-0000-1600-0000A1370100}"/>
                      </a:ext>
                    </a:extLst>
                  </xdr:cNvPr>
                  <xdr:cNvSpPr/>
                </xdr:nvSpPr>
                <xdr:spPr bwMode="auto">
                  <a:xfrm>
                    <a:off x="10319657" y="22688390"/>
                    <a:ext cx="500742" cy="718457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8" name="Check Box 930" hidden="1">
                    <a:extLst>
                      <a:ext uri="{63B3BB69-23CF-44E3-9099-C40C66FF867C}">
                        <a14:compatExt spid="_x0000_s79778"/>
                      </a:ext>
                      <a:ext uri="{FF2B5EF4-FFF2-40B4-BE49-F238E27FC236}">
                        <a16:creationId xmlns:a16="http://schemas.microsoft.com/office/drawing/2014/main" id="{00000000-0008-0000-1600-0000A2370100}"/>
                      </a:ext>
                    </a:extLst>
                  </xdr:cNvPr>
                  <xdr:cNvSpPr/>
                </xdr:nvSpPr>
                <xdr:spPr bwMode="auto">
                  <a:xfrm>
                    <a:off x="10276115" y="22244957"/>
                    <a:ext cx="696686" cy="17961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远程敌人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</xdr:grpSp>
    <xdr:clientData/>
  </xdr:twoCellAnchor>
  <xdr:twoCellAnchor editAs="absolute">
    <xdr:from>
      <xdr:col>19</xdr:col>
      <xdr:colOff>0</xdr:colOff>
      <xdr:row>2</xdr:row>
      <xdr:rowOff>0</xdr:rowOff>
    </xdr:from>
    <xdr:to>
      <xdr:col>22</xdr:col>
      <xdr:colOff>0</xdr:colOff>
      <xdr:row>18</xdr:row>
      <xdr:rowOff>0</xdr:rowOff>
    </xdr:to>
    <xdr:grpSp>
      <xdr:nvGrpSpPr>
        <xdr:cNvPr id="79955" name="组合 79954">
          <a:extLst>
            <a:ext uri="{FF2B5EF4-FFF2-40B4-BE49-F238E27FC236}">
              <a16:creationId xmlns:a16="http://schemas.microsoft.com/office/drawing/2014/main" id="{60A0806E-E7B6-F9AF-16F6-997E63687251}"/>
            </a:ext>
          </a:extLst>
        </xdr:cNvPr>
        <xdr:cNvGrpSpPr/>
      </xdr:nvGrpSpPr>
      <xdr:grpSpPr>
        <a:xfrm>
          <a:off x="13237029" y="359229"/>
          <a:ext cx="2090057" cy="2873828"/>
          <a:chOff x="6036129" y="3592286"/>
          <a:chExt cx="2090057" cy="2873829"/>
        </a:xfrm>
      </xdr:grpSpPr>
      <xdr:sp macro="" textlink="">
        <xdr:nvSpPr>
          <xdr:cNvPr id="79956" name="矩形 79955">
            <a:extLst>
              <a:ext uri="{FF2B5EF4-FFF2-40B4-BE49-F238E27FC236}">
                <a16:creationId xmlns:a16="http://schemas.microsoft.com/office/drawing/2014/main" id="{041FACF7-D188-1A9A-8A0F-B5D25ACDC96B}"/>
              </a:ext>
            </a:extLst>
          </xdr:cNvPr>
          <xdr:cNvSpPr/>
        </xdr:nvSpPr>
        <xdr:spPr>
          <a:xfrm>
            <a:off x="6036129" y="3592286"/>
            <a:ext cx="2087340" cy="2873828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30" name="Group Box 931" hidden="1">
                    <a:extLst>
                      <a:ext uri="{63B3BB69-23CF-44E3-9099-C40C66FF867C}">
                        <a14:compatExt spid="_x0000_s79779"/>
                      </a:ext>
                      <a:ext uri="{FF2B5EF4-FFF2-40B4-BE49-F238E27FC236}">
                        <a16:creationId xmlns:a16="http://schemas.microsoft.com/office/drawing/2014/main" id="{00000000-0008-0000-1600-00009E380100}"/>
                      </a:ext>
                    </a:extLst>
                  </xdr:cNvPr>
                  <xdr:cNvSpPr/>
                </xdr:nvSpPr>
                <xdr:spPr bwMode="auto">
                  <a:xfrm>
                    <a:off x="6038848" y="3592287"/>
                    <a:ext cx="2087338" cy="2873828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作战环境控制：治疗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79958" name="文本框 79957">
            <a:extLst>
              <a:ext uri="{FF2B5EF4-FFF2-40B4-BE49-F238E27FC236}">
                <a16:creationId xmlns:a16="http://schemas.microsoft.com/office/drawing/2014/main" id="{ACD45652-59A2-27BD-6452-0D067FFA9E72}"/>
              </a:ext>
            </a:extLst>
          </xdr:cNvPr>
          <xdr:cNvSpPr txBox="1"/>
        </xdr:nvSpPr>
        <xdr:spPr>
          <a:xfrm>
            <a:off x="6036131" y="6041574"/>
            <a:ext cx="2090053" cy="3701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   可治疗    敌方法抗</a:t>
            </a:r>
            <a:endParaRPr lang="en-US" altLang="zh-CN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单位数量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（咒愈师）</a:t>
            </a:r>
          </a:p>
        </xdr:txBody>
      </xdr:sp>
      <xdr:grpSp>
        <xdr:nvGrpSpPr>
          <xdr:cNvPr id="79959" name="组合 79958">
            <a:extLst>
              <a:ext uri="{FF2B5EF4-FFF2-40B4-BE49-F238E27FC236}">
                <a16:creationId xmlns:a16="http://schemas.microsoft.com/office/drawing/2014/main" id="{7A67E26A-F596-8C15-343E-4CC89B371E18}"/>
              </a:ext>
            </a:extLst>
          </xdr:cNvPr>
          <xdr:cNvGrpSpPr/>
        </xdr:nvGrpSpPr>
        <xdr:grpSpPr>
          <a:xfrm>
            <a:off x="7167341" y="3815485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80" name="Scroll Bar 932" hidden="1">
                      <a:extLst>
                        <a:ext uri="{63B3BB69-23CF-44E3-9099-C40C66FF867C}">
                          <a14:compatExt spid="_x0000_s79780"/>
                        </a:ext>
                        <a:ext uri="{FF2B5EF4-FFF2-40B4-BE49-F238E27FC236}">
                          <a16:creationId xmlns:a16="http://schemas.microsoft.com/office/drawing/2014/main" id="{00000000-0008-0000-1600-0000A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855546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4">
          <xdr:nvSpPr>
            <xdr:cNvPr id="79976" name="文本框 79975">
              <a:extLst>
                <a:ext uri="{FF2B5EF4-FFF2-40B4-BE49-F238E27FC236}">
                  <a16:creationId xmlns:a16="http://schemas.microsoft.com/office/drawing/2014/main" id="{55323348-1DD8-AD19-34BD-11518E341A0F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FF8073A0-9497-4D8F-BCCC-6B6E6820093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4">
          <xdr:nvSpPr>
            <xdr:cNvPr id="79977" name="文本框 79976">
              <a:extLst>
                <a:ext uri="{FF2B5EF4-FFF2-40B4-BE49-F238E27FC236}">
                  <a16:creationId xmlns:a16="http://schemas.microsoft.com/office/drawing/2014/main" id="{9187E17A-9D09-B66B-FA3D-E1C8D2CE3571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A5E67C4-4F6D-4794-98D4-17D806FBD78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960" name="组合 79959">
            <a:extLst>
              <a:ext uri="{FF2B5EF4-FFF2-40B4-BE49-F238E27FC236}">
                <a16:creationId xmlns:a16="http://schemas.microsoft.com/office/drawing/2014/main" id="{572A7461-4E76-7D5C-7F2E-16D0BFC184E6}"/>
              </a:ext>
            </a:extLst>
          </xdr:cNvPr>
          <xdr:cNvGrpSpPr/>
        </xdr:nvGrpSpPr>
        <xdr:grpSpPr>
          <a:xfrm>
            <a:off x="6699630" y="3809846"/>
            <a:ext cx="288915" cy="2261662"/>
            <a:chOff x="7739216" y="3809846"/>
            <a:chExt cx="288915" cy="2261662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81" name="Scroll Bar 933" hidden="1">
                      <a:extLst>
                        <a:ext uri="{63B3BB69-23CF-44E3-9099-C40C66FF867C}">
                          <a14:compatExt spid="_x0000_s79781"/>
                        </a:ext>
                        <a:ext uri="{FF2B5EF4-FFF2-40B4-BE49-F238E27FC236}">
                          <a16:creationId xmlns:a16="http://schemas.microsoft.com/office/drawing/2014/main" id="{00000000-0008-0000-1600-0000A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770047" y="3956761"/>
                      <a:ext cx="206828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9">
          <xdr:nvSpPr>
            <xdr:cNvPr id="79973" name="文本框 79972">
              <a:extLst>
                <a:ext uri="{FF2B5EF4-FFF2-40B4-BE49-F238E27FC236}">
                  <a16:creationId xmlns:a16="http://schemas.microsoft.com/office/drawing/2014/main" id="{229469D5-3FF3-9F05-BFFA-170DD4078176}"/>
                </a:ext>
              </a:extLst>
            </xdr:cNvPr>
            <xdr:cNvSpPr txBox="1"/>
          </xdr:nvSpPr>
          <xdr:spPr>
            <a:xfrm>
              <a:off x="7739216" y="3809846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r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t>8</a:t>
              </a:r>
              <a:endParaRPr lang="zh-CN" altLang="en-US" sz="800" kern="1200"/>
            </a:p>
          </xdr:txBody>
        </xdr:sp>
        <xdr:sp macro="" textlink="Control!E22">
          <xdr:nvSpPr>
            <xdr:cNvPr id="79974" name="文本框 79973">
              <a:extLst>
                <a:ext uri="{FF2B5EF4-FFF2-40B4-BE49-F238E27FC236}">
                  <a16:creationId xmlns:a16="http://schemas.microsoft.com/office/drawing/2014/main" id="{73D6FA96-E193-AFA6-FC37-335847641C6F}"/>
                </a:ext>
              </a:extLst>
            </xdr:cNvPr>
            <xdr:cNvSpPr txBox="1"/>
          </xdr:nvSpPr>
          <xdr:spPr>
            <a:xfrm>
              <a:off x="7739216" y="5932559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2638D098-8331-4A49-973E-F21A315D113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3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79961" name="组合 79960">
            <a:extLst>
              <a:ext uri="{FF2B5EF4-FFF2-40B4-BE49-F238E27FC236}">
                <a16:creationId xmlns:a16="http://schemas.microsoft.com/office/drawing/2014/main" id="{6FD9C9DC-4CC1-7FE3-5007-7EEEE741E3CA}"/>
              </a:ext>
            </a:extLst>
          </xdr:cNvPr>
          <xdr:cNvGrpSpPr/>
        </xdr:nvGrpSpPr>
        <xdr:grpSpPr>
          <a:xfrm>
            <a:off x="7059972" y="4177392"/>
            <a:ext cx="36000" cy="1532165"/>
            <a:chOff x="16708748" y="726623"/>
            <a:chExt cx="45727" cy="1985981"/>
          </a:xfrm>
        </xdr:grpSpPr>
        <xdr:sp macro="" textlink="">
          <xdr:nvSpPr>
            <xdr:cNvPr id="79962" name="右中括号 79961">
              <a:extLst>
                <a:ext uri="{FF2B5EF4-FFF2-40B4-BE49-F238E27FC236}">
                  <a16:creationId xmlns:a16="http://schemas.microsoft.com/office/drawing/2014/main" id="{CBA9AF94-8470-BF0E-D78F-900694CE5A8E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3" name="右中括号 79962">
              <a:extLst>
                <a:ext uri="{FF2B5EF4-FFF2-40B4-BE49-F238E27FC236}">
                  <a16:creationId xmlns:a16="http://schemas.microsoft.com/office/drawing/2014/main" id="{BBA1CA65-1982-A4D9-DE29-BD0EA299F08C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4" name="右中括号 79963">
              <a:extLst>
                <a:ext uri="{FF2B5EF4-FFF2-40B4-BE49-F238E27FC236}">
                  <a16:creationId xmlns:a16="http://schemas.microsoft.com/office/drawing/2014/main" id="{9F121208-7361-757E-A87C-4254E395956F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5" name="右中括号 79964">
              <a:extLst>
                <a:ext uri="{FF2B5EF4-FFF2-40B4-BE49-F238E27FC236}">
                  <a16:creationId xmlns:a16="http://schemas.microsoft.com/office/drawing/2014/main" id="{136068F1-07F1-3D33-4A17-A38526545821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6" name="右中括号 79965">
              <a:extLst>
                <a:ext uri="{FF2B5EF4-FFF2-40B4-BE49-F238E27FC236}">
                  <a16:creationId xmlns:a16="http://schemas.microsoft.com/office/drawing/2014/main" id="{FE1EA34F-D52A-08EA-C513-FEAE3E12D4C0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7" name="右中括号 79966">
              <a:extLst>
                <a:ext uri="{FF2B5EF4-FFF2-40B4-BE49-F238E27FC236}">
                  <a16:creationId xmlns:a16="http://schemas.microsoft.com/office/drawing/2014/main" id="{82057EFE-4BA8-D4F1-6B1A-E3FC2AE7AACE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8" name="右中括号 79967">
              <a:extLst>
                <a:ext uri="{FF2B5EF4-FFF2-40B4-BE49-F238E27FC236}">
                  <a16:creationId xmlns:a16="http://schemas.microsoft.com/office/drawing/2014/main" id="{E8634C53-2B11-3E24-B39C-299F45D15210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9" name="右中括号 79968">
              <a:extLst>
                <a:ext uri="{FF2B5EF4-FFF2-40B4-BE49-F238E27FC236}">
                  <a16:creationId xmlns:a16="http://schemas.microsoft.com/office/drawing/2014/main" id="{36FC8752-7363-DB2C-9E05-F9A15E8499AE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70" name="右中括号 79969">
              <a:extLst>
                <a:ext uri="{FF2B5EF4-FFF2-40B4-BE49-F238E27FC236}">
                  <a16:creationId xmlns:a16="http://schemas.microsoft.com/office/drawing/2014/main" id="{B1DFCD9D-FDD6-7C48-DCFD-83CBD61980CE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71" name="右中括号 79970">
              <a:extLst>
                <a:ext uri="{FF2B5EF4-FFF2-40B4-BE49-F238E27FC236}">
                  <a16:creationId xmlns:a16="http://schemas.microsoft.com/office/drawing/2014/main" id="{6884572D-279A-56DB-C0B9-2678CC09A9D4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</xdr:grpSp>
    <xdr:clientData/>
  </xdr:twoCellAnchor>
  <xdr:twoCellAnchor editAs="absolute">
    <xdr:from>
      <xdr:col>15</xdr:col>
      <xdr:colOff>0</xdr:colOff>
      <xdr:row>18</xdr:row>
      <xdr:rowOff>179613</xdr:rowOff>
    </xdr:from>
    <xdr:to>
      <xdr:col>18</xdr:col>
      <xdr:colOff>0</xdr:colOff>
      <xdr:row>22</xdr:row>
      <xdr:rowOff>0</xdr:rowOff>
    </xdr:to>
    <xdr:grpSp>
      <xdr:nvGrpSpPr>
        <xdr:cNvPr id="80007" name="组合 80006">
          <a:extLst>
            <a:ext uri="{FF2B5EF4-FFF2-40B4-BE49-F238E27FC236}">
              <a16:creationId xmlns:a16="http://schemas.microsoft.com/office/drawing/2014/main" id="{6452474A-EE15-06E6-E0B9-C132DCC83573}"/>
            </a:ext>
          </a:extLst>
        </xdr:cNvPr>
        <xdr:cNvGrpSpPr/>
      </xdr:nvGrpSpPr>
      <xdr:grpSpPr>
        <a:xfrm>
          <a:off x="10450286" y="3412670"/>
          <a:ext cx="2090057" cy="538844"/>
          <a:chOff x="19507200" y="1616527"/>
          <a:chExt cx="2090057" cy="538844"/>
        </a:xfrm>
      </xdr:grpSpPr>
      <xdr:sp macro="" textlink="">
        <xdr:nvSpPr>
          <xdr:cNvPr id="80002" name="矩形 80001">
            <a:extLst>
              <a:ext uri="{FF2B5EF4-FFF2-40B4-BE49-F238E27FC236}">
                <a16:creationId xmlns:a16="http://schemas.microsoft.com/office/drawing/2014/main" id="{2121D15F-DBE0-1034-EFAF-DD439EE470C3}"/>
              </a:ext>
            </a:extLst>
          </xdr:cNvPr>
          <xdr:cNvSpPr/>
        </xdr:nvSpPr>
        <xdr:spPr>
          <a:xfrm>
            <a:off x="19507201" y="1616527"/>
            <a:ext cx="2090056" cy="53884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03" name="Group Box 939" hidden="1">
                    <a:extLst>
                      <a:ext uri="{63B3BB69-23CF-44E3-9099-C40C66FF867C}">
                        <a14:compatExt spid="_x0000_s79787"/>
                      </a:ext>
                      <a:ext uri="{FF2B5EF4-FFF2-40B4-BE49-F238E27FC236}">
                        <a16:creationId xmlns:a16="http://schemas.microsoft.com/office/drawing/2014/main" id="{00000000-0008-0000-1600-000083380100}"/>
                      </a:ext>
                    </a:extLst>
                  </xdr:cNvPr>
                  <xdr:cNvSpPr/>
                </xdr:nvSpPr>
                <xdr:spPr bwMode="auto">
                  <a:xfrm>
                    <a:off x="19507200" y="1616527"/>
                    <a:ext cx="2090057" cy="538844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作战环境控制：承伤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88" name="Check Box 940" hidden="1">
                    <a:extLst>
                      <a:ext uri="{63B3BB69-23CF-44E3-9099-C40C66FF867C}">
                        <a14:compatExt spid="_x0000_s79788"/>
                      </a:ext>
                      <a:ext uri="{FF2B5EF4-FFF2-40B4-BE49-F238E27FC236}">
                        <a16:creationId xmlns:a16="http://schemas.microsoft.com/office/drawing/2014/main" id="{00000000-0008-0000-1600-0000AC370100}"/>
                      </a:ext>
                    </a:extLst>
                  </xdr:cNvPr>
                  <xdr:cNvSpPr/>
                </xdr:nvSpPr>
                <xdr:spPr bwMode="auto">
                  <a:xfrm>
                    <a:off x="20682858" y="1853293"/>
                    <a:ext cx="696685" cy="17961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远程敌人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89" name="Drop Down 941" hidden="1">
                    <a:extLst>
                      <a:ext uri="{63B3BB69-23CF-44E3-9099-C40C66FF867C}">
                        <a14:compatExt spid="_x0000_s79789"/>
                      </a:ext>
                      <a:ext uri="{FF2B5EF4-FFF2-40B4-BE49-F238E27FC236}">
                        <a16:creationId xmlns:a16="http://schemas.microsoft.com/office/drawing/2014/main" id="{00000000-0008-0000-1600-0000AD370100}"/>
                      </a:ext>
                    </a:extLst>
                  </xdr:cNvPr>
                  <xdr:cNvSpPr/>
                </xdr:nvSpPr>
                <xdr:spPr bwMode="auto">
                  <a:xfrm>
                    <a:off x="19757571" y="1856016"/>
                    <a:ext cx="696686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</xdr:grpSp>
    <xdr:clientData/>
  </xdr:twoCellAnchor>
  <xdr:twoCellAnchor editAs="absolute">
    <xdr:from>
      <xdr:col>19</xdr:col>
      <xdr:colOff>0</xdr:colOff>
      <xdr:row>19</xdr:row>
      <xdr:rowOff>0</xdr:rowOff>
    </xdr:from>
    <xdr:to>
      <xdr:col>22</xdr:col>
      <xdr:colOff>0</xdr:colOff>
      <xdr:row>34</xdr:row>
      <xdr:rowOff>179613</xdr:rowOff>
    </xdr:to>
    <xdr:grpSp>
      <xdr:nvGrpSpPr>
        <xdr:cNvPr id="80054" name="组合 80053">
          <a:extLst>
            <a:ext uri="{FF2B5EF4-FFF2-40B4-BE49-F238E27FC236}">
              <a16:creationId xmlns:a16="http://schemas.microsoft.com/office/drawing/2014/main" id="{6E71FF2E-4305-D704-DC87-B0A29875E67B}"/>
            </a:ext>
          </a:extLst>
        </xdr:cNvPr>
        <xdr:cNvGrpSpPr/>
      </xdr:nvGrpSpPr>
      <xdr:grpSpPr>
        <a:xfrm>
          <a:off x="13237029" y="3412671"/>
          <a:ext cx="2090057" cy="2873828"/>
          <a:chOff x="6036129" y="3592286"/>
          <a:chExt cx="2090057" cy="2873829"/>
        </a:xfrm>
      </xdr:grpSpPr>
      <xdr:sp macro="" textlink="">
        <xdr:nvSpPr>
          <xdr:cNvPr id="80055" name="矩形 80054">
            <a:extLst>
              <a:ext uri="{FF2B5EF4-FFF2-40B4-BE49-F238E27FC236}">
                <a16:creationId xmlns:a16="http://schemas.microsoft.com/office/drawing/2014/main" id="{8D2D0391-F324-6413-2AB6-CFB1C5C85E53}"/>
              </a:ext>
            </a:extLst>
          </xdr:cNvPr>
          <xdr:cNvSpPr/>
        </xdr:nvSpPr>
        <xdr:spPr>
          <a:xfrm>
            <a:off x="6036129" y="3592286"/>
            <a:ext cx="2087340" cy="2873828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04" name="Group Box 948" hidden="1">
                    <a:extLst>
                      <a:ext uri="{63B3BB69-23CF-44E3-9099-C40C66FF867C}">
                        <a14:compatExt spid="_x0000_s79796"/>
                      </a:ext>
                      <a:ext uri="{FF2B5EF4-FFF2-40B4-BE49-F238E27FC236}">
                        <a16:creationId xmlns:a16="http://schemas.microsoft.com/office/drawing/2014/main" id="{00000000-0008-0000-1600-000084380100}"/>
                      </a:ext>
                    </a:extLst>
                  </xdr:cNvPr>
                  <xdr:cNvSpPr/>
                </xdr:nvSpPr>
                <xdr:spPr bwMode="auto">
                  <a:xfrm>
                    <a:off x="6038848" y="3592287"/>
                    <a:ext cx="2087338" cy="2873828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作战环境控制：回费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80057" name="文本框 80056">
            <a:extLst>
              <a:ext uri="{FF2B5EF4-FFF2-40B4-BE49-F238E27FC236}">
                <a16:creationId xmlns:a16="http://schemas.microsoft.com/office/drawing/2014/main" id="{7C946631-77B8-8DE0-6AEC-BE7EE3301CF7}"/>
              </a:ext>
            </a:extLst>
          </xdr:cNvPr>
          <xdr:cNvSpPr txBox="1"/>
        </xdr:nvSpPr>
        <xdr:spPr>
          <a:xfrm>
            <a:off x="6036131" y="6041574"/>
            <a:ext cx="2090053" cy="3701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    初始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费用自然</a:t>
            </a:r>
            <a:endParaRPr lang="en-US" altLang="zh-CN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费用      回复速度</a:t>
            </a:r>
            <a:endParaRPr lang="zh-CN" altLang="en-US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80058" name="组合 80057">
            <a:extLst>
              <a:ext uri="{FF2B5EF4-FFF2-40B4-BE49-F238E27FC236}">
                <a16:creationId xmlns:a16="http://schemas.microsoft.com/office/drawing/2014/main" id="{42B055EF-DA8D-CD63-FDA1-AD5340E670FE}"/>
              </a:ext>
            </a:extLst>
          </xdr:cNvPr>
          <xdr:cNvGrpSpPr/>
        </xdr:nvGrpSpPr>
        <xdr:grpSpPr>
          <a:xfrm>
            <a:off x="7167341" y="3815485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97" name="Scroll Bar 949" hidden="1">
                      <a:extLst>
                        <a:ext uri="{63B3BB69-23CF-44E3-9099-C40C66FF867C}">
                          <a14:compatExt spid="_x0000_s79797"/>
                        </a:ext>
                        <a:ext uri="{FF2B5EF4-FFF2-40B4-BE49-F238E27FC236}">
                          <a16:creationId xmlns:a16="http://schemas.microsoft.com/office/drawing/2014/main" id="{00000000-0008-0000-1600-0000B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855546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24">
          <xdr:nvSpPr>
            <xdr:cNvPr id="80075" name="文本框 80074">
              <a:extLst>
                <a:ext uri="{FF2B5EF4-FFF2-40B4-BE49-F238E27FC236}">
                  <a16:creationId xmlns:a16="http://schemas.microsoft.com/office/drawing/2014/main" id="{5262D8F1-FC1F-2D39-F344-86D3FD806F53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5BA9B10C-68A6-4609-9048-9284C8074C0D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2</a:t>
              </a:fld>
              <a:endParaRPr lang="zh-CN" altLang="en-US" sz="800" kern="1200"/>
            </a:p>
          </xdr:txBody>
        </xdr:sp>
        <xdr:sp macro="" textlink="Control!E24">
          <xdr:nvSpPr>
            <xdr:cNvPr id="80076" name="文本框 80075">
              <a:extLst>
                <a:ext uri="{FF2B5EF4-FFF2-40B4-BE49-F238E27FC236}">
                  <a16:creationId xmlns:a16="http://schemas.microsoft.com/office/drawing/2014/main" id="{3E2E4093-2215-00FC-0F9D-B6A01EA62455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D96DD98E-86D9-487A-B507-1C8EA294C9D3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</a:t>
              </a:fld>
              <a:endParaRPr lang="zh-CN" altLang="en-US" sz="800" b="1" kern="1200"/>
            </a:p>
          </xdr:txBody>
        </xdr:sp>
      </xdr:grpSp>
      <xdr:grpSp>
        <xdr:nvGrpSpPr>
          <xdr:cNvPr id="80059" name="组合 80058">
            <a:extLst>
              <a:ext uri="{FF2B5EF4-FFF2-40B4-BE49-F238E27FC236}">
                <a16:creationId xmlns:a16="http://schemas.microsoft.com/office/drawing/2014/main" id="{A26A7722-971E-5747-32C8-53C414A2BB01}"/>
              </a:ext>
            </a:extLst>
          </xdr:cNvPr>
          <xdr:cNvGrpSpPr/>
        </xdr:nvGrpSpPr>
        <xdr:grpSpPr>
          <a:xfrm>
            <a:off x="6699630" y="3809847"/>
            <a:ext cx="288915" cy="2261662"/>
            <a:chOff x="7739216" y="3809846"/>
            <a:chExt cx="288915" cy="2261662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98" name="Scroll Bar 950" hidden="1">
                      <a:extLst>
                        <a:ext uri="{63B3BB69-23CF-44E3-9099-C40C66FF867C}">
                          <a14:compatExt spid="_x0000_s79798"/>
                        </a:ext>
                        <a:ext uri="{FF2B5EF4-FFF2-40B4-BE49-F238E27FC236}">
                          <a16:creationId xmlns:a16="http://schemas.microsoft.com/office/drawing/2014/main" id="{00000000-0008-0000-1600-0000B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770047" y="3956761"/>
                      <a:ext cx="206828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23">
          <xdr:nvSpPr>
            <xdr:cNvPr id="80072" name="文本框 80071">
              <a:extLst>
                <a:ext uri="{FF2B5EF4-FFF2-40B4-BE49-F238E27FC236}">
                  <a16:creationId xmlns:a16="http://schemas.microsoft.com/office/drawing/2014/main" id="{3AF0DAF3-E956-9D34-ACEE-A4EC41B8AE58}"/>
                </a:ext>
              </a:extLst>
            </xdr:cNvPr>
            <xdr:cNvSpPr txBox="1"/>
          </xdr:nvSpPr>
          <xdr:spPr>
            <a:xfrm>
              <a:off x="7739216" y="3809846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161799FD-2536-466F-AF04-E4C0D28AA70B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50</a:t>
              </a:fld>
              <a:endParaRPr lang="zh-CN" altLang="en-US" sz="800" kern="1200"/>
            </a:p>
          </xdr:txBody>
        </xdr:sp>
        <xdr:sp macro="" textlink="Control!E23">
          <xdr:nvSpPr>
            <xdr:cNvPr id="80073" name="文本框 80072">
              <a:extLst>
                <a:ext uri="{FF2B5EF4-FFF2-40B4-BE49-F238E27FC236}">
                  <a16:creationId xmlns:a16="http://schemas.microsoft.com/office/drawing/2014/main" id="{0094A5CD-E566-81EA-A502-79136A412530}"/>
                </a:ext>
              </a:extLst>
            </xdr:cNvPr>
            <xdr:cNvSpPr txBox="1"/>
          </xdr:nvSpPr>
          <xdr:spPr>
            <a:xfrm>
              <a:off x="7739216" y="5932559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4A054B97-E9B5-457F-BABC-469B49D3F16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10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80060" name="组合 80059">
            <a:extLst>
              <a:ext uri="{FF2B5EF4-FFF2-40B4-BE49-F238E27FC236}">
                <a16:creationId xmlns:a16="http://schemas.microsoft.com/office/drawing/2014/main" id="{A6FB3215-3D66-18F8-2132-E45549FD5A46}"/>
              </a:ext>
            </a:extLst>
          </xdr:cNvPr>
          <xdr:cNvGrpSpPr/>
        </xdr:nvGrpSpPr>
        <xdr:grpSpPr>
          <a:xfrm>
            <a:off x="7059972" y="4177392"/>
            <a:ext cx="36000" cy="1532165"/>
            <a:chOff x="16708748" y="726623"/>
            <a:chExt cx="45727" cy="1985981"/>
          </a:xfrm>
        </xdr:grpSpPr>
        <xdr:sp macro="" textlink="">
          <xdr:nvSpPr>
            <xdr:cNvPr id="80061" name="右中括号 80060">
              <a:extLst>
                <a:ext uri="{FF2B5EF4-FFF2-40B4-BE49-F238E27FC236}">
                  <a16:creationId xmlns:a16="http://schemas.microsoft.com/office/drawing/2014/main" id="{AEC11F90-A4D7-2881-DD49-65F36BF6F892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2" name="右中括号 80061">
              <a:extLst>
                <a:ext uri="{FF2B5EF4-FFF2-40B4-BE49-F238E27FC236}">
                  <a16:creationId xmlns:a16="http://schemas.microsoft.com/office/drawing/2014/main" id="{A0F19F97-42CF-1277-4C7E-F52081857527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3" name="右中括号 80062">
              <a:extLst>
                <a:ext uri="{FF2B5EF4-FFF2-40B4-BE49-F238E27FC236}">
                  <a16:creationId xmlns:a16="http://schemas.microsoft.com/office/drawing/2014/main" id="{E78077FD-4638-35D8-16C3-30F35DFB7CB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4" name="右中括号 80063">
              <a:extLst>
                <a:ext uri="{FF2B5EF4-FFF2-40B4-BE49-F238E27FC236}">
                  <a16:creationId xmlns:a16="http://schemas.microsoft.com/office/drawing/2014/main" id="{BEFE7933-D09B-0DEB-3D3B-99D100B13AF1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5" name="右中括号 80064">
              <a:extLst>
                <a:ext uri="{FF2B5EF4-FFF2-40B4-BE49-F238E27FC236}">
                  <a16:creationId xmlns:a16="http://schemas.microsoft.com/office/drawing/2014/main" id="{4FFF41E9-C9CD-9749-7CB7-2C592890043C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6" name="右中括号 80065">
              <a:extLst>
                <a:ext uri="{FF2B5EF4-FFF2-40B4-BE49-F238E27FC236}">
                  <a16:creationId xmlns:a16="http://schemas.microsoft.com/office/drawing/2014/main" id="{972F5C64-CC11-CD8F-D684-DF2ACC5E4FC7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7" name="右中括号 80066">
              <a:extLst>
                <a:ext uri="{FF2B5EF4-FFF2-40B4-BE49-F238E27FC236}">
                  <a16:creationId xmlns:a16="http://schemas.microsoft.com/office/drawing/2014/main" id="{675610D7-4FF6-24C9-E0D8-373BD57A17C9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8" name="右中括号 80067">
              <a:extLst>
                <a:ext uri="{FF2B5EF4-FFF2-40B4-BE49-F238E27FC236}">
                  <a16:creationId xmlns:a16="http://schemas.microsoft.com/office/drawing/2014/main" id="{ADA821E3-4EC6-CD16-DD93-66C50AC6A44E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9" name="右中括号 80068">
              <a:extLst>
                <a:ext uri="{FF2B5EF4-FFF2-40B4-BE49-F238E27FC236}">
                  <a16:creationId xmlns:a16="http://schemas.microsoft.com/office/drawing/2014/main" id="{08C67BCE-B445-5F7A-D687-3432B8650DF8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70" name="右中括号 80069">
              <a:extLst>
                <a:ext uri="{FF2B5EF4-FFF2-40B4-BE49-F238E27FC236}">
                  <a16:creationId xmlns:a16="http://schemas.microsoft.com/office/drawing/2014/main" id="{3D589A14-F4F8-B855-BAA4-670168C35FFD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</xdr:grpSp>
    <xdr:clientData/>
  </xdr:twoCellAnchor>
  <xdr:twoCellAnchor editAs="absolute">
    <xdr:from>
      <xdr:col>5</xdr:col>
      <xdr:colOff>696683</xdr:colOff>
      <xdr:row>2</xdr:row>
      <xdr:rowOff>0</xdr:rowOff>
    </xdr:from>
    <xdr:to>
      <xdr:col>10</xdr:col>
      <xdr:colOff>0</xdr:colOff>
      <xdr:row>37</xdr:row>
      <xdr:rowOff>1</xdr:rowOff>
    </xdr:to>
    <xdr:grpSp>
      <xdr:nvGrpSpPr>
        <xdr:cNvPr id="79891" name="组合 79890">
          <a:extLst>
            <a:ext uri="{FF2B5EF4-FFF2-40B4-BE49-F238E27FC236}">
              <a16:creationId xmlns:a16="http://schemas.microsoft.com/office/drawing/2014/main" id="{B4FB17CF-1B5B-4757-5188-C61B5BC3593E}"/>
            </a:ext>
          </a:extLst>
        </xdr:cNvPr>
        <xdr:cNvGrpSpPr/>
      </xdr:nvGrpSpPr>
      <xdr:grpSpPr>
        <a:xfrm>
          <a:off x="4180112" y="359229"/>
          <a:ext cx="2786745" cy="6286501"/>
          <a:chOff x="4180112" y="359229"/>
          <a:chExt cx="2786745" cy="6286501"/>
        </a:xfrm>
      </xdr:grpSpPr>
      <xdr:sp macro="" textlink="">
        <xdr:nvSpPr>
          <xdr:cNvPr id="78968" name="矩形 78967">
            <a:extLst>
              <a:ext uri="{FF2B5EF4-FFF2-40B4-BE49-F238E27FC236}">
                <a16:creationId xmlns:a16="http://schemas.microsoft.com/office/drawing/2014/main" id="{0E0C7D16-BA43-BA0B-F419-6E023169D3C2}"/>
              </a:ext>
            </a:extLst>
          </xdr:cNvPr>
          <xdr:cNvSpPr/>
        </xdr:nvSpPr>
        <xdr:spPr>
          <a:xfrm>
            <a:off x="4180113" y="359229"/>
            <a:ext cx="2786743" cy="6286500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237" name="Group Box 389" hidden="1">
                    <a:extLst>
                      <a:ext uri="{63B3BB69-23CF-44E3-9099-C40C66FF867C}">
                        <a14:compatExt spid="_x0000_s79237"/>
                      </a:ext>
                      <a:ext uri="{FF2B5EF4-FFF2-40B4-BE49-F238E27FC236}">
                        <a16:creationId xmlns:a16="http://schemas.microsoft.com/office/drawing/2014/main" id="{00000000-0008-0000-1600-000085350100}"/>
                      </a:ext>
                    </a:extLst>
                  </xdr:cNvPr>
                  <xdr:cNvSpPr/>
                </xdr:nvSpPr>
                <xdr:spPr bwMode="auto">
                  <a:xfrm>
                    <a:off x="4180113" y="359230"/>
                    <a:ext cx="2786743" cy="6286499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作战环境控制：保护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grpSp>
        <xdr:nvGrpSpPr>
          <xdr:cNvPr id="79436" name="组合 79435">
            <a:extLst>
              <a:ext uri="{FF2B5EF4-FFF2-40B4-BE49-F238E27FC236}">
                <a16:creationId xmlns:a16="http://schemas.microsoft.com/office/drawing/2014/main" id="{F00E6844-924A-9941-5705-3DD92DF3D179}"/>
              </a:ext>
            </a:extLst>
          </xdr:cNvPr>
          <xdr:cNvGrpSpPr/>
        </xdr:nvGrpSpPr>
        <xdr:grpSpPr>
          <a:xfrm>
            <a:off x="4180113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37" name="矩形 79436">
              <a:extLst>
                <a:ext uri="{FF2B5EF4-FFF2-40B4-BE49-F238E27FC236}">
                  <a16:creationId xmlns:a16="http://schemas.microsoft.com/office/drawing/2014/main" id="{DEE8C9CA-6DF9-A519-012B-7416909EE477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5" name="Group Box 527" hidden="1">
                      <a:extLst>
                        <a:ext uri="{63B3BB69-23CF-44E3-9099-C40C66FF867C}">
                          <a14:compatExt spid="_x0000_s79375"/>
                        </a:ext>
                        <a:ext uri="{FF2B5EF4-FFF2-40B4-BE49-F238E27FC236}">
                          <a16:creationId xmlns:a16="http://schemas.microsoft.com/office/drawing/2014/main" id="{00000000-0008-0000-1600-00000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推进之王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6" name="Check Box 528" hidden="1">
                      <a:extLst>
                        <a:ext uri="{63B3BB69-23CF-44E3-9099-C40C66FF867C}">
                          <a14:compatExt spid="_x0000_s79376"/>
                        </a:ext>
                        <a:ext uri="{FF2B5EF4-FFF2-40B4-BE49-F238E27FC236}">
                          <a16:creationId xmlns:a16="http://schemas.microsoft.com/office/drawing/2014/main" id="{00000000-0008-0000-1600-00001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40" name="组合 79439">
            <a:extLst>
              <a:ext uri="{FF2B5EF4-FFF2-40B4-BE49-F238E27FC236}">
                <a16:creationId xmlns:a16="http://schemas.microsoft.com/office/drawing/2014/main" id="{5C8500E0-CB71-5304-99A3-A74317DC9AE1}"/>
              </a:ext>
            </a:extLst>
          </xdr:cNvPr>
          <xdr:cNvGrpSpPr/>
        </xdr:nvGrpSpPr>
        <xdr:grpSpPr>
          <a:xfrm>
            <a:off x="4876799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41" name="矩形 79440">
              <a:extLst>
                <a:ext uri="{FF2B5EF4-FFF2-40B4-BE49-F238E27FC236}">
                  <a16:creationId xmlns:a16="http://schemas.microsoft.com/office/drawing/2014/main" id="{B47994F9-7108-81ED-24A3-3F3374008CF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7" name="Group Box 529" hidden="1">
                      <a:extLst>
                        <a:ext uri="{63B3BB69-23CF-44E3-9099-C40C66FF867C}">
                          <a14:compatExt spid="_x0000_s79377"/>
                        </a:ext>
                        <a:ext uri="{FF2B5EF4-FFF2-40B4-BE49-F238E27FC236}">
                          <a16:creationId xmlns:a16="http://schemas.microsoft.com/office/drawing/2014/main" id="{00000000-0008-0000-1600-00001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星熊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8" name="Check Box 530" hidden="1">
                      <a:extLst>
                        <a:ext uri="{63B3BB69-23CF-44E3-9099-C40C66FF867C}">
                          <a14:compatExt spid="_x0000_s79378"/>
                        </a:ext>
                        <a:ext uri="{FF2B5EF4-FFF2-40B4-BE49-F238E27FC236}">
                          <a16:creationId xmlns:a16="http://schemas.microsoft.com/office/drawing/2014/main" id="{00000000-0008-0000-1600-00001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44" name="组合 79443">
            <a:extLst>
              <a:ext uri="{FF2B5EF4-FFF2-40B4-BE49-F238E27FC236}">
                <a16:creationId xmlns:a16="http://schemas.microsoft.com/office/drawing/2014/main" id="{966F39FA-BB01-F283-E2B8-A490D12D67B9}"/>
              </a:ext>
            </a:extLst>
          </xdr:cNvPr>
          <xdr:cNvGrpSpPr/>
        </xdr:nvGrpSpPr>
        <xdr:grpSpPr>
          <a:xfrm>
            <a:off x="5573485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45" name="矩形 79444">
              <a:extLst>
                <a:ext uri="{FF2B5EF4-FFF2-40B4-BE49-F238E27FC236}">
                  <a16:creationId xmlns:a16="http://schemas.microsoft.com/office/drawing/2014/main" id="{2A135434-18C2-AD77-2DB5-0E5AE9488BF9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9" name="Group Box 531" hidden="1">
                      <a:extLst>
                        <a:ext uri="{63B3BB69-23CF-44E3-9099-C40C66FF867C}">
                          <a14:compatExt spid="_x0000_s79379"/>
                        </a:ext>
                        <a:ext uri="{FF2B5EF4-FFF2-40B4-BE49-F238E27FC236}">
                          <a16:creationId xmlns:a16="http://schemas.microsoft.com/office/drawing/2014/main" id="{00000000-0008-0000-1600-00001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能天使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0" name="Check Box 532" hidden="1">
                      <a:extLst>
                        <a:ext uri="{63B3BB69-23CF-44E3-9099-C40C66FF867C}">
                          <a14:compatExt spid="_x0000_s79380"/>
                        </a:ext>
                        <a:ext uri="{FF2B5EF4-FFF2-40B4-BE49-F238E27FC236}">
                          <a16:creationId xmlns:a16="http://schemas.microsoft.com/office/drawing/2014/main" id="{00000000-0008-0000-1600-00001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48" name="组合 79447">
            <a:extLst>
              <a:ext uri="{FF2B5EF4-FFF2-40B4-BE49-F238E27FC236}">
                <a16:creationId xmlns:a16="http://schemas.microsoft.com/office/drawing/2014/main" id="{D1C808E4-5FE4-3CCB-72EA-FFD41E9A5CE1}"/>
              </a:ext>
            </a:extLst>
          </xdr:cNvPr>
          <xdr:cNvGrpSpPr/>
        </xdr:nvGrpSpPr>
        <xdr:grpSpPr>
          <a:xfrm>
            <a:off x="6270169" y="718457"/>
            <a:ext cx="696687" cy="538843"/>
            <a:chOff x="12540343" y="2514600"/>
            <a:chExt cx="696687" cy="538843"/>
          </a:xfrm>
        </xdr:grpSpPr>
        <xdr:sp macro="" textlink="">
          <xdr:nvSpPr>
            <xdr:cNvPr id="79449" name="矩形 79448">
              <a:extLst>
                <a:ext uri="{FF2B5EF4-FFF2-40B4-BE49-F238E27FC236}">
                  <a16:creationId xmlns:a16="http://schemas.microsoft.com/office/drawing/2014/main" id="{8D82A7D0-3794-8ED3-2EDA-9539CA629D7A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1" name="Group Box 533" hidden="1">
                      <a:extLst>
                        <a:ext uri="{63B3BB69-23CF-44E3-9099-C40C66FF867C}">
                          <a14:compatExt spid="_x0000_s79381"/>
                        </a:ext>
                        <a:ext uri="{FF2B5EF4-FFF2-40B4-BE49-F238E27FC236}">
                          <a16:creationId xmlns:a16="http://schemas.microsoft.com/office/drawing/2014/main" id="{00000000-0008-0000-1600-00001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夜莺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2" name="Check Box 534" hidden="1">
                      <a:extLst>
                        <a:ext uri="{63B3BB69-23CF-44E3-9099-C40C66FF867C}">
                          <a14:compatExt spid="_x0000_s79382"/>
                        </a:ext>
                        <a:ext uri="{FF2B5EF4-FFF2-40B4-BE49-F238E27FC236}">
                          <a16:creationId xmlns:a16="http://schemas.microsoft.com/office/drawing/2014/main" id="{00000000-0008-0000-1600-00001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3" name="Check Box 535" hidden="1">
                      <a:extLst>
                        <a:ext uri="{63B3BB69-23CF-44E3-9099-C40C66FF867C}">
                          <a14:compatExt spid="_x0000_s79383"/>
                        </a:ext>
                        <a:ext uri="{FF2B5EF4-FFF2-40B4-BE49-F238E27FC236}">
                          <a16:creationId xmlns:a16="http://schemas.microsoft.com/office/drawing/2014/main" id="{00000000-0008-0000-1600-00001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圣域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53" name="组合 79452">
            <a:extLst>
              <a:ext uri="{FF2B5EF4-FFF2-40B4-BE49-F238E27FC236}">
                <a16:creationId xmlns:a16="http://schemas.microsoft.com/office/drawing/2014/main" id="{EF8F4E44-1924-E9B3-EDFE-44F3BABD96B6}"/>
              </a:ext>
            </a:extLst>
          </xdr:cNvPr>
          <xdr:cNvGrpSpPr/>
        </xdr:nvGrpSpPr>
        <xdr:grpSpPr>
          <a:xfrm>
            <a:off x="4180112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54" name="矩形 79453">
              <a:extLst>
                <a:ext uri="{FF2B5EF4-FFF2-40B4-BE49-F238E27FC236}">
                  <a16:creationId xmlns:a16="http://schemas.microsoft.com/office/drawing/2014/main" id="{5575B6DC-5B9E-E07C-9222-DAF6C4453AF8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4" name="Group Box 536" hidden="1">
                      <a:extLst>
                        <a:ext uri="{63B3BB69-23CF-44E3-9099-C40C66FF867C}">
                          <a14:compatExt spid="_x0000_s79384"/>
                        </a:ext>
                        <a:ext uri="{FF2B5EF4-FFF2-40B4-BE49-F238E27FC236}">
                          <a16:creationId xmlns:a16="http://schemas.microsoft.com/office/drawing/2014/main" id="{00000000-0008-0000-1600-00001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闪灵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5" name="Check Box 537" hidden="1">
                      <a:extLst>
                        <a:ext uri="{63B3BB69-23CF-44E3-9099-C40C66FF867C}">
                          <a14:compatExt spid="_x0000_s79385"/>
                        </a:ext>
                        <a:ext uri="{FF2B5EF4-FFF2-40B4-BE49-F238E27FC236}">
                          <a16:creationId xmlns:a16="http://schemas.microsoft.com/office/drawing/2014/main" id="{00000000-0008-0000-1600-00001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6" name="Check Box 538" hidden="1">
                      <a:extLst>
                        <a:ext uri="{63B3BB69-23CF-44E3-9099-C40C66FF867C}">
                          <a14:compatExt spid="_x0000_s79386"/>
                        </a:ext>
                        <a:ext uri="{FF2B5EF4-FFF2-40B4-BE49-F238E27FC236}">
                          <a16:creationId xmlns:a16="http://schemas.microsoft.com/office/drawing/2014/main" id="{00000000-0008-0000-1600-00001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教条力场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58" name="组合 79457">
            <a:extLst>
              <a:ext uri="{FF2B5EF4-FFF2-40B4-BE49-F238E27FC236}">
                <a16:creationId xmlns:a16="http://schemas.microsoft.com/office/drawing/2014/main" id="{48F9851B-966A-E73B-D193-FCED02AE4F0E}"/>
              </a:ext>
            </a:extLst>
          </xdr:cNvPr>
          <xdr:cNvGrpSpPr/>
        </xdr:nvGrpSpPr>
        <xdr:grpSpPr>
          <a:xfrm>
            <a:off x="4876798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59" name="矩形 79458">
              <a:extLst>
                <a:ext uri="{FF2B5EF4-FFF2-40B4-BE49-F238E27FC236}">
                  <a16:creationId xmlns:a16="http://schemas.microsoft.com/office/drawing/2014/main" id="{DCCA409E-CE85-F543-D565-1DB0B196079E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7" name="Group Box 539" hidden="1">
                      <a:extLst>
                        <a:ext uri="{63B3BB69-23CF-44E3-9099-C40C66FF867C}">
                          <a14:compatExt spid="_x0000_s79387"/>
                        </a:ext>
                        <a:ext uri="{FF2B5EF4-FFF2-40B4-BE49-F238E27FC236}">
                          <a16:creationId xmlns:a16="http://schemas.microsoft.com/office/drawing/2014/main" id="{00000000-0008-0000-1600-00001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初雪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8" name="Check Box 540" hidden="1">
                      <a:extLst>
                        <a:ext uri="{63B3BB69-23CF-44E3-9099-C40C66FF867C}">
                          <a14:compatExt spid="_x0000_s79388"/>
                        </a:ext>
                        <a:ext uri="{FF2B5EF4-FFF2-40B4-BE49-F238E27FC236}">
                          <a16:creationId xmlns:a16="http://schemas.microsoft.com/office/drawing/2014/main" id="{00000000-0008-0000-1600-00001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9" name="Check Box 541" hidden="1">
                      <a:extLst>
                        <a:ext uri="{63B3BB69-23CF-44E3-9099-C40C66FF867C}">
                          <a14:compatExt spid="_x0000_s79389"/>
                        </a:ext>
                        <a:ext uri="{FF2B5EF4-FFF2-40B4-BE49-F238E27FC236}">
                          <a16:creationId xmlns:a16="http://schemas.microsoft.com/office/drawing/2014/main" id="{00000000-0008-0000-1600-00001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传音回响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63" name="组合 79462">
            <a:extLst>
              <a:ext uri="{FF2B5EF4-FFF2-40B4-BE49-F238E27FC236}">
                <a16:creationId xmlns:a16="http://schemas.microsoft.com/office/drawing/2014/main" id="{EEE45279-EB79-CC92-D7B4-406FA6D3B102}"/>
              </a:ext>
            </a:extLst>
          </xdr:cNvPr>
          <xdr:cNvGrpSpPr/>
        </xdr:nvGrpSpPr>
        <xdr:grpSpPr>
          <a:xfrm>
            <a:off x="5573483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64" name="矩形 79463">
              <a:extLst>
                <a:ext uri="{FF2B5EF4-FFF2-40B4-BE49-F238E27FC236}">
                  <a16:creationId xmlns:a16="http://schemas.microsoft.com/office/drawing/2014/main" id="{EAC33FE2-9D1E-A7B9-1EE4-C28C95100131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0" name="Group Box 542" hidden="1">
                      <a:extLst>
                        <a:ext uri="{63B3BB69-23CF-44E3-9099-C40C66FF867C}">
                          <a14:compatExt spid="_x0000_s79390"/>
                        </a:ext>
                        <a:ext uri="{FF2B5EF4-FFF2-40B4-BE49-F238E27FC236}">
                          <a16:creationId xmlns:a16="http://schemas.microsoft.com/office/drawing/2014/main" id="{00000000-0008-0000-1600-00001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1" name="Check Box 543" hidden="1">
                      <a:extLst>
                        <a:ext uri="{63B3BB69-23CF-44E3-9099-C40C66FF867C}">
                          <a14:compatExt spid="_x0000_s79391"/>
                        </a:ext>
                        <a:ext uri="{FF2B5EF4-FFF2-40B4-BE49-F238E27FC236}">
                          <a16:creationId xmlns:a16="http://schemas.microsoft.com/office/drawing/2014/main" id="{00000000-0008-0000-1600-00001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2" name="Check Box 544" hidden="1">
                      <a:extLst>
                        <a:ext uri="{63B3BB69-23CF-44E3-9099-C40C66FF867C}">
                          <a14:compatExt spid="_x0000_s79392"/>
                        </a:ext>
                        <a:ext uri="{FF2B5EF4-FFF2-40B4-BE49-F238E27FC236}">
                          <a16:creationId xmlns:a16="http://schemas.microsoft.com/office/drawing/2014/main" id="{00000000-0008-0000-1600-00002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铁御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68" name="组合 79467">
            <a:extLst>
              <a:ext uri="{FF2B5EF4-FFF2-40B4-BE49-F238E27FC236}">
                <a16:creationId xmlns:a16="http://schemas.microsoft.com/office/drawing/2014/main" id="{261C2ED0-6BAB-3457-95E4-A0BD6BF301CA}"/>
              </a:ext>
            </a:extLst>
          </xdr:cNvPr>
          <xdr:cNvGrpSpPr/>
        </xdr:nvGrpSpPr>
        <xdr:grpSpPr>
          <a:xfrm>
            <a:off x="6270170" y="1257300"/>
            <a:ext cx="696686" cy="538843"/>
            <a:chOff x="12540343" y="1796143"/>
            <a:chExt cx="696686" cy="538843"/>
          </a:xfrm>
        </xdr:grpSpPr>
        <xdr:sp macro="" textlink="">
          <xdr:nvSpPr>
            <xdr:cNvPr id="79469" name="矩形 79468">
              <a:extLst>
                <a:ext uri="{FF2B5EF4-FFF2-40B4-BE49-F238E27FC236}">
                  <a16:creationId xmlns:a16="http://schemas.microsoft.com/office/drawing/2014/main" id="{B8E3B009-60CB-A92C-864B-22A9F597A77E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3" name="Group Box 545" hidden="1">
                      <a:extLst>
                        <a:ext uri="{63B3BB69-23CF-44E3-9099-C40C66FF867C}">
                          <a14:compatExt spid="_x0000_s79393"/>
                        </a:ext>
                        <a:ext uri="{FF2B5EF4-FFF2-40B4-BE49-F238E27FC236}">
                          <a16:creationId xmlns:a16="http://schemas.microsoft.com/office/drawing/2014/main" id="{00000000-0008-0000-1600-00002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4" name="Check Box 546" hidden="1">
                      <a:extLst>
                        <a:ext uri="{63B3BB69-23CF-44E3-9099-C40C66FF867C}">
                          <a14:compatExt spid="_x0000_s79394"/>
                        </a:ext>
                        <a:ext uri="{FF2B5EF4-FFF2-40B4-BE49-F238E27FC236}">
                          <a16:creationId xmlns:a16="http://schemas.microsoft.com/office/drawing/2014/main" id="{00000000-0008-0000-1600-00002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爆发剂γ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72" name="组合 79471">
            <a:extLst>
              <a:ext uri="{FF2B5EF4-FFF2-40B4-BE49-F238E27FC236}">
                <a16:creationId xmlns:a16="http://schemas.microsoft.com/office/drawing/2014/main" id="{73EE768A-8674-5438-4C3F-276DA044D600}"/>
              </a:ext>
            </a:extLst>
          </xdr:cNvPr>
          <xdr:cNvGrpSpPr/>
        </xdr:nvGrpSpPr>
        <xdr:grpSpPr>
          <a:xfrm>
            <a:off x="4180112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73" name="矩形 79472">
              <a:extLst>
                <a:ext uri="{FF2B5EF4-FFF2-40B4-BE49-F238E27FC236}">
                  <a16:creationId xmlns:a16="http://schemas.microsoft.com/office/drawing/2014/main" id="{C1FF0D80-3CC9-413C-BFD2-33EA9F90EA2B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5" name="Group Box 547" hidden="1">
                      <a:extLst>
                        <a:ext uri="{63B3BB69-23CF-44E3-9099-C40C66FF867C}">
                          <a14:compatExt spid="_x0000_s79395"/>
                        </a:ext>
                        <a:ext uri="{FF2B5EF4-FFF2-40B4-BE49-F238E27FC236}">
                          <a16:creationId xmlns:a16="http://schemas.microsoft.com/office/drawing/2014/main" id="{00000000-0008-0000-1600-00002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巫恋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6" name="Check Box 548" hidden="1">
                      <a:extLst>
                        <a:ext uri="{63B3BB69-23CF-44E3-9099-C40C66FF867C}">
                          <a14:compatExt spid="_x0000_s79396"/>
                        </a:ext>
                        <a:ext uri="{FF2B5EF4-FFF2-40B4-BE49-F238E27FC236}">
                          <a16:creationId xmlns:a16="http://schemas.microsoft.com/office/drawing/2014/main" id="{00000000-0008-0000-1600-00002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7" name="Check Box 549" hidden="1">
                      <a:extLst>
                        <a:ext uri="{63B3BB69-23CF-44E3-9099-C40C66FF867C}">
                          <a14:compatExt spid="_x0000_s79397"/>
                        </a:ext>
                        <a:ext uri="{FF2B5EF4-FFF2-40B4-BE49-F238E27FC236}">
                          <a16:creationId xmlns:a16="http://schemas.microsoft.com/office/drawing/2014/main" id="{00000000-0008-0000-1600-00002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诅咒娃娃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77" name="组合 79476">
            <a:extLst>
              <a:ext uri="{FF2B5EF4-FFF2-40B4-BE49-F238E27FC236}">
                <a16:creationId xmlns:a16="http://schemas.microsoft.com/office/drawing/2014/main" id="{D3EE4AC3-8357-9863-0D6F-58BA74F48E35}"/>
              </a:ext>
            </a:extLst>
          </xdr:cNvPr>
          <xdr:cNvGrpSpPr/>
        </xdr:nvGrpSpPr>
        <xdr:grpSpPr>
          <a:xfrm>
            <a:off x="4876798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78" name="矩形 79477">
              <a:extLst>
                <a:ext uri="{FF2B5EF4-FFF2-40B4-BE49-F238E27FC236}">
                  <a16:creationId xmlns:a16="http://schemas.microsoft.com/office/drawing/2014/main" id="{66C825BA-91A8-876D-7389-038182DD3DC3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8" name="Group Box 550" hidden="1">
                      <a:extLst>
                        <a:ext uri="{63B3BB69-23CF-44E3-9099-C40C66FF867C}">
                          <a14:compatExt spid="_x0000_s79398"/>
                        </a:ext>
                        <a:ext uri="{FF2B5EF4-FFF2-40B4-BE49-F238E27FC236}">
                          <a16:creationId xmlns:a16="http://schemas.microsoft.com/office/drawing/2014/main" id="{00000000-0008-0000-1600-00002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铃兰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9" name="Check Box 551" hidden="1">
                      <a:extLst>
                        <a:ext uri="{63B3BB69-23CF-44E3-9099-C40C66FF867C}">
                          <a14:compatExt spid="_x0000_s79399"/>
                        </a:ext>
                        <a:ext uri="{FF2B5EF4-FFF2-40B4-BE49-F238E27FC236}">
                          <a16:creationId xmlns:a16="http://schemas.microsoft.com/office/drawing/2014/main" id="{00000000-0008-0000-1600-00002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0" name="Check Box 552" hidden="1">
                      <a:extLst>
                        <a:ext uri="{63B3BB69-23CF-44E3-9099-C40C66FF867C}">
                          <a14:compatExt spid="_x0000_s79400"/>
                        </a:ext>
                        <a:ext uri="{FF2B5EF4-FFF2-40B4-BE49-F238E27FC236}">
                          <a16:creationId xmlns:a16="http://schemas.microsoft.com/office/drawing/2014/main" id="{00000000-0008-0000-1600-00002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狐火渺然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82" name="组合 79481">
            <a:extLst>
              <a:ext uri="{FF2B5EF4-FFF2-40B4-BE49-F238E27FC236}">
                <a16:creationId xmlns:a16="http://schemas.microsoft.com/office/drawing/2014/main" id="{8B1E58A6-87FE-E438-56EA-F1324A6480B7}"/>
              </a:ext>
            </a:extLst>
          </xdr:cNvPr>
          <xdr:cNvGrpSpPr/>
        </xdr:nvGrpSpPr>
        <xdr:grpSpPr>
          <a:xfrm>
            <a:off x="5573483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83" name="矩形 79482">
              <a:extLst>
                <a:ext uri="{FF2B5EF4-FFF2-40B4-BE49-F238E27FC236}">
                  <a16:creationId xmlns:a16="http://schemas.microsoft.com/office/drawing/2014/main" id="{CD5EABC8-D311-C900-33B7-FEE803B7E9D3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1" name="Group Box 553" hidden="1">
                      <a:extLst>
                        <a:ext uri="{63B3BB69-23CF-44E3-9099-C40C66FF867C}">
                          <a14:compatExt spid="_x0000_s79401"/>
                        </a:ext>
                        <a:ext uri="{FF2B5EF4-FFF2-40B4-BE49-F238E27FC236}">
                          <a16:creationId xmlns:a16="http://schemas.microsoft.com/office/drawing/2014/main" id="{00000000-0008-0000-1600-00002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阿米娅近卫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2" name="Check Box 554" hidden="1">
                      <a:extLst>
                        <a:ext uri="{63B3BB69-23CF-44E3-9099-C40C66FF867C}">
                          <a14:compatExt spid="_x0000_s79402"/>
                        </a:ext>
                        <a:ext uri="{FF2B5EF4-FFF2-40B4-BE49-F238E27FC236}">
                          <a16:creationId xmlns:a16="http://schemas.microsoft.com/office/drawing/2014/main" id="{00000000-0008-0000-1600-00002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3" name="Check Box 555" hidden="1">
                      <a:extLst>
                        <a:ext uri="{63B3BB69-23CF-44E3-9099-C40C66FF867C}">
                          <a14:compatExt spid="_x0000_s79403"/>
                        </a:ext>
                        <a:ext uri="{FF2B5EF4-FFF2-40B4-BE49-F238E27FC236}">
                          <a16:creationId xmlns:a16="http://schemas.microsoft.com/office/drawing/2014/main" id="{00000000-0008-0000-1600-00002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任意技能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87" name="组合 79486">
            <a:extLst>
              <a:ext uri="{FF2B5EF4-FFF2-40B4-BE49-F238E27FC236}">
                <a16:creationId xmlns:a16="http://schemas.microsoft.com/office/drawing/2014/main" id="{112C0CF8-F1A1-667F-751D-440D43C0F4BC}"/>
              </a:ext>
            </a:extLst>
          </xdr:cNvPr>
          <xdr:cNvGrpSpPr/>
        </xdr:nvGrpSpPr>
        <xdr:grpSpPr>
          <a:xfrm>
            <a:off x="6270169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238" name="矩形 79237">
              <a:extLst>
                <a:ext uri="{FF2B5EF4-FFF2-40B4-BE49-F238E27FC236}">
                  <a16:creationId xmlns:a16="http://schemas.microsoft.com/office/drawing/2014/main" id="{5785D953-7BA9-1C45-7F24-C5EF13A9037C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4" name="Group Box 556" hidden="1">
                      <a:extLst>
                        <a:ext uri="{63B3BB69-23CF-44E3-9099-C40C66FF867C}">
                          <a14:compatExt spid="_x0000_s79404"/>
                        </a:ext>
                        <a:ext uri="{FF2B5EF4-FFF2-40B4-BE49-F238E27FC236}">
                          <a16:creationId xmlns:a16="http://schemas.microsoft.com/office/drawing/2014/main" id="{00000000-0008-0000-1600-00002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山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5" name="Check Box 557" hidden="1">
                      <a:extLst>
                        <a:ext uri="{63B3BB69-23CF-44E3-9099-C40C66FF867C}">
                          <a14:compatExt spid="_x0000_s79405"/>
                        </a:ext>
                        <a:ext uri="{FF2B5EF4-FFF2-40B4-BE49-F238E27FC236}">
                          <a16:creationId xmlns:a16="http://schemas.microsoft.com/office/drawing/2014/main" id="{00000000-0008-0000-1600-00002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6" name="Check Box 558" hidden="1">
                      <a:extLst>
                        <a:ext uri="{63B3BB69-23CF-44E3-9099-C40C66FF867C}">
                          <a14:compatExt spid="_x0000_s79406"/>
                        </a:ext>
                        <a:ext uri="{FF2B5EF4-FFF2-40B4-BE49-F238E27FC236}">
                          <a16:creationId xmlns:a16="http://schemas.microsoft.com/office/drawing/2014/main" id="{00000000-0008-0000-1600-00002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震地碎岩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244" name="组合 79243">
            <a:extLst>
              <a:ext uri="{FF2B5EF4-FFF2-40B4-BE49-F238E27FC236}">
                <a16:creationId xmlns:a16="http://schemas.microsoft.com/office/drawing/2014/main" id="{723CB4F7-61CB-F700-D05E-76AF60766A76}"/>
              </a:ext>
            </a:extLst>
          </xdr:cNvPr>
          <xdr:cNvGrpSpPr/>
        </xdr:nvGrpSpPr>
        <xdr:grpSpPr>
          <a:xfrm>
            <a:off x="4180113" y="2334986"/>
            <a:ext cx="696686" cy="538843"/>
            <a:chOff x="12540343" y="1077686"/>
            <a:chExt cx="696686" cy="538843"/>
          </a:xfrm>
        </xdr:grpSpPr>
        <xdr:sp macro="" textlink="">
          <xdr:nvSpPr>
            <xdr:cNvPr id="79245" name="矩形 79244">
              <a:extLst>
                <a:ext uri="{FF2B5EF4-FFF2-40B4-BE49-F238E27FC236}">
                  <a16:creationId xmlns:a16="http://schemas.microsoft.com/office/drawing/2014/main" id="{1CE4EFA6-1FFC-A03C-8E04-A6C062390EDE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7" name="Group Box 559" hidden="1">
                      <a:extLst>
                        <a:ext uri="{63B3BB69-23CF-44E3-9099-C40C66FF867C}">
                          <a14:compatExt spid="_x0000_s79407"/>
                        </a:ext>
                        <a:ext uri="{FF2B5EF4-FFF2-40B4-BE49-F238E27FC236}">
                          <a16:creationId xmlns:a16="http://schemas.microsoft.com/office/drawing/2014/main" id="{00000000-0008-0000-1600-00002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浊心斯卡蒂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8" name="Check Box 560" hidden="1">
                      <a:extLst>
                        <a:ext uri="{63B3BB69-23CF-44E3-9099-C40C66FF867C}">
                          <a14:compatExt spid="_x0000_s79408"/>
                        </a:ext>
                        <a:ext uri="{FF2B5EF4-FFF2-40B4-BE49-F238E27FC236}">
                          <a16:creationId xmlns:a16="http://schemas.microsoft.com/office/drawing/2014/main" id="{00000000-0008-0000-1600-00003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同葬无光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249" name="组合 79248">
            <a:extLst>
              <a:ext uri="{FF2B5EF4-FFF2-40B4-BE49-F238E27FC236}">
                <a16:creationId xmlns:a16="http://schemas.microsoft.com/office/drawing/2014/main" id="{76CF570C-A9AD-405C-5094-34BF293A91DE}"/>
              </a:ext>
            </a:extLst>
          </xdr:cNvPr>
          <xdr:cNvGrpSpPr/>
        </xdr:nvGrpSpPr>
        <xdr:grpSpPr>
          <a:xfrm>
            <a:off x="4876799" y="2334986"/>
            <a:ext cx="696686" cy="538843"/>
            <a:chOff x="12540343" y="1796143"/>
            <a:chExt cx="696686" cy="538843"/>
          </a:xfrm>
        </xdr:grpSpPr>
        <xdr:sp macro="" textlink="">
          <xdr:nvSpPr>
            <xdr:cNvPr id="79251" name="矩形 79250">
              <a:extLst>
                <a:ext uri="{FF2B5EF4-FFF2-40B4-BE49-F238E27FC236}">
                  <a16:creationId xmlns:a16="http://schemas.microsoft.com/office/drawing/2014/main" id="{595D48AB-BB8C-6021-B3C0-77F6A749AB55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9" name="Group Box 561" hidden="1">
                      <a:extLst>
                        <a:ext uri="{63B3BB69-23CF-44E3-9099-C40C66FF867C}">
                          <a14:compatExt spid="_x0000_s79409"/>
                        </a:ext>
                        <a:ext uri="{FF2B5EF4-FFF2-40B4-BE49-F238E27FC236}">
                          <a16:creationId xmlns:a16="http://schemas.microsoft.com/office/drawing/2014/main" id="{00000000-0008-0000-1600-00003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帕拉斯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0" name="Check Box 562" hidden="1">
                      <a:extLst>
                        <a:ext uri="{63B3BB69-23CF-44E3-9099-C40C66FF867C}">
                          <a14:compatExt spid="_x0000_s79410"/>
                        </a:ext>
                        <a:ext uri="{FF2B5EF4-FFF2-40B4-BE49-F238E27FC236}">
                          <a16:creationId xmlns:a16="http://schemas.microsoft.com/office/drawing/2014/main" id="{00000000-0008-0000-1600-00003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英勇祝福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278" name="组合 79277">
            <a:extLst>
              <a:ext uri="{FF2B5EF4-FFF2-40B4-BE49-F238E27FC236}">
                <a16:creationId xmlns:a16="http://schemas.microsoft.com/office/drawing/2014/main" id="{7CFB1E38-890C-3EE1-207D-C1F5609AECA8}"/>
              </a:ext>
            </a:extLst>
          </xdr:cNvPr>
          <xdr:cNvGrpSpPr/>
        </xdr:nvGrpSpPr>
        <xdr:grpSpPr>
          <a:xfrm>
            <a:off x="5573483" y="2334986"/>
            <a:ext cx="696687" cy="538843"/>
            <a:chOff x="12540343" y="2514600"/>
            <a:chExt cx="696687" cy="538843"/>
          </a:xfrm>
        </xdr:grpSpPr>
        <xdr:sp macro="" textlink="">
          <xdr:nvSpPr>
            <xdr:cNvPr id="79488" name="矩形 79487">
              <a:extLst>
                <a:ext uri="{FF2B5EF4-FFF2-40B4-BE49-F238E27FC236}">
                  <a16:creationId xmlns:a16="http://schemas.microsoft.com/office/drawing/2014/main" id="{49F73991-F277-0FFF-8DD0-BAA48E15F2F6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1" name="Group Box 563" hidden="1">
                      <a:extLst>
                        <a:ext uri="{63B3BB69-23CF-44E3-9099-C40C66FF867C}">
                          <a14:compatExt spid="_x0000_s79411"/>
                        </a:ext>
                        <a:ext uri="{FF2B5EF4-FFF2-40B4-BE49-F238E27FC236}">
                          <a16:creationId xmlns:a16="http://schemas.microsoft.com/office/drawing/2014/main" id="{00000000-0008-0000-1600-00003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琴柳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2" name="Check Box 564" hidden="1">
                      <a:extLst>
                        <a:ext uri="{63B3BB69-23CF-44E3-9099-C40C66FF867C}">
                          <a14:compatExt spid="_x0000_s79412"/>
                        </a:ext>
                        <a:ext uri="{FF2B5EF4-FFF2-40B4-BE49-F238E27FC236}">
                          <a16:creationId xmlns:a16="http://schemas.microsoft.com/office/drawing/2014/main" id="{00000000-0008-0000-1600-00003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3" name="Check Box 565" hidden="1">
                      <a:extLst>
                        <a:ext uri="{63B3BB69-23CF-44E3-9099-C40C66FF867C}">
                          <a14:compatExt spid="_x0000_s79413"/>
                        </a:ext>
                        <a:ext uri="{FF2B5EF4-FFF2-40B4-BE49-F238E27FC236}">
                          <a16:creationId xmlns:a16="http://schemas.microsoft.com/office/drawing/2014/main" id="{00000000-0008-0000-1600-00003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信仰传承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92" name="组合 79491">
            <a:extLst>
              <a:ext uri="{FF2B5EF4-FFF2-40B4-BE49-F238E27FC236}">
                <a16:creationId xmlns:a16="http://schemas.microsoft.com/office/drawing/2014/main" id="{4B212D86-9F73-8432-5DAA-030FEB038A68}"/>
              </a:ext>
            </a:extLst>
          </xdr:cNvPr>
          <xdr:cNvGrpSpPr/>
        </xdr:nvGrpSpPr>
        <xdr:grpSpPr>
          <a:xfrm>
            <a:off x="6270170" y="2334986"/>
            <a:ext cx="696686" cy="538843"/>
            <a:chOff x="12540343" y="1796143"/>
            <a:chExt cx="696686" cy="538843"/>
          </a:xfrm>
        </xdr:grpSpPr>
        <xdr:sp macro="" textlink="">
          <xdr:nvSpPr>
            <xdr:cNvPr id="79493" name="矩形 79492">
              <a:extLst>
                <a:ext uri="{FF2B5EF4-FFF2-40B4-BE49-F238E27FC236}">
                  <a16:creationId xmlns:a16="http://schemas.microsoft.com/office/drawing/2014/main" id="{AFF0877F-5C95-573B-AE9C-24B0E3F7F789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4" name="Group Box 566" hidden="1">
                      <a:extLst>
                        <a:ext uri="{63B3BB69-23CF-44E3-9099-C40C66FF867C}">
                          <a14:compatExt spid="_x0000_s79414"/>
                        </a:ext>
                        <a:ext uri="{FF2B5EF4-FFF2-40B4-BE49-F238E27FC236}">
                          <a16:creationId xmlns:a16="http://schemas.microsoft.com/office/drawing/2014/main" id="{00000000-0008-0000-1600-00003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焰尾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5" name="Check Box 567" hidden="1">
                      <a:extLst>
                        <a:ext uri="{63B3BB69-23CF-44E3-9099-C40C66FF867C}">
                          <a14:compatExt spid="_x0000_s79415"/>
                        </a:ext>
                        <a:ext uri="{FF2B5EF4-FFF2-40B4-BE49-F238E27FC236}">
                          <a16:creationId xmlns:a16="http://schemas.microsoft.com/office/drawing/2014/main" id="{00000000-0008-0000-1600-00003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红松林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96" name="组合 79495">
            <a:extLst>
              <a:ext uri="{FF2B5EF4-FFF2-40B4-BE49-F238E27FC236}">
                <a16:creationId xmlns:a16="http://schemas.microsoft.com/office/drawing/2014/main" id="{F09EC825-15C5-739D-40E1-2C40E8DE8385}"/>
              </a:ext>
            </a:extLst>
          </xdr:cNvPr>
          <xdr:cNvGrpSpPr/>
        </xdr:nvGrpSpPr>
        <xdr:grpSpPr>
          <a:xfrm>
            <a:off x="4180113" y="2873828"/>
            <a:ext cx="696686" cy="538843"/>
            <a:chOff x="12540343" y="1077686"/>
            <a:chExt cx="696686" cy="538843"/>
          </a:xfrm>
        </xdr:grpSpPr>
        <xdr:sp macro="" textlink="">
          <xdr:nvSpPr>
            <xdr:cNvPr id="79497" name="矩形 79496">
              <a:extLst>
                <a:ext uri="{FF2B5EF4-FFF2-40B4-BE49-F238E27FC236}">
                  <a16:creationId xmlns:a16="http://schemas.microsoft.com/office/drawing/2014/main" id="{9E256194-C313-6F28-3246-980145B5B914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6" name="Group Box 568" hidden="1">
                      <a:extLst>
                        <a:ext uri="{63B3BB69-23CF-44E3-9099-C40C66FF867C}">
                          <a14:compatExt spid="_x0000_s79416"/>
                        </a:ext>
                        <a:ext uri="{FF2B5EF4-FFF2-40B4-BE49-F238E27FC236}">
                          <a16:creationId xmlns:a16="http://schemas.microsoft.com/office/drawing/2014/main" id="{00000000-0008-0000-1600-00003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蜜莓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7" name="Check Box 569" hidden="1">
                      <a:extLst>
                        <a:ext uri="{63B3BB69-23CF-44E3-9099-C40C66FF867C}">
                          <a14:compatExt spid="_x0000_s79417"/>
                        </a:ext>
                        <a:ext uri="{FF2B5EF4-FFF2-40B4-BE49-F238E27FC236}">
                          <a16:creationId xmlns:a16="http://schemas.microsoft.com/office/drawing/2014/main" id="{00000000-0008-0000-1600-00003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0" name="组合 79499">
            <a:extLst>
              <a:ext uri="{FF2B5EF4-FFF2-40B4-BE49-F238E27FC236}">
                <a16:creationId xmlns:a16="http://schemas.microsoft.com/office/drawing/2014/main" id="{BE309987-36DE-3B5E-E2F2-142D37C643C4}"/>
              </a:ext>
            </a:extLst>
          </xdr:cNvPr>
          <xdr:cNvGrpSpPr/>
        </xdr:nvGrpSpPr>
        <xdr:grpSpPr>
          <a:xfrm>
            <a:off x="4876799" y="2873828"/>
            <a:ext cx="696687" cy="538843"/>
            <a:chOff x="12540343" y="2514600"/>
            <a:chExt cx="696687" cy="538843"/>
          </a:xfrm>
        </xdr:grpSpPr>
        <xdr:sp macro="" textlink="">
          <xdr:nvSpPr>
            <xdr:cNvPr id="79501" name="矩形 79500">
              <a:extLst>
                <a:ext uri="{FF2B5EF4-FFF2-40B4-BE49-F238E27FC236}">
                  <a16:creationId xmlns:a16="http://schemas.microsoft.com/office/drawing/2014/main" id="{CDF503A1-8475-F50A-3185-BAB02C28E204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8" name="Group Box 570" hidden="1">
                      <a:extLst>
                        <a:ext uri="{63B3BB69-23CF-44E3-9099-C40C66FF867C}">
                          <a14:compatExt spid="_x0000_s79418"/>
                        </a:ext>
                        <a:ext uri="{FF2B5EF4-FFF2-40B4-BE49-F238E27FC236}">
                          <a16:creationId xmlns:a16="http://schemas.microsoft.com/office/drawing/2014/main" id="{00000000-0008-0000-1600-00003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灵知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9" name="Check Box 571" hidden="1">
                      <a:extLst>
                        <a:ext uri="{63B3BB69-23CF-44E3-9099-C40C66FF867C}">
                          <a14:compatExt spid="_x0000_s79419"/>
                        </a:ext>
                        <a:ext uri="{FF2B5EF4-FFF2-40B4-BE49-F238E27FC236}">
                          <a16:creationId xmlns:a16="http://schemas.microsoft.com/office/drawing/2014/main" id="{00000000-0008-0000-1600-00003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0" name="Check Box 572" hidden="1">
                      <a:extLst>
                        <a:ext uri="{63B3BB69-23CF-44E3-9099-C40C66FF867C}">
                          <a14:compatExt spid="_x0000_s79420"/>
                        </a:ext>
                        <a:ext uri="{FF2B5EF4-FFF2-40B4-BE49-F238E27FC236}">
                          <a16:creationId xmlns:a16="http://schemas.microsoft.com/office/drawing/2014/main" id="{00000000-0008-0000-1600-00003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零度爆发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5" name="组合 79504">
            <a:extLst>
              <a:ext uri="{FF2B5EF4-FFF2-40B4-BE49-F238E27FC236}">
                <a16:creationId xmlns:a16="http://schemas.microsoft.com/office/drawing/2014/main" id="{B5FA66E7-7F20-C63A-A4A3-F0A425076387}"/>
              </a:ext>
            </a:extLst>
          </xdr:cNvPr>
          <xdr:cNvGrpSpPr/>
        </xdr:nvGrpSpPr>
        <xdr:grpSpPr>
          <a:xfrm>
            <a:off x="5573484" y="2873828"/>
            <a:ext cx="696686" cy="538843"/>
            <a:chOff x="12540343" y="1077686"/>
            <a:chExt cx="696686" cy="538843"/>
          </a:xfrm>
        </xdr:grpSpPr>
        <xdr:sp macro="" textlink="">
          <xdr:nvSpPr>
            <xdr:cNvPr id="79506" name="矩形 79505">
              <a:extLst>
                <a:ext uri="{FF2B5EF4-FFF2-40B4-BE49-F238E27FC236}">
                  <a16:creationId xmlns:a16="http://schemas.microsoft.com/office/drawing/2014/main" id="{78608692-634F-557E-049C-C2A4237A5373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1" name="Group Box 573" hidden="1">
                      <a:extLst>
                        <a:ext uri="{63B3BB69-23CF-44E3-9099-C40C66FF867C}">
                          <a14:compatExt spid="_x0000_s79421"/>
                        </a:ext>
                        <a:ext uri="{FF2B5EF4-FFF2-40B4-BE49-F238E27FC236}">
                          <a16:creationId xmlns:a16="http://schemas.microsoft.com/office/drawing/2014/main" id="{00000000-0008-0000-1600-00003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老鲤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2" name="Check Box 574" hidden="1">
                      <a:extLst>
                        <a:ext uri="{63B3BB69-23CF-44E3-9099-C40C66FF867C}">
                          <a14:compatExt spid="_x0000_s79422"/>
                        </a:ext>
                        <a:ext uri="{FF2B5EF4-FFF2-40B4-BE49-F238E27FC236}">
                          <a16:creationId xmlns:a16="http://schemas.microsoft.com/office/drawing/2014/main" id="{00000000-0008-0000-1600-00003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9" name="组合 79508">
            <a:extLst>
              <a:ext uri="{FF2B5EF4-FFF2-40B4-BE49-F238E27FC236}">
                <a16:creationId xmlns:a16="http://schemas.microsoft.com/office/drawing/2014/main" id="{F4633E5C-3C09-43DA-9008-6F1ADCFFAB87}"/>
              </a:ext>
            </a:extLst>
          </xdr:cNvPr>
          <xdr:cNvGrpSpPr/>
        </xdr:nvGrpSpPr>
        <xdr:grpSpPr>
          <a:xfrm>
            <a:off x="4180113" y="3412671"/>
            <a:ext cx="696686" cy="538843"/>
            <a:chOff x="12540343" y="1796143"/>
            <a:chExt cx="696686" cy="538843"/>
          </a:xfrm>
        </xdr:grpSpPr>
        <xdr:sp macro="" textlink="">
          <xdr:nvSpPr>
            <xdr:cNvPr id="79510" name="矩形 79509">
              <a:extLst>
                <a:ext uri="{FF2B5EF4-FFF2-40B4-BE49-F238E27FC236}">
                  <a16:creationId xmlns:a16="http://schemas.microsoft.com/office/drawing/2014/main" id="{CBBD7696-9412-ACA8-9A3A-30F2771CE266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3" name="Group Box 575" hidden="1">
                      <a:extLst>
                        <a:ext uri="{63B3BB69-23CF-44E3-9099-C40C66FF867C}">
                          <a14:compatExt spid="_x0000_s79423"/>
                        </a:ext>
                        <a:ext uri="{FF2B5EF4-FFF2-40B4-BE49-F238E27FC236}">
                          <a16:creationId xmlns:a16="http://schemas.microsoft.com/office/drawing/2014/main" id="{00000000-0008-0000-1600-00003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林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4" name="Check Box 576" hidden="1">
                      <a:extLst>
                        <a:ext uri="{63B3BB69-23CF-44E3-9099-C40C66FF867C}">
                          <a14:compatExt spid="_x0000_s79424"/>
                        </a:ext>
                        <a:ext uri="{FF2B5EF4-FFF2-40B4-BE49-F238E27FC236}">
                          <a16:creationId xmlns:a16="http://schemas.microsoft.com/office/drawing/2014/main" id="{00000000-0008-0000-1600-00004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荫庇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3" name="组合 79512">
            <a:extLst>
              <a:ext uri="{FF2B5EF4-FFF2-40B4-BE49-F238E27FC236}">
                <a16:creationId xmlns:a16="http://schemas.microsoft.com/office/drawing/2014/main" id="{BBEA2890-D1D0-7CFE-C9C0-6DC5F6A3E564}"/>
              </a:ext>
            </a:extLst>
          </xdr:cNvPr>
          <xdr:cNvGrpSpPr/>
        </xdr:nvGrpSpPr>
        <xdr:grpSpPr>
          <a:xfrm>
            <a:off x="4876798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14" name="矩形 79513">
              <a:extLst>
                <a:ext uri="{FF2B5EF4-FFF2-40B4-BE49-F238E27FC236}">
                  <a16:creationId xmlns:a16="http://schemas.microsoft.com/office/drawing/2014/main" id="{9AD73AA1-3D57-0750-7FFE-7050605A730B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5" name="Group Box 577" hidden="1">
                      <a:extLst>
                        <a:ext uri="{63B3BB69-23CF-44E3-9099-C40C66FF867C}">
                          <a14:compatExt spid="_x0000_s79425"/>
                        </a:ext>
                        <a:ext uri="{FF2B5EF4-FFF2-40B4-BE49-F238E27FC236}">
                          <a16:creationId xmlns:a16="http://schemas.microsoft.com/office/drawing/2014/main" id="{00000000-0008-0000-1600-00004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伊内丝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6" name="Check Box 578" hidden="1">
                      <a:extLst>
                        <a:ext uri="{63B3BB69-23CF-44E3-9099-C40C66FF867C}">
                          <a14:compatExt spid="_x0000_s79426"/>
                        </a:ext>
                        <a:ext uri="{FF2B5EF4-FFF2-40B4-BE49-F238E27FC236}">
                          <a16:creationId xmlns:a16="http://schemas.microsoft.com/office/drawing/2014/main" id="{00000000-0008-0000-1600-00004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7" name="Check Box 579" hidden="1">
                      <a:extLst>
                        <a:ext uri="{63B3BB69-23CF-44E3-9099-C40C66FF867C}">
                          <a14:compatExt spid="_x0000_s79427"/>
                        </a:ext>
                        <a:ext uri="{FF2B5EF4-FFF2-40B4-BE49-F238E27FC236}">
                          <a16:creationId xmlns:a16="http://schemas.microsoft.com/office/drawing/2014/main" id="{00000000-0008-0000-1600-00004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暗夜无明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8" name="组合 79517">
            <a:extLst>
              <a:ext uri="{FF2B5EF4-FFF2-40B4-BE49-F238E27FC236}">
                <a16:creationId xmlns:a16="http://schemas.microsoft.com/office/drawing/2014/main" id="{B2387CD8-F243-04CB-38FF-E6803EEB2067}"/>
              </a:ext>
            </a:extLst>
          </xdr:cNvPr>
          <xdr:cNvGrpSpPr/>
        </xdr:nvGrpSpPr>
        <xdr:grpSpPr>
          <a:xfrm>
            <a:off x="5573483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19" name="矩形 79518">
              <a:extLst>
                <a:ext uri="{FF2B5EF4-FFF2-40B4-BE49-F238E27FC236}">
                  <a16:creationId xmlns:a16="http://schemas.microsoft.com/office/drawing/2014/main" id="{E776C0F8-8FCE-AA0D-0207-9F5E963A61F2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8" name="Group Box 580" hidden="1">
                      <a:extLst>
                        <a:ext uri="{63B3BB69-23CF-44E3-9099-C40C66FF867C}">
                          <a14:compatExt spid="_x0000_s79428"/>
                        </a:ext>
                        <a:ext uri="{FF2B5EF4-FFF2-40B4-BE49-F238E27FC236}">
                          <a16:creationId xmlns:a16="http://schemas.microsoft.com/office/drawing/2014/main" id="{00000000-0008-0000-1600-00004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淬羽赫默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9" name="Check Box 581" hidden="1">
                      <a:extLst>
                        <a:ext uri="{63B3BB69-23CF-44E3-9099-C40C66FF867C}">
                          <a14:compatExt spid="_x0000_s79429"/>
                        </a:ext>
                        <a:ext uri="{FF2B5EF4-FFF2-40B4-BE49-F238E27FC236}">
                          <a16:creationId xmlns:a16="http://schemas.microsoft.com/office/drawing/2014/main" id="{00000000-0008-0000-1600-00004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0" name="Check Box 582" hidden="1">
                      <a:extLst>
                        <a:ext uri="{63B3BB69-23CF-44E3-9099-C40C66FF867C}">
                          <a14:compatExt spid="_x0000_s79430"/>
                        </a:ext>
                        <a:ext uri="{FF2B5EF4-FFF2-40B4-BE49-F238E27FC236}">
                          <a16:creationId xmlns:a16="http://schemas.microsoft.com/office/drawing/2014/main" id="{00000000-0008-0000-1600-00004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俯瞰视界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3" name="组合 79522">
            <a:extLst>
              <a:ext uri="{FF2B5EF4-FFF2-40B4-BE49-F238E27FC236}">
                <a16:creationId xmlns:a16="http://schemas.microsoft.com/office/drawing/2014/main" id="{D0343FED-2FB6-44EC-7129-92D4E0CC271B}"/>
              </a:ext>
            </a:extLst>
          </xdr:cNvPr>
          <xdr:cNvGrpSpPr/>
        </xdr:nvGrpSpPr>
        <xdr:grpSpPr>
          <a:xfrm>
            <a:off x="6270169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24" name="矩形 79523">
              <a:extLst>
                <a:ext uri="{FF2B5EF4-FFF2-40B4-BE49-F238E27FC236}">
                  <a16:creationId xmlns:a16="http://schemas.microsoft.com/office/drawing/2014/main" id="{339532EE-04E4-61EF-DCC5-B277D0DE5675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1" name="Group Box 583" hidden="1">
                      <a:extLst>
                        <a:ext uri="{63B3BB69-23CF-44E3-9099-C40C66FF867C}">
                          <a14:compatExt spid="_x0000_s79431"/>
                        </a:ext>
                        <a:ext uri="{FF2B5EF4-FFF2-40B4-BE49-F238E27FC236}">
                          <a16:creationId xmlns:a16="http://schemas.microsoft.com/office/drawing/2014/main" id="{00000000-0008-0000-1600-00004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纯艾雅法拉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2" name="Check Box 584" hidden="1">
                      <a:extLst>
                        <a:ext uri="{63B3BB69-23CF-44E3-9099-C40C66FF867C}">
                          <a14:compatExt spid="_x0000_s79432"/>
                        </a:ext>
                        <a:ext uri="{FF2B5EF4-FFF2-40B4-BE49-F238E27FC236}">
                          <a16:creationId xmlns:a16="http://schemas.microsoft.com/office/drawing/2014/main" id="{00000000-0008-0000-1600-00004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3" name="Check Box 585" hidden="1">
                      <a:extLst>
                        <a:ext uri="{63B3BB69-23CF-44E3-9099-C40C66FF867C}">
                          <a14:compatExt spid="_x0000_s79433"/>
                        </a:ext>
                        <a:ext uri="{FF2B5EF4-FFF2-40B4-BE49-F238E27FC236}">
                          <a16:creationId xmlns:a16="http://schemas.microsoft.com/office/drawing/2014/main" id="{00000000-0008-0000-1600-00004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火山回响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8" name="组合 79527">
            <a:extLst>
              <a:ext uri="{FF2B5EF4-FFF2-40B4-BE49-F238E27FC236}">
                <a16:creationId xmlns:a16="http://schemas.microsoft.com/office/drawing/2014/main" id="{090438BD-D904-E9E7-6C00-1AAF1B48DD36}"/>
              </a:ext>
            </a:extLst>
          </xdr:cNvPr>
          <xdr:cNvGrpSpPr/>
        </xdr:nvGrpSpPr>
        <xdr:grpSpPr>
          <a:xfrm>
            <a:off x="4180113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29" name="矩形 79528">
              <a:extLst>
                <a:ext uri="{FF2B5EF4-FFF2-40B4-BE49-F238E27FC236}">
                  <a16:creationId xmlns:a16="http://schemas.microsoft.com/office/drawing/2014/main" id="{5F1F5133-58C8-1F19-A705-308AA708AABA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4" name="Group Box 586" hidden="1">
                      <a:extLst>
                        <a:ext uri="{63B3BB69-23CF-44E3-9099-C40C66FF867C}">
                          <a14:compatExt spid="_x0000_s79434"/>
                        </a:ext>
                        <a:ext uri="{FF2B5EF4-FFF2-40B4-BE49-F238E27FC236}">
                          <a16:creationId xmlns:a16="http://schemas.microsoft.com/office/drawing/2014/main" id="{00000000-0008-0000-1600-00004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涤火杰西卡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5" name="Check Box 587" hidden="1">
                      <a:extLst>
                        <a:ext uri="{63B3BB69-23CF-44E3-9099-C40C66FF867C}">
                          <a14:compatExt spid="_x0000_s79435"/>
                        </a:ext>
                        <a:ext uri="{FF2B5EF4-FFF2-40B4-BE49-F238E27FC236}">
                          <a16:creationId xmlns:a16="http://schemas.microsoft.com/office/drawing/2014/main" id="{00000000-0008-0000-1600-00004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机动盾牌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32" name="组合 79531">
            <a:extLst>
              <a:ext uri="{FF2B5EF4-FFF2-40B4-BE49-F238E27FC236}">
                <a16:creationId xmlns:a16="http://schemas.microsoft.com/office/drawing/2014/main" id="{6D392054-D961-496A-1B29-CA6F04657F1F}"/>
              </a:ext>
            </a:extLst>
          </xdr:cNvPr>
          <xdr:cNvGrpSpPr/>
        </xdr:nvGrpSpPr>
        <xdr:grpSpPr>
          <a:xfrm>
            <a:off x="4876799" y="3951514"/>
            <a:ext cx="696686" cy="538843"/>
            <a:chOff x="12540343" y="1077686"/>
            <a:chExt cx="696686" cy="538843"/>
          </a:xfrm>
        </xdr:grpSpPr>
        <xdr:sp macro="" textlink="">
          <xdr:nvSpPr>
            <xdr:cNvPr id="79533" name="矩形 79532">
              <a:extLst>
                <a:ext uri="{FF2B5EF4-FFF2-40B4-BE49-F238E27FC236}">
                  <a16:creationId xmlns:a16="http://schemas.microsoft.com/office/drawing/2014/main" id="{CBBD923D-F629-8A4A-8C19-9EBC11451AAA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" name="Group Box 588" hidden="1">
                      <a:extLst>
                        <a:ext uri="{63B3BB69-23CF-44E3-9099-C40C66FF867C}">
                          <a14:compatExt spid="_x0000_s79436"/>
                        </a:ext>
                        <a:ext uri="{FF2B5EF4-FFF2-40B4-BE49-F238E27FC236}">
                          <a16:creationId xmlns:a16="http://schemas.microsoft.com/office/drawing/2014/main" id="{00000000-0008-0000-1600-000002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赫德雷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" name="Check Box 589" hidden="1">
                      <a:extLst>
                        <a:ext uri="{63B3BB69-23CF-44E3-9099-C40C66FF867C}">
                          <a14:compatExt spid="_x0000_s79437"/>
                        </a:ext>
                        <a:ext uri="{FF2B5EF4-FFF2-40B4-BE49-F238E27FC236}">
                          <a16:creationId xmlns:a16="http://schemas.microsoft.com/office/drawing/2014/main" id="{00000000-0008-0000-1600-000003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36" name="组合 79535">
            <a:extLst>
              <a:ext uri="{FF2B5EF4-FFF2-40B4-BE49-F238E27FC236}">
                <a16:creationId xmlns:a16="http://schemas.microsoft.com/office/drawing/2014/main" id="{F358289C-725D-B8AF-20DF-35CB96D8A759}"/>
              </a:ext>
            </a:extLst>
          </xdr:cNvPr>
          <xdr:cNvGrpSpPr/>
        </xdr:nvGrpSpPr>
        <xdr:grpSpPr>
          <a:xfrm>
            <a:off x="5573484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37" name="矩形 79536">
              <a:extLst>
                <a:ext uri="{FF2B5EF4-FFF2-40B4-BE49-F238E27FC236}">
                  <a16:creationId xmlns:a16="http://schemas.microsoft.com/office/drawing/2014/main" id="{07401EFD-A35B-60DB-3916-CFD66232F281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8" name="Group Box 590" hidden="1">
                      <a:extLst>
                        <a:ext uri="{63B3BB69-23CF-44E3-9099-C40C66FF867C}">
                          <a14:compatExt spid="_x0000_s79438"/>
                        </a:ext>
                        <a:ext uri="{FF2B5EF4-FFF2-40B4-BE49-F238E27FC236}">
                          <a16:creationId xmlns:a16="http://schemas.microsoft.com/office/drawing/2014/main" id="{00000000-0008-0000-1600-00004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薇薇安娜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9" name="Check Box 591" hidden="1">
                      <a:extLst>
                        <a:ext uri="{63B3BB69-23CF-44E3-9099-C40C66FF867C}">
                          <a14:compatExt spid="_x0000_s79439"/>
                        </a:ext>
                        <a:ext uri="{FF2B5EF4-FFF2-40B4-BE49-F238E27FC236}">
                          <a16:creationId xmlns:a16="http://schemas.microsoft.com/office/drawing/2014/main" id="{00000000-0008-0000-1600-00004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烛燃影息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40" name="组合 79539">
            <a:extLst>
              <a:ext uri="{FF2B5EF4-FFF2-40B4-BE49-F238E27FC236}">
                <a16:creationId xmlns:a16="http://schemas.microsoft.com/office/drawing/2014/main" id="{B8B5CB84-8816-D3A4-FBAA-CA8DBA161CE7}"/>
              </a:ext>
            </a:extLst>
          </xdr:cNvPr>
          <xdr:cNvGrpSpPr/>
        </xdr:nvGrpSpPr>
        <xdr:grpSpPr>
          <a:xfrm>
            <a:off x="6270170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41" name="矩形 79540">
              <a:extLst>
                <a:ext uri="{FF2B5EF4-FFF2-40B4-BE49-F238E27FC236}">
                  <a16:creationId xmlns:a16="http://schemas.microsoft.com/office/drawing/2014/main" id="{B75C3867-A4C2-E463-978B-1F379BE47854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" name="Group Box 592" hidden="1">
                      <a:extLst>
                        <a:ext uri="{63B3BB69-23CF-44E3-9099-C40C66FF867C}">
                          <a14:compatExt spid="_x0000_s79440"/>
                        </a:ext>
                        <a:ext uri="{FF2B5EF4-FFF2-40B4-BE49-F238E27FC236}">
                          <a16:creationId xmlns:a16="http://schemas.microsoft.com/office/drawing/2014/main" id="{00000000-0008-0000-1600-000004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塑心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" name="Check Box 593" hidden="1">
                      <a:extLst>
                        <a:ext uri="{63B3BB69-23CF-44E3-9099-C40C66FF867C}">
                          <a14:compatExt spid="_x0000_s79441"/>
                        </a:ext>
                        <a:ext uri="{FF2B5EF4-FFF2-40B4-BE49-F238E27FC236}">
                          <a16:creationId xmlns:a16="http://schemas.microsoft.com/office/drawing/2014/main" id="{00000000-0008-0000-1600-000005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自由探戈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44" name="组合 79543">
            <a:extLst>
              <a:ext uri="{FF2B5EF4-FFF2-40B4-BE49-F238E27FC236}">
                <a16:creationId xmlns:a16="http://schemas.microsoft.com/office/drawing/2014/main" id="{C63A9380-ECCA-AE47-C0AE-3960A962CD78}"/>
              </a:ext>
            </a:extLst>
          </xdr:cNvPr>
          <xdr:cNvGrpSpPr/>
        </xdr:nvGrpSpPr>
        <xdr:grpSpPr>
          <a:xfrm>
            <a:off x="4180112" y="4490357"/>
            <a:ext cx="696687" cy="538843"/>
            <a:chOff x="12540343" y="2514600"/>
            <a:chExt cx="696687" cy="538843"/>
          </a:xfrm>
        </xdr:grpSpPr>
        <xdr:sp macro="" textlink="">
          <xdr:nvSpPr>
            <xdr:cNvPr id="79545" name="矩形 79544">
              <a:extLst>
                <a:ext uri="{FF2B5EF4-FFF2-40B4-BE49-F238E27FC236}">
                  <a16:creationId xmlns:a16="http://schemas.microsoft.com/office/drawing/2014/main" id="{2656774C-F98A-8319-3941-529BCFA00BF6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42" name="Group Box 594" hidden="1">
                      <a:extLst>
                        <a:ext uri="{63B3BB69-23CF-44E3-9099-C40C66FF867C}">
                          <a14:compatExt spid="_x0000_s79442"/>
                        </a:ext>
                        <a:ext uri="{FF2B5EF4-FFF2-40B4-BE49-F238E27FC236}">
                          <a16:creationId xmlns:a16="http://schemas.microsoft.com/office/drawing/2014/main" id="{00000000-0008-0000-1600-00005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43" name="Check Box 595" hidden="1">
                      <a:extLst>
                        <a:ext uri="{63B3BB69-23CF-44E3-9099-C40C66FF867C}">
                          <a14:compatExt spid="_x0000_s79443"/>
                        </a:ext>
                        <a:ext uri="{FF2B5EF4-FFF2-40B4-BE49-F238E27FC236}">
                          <a16:creationId xmlns:a16="http://schemas.microsoft.com/office/drawing/2014/main" id="{00000000-0008-0000-1600-00005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" name="Check Box 596" hidden="1">
                      <a:extLst>
                        <a:ext uri="{63B3BB69-23CF-44E3-9099-C40C66FF867C}">
                          <a14:compatExt spid="_x0000_s79444"/>
                        </a:ext>
                        <a:ext uri="{FF2B5EF4-FFF2-40B4-BE49-F238E27FC236}">
                          <a16:creationId xmlns:a16="http://schemas.microsoft.com/office/drawing/2014/main" id="{00000000-0008-0000-1600-000006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嘉禾盈仓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49" name="组合 79548">
            <a:extLst>
              <a:ext uri="{FF2B5EF4-FFF2-40B4-BE49-F238E27FC236}">
                <a16:creationId xmlns:a16="http://schemas.microsoft.com/office/drawing/2014/main" id="{E1232398-C77C-6AE5-0B11-FE89A4E4B302}"/>
              </a:ext>
            </a:extLst>
          </xdr:cNvPr>
          <xdr:cNvGrpSpPr/>
        </xdr:nvGrpSpPr>
        <xdr:grpSpPr>
          <a:xfrm>
            <a:off x="4876799" y="4490357"/>
            <a:ext cx="696686" cy="538843"/>
            <a:chOff x="12540343" y="1796143"/>
            <a:chExt cx="696686" cy="538843"/>
          </a:xfrm>
        </xdr:grpSpPr>
        <xdr:sp macro="" textlink="">
          <xdr:nvSpPr>
            <xdr:cNvPr id="79550" name="矩形 79549">
              <a:extLst>
                <a:ext uri="{FF2B5EF4-FFF2-40B4-BE49-F238E27FC236}">
                  <a16:creationId xmlns:a16="http://schemas.microsoft.com/office/drawing/2014/main" id="{1D725A1A-D947-E857-E919-061EBC10E1C2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" name="Group Box 597" hidden="1">
                      <a:extLst>
                        <a:ext uri="{63B3BB69-23CF-44E3-9099-C40C66FF867C}">
                          <a14:compatExt spid="_x0000_s79445"/>
                        </a:ext>
                        <a:ext uri="{FF2B5EF4-FFF2-40B4-BE49-F238E27FC236}">
                          <a16:creationId xmlns:a16="http://schemas.microsoft.com/office/drawing/2014/main" id="{00000000-0008-0000-1600-000007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46" name="Check Box 598" hidden="1">
                      <a:extLst>
                        <a:ext uri="{63B3BB69-23CF-44E3-9099-C40C66FF867C}">
                          <a14:compatExt spid="_x0000_s79446"/>
                        </a:ext>
                        <a:ext uri="{FF2B5EF4-FFF2-40B4-BE49-F238E27FC236}">
                          <a16:creationId xmlns:a16="http://schemas.microsoft.com/office/drawing/2014/main" id="{00000000-0008-0000-1600-00005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眩目阻滞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53" name="组合 79552">
            <a:extLst>
              <a:ext uri="{FF2B5EF4-FFF2-40B4-BE49-F238E27FC236}">
                <a16:creationId xmlns:a16="http://schemas.microsoft.com/office/drawing/2014/main" id="{1C085611-87C0-046A-4A10-218F301DB261}"/>
              </a:ext>
            </a:extLst>
          </xdr:cNvPr>
          <xdr:cNvGrpSpPr/>
        </xdr:nvGrpSpPr>
        <xdr:grpSpPr>
          <a:xfrm>
            <a:off x="5573484" y="4490357"/>
            <a:ext cx="696686" cy="538843"/>
            <a:chOff x="12540343" y="1796143"/>
            <a:chExt cx="696686" cy="538843"/>
          </a:xfrm>
        </xdr:grpSpPr>
        <xdr:sp macro="" textlink="">
          <xdr:nvSpPr>
            <xdr:cNvPr id="79554" name="矩形 79553">
              <a:extLst>
                <a:ext uri="{FF2B5EF4-FFF2-40B4-BE49-F238E27FC236}">
                  <a16:creationId xmlns:a16="http://schemas.microsoft.com/office/drawing/2014/main" id="{47FE83F0-437F-9835-6A32-FF1A7FFF67BB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47" name="Group Box 599" hidden="1">
                      <a:extLst>
                        <a:ext uri="{63B3BB69-23CF-44E3-9099-C40C66FF867C}">
                          <a14:compatExt spid="_x0000_s79447"/>
                        </a:ext>
                        <a:ext uri="{FF2B5EF4-FFF2-40B4-BE49-F238E27FC236}">
                          <a16:creationId xmlns:a16="http://schemas.microsoft.com/office/drawing/2014/main" id="{00000000-0008-0000-1600-00005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阿斯卡纶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" name="Check Box 600" hidden="1">
                      <a:extLst>
                        <a:ext uri="{63B3BB69-23CF-44E3-9099-C40C66FF867C}">
                          <a14:compatExt spid="_x0000_s79448"/>
                        </a:ext>
                        <a:ext uri="{FF2B5EF4-FFF2-40B4-BE49-F238E27FC236}">
                          <a16:creationId xmlns:a16="http://schemas.microsoft.com/office/drawing/2014/main" id="{00000000-0008-0000-1600-000008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降临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57" name="组合 79556">
            <a:extLst>
              <a:ext uri="{FF2B5EF4-FFF2-40B4-BE49-F238E27FC236}">
                <a16:creationId xmlns:a16="http://schemas.microsoft.com/office/drawing/2014/main" id="{64B3CFBC-B5A8-91E4-5272-D9ED7C9420EE}"/>
              </a:ext>
            </a:extLst>
          </xdr:cNvPr>
          <xdr:cNvGrpSpPr/>
        </xdr:nvGrpSpPr>
        <xdr:grpSpPr>
          <a:xfrm>
            <a:off x="6270170" y="4490357"/>
            <a:ext cx="696687" cy="538843"/>
            <a:chOff x="12540343" y="2514600"/>
            <a:chExt cx="696687" cy="538843"/>
          </a:xfrm>
        </xdr:grpSpPr>
        <xdr:sp macro="" textlink="">
          <xdr:nvSpPr>
            <xdr:cNvPr id="79558" name="矩形 79557">
              <a:extLst>
                <a:ext uri="{FF2B5EF4-FFF2-40B4-BE49-F238E27FC236}">
                  <a16:creationId xmlns:a16="http://schemas.microsoft.com/office/drawing/2014/main" id="{53BCFF1B-360D-12A9-0EAE-069BED5154CD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9" name="Group Box 601" hidden="1">
                      <a:extLst>
                        <a:ext uri="{63B3BB69-23CF-44E3-9099-C40C66FF867C}">
                          <a14:compatExt spid="_x0000_s79449"/>
                        </a:ext>
                        <a:ext uri="{FF2B5EF4-FFF2-40B4-BE49-F238E27FC236}">
                          <a16:creationId xmlns:a16="http://schemas.microsoft.com/office/drawing/2014/main" id="{00000000-0008-0000-1600-000009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阿米娅医疗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0" name="Check Box 602" hidden="1">
                      <a:extLst>
                        <a:ext uri="{63B3BB69-23CF-44E3-9099-C40C66FF867C}">
                          <a14:compatExt spid="_x0000_s79450"/>
                        </a:ext>
                        <a:ext uri="{FF2B5EF4-FFF2-40B4-BE49-F238E27FC236}">
                          <a16:creationId xmlns:a16="http://schemas.microsoft.com/office/drawing/2014/main" id="{00000000-0008-0000-1600-00005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1" name="Check Box 603" hidden="1">
                      <a:extLst>
                        <a:ext uri="{63B3BB69-23CF-44E3-9099-C40C66FF867C}">
                          <a14:compatExt spid="_x0000_s79451"/>
                        </a:ext>
                        <a:ext uri="{FF2B5EF4-FFF2-40B4-BE49-F238E27FC236}">
                          <a16:creationId xmlns:a16="http://schemas.microsoft.com/office/drawing/2014/main" id="{00000000-0008-0000-1600-00005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慈悲愿景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62" name="组合 79561">
            <a:extLst>
              <a:ext uri="{FF2B5EF4-FFF2-40B4-BE49-F238E27FC236}">
                <a16:creationId xmlns:a16="http://schemas.microsoft.com/office/drawing/2014/main" id="{3EF397E6-74A3-BD90-44CF-96BFA49B1C48}"/>
              </a:ext>
            </a:extLst>
          </xdr:cNvPr>
          <xdr:cNvGrpSpPr/>
        </xdr:nvGrpSpPr>
        <xdr:grpSpPr>
          <a:xfrm>
            <a:off x="4180113" y="5029200"/>
            <a:ext cx="696686" cy="538843"/>
            <a:chOff x="12540343" y="1796143"/>
            <a:chExt cx="696686" cy="538843"/>
          </a:xfrm>
        </xdr:grpSpPr>
        <xdr:sp macro="" textlink="">
          <xdr:nvSpPr>
            <xdr:cNvPr id="79563" name="矩形 79562">
              <a:extLst>
                <a:ext uri="{FF2B5EF4-FFF2-40B4-BE49-F238E27FC236}">
                  <a16:creationId xmlns:a16="http://schemas.microsoft.com/office/drawing/2014/main" id="{30061B44-E001-83C3-2DF5-40DDF5C3CDCD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2" name="Group Box 604" hidden="1">
                      <a:extLst>
                        <a:ext uri="{63B3BB69-23CF-44E3-9099-C40C66FF867C}">
                          <a14:compatExt spid="_x0000_s79452"/>
                        </a:ext>
                        <a:ext uri="{FF2B5EF4-FFF2-40B4-BE49-F238E27FC236}">
                          <a16:creationId xmlns:a16="http://schemas.microsoft.com/office/drawing/2014/main" id="{00000000-0008-0000-1600-00005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魔王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0" name="Check Box 605" hidden="1">
                      <a:extLst>
                        <a:ext uri="{63B3BB69-23CF-44E3-9099-C40C66FF867C}">
                          <a14:compatExt spid="_x0000_s79453"/>
                        </a:ext>
                        <a:ext uri="{FF2B5EF4-FFF2-40B4-BE49-F238E27FC236}">
                          <a16:creationId xmlns:a16="http://schemas.microsoft.com/office/drawing/2014/main" id="{00000000-0008-0000-1600-00000A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编织重构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66" name="组合 79565">
            <a:extLst>
              <a:ext uri="{FF2B5EF4-FFF2-40B4-BE49-F238E27FC236}">
                <a16:creationId xmlns:a16="http://schemas.microsoft.com/office/drawing/2014/main" id="{B1BA39DF-17A3-4158-2A68-AEE595BF2E85}"/>
              </a:ext>
            </a:extLst>
          </xdr:cNvPr>
          <xdr:cNvGrpSpPr/>
        </xdr:nvGrpSpPr>
        <xdr:grpSpPr>
          <a:xfrm>
            <a:off x="4876799" y="5029200"/>
            <a:ext cx="696686" cy="538843"/>
            <a:chOff x="12540343" y="1077686"/>
            <a:chExt cx="696686" cy="538843"/>
          </a:xfrm>
        </xdr:grpSpPr>
        <xdr:sp macro="" textlink="">
          <xdr:nvSpPr>
            <xdr:cNvPr id="79567" name="矩形 79566">
              <a:extLst>
                <a:ext uri="{FF2B5EF4-FFF2-40B4-BE49-F238E27FC236}">
                  <a16:creationId xmlns:a16="http://schemas.microsoft.com/office/drawing/2014/main" id="{1826BD71-142C-7549-80AB-036E3A8637D7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1" name="Group Box 606" hidden="1">
                      <a:extLst>
                        <a:ext uri="{63B3BB69-23CF-44E3-9099-C40C66FF867C}">
                          <a14:compatExt spid="_x0000_s79454"/>
                        </a:ext>
                        <a:ext uri="{FF2B5EF4-FFF2-40B4-BE49-F238E27FC236}">
                          <a16:creationId xmlns:a16="http://schemas.microsoft.com/office/drawing/2014/main" id="{00000000-0008-0000-1600-00000B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娜仁图亚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5" name="Check Box 607" hidden="1">
                      <a:extLst>
                        <a:ext uri="{63B3BB69-23CF-44E3-9099-C40C66FF867C}">
                          <a14:compatExt spid="_x0000_s79455"/>
                        </a:ext>
                        <a:ext uri="{FF2B5EF4-FFF2-40B4-BE49-F238E27FC236}">
                          <a16:creationId xmlns:a16="http://schemas.microsoft.com/office/drawing/2014/main" id="{00000000-0008-0000-1600-00005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70" name="组合 79569">
            <a:extLst>
              <a:ext uri="{FF2B5EF4-FFF2-40B4-BE49-F238E27FC236}">
                <a16:creationId xmlns:a16="http://schemas.microsoft.com/office/drawing/2014/main" id="{4293ACA4-C038-3154-633F-A85CE8B2F1F7}"/>
              </a:ext>
            </a:extLst>
          </xdr:cNvPr>
          <xdr:cNvGrpSpPr/>
        </xdr:nvGrpSpPr>
        <xdr:grpSpPr>
          <a:xfrm>
            <a:off x="5573485" y="5029200"/>
            <a:ext cx="696686" cy="538843"/>
            <a:chOff x="12540343" y="1077686"/>
            <a:chExt cx="696686" cy="538843"/>
          </a:xfrm>
        </xdr:grpSpPr>
        <xdr:sp macro="" textlink="">
          <xdr:nvSpPr>
            <xdr:cNvPr id="79571" name="矩形 79570">
              <a:extLst>
                <a:ext uri="{FF2B5EF4-FFF2-40B4-BE49-F238E27FC236}">
                  <a16:creationId xmlns:a16="http://schemas.microsoft.com/office/drawing/2014/main" id="{69D44C19-AC81-6992-AB42-B6F980C80614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6" name="Group Box 608" hidden="1">
                      <a:extLst>
                        <a:ext uri="{63B3BB69-23CF-44E3-9099-C40C66FF867C}">
                          <a14:compatExt spid="_x0000_s79456"/>
                        </a:ext>
                        <a:ext uri="{FF2B5EF4-FFF2-40B4-BE49-F238E27FC236}">
                          <a16:creationId xmlns:a16="http://schemas.microsoft.com/office/drawing/2014/main" id="{00000000-0008-0000-1600-00006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维娜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7" name="Check Box 609" hidden="1">
                      <a:extLst>
                        <a:ext uri="{63B3BB69-23CF-44E3-9099-C40C66FF867C}">
                          <a14:compatExt spid="_x0000_s79457"/>
                        </a:ext>
                        <a:ext uri="{FF2B5EF4-FFF2-40B4-BE49-F238E27FC236}">
                          <a16:creationId xmlns:a16="http://schemas.microsoft.com/office/drawing/2014/main" id="{00000000-0008-0000-1600-00006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78" name="组合 79577">
            <a:extLst>
              <a:ext uri="{FF2B5EF4-FFF2-40B4-BE49-F238E27FC236}">
                <a16:creationId xmlns:a16="http://schemas.microsoft.com/office/drawing/2014/main" id="{924D1CB5-E12F-0369-5DE2-338D1E440B66}"/>
              </a:ext>
            </a:extLst>
          </xdr:cNvPr>
          <xdr:cNvGrpSpPr/>
        </xdr:nvGrpSpPr>
        <xdr:grpSpPr>
          <a:xfrm>
            <a:off x="5573484" y="5568043"/>
            <a:ext cx="696686" cy="538843"/>
            <a:chOff x="12540343" y="1796143"/>
            <a:chExt cx="696686" cy="538843"/>
          </a:xfrm>
        </xdr:grpSpPr>
        <xdr:sp macro="" textlink="">
          <xdr:nvSpPr>
            <xdr:cNvPr id="79579" name="矩形 79578">
              <a:extLst>
                <a:ext uri="{FF2B5EF4-FFF2-40B4-BE49-F238E27FC236}">
                  <a16:creationId xmlns:a16="http://schemas.microsoft.com/office/drawing/2014/main" id="{7BF9A9DB-A3E4-48D0-4E51-513FC667C0AD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0" name="Group Box 612" hidden="1">
                      <a:extLst>
                        <a:ext uri="{63B3BB69-23CF-44E3-9099-C40C66FF867C}">
                          <a14:compatExt spid="_x0000_s79460"/>
                        </a:ext>
                        <a:ext uri="{FF2B5EF4-FFF2-40B4-BE49-F238E27FC236}">
                          <a16:creationId xmlns:a16="http://schemas.microsoft.com/office/drawing/2014/main" id="{00000000-0008-0000-1600-00006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瑰盐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1" name="Check Box 613" hidden="1">
                      <a:extLst>
                        <a:ext uri="{63B3BB69-23CF-44E3-9099-C40C66FF867C}">
                          <a14:compatExt spid="_x0000_s79461"/>
                        </a:ext>
                        <a:ext uri="{FF2B5EF4-FFF2-40B4-BE49-F238E27FC236}">
                          <a16:creationId xmlns:a16="http://schemas.microsoft.com/office/drawing/2014/main" id="{00000000-0008-0000-1600-00006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长效药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82" name="组合 79581">
            <a:extLst>
              <a:ext uri="{FF2B5EF4-FFF2-40B4-BE49-F238E27FC236}">
                <a16:creationId xmlns:a16="http://schemas.microsoft.com/office/drawing/2014/main" id="{334B258F-C02F-53A0-A9C5-0BC54AD44141}"/>
              </a:ext>
            </a:extLst>
          </xdr:cNvPr>
          <xdr:cNvGrpSpPr/>
        </xdr:nvGrpSpPr>
        <xdr:grpSpPr>
          <a:xfrm>
            <a:off x="4180113" y="6106886"/>
            <a:ext cx="1393372" cy="538844"/>
            <a:chOff x="11843657" y="3233057"/>
            <a:chExt cx="1393372" cy="538844"/>
          </a:xfrm>
        </xdr:grpSpPr>
        <xdr:sp macro="" textlink="">
          <xdr:nvSpPr>
            <xdr:cNvPr id="79583" name="矩形 79582">
              <a:extLst>
                <a:ext uri="{FF2B5EF4-FFF2-40B4-BE49-F238E27FC236}">
                  <a16:creationId xmlns:a16="http://schemas.microsoft.com/office/drawing/2014/main" id="{2CFCD69C-B5C7-BFCB-6DD9-69A36D6FDA94}"/>
                </a:ext>
              </a:extLst>
            </xdr:cNvPr>
            <xdr:cNvSpPr/>
          </xdr:nvSpPr>
          <xdr:spPr>
            <a:xfrm>
              <a:off x="11843657" y="3233057"/>
              <a:ext cx="1393372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2" name="Group Box 614" hidden="1">
                      <a:extLst>
                        <a:ext uri="{63B3BB69-23CF-44E3-9099-C40C66FF867C}">
                          <a14:compatExt spid="_x0000_s79462"/>
                        </a:ext>
                        <a:ext uri="{FF2B5EF4-FFF2-40B4-BE49-F238E27FC236}">
                          <a16:creationId xmlns:a16="http://schemas.microsoft.com/office/drawing/2014/main" id="{00000000-0008-0000-1600-00006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1843657" y="3233057"/>
                      <a:ext cx="1393372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引星棘刺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2" name="Check Box 615" hidden="1">
                      <a:extLst>
                        <a:ext uri="{63B3BB69-23CF-44E3-9099-C40C66FF867C}">
                          <a14:compatExt spid="_x0000_s79463"/>
                        </a:ext>
                        <a:ext uri="{FF2B5EF4-FFF2-40B4-BE49-F238E27FC236}">
                          <a16:creationId xmlns:a16="http://schemas.microsoft.com/office/drawing/2014/main" id="{00000000-0008-0000-1600-00000C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1843657" y="3412671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3" name="Check Box 616" hidden="1">
                      <a:extLst>
                        <a:ext uri="{63B3BB69-23CF-44E3-9099-C40C66FF867C}">
                          <a14:compatExt spid="_x0000_s79464"/>
                        </a:ext>
                        <a:ext uri="{FF2B5EF4-FFF2-40B4-BE49-F238E27FC236}">
                          <a16:creationId xmlns:a16="http://schemas.microsoft.com/office/drawing/2014/main" id="{00000000-0008-0000-1600-00000D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度算浪波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5" name="Check Box 617" hidden="1">
                      <a:extLst>
                        <a:ext uri="{63B3BB69-23CF-44E3-9099-C40C66FF867C}">
                          <a14:compatExt spid="_x0000_s79465"/>
                        </a:ext>
                        <a:ext uri="{FF2B5EF4-FFF2-40B4-BE49-F238E27FC236}">
                          <a16:creationId xmlns:a16="http://schemas.microsoft.com/office/drawing/2014/main" id="{00000000-0008-0000-1600-00006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2" y="3592287"/>
                      <a:ext cx="696687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我的海疆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88" name="组合 79587">
            <a:extLst>
              <a:ext uri="{FF2B5EF4-FFF2-40B4-BE49-F238E27FC236}">
                <a16:creationId xmlns:a16="http://schemas.microsoft.com/office/drawing/2014/main" id="{1DF2FFD6-3EB1-A6A8-A3F1-CB74815E4B60}"/>
              </a:ext>
            </a:extLst>
          </xdr:cNvPr>
          <xdr:cNvGrpSpPr/>
        </xdr:nvGrpSpPr>
        <xdr:grpSpPr>
          <a:xfrm>
            <a:off x="5573484" y="6106886"/>
            <a:ext cx="696686" cy="538843"/>
            <a:chOff x="12540343" y="1796143"/>
            <a:chExt cx="696686" cy="538843"/>
          </a:xfrm>
        </xdr:grpSpPr>
        <xdr:sp macro="" textlink="">
          <xdr:nvSpPr>
            <xdr:cNvPr id="79589" name="矩形 79588">
              <a:extLst>
                <a:ext uri="{FF2B5EF4-FFF2-40B4-BE49-F238E27FC236}">
                  <a16:creationId xmlns:a16="http://schemas.microsoft.com/office/drawing/2014/main" id="{5ADE1983-0267-5685-027E-98C58ECE3205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6" name="Group Box 618" hidden="1">
                      <a:extLst>
                        <a:ext uri="{63B3BB69-23CF-44E3-9099-C40C66FF867C}">
                          <a14:compatExt spid="_x0000_s79466"/>
                        </a:ext>
                        <a:ext uri="{FF2B5EF4-FFF2-40B4-BE49-F238E27FC236}">
                          <a16:creationId xmlns:a16="http://schemas.microsoft.com/office/drawing/2014/main" id="{00000000-0008-0000-1600-00006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7" name="Check Box 619" hidden="1">
                      <a:extLst>
                        <a:ext uri="{63B3BB69-23CF-44E3-9099-C40C66FF867C}">
                          <a14:compatExt spid="_x0000_s79467"/>
                        </a:ext>
                        <a:ext uri="{FF2B5EF4-FFF2-40B4-BE49-F238E27FC236}">
                          <a16:creationId xmlns:a16="http://schemas.microsoft.com/office/drawing/2014/main" id="{00000000-0008-0000-1600-00006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灶里乾坤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2" name="组合 79521">
            <a:extLst>
              <a:ext uri="{FF2B5EF4-FFF2-40B4-BE49-F238E27FC236}">
                <a16:creationId xmlns:a16="http://schemas.microsoft.com/office/drawing/2014/main" id="{543743B0-E4A1-16AE-0D5F-B00B98A7025B}"/>
              </a:ext>
            </a:extLst>
          </xdr:cNvPr>
          <xdr:cNvGrpSpPr/>
        </xdr:nvGrpSpPr>
        <xdr:grpSpPr>
          <a:xfrm>
            <a:off x="6270170" y="2873829"/>
            <a:ext cx="696686" cy="538843"/>
            <a:chOff x="12540343" y="1077686"/>
            <a:chExt cx="696686" cy="538843"/>
          </a:xfrm>
        </xdr:grpSpPr>
        <xdr:sp macro="" textlink="">
          <xdr:nvSpPr>
            <xdr:cNvPr id="79525" name="矩形 79524">
              <a:extLst>
                <a:ext uri="{FF2B5EF4-FFF2-40B4-BE49-F238E27FC236}">
                  <a16:creationId xmlns:a16="http://schemas.microsoft.com/office/drawing/2014/main" id="{21095A29-FC6B-9D95-6AE3-BB69CA2FB55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4" name="Group Box 620" hidden="1">
                      <a:extLst>
                        <a:ext uri="{63B3BB69-23CF-44E3-9099-C40C66FF867C}">
                          <a14:compatExt spid="_x0000_s79468"/>
                        </a:ext>
                        <a:ext uri="{FF2B5EF4-FFF2-40B4-BE49-F238E27FC236}">
                          <a16:creationId xmlns:a16="http://schemas.microsoft.com/office/drawing/2014/main" id="{00000000-0008-0000-1600-00000E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5" name="Check Box 621" hidden="1">
                      <a:extLst>
                        <a:ext uri="{63B3BB69-23CF-44E3-9099-C40C66FF867C}">
                          <a14:compatExt spid="_x0000_s79469"/>
                        </a:ext>
                        <a:ext uri="{FF2B5EF4-FFF2-40B4-BE49-F238E27FC236}">
                          <a16:creationId xmlns:a16="http://schemas.microsoft.com/office/drawing/2014/main" id="{00000000-0008-0000-1600-00000F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铁钳号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6" name="组合 79605">
            <a:extLst>
              <a:ext uri="{FF2B5EF4-FFF2-40B4-BE49-F238E27FC236}">
                <a16:creationId xmlns:a16="http://schemas.microsoft.com/office/drawing/2014/main" id="{4AE0C0EE-30A8-3D6D-B766-25DB42998C96}"/>
              </a:ext>
            </a:extLst>
          </xdr:cNvPr>
          <xdr:cNvGrpSpPr/>
        </xdr:nvGrpSpPr>
        <xdr:grpSpPr>
          <a:xfrm>
            <a:off x="4180113" y="5568043"/>
            <a:ext cx="1393372" cy="538843"/>
            <a:chOff x="11843657" y="4669971"/>
            <a:chExt cx="1393372" cy="538843"/>
          </a:xfrm>
        </xdr:grpSpPr>
        <xdr:sp macro="" textlink="">
          <xdr:nvSpPr>
            <xdr:cNvPr id="79602" name="矩形 79601">
              <a:extLst>
                <a:ext uri="{FF2B5EF4-FFF2-40B4-BE49-F238E27FC236}">
                  <a16:creationId xmlns:a16="http://schemas.microsoft.com/office/drawing/2014/main" id="{570A8FA9-A3AE-3A12-4B36-1459A897901C}"/>
                </a:ext>
              </a:extLst>
            </xdr:cNvPr>
            <xdr:cNvSpPr/>
          </xdr:nvSpPr>
          <xdr:spPr>
            <a:xfrm>
              <a:off x="11843657" y="4669971"/>
              <a:ext cx="1393372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71" name="Group Box 623" hidden="1">
                      <a:extLst>
                        <a:ext uri="{63B3BB69-23CF-44E3-9099-C40C66FF867C}">
                          <a14:compatExt spid="_x0000_s79471"/>
                        </a:ext>
                        <a:ext uri="{FF2B5EF4-FFF2-40B4-BE49-F238E27FC236}">
                          <a16:creationId xmlns:a16="http://schemas.microsoft.com/office/drawing/2014/main" id="{00000000-0008-0000-1600-00006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1843657" y="4669971"/>
                      <a:ext cx="1393372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弑君者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6" name="Check Box 625" hidden="1">
                      <a:extLst>
                        <a:ext uri="{63B3BB69-23CF-44E3-9099-C40C66FF867C}">
                          <a14:compatExt spid="_x0000_s79473"/>
                        </a:ext>
                        <a:ext uri="{FF2B5EF4-FFF2-40B4-BE49-F238E27FC236}">
                          <a16:creationId xmlns:a16="http://schemas.microsoft.com/office/drawing/2014/main" id="{00000000-0008-0000-1600-000010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1843657" y="5029200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硝烟震爆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74" name="Check Box 626" hidden="1">
                      <a:extLst>
                        <a:ext uri="{63B3BB69-23CF-44E3-9099-C40C66FF867C}">
                          <a14:compatExt spid="_x0000_s79474"/>
                        </a:ext>
                        <a:ext uri="{FF2B5EF4-FFF2-40B4-BE49-F238E27FC236}">
                          <a16:creationId xmlns:a16="http://schemas.microsoft.com/office/drawing/2014/main" id="{00000000-0008-0000-1600-00007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2" y="5029200"/>
                      <a:ext cx="696687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烽烟刑场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886" name="组合 79885">
            <a:extLst>
              <a:ext uri="{FF2B5EF4-FFF2-40B4-BE49-F238E27FC236}">
                <a16:creationId xmlns:a16="http://schemas.microsoft.com/office/drawing/2014/main" id="{28F5B0D1-CE11-9805-BE78-2C38AFED600B}"/>
              </a:ext>
            </a:extLst>
          </xdr:cNvPr>
          <xdr:cNvGrpSpPr/>
        </xdr:nvGrpSpPr>
        <xdr:grpSpPr>
          <a:xfrm>
            <a:off x="6270171" y="6106886"/>
            <a:ext cx="696686" cy="538843"/>
            <a:chOff x="12540343" y="1077686"/>
            <a:chExt cx="696686" cy="538843"/>
          </a:xfrm>
        </xdr:grpSpPr>
        <xdr:sp macro="" textlink="">
          <xdr:nvSpPr>
            <xdr:cNvPr id="79887" name="矩形 79886">
              <a:extLst>
                <a:ext uri="{FF2B5EF4-FFF2-40B4-BE49-F238E27FC236}">
                  <a16:creationId xmlns:a16="http://schemas.microsoft.com/office/drawing/2014/main" id="{BE0D39CA-4D45-1CC8-9440-226FCF637A8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03" name="Group Box 955" hidden="1">
                      <a:extLst>
                        <a:ext uri="{63B3BB69-23CF-44E3-9099-C40C66FF867C}">
                          <a14:compatExt spid="_x0000_s79803"/>
                        </a:ext>
                        <a:ext uri="{FF2B5EF4-FFF2-40B4-BE49-F238E27FC236}">
                          <a16:creationId xmlns:a16="http://schemas.microsoft.com/office/drawing/2014/main" id="{00000000-0008-0000-1600-00000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酒神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88" name="Check Box 956" hidden="1">
                      <a:extLst>
                        <a:ext uri="{63B3BB69-23CF-44E3-9099-C40C66FF867C}">
                          <a14:compatExt spid="_x0000_s79804"/>
                        </a:ext>
                        <a:ext uri="{FF2B5EF4-FFF2-40B4-BE49-F238E27FC236}">
                          <a16:creationId xmlns:a16="http://schemas.microsoft.com/office/drawing/2014/main" id="{00000000-0008-0000-1600-00001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暗夜回声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oep.github.io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1" Type="http://schemas.openxmlformats.org/officeDocument/2006/relationships/printerSettings" Target="../printerSettings/printerSettings2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8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48CB-5063-44CC-96D2-F7C0AE75F9D7}">
  <dimension ref="A1:A23"/>
  <sheetViews>
    <sheetView tabSelected="1" workbookViewId="0"/>
  </sheetViews>
  <sheetFormatPr defaultRowHeight="14.15" x14ac:dyDescent="0.35"/>
  <sheetData>
    <row r="1" spans="1:1" x14ac:dyDescent="0.35">
      <c r="A1" t="s">
        <v>2351</v>
      </c>
    </row>
    <row r="2" spans="1:1" x14ac:dyDescent="0.35">
      <c r="A2" t="s">
        <v>2349</v>
      </c>
    </row>
    <row r="3" spans="1:1" x14ac:dyDescent="0.35">
      <c r="A3" s="24" t="s">
        <v>2374</v>
      </c>
    </row>
    <row r="4" spans="1:1" x14ac:dyDescent="0.35">
      <c r="A4" s="23" t="s">
        <v>2350</v>
      </c>
    </row>
    <row r="23" customFormat="1" x14ac:dyDescent="0.35"/>
  </sheetData>
  <phoneticPr fontId="2" type="noConversion"/>
  <hyperlinks>
    <hyperlink ref="A4" r:id="rId1" xr:uid="{9D90686D-2B1B-4598-B379-C403B71C46DE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FEC2-6A96-48B0-BA41-4F083438D36F}">
  <dimension ref="A1:BX49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1942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1754</v>
      </c>
      <c r="I2" s="16">
        <v>6.4866323421923222E-3</v>
      </c>
      <c r="J2" s="16">
        <v>7.738417537133617E-2</v>
      </c>
      <c r="K2" s="16">
        <v>0.1091001279336969</v>
      </c>
      <c r="L2" s="16">
        <v>6.7188111464007272E-2</v>
      </c>
      <c r="M2" s="16">
        <v>9.7844440287561493E-2</v>
      </c>
      <c r="N2" s="16">
        <v>6.0252129414911718E-2</v>
      </c>
      <c r="O2" s="16">
        <v>0.12539607966625238</v>
      </c>
      <c r="P2" s="16">
        <v>8.9137529223124151E-2</v>
      </c>
      <c r="Q2" s="16">
        <v>2.2644901397936845E-2</v>
      </c>
      <c r="R2" s="16">
        <v>6.6981369330433443E-2</v>
      </c>
      <c r="S2" s="16">
        <v>0</v>
      </c>
      <c r="T2" s="16">
        <v>0.77823276162180866</v>
      </c>
      <c r="U2" s="16">
        <v>9.8716807821775938E-4</v>
      </c>
      <c r="V2" s="16">
        <v>0.29191568155805597</v>
      </c>
      <c r="W2" s="16">
        <v>0.56089802476543849</v>
      </c>
      <c r="X2" s="16">
        <v>0</v>
      </c>
      <c r="Y2" s="16">
        <v>2.217061081607789E-2</v>
      </c>
      <c r="Z2" s="16">
        <v>9.2227962255586257E-2</v>
      </c>
      <c r="AA2" s="16">
        <v>0</v>
      </c>
      <c r="AB2" s="16">
        <v>0.42518539361547675</v>
      </c>
      <c r="AC2" s="16">
        <v>0.29191568155805597</v>
      </c>
      <c r="AD2" s="16">
        <v>0.47064185728774921</v>
      </c>
      <c r="AE2" s="16">
        <v>9.7844440287561493E-2</v>
      </c>
      <c r="AF2" s="16">
        <v>4.8809680743269128E-2</v>
      </c>
      <c r="AG2" s="16">
        <v>0.29191568155805597</v>
      </c>
      <c r="AH2" s="16">
        <v>0.13616845244934828</v>
      </c>
      <c r="AI2" s="16">
        <v>0.42939026677120307</v>
      </c>
      <c r="AJ2" s="16">
        <v>7.5645488990009571E-2</v>
      </c>
      <c r="AK2" s="16">
        <v>0.15245770130716993</v>
      </c>
      <c r="AL2" s="16">
        <v>5.5712353598490177E-3</v>
      </c>
      <c r="AM2" s="16">
        <v>4.6008486646796042E-2</v>
      </c>
      <c r="AN2" s="16">
        <v>0.31053050863111009</v>
      </c>
      <c r="AO2" s="16">
        <v>0.58219327885268135</v>
      </c>
      <c r="AP2" s="16">
        <v>0.2551890100141051</v>
      </c>
      <c r="AQ2" s="16">
        <v>5.0638525429594607E-2</v>
      </c>
      <c r="AR2" s="16">
        <v>-4.8532763712372837E-4</v>
      </c>
      <c r="AS2" s="16">
        <v>0.29081909432459491</v>
      </c>
      <c r="AT2" s="16">
        <v>0.18311123882070293</v>
      </c>
      <c r="AU2" s="16">
        <v>0.65784708901819589</v>
      </c>
      <c r="AV2" s="16">
        <v>3.7817993746530219E-3</v>
      </c>
      <c r="AW2" s="16">
        <v>9.7844440287561493E-2</v>
      </c>
      <c r="AX2" s="16">
        <v>6.3369782987239248E-2</v>
      </c>
      <c r="AY2" s="16">
        <v>0.20467011973059759</v>
      </c>
      <c r="AZ2" s="16">
        <v>-4.8532763712372837E-4</v>
      </c>
      <c r="BA2" s="16">
        <v>0.8310936302082329</v>
      </c>
      <c r="BB2" s="16">
        <v>-4.8532763712372837E-4</v>
      </c>
      <c r="BC2" s="16">
        <v>4.7905684017124195E-2</v>
      </c>
      <c r="BD2" s="16">
        <v>5.9193352176678558E-2</v>
      </c>
      <c r="BE2" s="16">
        <v>4.0014638771054524E-2</v>
      </c>
      <c r="BF2" s="16">
        <v>8.1239587191972648E-2</v>
      </c>
      <c r="BG2" s="16">
        <v>1.671813233734254E-3</v>
      </c>
      <c r="BH2" s="16">
        <v>0.25969230548357802</v>
      </c>
      <c r="BI2" s="16">
        <v>-4.8532763712372837E-4</v>
      </c>
      <c r="BJ2" s="16">
        <v>0.21296913422959277</v>
      </c>
      <c r="BK2" s="16">
        <v>0.34026531819980554</v>
      </c>
      <c r="BL2" s="16">
        <v>4.9202074099930548E-2</v>
      </c>
      <c r="BM2" s="16">
        <v>2.2472236885774682E-2</v>
      </c>
      <c r="BN2" s="16">
        <v>0.47081990787291667</v>
      </c>
      <c r="BO2" s="16">
        <v>4.4640003489238335E-2</v>
      </c>
      <c r="BP2" s="16">
        <v>4.6871490107295979E-2</v>
      </c>
      <c r="BQ2" s="16">
        <v>0</v>
      </c>
      <c r="BR2" s="16">
        <v>0.20458579370101554</v>
      </c>
      <c r="BS2" s="16">
        <v>0.12929645171013138</v>
      </c>
      <c r="BT2" s="16">
        <v>0.12929645171013138</v>
      </c>
      <c r="BU2" s="16" t="s">
        <v>1605</v>
      </c>
      <c r="BV2" s="16" t="s">
        <v>1605</v>
      </c>
      <c r="BW2" s="16" t="s">
        <v>1605</v>
      </c>
      <c r="BX2" s="16" t="s">
        <v>1605</v>
      </c>
    </row>
    <row r="3" spans="1:76" x14ac:dyDescent="0.35">
      <c r="H3" t="s">
        <v>1757</v>
      </c>
      <c r="I3" s="16">
        <v>7.5798885215982992E-2</v>
      </c>
      <c r="J3" s="16">
        <v>8.0120144649315383E-2</v>
      </c>
      <c r="K3" s="16">
        <v>0.55951700718931141</v>
      </c>
      <c r="L3" s="16">
        <v>0.10839988768843667</v>
      </c>
      <c r="M3" s="16">
        <v>0.18808103626537753</v>
      </c>
      <c r="N3" s="16">
        <v>0.24298248676539291</v>
      </c>
      <c r="O3" s="16">
        <v>0.28288013977438009</v>
      </c>
      <c r="P3" s="16">
        <v>0.38491203064113622</v>
      </c>
      <c r="Q3" s="16">
        <v>0.18471838720387734</v>
      </c>
      <c r="R3" s="16">
        <v>0.3687630121037242</v>
      </c>
      <c r="S3" s="16">
        <v>0</v>
      </c>
      <c r="T3" s="16">
        <v>1.2473270225328137</v>
      </c>
      <c r="U3" s="16">
        <v>1.9925477103945433E-2</v>
      </c>
      <c r="V3" s="16">
        <v>0.30093699151930897</v>
      </c>
      <c r="W3" s="16">
        <v>0.83385332194678741</v>
      </c>
      <c r="X3" s="16">
        <v>0</v>
      </c>
      <c r="Y3" s="16">
        <v>0.15307393931047231</v>
      </c>
      <c r="Z3" s="16">
        <v>0.21166388878213693</v>
      </c>
      <c r="AA3" s="16">
        <v>0</v>
      </c>
      <c r="AB3" s="16">
        <v>0.67254896833524613</v>
      </c>
      <c r="AC3" s="16">
        <v>0.30093699151930897</v>
      </c>
      <c r="AD3" s="16">
        <v>0.65640727696943024</v>
      </c>
      <c r="AE3" s="16">
        <v>0.18808103626537753</v>
      </c>
      <c r="AF3" s="16">
        <v>6.3977529738894034E-2</v>
      </c>
      <c r="AG3" s="16">
        <v>0.30093699151930897</v>
      </c>
      <c r="AH3" s="16">
        <v>0.13955189713675531</v>
      </c>
      <c r="AI3" s="16">
        <v>0.44245012317741406</v>
      </c>
      <c r="AJ3" s="16">
        <v>0.12198547543605254</v>
      </c>
      <c r="AK3" s="16">
        <v>0.24242660414639206</v>
      </c>
      <c r="AL3" s="16">
        <v>6.7973650966966837E-2</v>
      </c>
      <c r="AM3" s="16">
        <v>0.10785864510781829</v>
      </c>
      <c r="AN3" s="16">
        <v>0.55677003304361272</v>
      </c>
      <c r="AO3" s="16">
        <v>1.0384174771891272</v>
      </c>
      <c r="AP3" s="16">
        <v>0.66194040529208698</v>
      </c>
      <c r="AQ3" s="16">
        <v>0.14166442797583834</v>
      </c>
      <c r="AR3" s="16">
        <v>8.9712656164864235E-4</v>
      </c>
      <c r="AS3" s="16">
        <v>0.3019862121698178</v>
      </c>
      <c r="AT3" s="16">
        <v>0.1882023596879614</v>
      </c>
      <c r="AU3" s="16">
        <v>0.92236466676837825</v>
      </c>
      <c r="AV3" s="16">
        <v>7.8741804570322538E-2</v>
      </c>
      <c r="AW3" s="16">
        <v>0.18808103626537753</v>
      </c>
      <c r="AX3" s="16">
        <v>0.12228875907948833</v>
      </c>
      <c r="AY3" s="16">
        <v>0.32187625416919774</v>
      </c>
      <c r="AZ3" s="16">
        <v>8.9712656164864235E-4</v>
      </c>
      <c r="BA3" s="16">
        <v>1.3341271612686159</v>
      </c>
      <c r="BB3" s="16">
        <v>8.9712656164864235E-4</v>
      </c>
      <c r="BC3" s="16">
        <v>0.18706274692471658</v>
      </c>
      <c r="BD3" s="16">
        <v>0.30479280459603175</v>
      </c>
      <c r="BE3" s="16">
        <v>0.20330934180571636</v>
      </c>
      <c r="BF3" s="16">
        <v>0.10085497538738797</v>
      </c>
      <c r="BG3" s="16">
        <v>3.4312459515757565E-2</v>
      </c>
      <c r="BH3" s="16">
        <v>0.40160804594155364</v>
      </c>
      <c r="BI3" s="16">
        <v>8.9712656164864235E-4</v>
      </c>
      <c r="BJ3" s="16">
        <v>0.33522145242553369</v>
      </c>
      <c r="BK3" s="16">
        <v>0.35104911830899566</v>
      </c>
      <c r="BL3" s="16">
        <v>0.2193138362357876</v>
      </c>
      <c r="BM3" s="16">
        <v>0.10179582700983891</v>
      </c>
      <c r="BN3" s="16">
        <v>0.83878160990539175</v>
      </c>
      <c r="BO3" s="16">
        <v>0.20356358031657051</v>
      </c>
      <c r="BP3" s="16">
        <v>0.13131667586368101</v>
      </c>
      <c r="BQ3" s="16">
        <v>0</v>
      </c>
      <c r="BR3" s="16">
        <v>0.38752509797506529</v>
      </c>
      <c r="BS3" s="16">
        <v>0.20159329797489511</v>
      </c>
      <c r="BT3" s="16">
        <v>0.20159329797489511</v>
      </c>
      <c r="BU3" s="16" t="s">
        <v>1605</v>
      </c>
      <c r="BV3" s="16" t="s">
        <v>1605</v>
      </c>
      <c r="BW3" s="16" t="s">
        <v>1605</v>
      </c>
      <c r="BX3" s="16" t="s">
        <v>1605</v>
      </c>
    </row>
    <row r="4" spans="1:76" x14ac:dyDescent="0.35">
      <c r="H4" t="s">
        <v>1943</v>
      </c>
      <c r="I4" t="s">
        <v>1608</v>
      </c>
      <c r="J4" t="s">
        <v>1601</v>
      </c>
      <c r="K4" t="s">
        <v>1608</v>
      </c>
      <c r="L4" t="s">
        <v>131</v>
      </c>
      <c r="M4" t="s">
        <v>1607</v>
      </c>
      <c r="N4" t="s">
        <v>1608</v>
      </c>
      <c r="O4" t="s">
        <v>1601</v>
      </c>
      <c r="P4" t="s">
        <v>1744</v>
      </c>
      <c r="Q4" t="s">
        <v>145</v>
      </c>
      <c r="R4" t="s">
        <v>145</v>
      </c>
      <c r="S4" t="s">
        <v>1874</v>
      </c>
      <c r="T4" t="s">
        <v>131</v>
      </c>
      <c r="U4" t="s">
        <v>1744</v>
      </c>
      <c r="V4" t="s">
        <v>1601</v>
      </c>
      <c r="W4" t="s">
        <v>1601</v>
      </c>
      <c r="X4" t="s">
        <v>1874</v>
      </c>
      <c r="Y4" t="s">
        <v>153</v>
      </c>
      <c r="Z4" t="s">
        <v>153</v>
      </c>
      <c r="AA4" t="s">
        <v>1874</v>
      </c>
      <c r="AB4" t="s">
        <v>131</v>
      </c>
      <c r="AC4" t="s">
        <v>1601</v>
      </c>
      <c r="AD4" t="s">
        <v>1607</v>
      </c>
      <c r="AE4" t="s">
        <v>1607</v>
      </c>
      <c r="AF4" t="s">
        <v>2178</v>
      </c>
      <c r="AG4" t="s">
        <v>1601</v>
      </c>
      <c r="AH4" t="s">
        <v>1601</v>
      </c>
      <c r="AI4" t="s">
        <v>1608</v>
      </c>
      <c r="AJ4" t="s">
        <v>131</v>
      </c>
      <c r="AK4" t="s">
        <v>131</v>
      </c>
      <c r="AL4" t="s">
        <v>145</v>
      </c>
      <c r="AM4" t="s">
        <v>1601</v>
      </c>
      <c r="AN4" t="s">
        <v>1874</v>
      </c>
      <c r="AO4" t="s">
        <v>1874</v>
      </c>
      <c r="AP4" t="s">
        <v>131</v>
      </c>
      <c r="AQ4" t="s">
        <v>1601</v>
      </c>
      <c r="AR4" t="s">
        <v>145</v>
      </c>
      <c r="AS4" t="s">
        <v>145</v>
      </c>
      <c r="AT4" t="s">
        <v>1601</v>
      </c>
      <c r="AU4" t="s">
        <v>145</v>
      </c>
      <c r="AV4" t="s">
        <v>152</v>
      </c>
      <c r="AW4" t="s">
        <v>1607</v>
      </c>
      <c r="AX4" t="s">
        <v>1607</v>
      </c>
      <c r="AY4" t="s">
        <v>131</v>
      </c>
      <c r="AZ4" t="s">
        <v>145</v>
      </c>
      <c r="BA4" t="s">
        <v>131</v>
      </c>
      <c r="BB4" t="s">
        <v>145</v>
      </c>
      <c r="BC4" t="s">
        <v>1608</v>
      </c>
      <c r="BD4" t="s">
        <v>1608</v>
      </c>
      <c r="BE4" t="s">
        <v>1608</v>
      </c>
      <c r="BF4" t="s">
        <v>2178</v>
      </c>
      <c r="BG4" t="s">
        <v>373</v>
      </c>
      <c r="BH4" t="s">
        <v>131</v>
      </c>
      <c r="BI4" t="s">
        <v>145</v>
      </c>
      <c r="BJ4" t="s">
        <v>131</v>
      </c>
      <c r="BK4" t="s">
        <v>1601</v>
      </c>
      <c r="BL4" t="s">
        <v>1608</v>
      </c>
      <c r="BM4" t="s">
        <v>373</v>
      </c>
      <c r="BN4" t="s">
        <v>1874</v>
      </c>
      <c r="BO4" t="s">
        <v>131</v>
      </c>
      <c r="BP4" t="s">
        <v>1601</v>
      </c>
      <c r="BQ4" t="s">
        <v>1874</v>
      </c>
      <c r="BR4" t="s">
        <v>1601</v>
      </c>
      <c r="BS4" t="s">
        <v>131</v>
      </c>
      <c r="BT4" t="s">
        <v>131</v>
      </c>
      <c r="BU4" t="s">
        <v>1605</v>
      </c>
      <c r="BV4" t="s">
        <v>1605</v>
      </c>
      <c r="BW4" t="s">
        <v>1605</v>
      </c>
      <c r="BX4" t="s">
        <v>1605</v>
      </c>
    </row>
    <row r="5" spans="1:76" x14ac:dyDescent="0.35">
      <c r="H5" t="s">
        <v>1758</v>
      </c>
      <c r="I5">
        <v>20</v>
      </c>
      <c r="J5">
        <v>20</v>
      </c>
      <c r="K5">
        <v>7</v>
      </c>
      <c r="L5">
        <v>20</v>
      </c>
      <c r="M5">
        <v>20</v>
      </c>
      <c r="N5">
        <v>20</v>
      </c>
      <c r="O5">
        <v>20</v>
      </c>
      <c r="P5">
        <v>20</v>
      </c>
      <c r="Q5">
        <v>19</v>
      </c>
      <c r="R5">
        <v>20</v>
      </c>
      <c r="S5">
        <v>0</v>
      </c>
      <c r="T5">
        <v>19</v>
      </c>
      <c r="U5">
        <v>4</v>
      </c>
      <c r="V5">
        <v>20</v>
      </c>
      <c r="W5">
        <v>20</v>
      </c>
      <c r="X5">
        <v>0</v>
      </c>
      <c r="Y5">
        <v>4</v>
      </c>
      <c r="Z5">
        <v>20</v>
      </c>
      <c r="AA5">
        <v>0</v>
      </c>
      <c r="AB5">
        <v>19</v>
      </c>
      <c r="AC5">
        <v>20</v>
      </c>
      <c r="AD5">
        <v>20</v>
      </c>
      <c r="AE5">
        <v>20</v>
      </c>
      <c r="AF5">
        <v>16</v>
      </c>
      <c r="AG5">
        <v>20</v>
      </c>
      <c r="AH5">
        <v>20</v>
      </c>
      <c r="AI5">
        <v>20</v>
      </c>
      <c r="AJ5">
        <v>20</v>
      </c>
      <c r="AK5">
        <v>20</v>
      </c>
      <c r="AL5">
        <v>3</v>
      </c>
      <c r="AM5">
        <v>19</v>
      </c>
      <c r="AN5">
        <v>20</v>
      </c>
      <c r="AO5">
        <v>20</v>
      </c>
      <c r="AP5">
        <v>19</v>
      </c>
      <c r="AQ5">
        <v>20</v>
      </c>
      <c r="AR5">
        <v>3</v>
      </c>
      <c r="AS5">
        <v>19</v>
      </c>
      <c r="AT5">
        <v>20</v>
      </c>
      <c r="AU5">
        <v>20</v>
      </c>
      <c r="AV5">
        <v>1</v>
      </c>
      <c r="AW5">
        <v>20</v>
      </c>
      <c r="AX5">
        <v>20</v>
      </c>
      <c r="AY5">
        <v>19</v>
      </c>
      <c r="AZ5">
        <v>3</v>
      </c>
      <c r="BA5">
        <v>19</v>
      </c>
      <c r="BB5">
        <v>3</v>
      </c>
      <c r="BC5">
        <v>20</v>
      </c>
      <c r="BD5">
        <v>7</v>
      </c>
      <c r="BE5">
        <v>7</v>
      </c>
      <c r="BF5">
        <v>16</v>
      </c>
      <c r="BG5">
        <v>1</v>
      </c>
      <c r="BH5">
        <v>19</v>
      </c>
      <c r="BI5">
        <v>3</v>
      </c>
      <c r="BJ5">
        <v>19</v>
      </c>
      <c r="BK5">
        <v>20</v>
      </c>
      <c r="BL5">
        <v>20</v>
      </c>
      <c r="BM5">
        <v>7</v>
      </c>
      <c r="BN5">
        <v>20</v>
      </c>
      <c r="BO5">
        <v>20</v>
      </c>
      <c r="BP5">
        <v>20</v>
      </c>
      <c r="BQ5">
        <v>0</v>
      </c>
      <c r="BR5">
        <v>20</v>
      </c>
      <c r="BS5">
        <v>19</v>
      </c>
      <c r="BT5">
        <v>19</v>
      </c>
      <c r="BU5" t="s">
        <v>1605</v>
      </c>
      <c r="BV5" t="s">
        <v>1605</v>
      </c>
      <c r="BW5" t="s">
        <v>1605</v>
      </c>
      <c r="BX5" t="s">
        <v>1605</v>
      </c>
    </row>
    <row r="6" spans="1:76" x14ac:dyDescent="0.35">
      <c r="H6" t="s">
        <v>6</v>
      </c>
      <c r="I6" t="s">
        <v>1848</v>
      </c>
      <c r="J6" t="s">
        <v>1848</v>
      </c>
      <c r="K6">
        <v>30</v>
      </c>
      <c r="L6" t="s">
        <v>1848</v>
      </c>
      <c r="M6" t="s">
        <v>1848</v>
      </c>
      <c r="N6" t="s">
        <v>1848</v>
      </c>
      <c r="O6" t="s">
        <v>1848</v>
      </c>
      <c r="P6">
        <v>20</v>
      </c>
      <c r="Q6" t="s">
        <v>1848</v>
      </c>
      <c r="R6" t="s">
        <v>1848</v>
      </c>
      <c r="S6" t="s">
        <v>1848</v>
      </c>
      <c r="T6">
        <v>15</v>
      </c>
      <c r="U6" t="s">
        <v>1848</v>
      </c>
      <c r="V6" t="s">
        <v>1848</v>
      </c>
      <c r="W6">
        <v>25</v>
      </c>
      <c r="X6" t="s">
        <v>1848</v>
      </c>
      <c r="Y6" t="s">
        <v>1848</v>
      </c>
      <c r="Z6">
        <v>30</v>
      </c>
      <c r="AA6" t="s">
        <v>1848</v>
      </c>
      <c r="AB6">
        <v>20</v>
      </c>
      <c r="AC6" t="s">
        <v>1848</v>
      </c>
      <c r="AD6">
        <v>15</v>
      </c>
      <c r="AE6">
        <v>15</v>
      </c>
      <c r="AF6" t="s">
        <v>1848</v>
      </c>
      <c r="AG6">
        <v>8</v>
      </c>
      <c r="AH6" t="s">
        <v>1848</v>
      </c>
      <c r="AI6">
        <v>35</v>
      </c>
      <c r="AJ6" t="s">
        <v>1848</v>
      </c>
      <c r="AK6">
        <v>35</v>
      </c>
      <c r="AL6" t="s">
        <v>1848</v>
      </c>
      <c r="AM6">
        <v>30</v>
      </c>
      <c r="AN6" t="s">
        <v>1848</v>
      </c>
      <c r="AO6">
        <v>20</v>
      </c>
      <c r="AP6">
        <v>30</v>
      </c>
      <c r="AQ6">
        <v>51</v>
      </c>
      <c r="AR6" t="s">
        <v>1848</v>
      </c>
      <c r="AS6">
        <v>10</v>
      </c>
      <c r="AT6" t="s">
        <v>1848</v>
      </c>
      <c r="AU6">
        <v>13</v>
      </c>
      <c r="AV6" t="s">
        <v>1848</v>
      </c>
      <c r="AW6">
        <v>5</v>
      </c>
      <c r="AX6">
        <v>25</v>
      </c>
      <c r="AY6" t="s">
        <v>1848</v>
      </c>
      <c r="AZ6" t="s">
        <v>1848</v>
      </c>
      <c r="BA6">
        <v>20</v>
      </c>
      <c r="BB6">
        <v>30</v>
      </c>
      <c r="BC6">
        <v>10</v>
      </c>
      <c r="BD6">
        <v>30</v>
      </c>
      <c r="BE6" t="s">
        <v>1848</v>
      </c>
      <c r="BF6" t="s">
        <v>1848</v>
      </c>
      <c r="BG6" t="s">
        <v>1848</v>
      </c>
      <c r="BH6">
        <v>40</v>
      </c>
      <c r="BI6" t="s">
        <v>1848</v>
      </c>
      <c r="BJ6">
        <v>30</v>
      </c>
      <c r="BK6">
        <v>42</v>
      </c>
      <c r="BL6" t="s">
        <v>1848</v>
      </c>
      <c r="BM6">
        <v>40</v>
      </c>
      <c r="BN6">
        <v>35</v>
      </c>
      <c r="BO6" t="s">
        <v>1848</v>
      </c>
      <c r="BP6" t="s">
        <v>1848</v>
      </c>
      <c r="BQ6" t="s">
        <v>1848</v>
      </c>
      <c r="BR6">
        <v>27</v>
      </c>
      <c r="BS6" t="s">
        <v>1753</v>
      </c>
      <c r="BT6">
        <v>40</v>
      </c>
    </row>
    <row r="7" spans="1:76" x14ac:dyDescent="0.35">
      <c r="H7" t="s">
        <v>1944</v>
      </c>
      <c r="T7" t="b">
        <v>1</v>
      </c>
      <c r="AB7" t="b">
        <v>1</v>
      </c>
      <c r="AI7" t="b">
        <v>1</v>
      </c>
      <c r="AO7" t="b">
        <v>1</v>
      </c>
      <c r="BA7" t="b">
        <v>1</v>
      </c>
      <c r="BK7" t="b">
        <v>1</v>
      </c>
      <c r="BN7" t="b">
        <v>1</v>
      </c>
    </row>
    <row r="8" spans="1:76" x14ac:dyDescent="0.35">
      <c r="A8" t="s">
        <v>71</v>
      </c>
      <c r="B8" t="s">
        <v>380</v>
      </c>
      <c r="C8" t="s">
        <v>1954</v>
      </c>
      <c r="D8" t="s">
        <v>1387</v>
      </c>
      <c r="E8" t="s">
        <v>1959</v>
      </c>
      <c r="F8" t="s">
        <v>1945</v>
      </c>
      <c r="G8" t="s">
        <v>1946</v>
      </c>
      <c r="H8" t="s">
        <v>1947</v>
      </c>
      <c r="I8" t="s">
        <v>1842</v>
      </c>
      <c r="J8" t="s">
        <v>1822</v>
      </c>
      <c r="K8" t="s">
        <v>1809</v>
      </c>
      <c r="L8" t="s">
        <v>1832</v>
      </c>
      <c r="M8" t="s">
        <v>1816</v>
      </c>
      <c r="N8" t="s">
        <v>1824</v>
      </c>
      <c r="O8" t="s">
        <v>1849</v>
      </c>
      <c r="P8" t="s">
        <v>1815</v>
      </c>
      <c r="Q8" t="s">
        <v>1837</v>
      </c>
      <c r="R8" t="s">
        <v>1819</v>
      </c>
      <c r="S8" t="s">
        <v>1845</v>
      </c>
      <c r="T8" t="s">
        <v>1850</v>
      </c>
      <c r="U8" t="s">
        <v>1829</v>
      </c>
      <c r="V8" t="s">
        <v>1747</v>
      </c>
      <c r="W8" t="s">
        <v>1802</v>
      </c>
      <c r="X8" t="s">
        <v>1847</v>
      </c>
      <c r="Y8" t="s">
        <v>1840</v>
      </c>
      <c r="Z8" t="s">
        <v>1830</v>
      </c>
      <c r="AA8" t="s">
        <v>1846</v>
      </c>
      <c r="AB8" t="s">
        <v>1800</v>
      </c>
      <c r="AC8" t="s">
        <v>1805</v>
      </c>
      <c r="AD8" t="s">
        <v>1804</v>
      </c>
      <c r="AE8" t="s">
        <v>1813</v>
      </c>
      <c r="AF8" t="s">
        <v>1835</v>
      </c>
      <c r="AG8" t="s">
        <v>1806</v>
      </c>
      <c r="AH8" t="s">
        <v>1812</v>
      </c>
      <c r="AI8" t="s">
        <v>1775</v>
      </c>
      <c r="AJ8" t="s">
        <v>1827</v>
      </c>
      <c r="AK8" t="s">
        <v>1811</v>
      </c>
      <c r="AL8" t="s">
        <v>1841</v>
      </c>
      <c r="AM8" t="s">
        <v>1828</v>
      </c>
      <c r="AN8" t="s">
        <v>1748</v>
      </c>
      <c r="AO8" t="s">
        <v>1801</v>
      </c>
      <c r="AP8" t="s">
        <v>1807</v>
      </c>
      <c r="AQ8" t="s">
        <v>1814</v>
      </c>
      <c r="AR8" t="s">
        <v>1821</v>
      </c>
      <c r="AS8" t="s">
        <v>1852</v>
      </c>
      <c r="AT8" t="s">
        <v>1810</v>
      </c>
      <c r="AU8" t="s">
        <v>1956</v>
      </c>
      <c r="AV8" t="s">
        <v>1843</v>
      </c>
      <c r="AW8" t="s">
        <v>1818</v>
      </c>
      <c r="AX8" t="s">
        <v>1834</v>
      </c>
      <c r="AY8" t="s">
        <v>1808</v>
      </c>
      <c r="AZ8" t="s">
        <v>1823</v>
      </c>
      <c r="BA8" t="s">
        <v>1799</v>
      </c>
      <c r="BB8" t="s">
        <v>1820</v>
      </c>
      <c r="BC8" t="s">
        <v>1833</v>
      </c>
      <c r="BD8" t="s">
        <v>1817</v>
      </c>
      <c r="BE8" t="s">
        <v>1831</v>
      </c>
      <c r="BF8" t="s">
        <v>1825</v>
      </c>
      <c r="BG8" t="s">
        <v>1844</v>
      </c>
      <c r="BH8" t="s">
        <v>1854</v>
      </c>
      <c r="BI8" t="s">
        <v>1750</v>
      </c>
      <c r="BJ8" t="s">
        <v>1803</v>
      </c>
      <c r="BK8" t="s">
        <v>1853</v>
      </c>
      <c r="BL8" t="s">
        <v>1826</v>
      </c>
      <c r="BM8" t="s">
        <v>1838</v>
      </c>
      <c r="BN8" t="s">
        <v>1851</v>
      </c>
      <c r="BO8" t="s">
        <v>1839</v>
      </c>
      <c r="BP8" t="s">
        <v>1751</v>
      </c>
      <c r="BQ8" t="s">
        <v>1836</v>
      </c>
      <c r="BR8" t="s">
        <v>1771</v>
      </c>
      <c r="BS8" t="s">
        <v>1957</v>
      </c>
      <c r="BT8" t="s">
        <v>1958</v>
      </c>
      <c r="BU8" t="s">
        <v>1941</v>
      </c>
      <c r="BV8" t="s">
        <v>1941</v>
      </c>
      <c r="BW8" t="s">
        <v>1941</v>
      </c>
      <c r="BX8" t="s">
        <v>1941</v>
      </c>
    </row>
    <row r="9" spans="1:76" x14ac:dyDescent="0.35">
      <c r="A9">
        <v>1</v>
      </c>
      <c r="B9" t="s">
        <v>1874</v>
      </c>
      <c r="C9" t="b">
        <v>1</v>
      </c>
      <c r="D9" t="b">
        <v>0</v>
      </c>
      <c r="E9" s="1">
        <v>21491.341380214326</v>
      </c>
      <c r="F9" s="16">
        <v>0.82801917940785974</v>
      </c>
      <c r="G9" s="16">
        <v>1.2775460134346552</v>
      </c>
      <c r="H9" t="s">
        <v>1799</v>
      </c>
      <c r="I9" s="16">
        <v>9.2537348684973431E-4</v>
      </c>
      <c r="J9" s="16">
        <v>8.0083637612508696E-2</v>
      </c>
      <c r="K9" s="16">
        <v>-2.6249743090938082E-3</v>
      </c>
      <c r="L9" s="16">
        <v>0.10461889536810798</v>
      </c>
      <c r="M9" s="16">
        <v>0.12756742847595826</v>
      </c>
      <c r="N9" s="16">
        <v>1.0308925233791122E-2</v>
      </c>
      <c r="O9" s="16">
        <v>8.9974970619231209E-2</v>
      </c>
      <c r="P9" s="16">
        <v>9.9204187800909782E-3</v>
      </c>
      <c r="Q9" s="16">
        <v>9.7469469735544934E-5</v>
      </c>
      <c r="R9" s="16">
        <v>9.0623411343671023E-3</v>
      </c>
      <c r="S9" s="16">
        <v>0</v>
      </c>
      <c r="T9" s="16">
        <v>1.1964315717900402</v>
      </c>
      <c r="U9" s="16">
        <v>-1.6902416688169275E-5</v>
      </c>
      <c r="V9" s="16">
        <v>0.3003968512595796</v>
      </c>
      <c r="W9" s="16">
        <v>0.58316030623926296</v>
      </c>
      <c r="X9" s="16">
        <v>0</v>
      </c>
      <c r="Y9" s="16">
        <v>-3.3938761315166488E-4</v>
      </c>
      <c r="Z9" s="16">
        <v>9.0669935553496117E-2</v>
      </c>
      <c r="AA9" s="16">
        <v>0</v>
      </c>
      <c r="AB9" s="16">
        <v>0.6535717144292108</v>
      </c>
      <c r="AC9" s="16">
        <v>0.3003968512595796</v>
      </c>
      <c r="AD9" s="16">
        <v>0.53198464811764201</v>
      </c>
      <c r="AE9" s="16">
        <v>0.12756742847595826</v>
      </c>
      <c r="AF9" s="16">
        <v>6.3374662184444652E-2</v>
      </c>
      <c r="AG9" s="16">
        <v>0.3003968512595796</v>
      </c>
      <c r="AH9" s="16">
        <v>0.1391244565007399</v>
      </c>
      <c r="AI9" s="16">
        <v>0.44091179086941379</v>
      </c>
      <c r="AJ9" s="16">
        <v>0.11777151507829586</v>
      </c>
      <c r="AK9" s="16">
        <v>0.23537268725396432</v>
      </c>
      <c r="AL9" s="16">
        <v>-8.1724254705306532E-4</v>
      </c>
      <c r="AM9" s="16">
        <v>4.5910813763408109E-2</v>
      </c>
      <c r="AN9" s="16">
        <v>0.55677003304361272</v>
      </c>
      <c r="AO9" s="16">
        <v>1.0384174771891272</v>
      </c>
      <c r="AP9" s="16">
        <v>0.64569159446079816</v>
      </c>
      <c r="AQ9" s="16">
        <v>6.1629039863647872E-2</v>
      </c>
      <c r="AR9" s="16">
        <v>-8.7880907725468305E-4</v>
      </c>
      <c r="AS9" s="16">
        <v>0.29926095682529397</v>
      </c>
      <c r="AT9" s="16">
        <v>0.18774249555016165</v>
      </c>
      <c r="AU9" s="16">
        <v>0.61233332478589175</v>
      </c>
      <c r="AV9" s="16">
        <v>-1.4846134425705593E-4</v>
      </c>
      <c r="AW9" s="16">
        <v>0.12756742847595826</v>
      </c>
      <c r="AX9" s="16">
        <v>8.2517893989394464E-2</v>
      </c>
      <c r="AY9" s="16">
        <v>0.31215572679431602</v>
      </c>
      <c r="AZ9" s="16">
        <v>-8.7880907725468305E-4</v>
      </c>
      <c r="BA9" s="16">
        <v>1.2775460134346552</v>
      </c>
      <c r="BB9" s="16">
        <v>-8.7880907725468305E-4</v>
      </c>
      <c r="BC9" s="16">
        <v>9.7542239103345363E-3</v>
      </c>
      <c r="BD9" s="16">
        <v>-1.6979141954416299E-3</v>
      </c>
      <c r="BE9" s="16">
        <v>-1.189385857613301E-3</v>
      </c>
      <c r="BF9" s="16">
        <v>9.9815668729256624E-2</v>
      </c>
      <c r="BG9" s="16">
        <v>-5.3078282625129702E-5</v>
      </c>
      <c r="BH9" s="16">
        <v>0.38923555009937338</v>
      </c>
      <c r="BI9" s="16">
        <v>-8.7880907725468305E-4</v>
      </c>
      <c r="BJ9" s="16">
        <v>0.32501855181058903</v>
      </c>
      <c r="BK9" s="16">
        <v>0.35047407823717913</v>
      </c>
      <c r="BL9" s="16">
        <v>4.7291500020365529E-3</v>
      </c>
      <c r="BM9" s="16">
        <v>-7.4186262701125827E-4</v>
      </c>
      <c r="BN9" s="16">
        <v>0.83878160990539175</v>
      </c>
      <c r="BO9" s="16">
        <v>0.20079101089961648</v>
      </c>
      <c r="BP9" s="16">
        <v>5.6969782529805002E-2</v>
      </c>
      <c r="BQ9" s="16">
        <v>0</v>
      </c>
      <c r="BR9" s="16">
        <v>0.18768116505599219</v>
      </c>
      <c r="BS9" s="16">
        <v>0.19543195042352157</v>
      </c>
      <c r="BT9" s="16">
        <v>0.19543195042352157</v>
      </c>
      <c r="BU9" s="16" t="s">
        <v>1605</v>
      </c>
      <c r="BV9" s="16" t="s">
        <v>1605</v>
      </c>
      <c r="BW9" s="16" t="s">
        <v>1605</v>
      </c>
      <c r="BX9" s="16" t="s">
        <v>1605</v>
      </c>
    </row>
    <row r="10" spans="1:76" x14ac:dyDescent="0.35">
      <c r="A10">
        <v>2</v>
      </c>
      <c r="B10" t="s">
        <v>161</v>
      </c>
      <c r="C10" t="b">
        <v>0</v>
      </c>
      <c r="D10" t="b">
        <v>1</v>
      </c>
      <c r="E10" s="1">
        <v>0</v>
      </c>
      <c r="F10" s="16" t="s">
        <v>1605</v>
      </c>
      <c r="G10" s="16" t="s">
        <v>1605</v>
      </c>
      <c r="H10" t="s">
        <v>1605</v>
      </c>
      <c r="I10" s="16" t="s">
        <v>1605</v>
      </c>
      <c r="J10" s="16" t="s">
        <v>1605</v>
      </c>
      <c r="K10" s="16" t="s">
        <v>1605</v>
      </c>
      <c r="L10" s="16" t="s">
        <v>1605</v>
      </c>
      <c r="M10" s="16" t="s">
        <v>1605</v>
      </c>
      <c r="N10" s="16" t="s">
        <v>1605</v>
      </c>
      <c r="O10" s="16" t="s">
        <v>1605</v>
      </c>
      <c r="P10" s="16" t="s">
        <v>1605</v>
      </c>
      <c r="Q10" s="16" t="s">
        <v>1605</v>
      </c>
      <c r="R10" s="16" t="s">
        <v>1605</v>
      </c>
      <c r="S10" s="16" t="s">
        <v>1605</v>
      </c>
      <c r="T10" s="16" t="s">
        <v>1605</v>
      </c>
      <c r="U10" s="16" t="s">
        <v>1605</v>
      </c>
      <c r="V10" s="16" t="s">
        <v>1605</v>
      </c>
      <c r="W10" s="16" t="s">
        <v>1605</v>
      </c>
      <c r="X10" s="16" t="s">
        <v>1605</v>
      </c>
      <c r="Y10" s="16" t="s">
        <v>1605</v>
      </c>
      <c r="Z10" s="16" t="s">
        <v>1605</v>
      </c>
      <c r="AA10" s="16" t="s">
        <v>1605</v>
      </c>
      <c r="AB10" s="16" t="s">
        <v>1605</v>
      </c>
      <c r="AC10" s="16" t="s">
        <v>1605</v>
      </c>
      <c r="AD10" s="16" t="s">
        <v>1605</v>
      </c>
      <c r="AE10" s="16" t="s">
        <v>1605</v>
      </c>
      <c r="AF10" s="16" t="s">
        <v>1605</v>
      </c>
      <c r="AG10" s="16" t="s">
        <v>1605</v>
      </c>
      <c r="AH10" s="16" t="s">
        <v>1605</v>
      </c>
      <c r="AI10" s="16" t="s">
        <v>1605</v>
      </c>
      <c r="AJ10" s="16" t="s">
        <v>1605</v>
      </c>
      <c r="AK10" s="16" t="s">
        <v>1605</v>
      </c>
      <c r="AL10" s="16" t="s">
        <v>1605</v>
      </c>
      <c r="AM10" s="16" t="s">
        <v>1605</v>
      </c>
      <c r="AN10" s="16" t="s">
        <v>1605</v>
      </c>
      <c r="AO10" s="16" t="s">
        <v>1605</v>
      </c>
      <c r="AP10" s="16" t="s">
        <v>1605</v>
      </c>
      <c r="AQ10" s="16" t="s">
        <v>1605</v>
      </c>
      <c r="AR10" s="16" t="s">
        <v>1605</v>
      </c>
      <c r="AS10" s="16" t="s">
        <v>1605</v>
      </c>
      <c r="AT10" s="16" t="s">
        <v>1605</v>
      </c>
      <c r="AU10" s="16" t="s">
        <v>1605</v>
      </c>
      <c r="AV10" s="16" t="s">
        <v>1605</v>
      </c>
      <c r="AW10" s="16" t="s">
        <v>1605</v>
      </c>
      <c r="AX10" s="16" t="s">
        <v>1605</v>
      </c>
      <c r="AY10" s="16" t="s">
        <v>1605</v>
      </c>
      <c r="AZ10" s="16" t="s">
        <v>1605</v>
      </c>
      <c r="BA10" s="16" t="s">
        <v>1605</v>
      </c>
      <c r="BB10" s="16" t="s">
        <v>1605</v>
      </c>
      <c r="BC10" s="16" t="s">
        <v>1605</v>
      </c>
      <c r="BD10" s="16" t="s">
        <v>1605</v>
      </c>
      <c r="BE10" s="16" t="s">
        <v>1605</v>
      </c>
      <c r="BF10" s="16" t="s">
        <v>1605</v>
      </c>
      <c r="BG10" s="16" t="s">
        <v>1605</v>
      </c>
      <c r="BH10" s="16" t="s">
        <v>1605</v>
      </c>
      <c r="BI10" s="16" t="s">
        <v>1605</v>
      </c>
      <c r="BJ10" s="16" t="s">
        <v>1605</v>
      </c>
      <c r="BK10" s="16" t="s">
        <v>1605</v>
      </c>
      <c r="BL10" s="16" t="s">
        <v>1605</v>
      </c>
      <c r="BM10" s="16" t="s">
        <v>1605</v>
      </c>
      <c r="BN10" s="16" t="s">
        <v>1605</v>
      </c>
      <c r="BO10" s="16" t="s">
        <v>1605</v>
      </c>
      <c r="BP10" s="16" t="s">
        <v>1605</v>
      </c>
      <c r="BQ10" s="16" t="s">
        <v>1605</v>
      </c>
      <c r="BR10" s="16" t="s">
        <v>1605</v>
      </c>
      <c r="BS10" s="16" t="s">
        <v>1605</v>
      </c>
      <c r="BT10" s="16" t="s">
        <v>1605</v>
      </c>
      <c r="BU10" s="16" t="s">
        <v>1605</v>
      </c>
      <c r="BV10" s="16" t="s">
        <v>1605</v>
      </c>
      <c r="BW10" s="16" t="s">
        <v>1605</v>
      </c>
      <c r="BX10" s="16" t="s">
        <v>1605</v>
      </c>
    </row>
    <row r="11" spans="1:76" x14ac:dyDescent="0.35">
      <c r="A11">
        <v>3</v>
      </c>
      <c r="B11" t="s">
        <v>1910</v>
      </c>
      <c r="C11" t="b">
        <v>1</v>
      </c>
      <c r="D11" t="b">
        <v>1</v>
      </c>
      <c r="E11" s="1">
        <v>5204.3515008678005</v>
      </c>
      <c r="F11" s="16">
        <v>0.37506085592864358</v>
      </c>
      <c r="G11" s="16">
        <v>0.48237834144437031</v>
      </c>
      <c r="H11" t="s">
        <v>1799</v>
      </c>
      <c r="I11" s="16">
        <v>3.2657248560163943E-4</v>
      </c>
      <c r="J11" s="16">
        <v>8.0054894815324573E-2</v>
      </c>
      <c r="K11" s="16">
        <v>8.3116184473241539E-2</v>
      </c>
      <c r="L11" s="16">
        <v>4.0977908057280965E-2</v>
      </c>
      <c r="M11" s="16">
        <v>7.4482034224306437E-2</v>
      </c>
      <c r="N11" s="16">
        <v>4.2470370122895895E-2</v>
      </c>
      <c r="O11" s="16">
        <v>8.3834751851695755E-2</v>
      </c>
      <c r="P11" s="16">
        <v>6.4210980236614645E-2</v>
      </c>
      <c r="Q11" s="16">
        <v>3.9059043413103289E-4</v>
      </c>
      <c r="R11" s="16">
        <v>2.9214035849027153E-2</v>
      </c>
      <c r="S11" s="16">
        <v>0</v>
      </c>
      <c r="T11" s="16">
        <v>0.45222469678578636</v>
      </c>
      <c r="U11" s="16">
        <v>6.0602772686157991E-5</v>
      </c>
      <c r="V11" s="16">
        <v>0.30023801681878037</v>
      </c>
      <c r="W11" s="16">
        <v>0.49239757358615188</v>
      </c>
      <c r="X11" s="16">
        <v>0</v>
      </c>
      <c r="Y11" s="16">
        <v>-4.7233767813648075E-4</v>
      </c>
      <c r="Z11" s="16">
        <v>5.366241767258173E-2</v>
      </c>
      <c r="AA11" s="16">
        <v>0</v>
      </c>
      <c r="AB11" s="16">
        <v>0.2483083170624707</v>
      </c>
      <c r="AC11" s="16">
        <v>0.30023801681878037</v>
      </c>
      <c r="AD11" s="16">
        <v>0.43185680794188785</v>
      </c>
      <c r="AE11" s="16">
        <v>7.4482034224306437E-2</v>
      </c>
      <c r="AF11" s="16">
        <v>5.2938391976431465E-2</v>
      </c>
      <c r="AG11" s="16">
        <v>0.30023801681878037</v>
      </c>
      <c r="AH11" s="16">
        <v>0.1390380556087405</v>
      </c>
      <c r="AI11" s="16">
        <v>0.44049299187336333</v>
      </c>
      <c r="AJ11" s="16">
        <v>4.6102650952002833E-2</v>
      </c>
      <c r="AK11" s="16">
        <v>9.1497566419038279E-2</v>
      </c>
      <c r="AL11" s="16">
        <v>-1.0131544158505923E-3</v>
      </c>
      <c r="AM11" s="16">
        <v>2.3130583831708629E-2</v>
      </c>
      <c r="AN11" s="16">
        <v>0.19370826391659124</v>
      </c>
      <c r="AO11" s="16">
        <v>0.36011262461446925</v>
      </c>
      <c r="AP11" s="16">
        <v>0.24701897093603309</v>
      </c>
      <c r="AQ11" s="16">
        <v>3.1954280438813765E-2</v>
      </c>
      <c r="AR11" s="16">
        <v>-1.0499994605579488E-3</v>
      </c>
      <c r="AS11" s="16">
        <v>0.29887341969560288</v>
      </c>
      <c r="AT11" s="16">
        <v>0.18763498666262657</v>
      </c>
      <c r="AU11" s="16">
        <v>0.65702767424673736</v>
      </c>
      <c r="AV11" s="16">
        <v>-1.718519948797903E-4</v>
      </c>
      <c r="AW11" s="16">
        <v>7.4482034224306437E-2</v>
      </c>
      <c r="AX11" s="16">
        <v>4.9351649628618599E-2</v>
      </c>
      <c r="AY11" s="16">
        <v>0.11988325089519547</v>
      </c>
      <c r="AZ11" s="16">
        <v>-1.0499994605579488E-3</v>
      </c>
      <c r="BA11" s="16">
        <v>0.48237834144437031</v>
      </c>
      <c r="BB11" s="16">
        <v>-1.0499994605579488E-3</v>
      </c>
      <c r="BC11" s="16">
        <v>3.3538064015117275E-2</v>
      </c>
      <c r="BD11" s="16">
        <v>4.6004834061455613E-2</v>
      </c>
      <c r="BE11" s="16">
        <v>3.0908175698802109E-2</v>
      </c>
      <c r="BF11" s="16">
        <v>8.2957065478054259E-2</v>
      </c>
      <c r="BG11" s="16">
        <v>-3.7125290799355781E-5</v>
      </c>
      <c r="BH11" s="16">
        <v>0.14913530870373171</v>
      </c>
      <c r="BI11" s="16">
        <v>-1.0499994605579488E-3</v>
      </c>
      <c r="BJ11" s="16">
        <v>0.12479248643545771</v>
      </c>
      <c r="BK11" s="16">
        <v>0.35029018221008479</v>
      </c>
      <c r="BL11" s="16">
        <v>6.5515832392466722E-2</v>
      </c>
      <c r="BM11" s="16">
        <v>1.5518533709300009E-2</v>
      </c>
      <c r="BN11" s="16">
        <v>0.2916188375099602</v>
      </c>
      <c r="BO11" s="16">
        <v>7.9849464488513489E-2</v>
      </c>
      <c r="BP11" s="16">
        <v>2.9516670392348843E-2</v>
      </c>
      <c r="BQ11" s="16">
        <v>0</v>
      </c>
      <c r="BR11" s="16">
        <v>0.14845308310381111</v>
      </c>
      <c r="BS11" s="16">
        <v>7.5203151564814164E-2</v>
      </c>
      <c r="BT11" s="16">
        <v>7.5203151564814164E-2</v>
      </c>
      <c r="BU11" s="16" t="s">
        <v>1605</v>
      </c>
      <c r="BV11" s="16" t="s">
        <v>1605</v>
      </c>
      <c r="BW11" s="16" t="s">
        <v>1605</v>
      </c>
      <c r="BX11" s="16" t="s">
        <v>1605</v>
      </c>
    </row>
    <row r="12" spans="1:76" x14ac:dyDescent="0.35">
      <c r="A12">
        <v>4</v>
      </c>
      <c r="B12" t="s">
        <v>1601</v>
      </c>
      <c r="C12" t="b">
        <v>1</v>
      </c>
      <c r="D12" t="b">
        <v>0</v>
      </c>
      <c r="E12" s="1">
        <v>17473.707942195797</v>
      </c>
      <c r="F12" s="16">
        <v>0.78878564782602767</v>
      </c>
      <c r="G12" s="16">
        <v>1.2024044434407344</v>
      </c>
      <c r="H12" t="s">
        <v>1799</v>
      </c>
      <c r="I12" s="16">
        <v>1.4026176555652636E-3</v>
      </c>
      <c r="J12" s="16">
        <v>8.0120144649315383E-2</v>
      </c>
      <c r="K12" s="16">
        <v>0.20557427361627623</v>
      </c>
      <c r="L12" s="16">
        <v>9.660917063338359E-2</v>
      </c>
      <c r="M12" s="16">
        <v>0.18176385774287596</v>
      </c>
      <c r="N12" s="16">
        <v>0.10033932285086489</v>
      </c>
      <c r="O12" s="16">
        <v>0.28288013977438009</v>
      </c>
      <c r="P12" s="16">
        <v>0.15298768988855449</v>
      </c>
      <c r="Q12" s="16">
        <v>7.3834953196327824E-4</v>
      </c>
      <c r="R12" s="16">
        <v>6.77459603935473E-2</v>
      </c>
      <c r="S12" s="16">
        <v>0</v>
      </c>
      <c r="T12" s="16">
        <v>1.1232634765103562</v>
      </c>
      <c r="U12" s="16">
        <v>-9.3742902581572807E-6</v>
      </c>
      <c r="V12" s="16">
        <v>0.30093699151930897</v>
      </c>
      <c r="W12" s="16">
        <v>0.83385332194678741</v>
      </c>
      <c r="X12" s="16">
        <v>0</v>
      </c>
      <c r="Y12" s="16">
        <v>-8.8539731229442253E-4</v>
      </c>
      <c r="Z12" s="16">
        <v>0.12664992105658213</v>
      </c>
      <c r="AA12" s="16">
        <v>0</v>
      </c>
      <c r="AB12" s="16">
        <v>0.6037655176167509</v>
      </c>
      <c r="AC12" s="16">
        <v>0.30093699151930897</v>
      </c>
      <c r="AD12" s="16">
        <v>0.64841759510399721</v>
      </c>
      <c r="AE12" s="16">
        <v>0.18176385774287596</v>
      </c>
      <c r="AF12" s="16">
        <v>3.9655481404945903E-2</v>
      </c>
      <c r="AG12" s="16">
        <v>0.30093699151930897</v>
      </c>
      <c r="AH12" s="16">
        <v>0.13955189713675531</v>
      </c>
      <c r="AI12" s="16">
        <v>0.44224879334505451</v>
      </c>
      <c r="AJ12" s="16">
        <v>0.10878008206352185</v>
      </c>
      <c r="AK12" s="16">
        <v>0.21716425050408783</v>
      </c>
      <c r="AL12" s="16">
        <v>-2.8694568725762259E-4</v>
      </c>
      <c r="AM12" s="16">
        <v>0.10785864510781829</v>
      </c>
      <c r="AN12" s="16">
        <v>0.52675194885063159</v>
      </c>
      <c r="AO12" s="16">
        <v>0.99661083025034714</v>
      </c>
      <c r="AP12" s="16">
        <v>0.58736713168235366</v>
      </c>
      <c r="AQ12" s="16">
        <v>0.14166442797583834</v>
      </c>
      <c r="AR12" s="16">
        <v>-4.8739843090173096E-4</v>
      </c>
      <c r="AS12" s="16">
        <v>0.3003179040166426</v>
      </c>
      <c r="AT12" s="16">
        <v>0.1882023596879614</v>
      </c>
      <c r="AU12" s="16">
        <v>0.73201357286076818</v>
      </c>
      <c r="AV12" s="16">
        <v>-2.5031149047727297E-4</v>
      </c>
      <c r="AW12" s="16">
        <v>0.18176385774287596</v>
      </c>
      <c r="AX12" s="16">
        <v>0.11560351056579132</v>
      </c>
      <c r="AY12" s="16">
        <v>0.28804724037117979</v>
      </c>
      <c r="AZ12" s="16">
        <v>-4.8739843090173096E-4</v>
      </c>
      <c r="BA12" s="16">
        <v>1.2024044434407344</v>
      </c>
      <c r="BB12" s="16">
        <v>-4.8739843090173096E-4</v>
      </c>
      <c r="BC12" s="16">
        <v>7.8909130233716152E-2</v>
      </c>
      <c r="BD12" s="16">
        <v>0.11181580305712346</v>
      </c>
      <c r="BE12" s="16">
        <v>7.4612287212873607E-2</v>
      </c>
      <c r="BF12" s="16">
        <v>6.2495967351587467E-2</v>
      </c>
      <c r="BG12" s="16">
        <v>-7.0677400054841577E-5</v>
      </c>
      <c r="BH12" s="16">
        <v>0.35839941732349057</v>
      </c>
      <c r="BI12" s="16">
        <v>-4.8739843090173096E-4</v>
      </c>
      <c r="BJ12" s="16">
        <v>0.29983353212282671</v>
      </c>
      <c r="BK12" s="16">
        <v>0.35104911830899566</v>
      </c>
      <c r="BL12" s="16">
        <v>0.15717309207193986</v>
      </c>
      <c r="BM12" s="16">
        <v>3.698567414380971E-2</v>
      </c>
      <c r="BN12" s="16">
        <v>0.8021573553099548</v>
      </c>
      <c r="BO12" s="16">
        <v>2.3610904013426914E-3</v>
      </c>
      <c r="BP12" s="16">
        <v>0.13131667586368101</v>
      </c>
      <c r="BQ12" s="16">
        <v>0</v>
      </c>
      <c r="BR12" s="16">
        <v>0.38752509797506529</v>
      </c>
      <c r="BS12" s="16">
        <v>0.18107869560580792</v>
      </c>
      <c r="BT12" s="16">
        <v>0.18107869560580792</v>
      </c>
      <c r="BU12" s="16" t="s">
        <v>1605</v>
      </c>
      <c r="BV12" s="16" t="s">
        <v>1605</v>
      </c>
      <c r="BW12" s="16" t="s">
        <v>1605</v>
      </c>
      <c r="BX12" s="16" t="s">
        <v>1605</v>
      </c>
    </row>
    <row r="13" spans="1:76" x14ac:dyDescent="0.35">
      <c r="A13">
        <v>5</v>
      </c>
      <c r="B13" t="s">
        <v>1602</v>
      </c>
      <c r="C13" t="b">
        <v>1</v>
      </c>
      <c r="D13" t="b">
        <v>1</v>
      </c>
      <c r="E13" s="1">
        <v>2665.2883936158159</v>
      </c>
      <c r="F13" s="16">
        <v>0.41092744848070961</v>
      </c>
      <c r="G13" s="16">
        <v>0.52141635790375607</v>
      </c>
      <c r="H13" t="s">
        <v>1799</v>
      </c>
      <c r="I13" s="16">
        <v>3.8430100912443477E-2</v>
      </c>
      <c r="J13" s="16">
        <v>8.0086481046323321E-2</v>
      </c>
      <c r="K13" s="16">
        <v>-5.0463145499893836E-3</v>
      </c>
      <c r="L13" s="16">
        <v>4.3984309311394965E-2</v>
      </c>
      <c r="M13" s="16">
        <v>0.13086986560552138</v>
      </c>
      <c r="N13" s="16">
        <v>9.8370705051049612E-3</v>
      </c>
      <c r="O13" s="16">
        <v>9.7496389673682904E-2</v>
      </c>
      <c r="P13" s="16">
        <v>8.8420270285134439E-3</v>
      </c>
      <c r="Q13" s="16">
        <v>7.2496109585040713E-5</v>
      </c>
      <c r="R13" s="16">
        <v>8.7861189121076766E-3</v>
      </c>
      <c r="S13" s="16">
        <v>0</v>
      </c>
      <c r="T13" s="16">
        <v>0.48804297798799912</v>
      </c>
      <c r="U13" s="16">
        <v>-3.1607314077142235E-5</v>
      </c>
      <c r="V13" s="16">
        <v>0.3004278866768102</v>
      </c>
      <c r="W13" s="16">
        <v>0.59508068229016708</v>
      </c>
      <c r="X13" s="16">
        <v>0</v>
      </c>
      <c r="Y13" s="16">
        <v>-3.5667698938934844E-4</v>
      </c>
      <c r="Z13" s="16">
        <v>9.1600877274281345E-2</v>
      </c>
      <c r="AA13" s="16">
        <v>0</v>
      </c>
      <c r="AB13" s="16">
        <v>0.26156824792292288</v>
      </c>
      <c r="AC13" s="16">
        <v>0.3004278866768102</v>
      </c>
      <c r="AD13" s="16">
        <v>0.54101674514377462</v>
      </c>
      <c r="AE13" s="16">
        <v>0.13086986560552138</v>
      </c>
      <c r="AF13" s="16">
        <v>6.379557567285743E-2</v>
      </c>
      <c r="AG13" s="16">
        <v>0.3004278866768102</v>
      </c>
      <c r="AH13" s="16">
        <v>0.13914860581514521</v>
      </c>
      <c r="AI13" s="16">
        <v>0.44103228437815889</v>
      </c>
      <c r="AJ13" s="16">
        <v>4.9483448740058167E-2</v>
      </c>
      <c r="AK13" s="16">
        <v>9.7547458209382265E-2</v>
      </c>
      <c r="AL13" s="16">
        <v>-6.6040298311087486E-4</v>
      </c>
      <c r="AM13" s="16">
        <v>5.146052949387725E-2</v>
      </c>
      <c r="AN13" s="16">
        <v>0.23746216963915145</v>
      </c>
      <c r="AO13" s="16">
        <v>0.45043591623961765</v>
      </c>
      <c r="AP13" s="16">
        <v>0.25318609151602955</v>
      </c>
      <c r="AQ13" s="16">
        <v>6.8231478836799919E-2</v>
      </c>
      <c r="AR13" s="16">
        <v>-7.3591044668941397E-4</v>
      </c>
      <c r="AS13" s="16">
        <v>0.29947905283704479</v>
      </c>
      <c r="AT13" s="16">
        <v>0.18776845371872564</v>
      </c>
      <c r="AU13" s="16">
        <v>0.61126261429719264</v>
      </c>
      <c r="AV13" s="16">
        <v>-1.4700410155354948E-4</v>
      </c>
      <c r="AW13" s="16">
        <v>0.13086986560552138</v>
      </c>
      <c r="AX13" s="16">
        <v>8.3278486058488976E-2</v>
      </c>
      <c r="AY13" s="16">
        <v>0.12802694335016085</v>
      </c>
      <c r="AZ13" s="16">
        <v>-7.3591044668941397E-4</v>
      </c>
      <c r="BA13" s="16">
        <v>0.52141635790375607</v>
      </c>
      <c r="BB13" s="16">
        <v>-7.3591044668941397E-4</v>
      </c>
      <c r="BC13" s="16">
        <v>9.4520980350663031E-3</v>
      </c>
      <c r="BD13" s="16">
        <v>-3.2417707613930924E-3</v>
      </c>
      <c r="BE13" s="16">
        <v>-2.2815859933258409E-3</v>
      </c>
      <c r="BF13" s="16">
        <v>0.1006659385422517</v>
      </c>
      <c r="BG13" s="16">
        <v>-5.4037153236041746E-5</v>
      </c>
      <c r="BH13" s="16">
        <v>0.15826949121529643</v>
      </c>
      <c r="BI13" s="16">
        <v>-7.3591044668941397E-4</v>
      </c>
      <c r="BJ13" s="16">
        <v>0.13312688261688477</v>
      </c>
      <c r="BK13" s="16">
        <v>0.3505071174130272</v>
      </c>
      <c r="BL13" s="16">
        <v>3.7552030785461543E-3</v>
      </c>
      <c r="BM13" s="16">
        <v>-1.3360153718181556E-3</v>
      </c>
      <c r="BN13" s="16">
        <v>0.36348923751948559</v>
      </c>
      <c r="BO13" s="16">
        <v>2.191806941020058E-3</v>
      </c>
      <c r="BP13" s="16">
        <v>6.3216035854369856E-2</v>
      </c>
      <c r="BQ13" s="16">
        <v>0</v>
      </c>
      <c r="BR13" s="16">
        <v>0.19484963201352712</v>
      </c>
      <c r="BS13" s="16">
        <v>8.1110474870346172E-2</v>
      </c>
      <c r="BT13" s="16">
        <v>8.1110474870346172E-2</v>
      </c>
      <c r="BU13" s="16" t="s">
        <v>1605</v>
      </c>
      <c r="BV13" s="16" t="s">
        <v>1605</v>
      </c>
      <c r="BW13" s="16" t="s">
        <v>1605</v>
      </c>
      <c r="BX13" s="16" t="s">
        <v>1605</v>
      </c>
    </row>
    <row r="14" spans="1:76" x14ac:dyDescent="0.35">
      <c r="A14">
        <v>6</v>
      </c>
      <c r="B14" t="s">
        <v>1603</v>
      </c>
      <c r="C14" t="b">
        <v>0</v>
      </c>
      <c r="D14" t="b">
        <v>1</v>
      </c>
      <c r="E14" s="1">
        <v>0</v>
      </c>
      <c r="F14" s="16" t="s">
        <v>1605</v>
      </c>
      <c r="G14" s="16" t="s">
        <v>1605</v>
      </c>
      <c r="H14" t="s">
        <v>1605</v>
      </c>
      <c r="I14" s="16" t="s">
        <v>1605</v>
      </c>
      <c r="J14" s="16" t="s">
        <v>1605</v>
      </c>
      <c r="K14" s="16" t="s">
        <v>1605</v>
      </c>
      <c r="L14" s="16" t="s">
        <v>1605</v>
      </c>
      <c r="M14" s="16" t="s">
        <v>1605</v>
      </c>
      <c r="N14" s="16" t="s">
        <v>1605</v>
      </c>
      <c r="O14" s="16" t="s">
        <v>1605</v>
      </c>
      <c r="P14" s="16" t="s">
        <v>1605</v>
      </c>
      <c r="Q14" s="16" t="s">
        <v>1605</v>
      </c>
      <c r="R14" s="16" t="s">
        <v>1605</v>
      </c>
      <c r="S14" s="16" t="s">
        <v>1605</v>
      </c>
      <c r="T14" s="16" t="s">
        <v>1605</v>
      </c>
      <c r="U14" s="16" t="s">
        <v>1605</v>
      </c>
      <c r="V14" s="16" t="s">
        <v>1605</v>
      </c>
      <c r="W14" s="16" t="s">
        <v>1605</v>
      </c>
      <c r="X14" s="16" t="s">
        <v>1605</v>
      </c>
      <c r="Y14" s="16" t="s">
        <v>1605</v>
      </c>
      <c r="Z14" s="16" t="s">
        <v>1605</v>
      </c>
      <c r="AA14" s="16" t="s">
        <v>1605</v>
      </c>
      <c r="AB14" s="16" t="s">
        <v>1605</v>
      </c>
      <c r="AC14" s="16" t="s">
        <v>1605</v>
      </c>
      <c r="AD14" s="16" t="s">
        <v>1605</v>
      </c>
      <c r="AE14" s="16" t="s">
        <v>1605</v>
      </c>
      <c r="AF14" s="16" t="s">
        <v>1605</v>
      </c>
      <c r="AG14" s="16" t="s">
        <v>1605</v>
      </c>
      <c r="AH14" s="16" t="s">
        <v>1605</v>
      </c>
      <c r="AI14" s="16" t="s">
        <v>1605</v>
      </c>
      <c r="AJ14" s="16" t="s">
        <v>1605</v>
      </c>
      <c r="AK14" s="16" t="s">
        <v>1605</v>
      </c>
      <c r="AL14" s="16" t="s">
        <v>1605</v>
      </c>
      <c r="AM14" s="16" t="s">
        <v>1605</v>
      </c>
      <c r="AN14" s="16" t="s">
        <v>1605</v>
      </c>
      <c r="AO14" s="16" t="s">
        <v>1605</v>
      </c>
      <c r="AP14" s="16" t="s">
        <v>1605</v>
      </c>
      <c r="AQ14" s="16" t="s">
        <v>1605</v>
      </c>
      <c r="AR14" s="16" t="s">
        <v>1605</v>
      </c>
      <c r="AS14" s="16" t="s">
        <v>1605</v>
      </c>
      <c r="AT14" s="16" t="s">
        <v>1605</v>
      </c>
      <c r="AU14" s="16" t="s">
        <v>1605</v>
      </c>
      <c r="AV14" s="16" t="s">
        <v>1605</v>
      </c>
      <c r="AW14" s="16" t="s">
        <v>1605</v>
      </c>
      <c r="AX14" s="16" t="s">
        <v>1605</v>
      </c>
      <c r="AY14" s="16" t="s">
        <v>1605</v>
      </c>
      <c r="AZ14" s="16" t="s">
        <v>1605</v>
      </c>
      <c r="BA14" s="16" t="s">
        <v>1605</v>
      </c>
      <c r="BB14" s="16" t="s">
        <v>1605</v>
      </c>
      <c r="BC14" s="16" t="s">
        <v>1605</v>
      </c>
      <c r="BD14" s="16" t="s">
        <v>1605</v>
      </c>
      <c r="BE14" s="16" t="s">
        <v>1605</v>
      </c>
      <c r="BF14" s="16" t="s">
        <v>1605</v>
      </c>
      <c r="BG14" s="16" t="s">
        <v>1605</v>
      </c>
      <c r="BH14" s="16" t="s">
        <v>1605</v>
      </c>
      <c r="BI14" s="16" t="s">
        <v>1605</v>
      </c>
      <c r="BJ14" s="16" t="s">
        <v>1605</v>
      </c>
      <c r="BK14" s="16" t="s">
        <v>1605</v>
      </c>
      <c r="BL14" s="16" t="s">
        <v>1605</v>
      </c>
      <c r="BM14" s="16" t="s">
        <v>1605</v>
      </c>
      <c r="BN14" s="16" t="s">
        <v>1605</v>
      </c>
      <c r="BO14" s="16" t="s">
        <v>1605</v>
      </c>
      <c r="BP14" s="16" t="s">
        <v>1605</v>
      </c>
      <c r="BQ14" s="16" t="s">
        <v>1605</v>
      </c>
      <c r="BR14" s="16" t="s">
        <v>1605</v>
      </c>
      <c r="BS14" s="16" t="s">
        <v>1605</v>
      </c>
      <c r="BT14" s="16" t="s">
        <v>1605</v>
      </c>
      <c r="BU14" s="16" t="s">
        <v>1605</v>
      </c>
      <c r="BV14" s="16" t="s">
        <v>1605</v>
      </c>
      <c r="BW14" s="16" t="s">
        <v>1605</v>
      </c>
      <c r="BX14" s="16" t="s">
        <v>1605</v>
      </c>
    </row>
    <row r="15" spans="1:76" x14ac:dyDescent="0.35">
      <c r="A15">
        <v>7</v>
      </c>
      <c r="B15" t="s">
        <v>1604</v>
      </c>
      <c r="C15" t="b">
        <v>0</v>
      </c>
      <c r="D15" t="b">
        <v>1</v>
      </c>
      <c r="E15" s="1">
        <v>0</v>
      </c>
      <c r="F15" s="16" t="s">
        <v>1605</v>
      </c>
      <c r="G15" s="16" t="s">
        <v>1605</v>
      </c>
      <c r="H15" t="s">
        <v>1605</v>
      </c>
      <c r="I15" s="16" t="s">
        <v>1605</v>
      </c>
      <c r="J15" s="16" t="s">
        <v>1605</v>
      </c>
      <c r="K15" s="16" t="s">
        <v>1605</v>
      </c>
      <c r="L15" s="16" t="s">
        <v>1605</v>
      </c>
      <c r="M15" s="16" t="s">
        <v>1605</v>
      </c>
      <c r="N15" s="16" t="s">
        <v>1605</v>
      </c>
      <c r="O15" s="16" t="s">
        <v>1605</v>
      </c>
      <c r="P15" s="16" t="s">
        <v>1605</v>
      </c>
      <c r="Q15" s="16" t="s">
        <v>1605</v>
      </c>
      <c r="R15" s="16" t="s">
        <v>1605</v>
      </c>
      <c r="S15" s="16" t="s">
        <v>1605</v>
      </c>
      <c r="T15" s="16" t="s">
        <v>1605</v>
      </c>
      <c r="U15" s="16" t="s">
        <v>1605</v>
      </c>
      <c r="V15" s="16" t="s">
        <v>1605</v>
      </c>
      <c r="W15" s="16" t="s">
        <v>1605</v>
      </c>
      <c r="X15" s="16" t="s">
        <v>1605</v>
      </c>
      <c r="Y15" s="16" t="s">
        <v>1605</v>
      </c>
      <c r="Z15" s="16" t="s">
        <v>1605</v>
      </c>
      <c r="AA15" s="16" t="s">
        <v>1605</v>
      </c>
      <c r="AB15" s="16" t="s">
        <v>1605</v>
      </c>
      <c r="AC15" s="16" t="s">
        <v>1605</v>
      </c>
      <c r="AD15" s="16" t="s">
        <v>1605</v>
      </c>
      <c r="AE15" s="16" t="s">
        <v>1605</v>
      </c>
      <c r="AF15" s="16" t="s">
        <v>1605</v>
      </c>
      <c r="AG15" s="16" t="s">
        <v>1605</v>
      </c>
      <c r="AH15" s="16" t="s">
        <v>1605</v>
      </c>
      <c r="AI15" s="16" t="s">
        <v>1605</v>
      </c>
      <c r="AJ15" s="16" t="s">
        <v>1605</v>
      </c>
      <c r="AK15" s="16" t="s">
        <v>1605</v>
      </c>
      <c r="AL15" s="16" t="s">
        <v>1605</v>
      </c>
      <c r="AM15" s="16" t="s">
        <v>1605</v>
      </c>
      <c r="AN15" s="16" t="s">
        <v>1605</v>
      </c>
      <c r="AO15" s="16" t="s">
        <v>1605</v>
      </c>
      <c r="AP15" s="16" t="s">
        <v>1605</v>
      </c>
      <c r="AQ15" s="16" t="s">
        <v>1605</v>
      </c>
      <c r="AR15" s="16" t="s">
        <v>1605</v>
      </c>
      <c r="AS15" s="16" t="s">
        <v>1605</v>
      </c>
      <c r="AT15" s="16" t="s">
        <v>1605</v>
      </c>
      <c r="AU15" s="16" t="s">
        <v>1605</v>
      </c>
      <c r="AV15" s="16" t="s">
        <v>1605</v>
      </c>
      <c r="AW15" s="16" t="s">
        <v>1605</v>
      </c>
      <c r="AX15" s="16" t="s">
        <v>1605</v>
      </c>
      <c r="AY15" s="16" t="s">
        <v>1605</v>
      </c>
      <c r="AZ15" s="16" t="s">
        <v>1605</v>
      </c>
      <c r="BA15" s="16" t="s">
        <v>1605</v>
      </c>
      <c r="BB15" s="16" t="s">
        <v>1605</v>
      </c>
      <c r="BC15" s="16" t="s">
        <v>1605</v>
      </c>
      <c r="BD15" s="16" t="s">
        <v>1605</v>
      </c>
      <c r="BE15" s="16" t="s">
        <v>1605</v>
      </c>
      <c r="BF15" s="16" t="s">
        <v>1605</v>
      </c>
      <c r="BG15" s="16" t="s">
        <v>1605</v>
      </c>
      <c r="BH15" s="16" t="s">
        <v>1605</v>
      </c>
      <c r="BI15" s="16" t="s">
        <v>1605</v>
      </c>
      <c r="BJ15" s="16" t="s">
        <v>1605</v>
      </c>
      <c r="BK15" s="16" t="s">
        <v>1605</v>
      </c>
      <c r="BL15" s="16" t="s">
        <v>1605</v>
      </c>
      <c r="BM15" s="16" t="s">
        <v>1605</v>
      </c>
      <c r="BN15" s="16" t="s">
        <v>1605</v>
      </c>
      <c r="BO15" s="16" t="s">
        <v>1605</v>
      </c>
      <c r="BP15" s="16" t="s">
        <v>1605</v>
      </c>
      <c r="BQ15" s="16" t="s">
        <v>1605</v>
      </c>
      <c r="BR15" s="16" t="s">
        <v>1605</v>
      </c>
      <c r="BS15" s="16" t="s">
        <v>1605</v>
      </c>
      <c r="BT15" s="16" t="s">
        <v>1605</v>
      </c>
      <c r="BU15" s="16" t="s">
        <v>1605</v>
      </c>
      <c r="BV15" s="16" t="s">
        <v>1605</v>
      </c>
      <c r="BW15" s="16" t="s">
        <v>1605</v>
      </c>
      <c r="BX15" s="16" t="s">
        <v>1605</v>
      </c>
    </row>
    <row r="16" spans="1:76" x14ac:dyDescent="0.35">
      <c r="A16">
        <v>8</v>
      </c>
      <c r="B16" t="s">
        <v>1606</v>
      </c>
      <c r="C16" t="b">
        <v>1</v>
      </c>
      <c r="D16" t="b">
        <v>0</v>
      </c>
      <c r="E16" s="1">
        <v>7208.7176060225902</v>
      </c>
      <c r="F16" s="16">
        <v>0.35915172784010163</v>
      </c>
      <c r="G16" s="16">
        <v>0.46017894445665464</v>
      </c>
      <c r="H16" t="s">
        <v>1799</v>
      </c>
      <c r="I16" s="16">
        <v>7.4687324932742882E-4</v>
      </c>
      <c r="J16" s="16">
        <v>8.0073785568259392E-2</v>
      </c>
      <c r="K16" s="16">
        <v>-2.2901618921894462E-3</v>
      </c>
      <c r="L16" s="16">
        <v>3.9563290072061719E-2</v>
      </c>
      <c r="M16" s="16">
        <v>0.1103843192898355</v>
      </c>
      <c r="N16" s="16">
        <v>8.9727250672715364E-3</v>
      </c>
      <c r="O16" s="16">
        <v>8.2328748228064574E-2</v>
      </c>
      <c r="P16" s="16">
        <v>8.6411037808897806E-3</v>
      </c>
      <c r="Q16" s="16">
        <v>8.6966776597918738E-5</v>
      </c>
      <c r="R16" s="16">
        <v>7.8754602537352003E-3</v>
      </c>
      <c r="S16" s="16">
        <v>0</v>
      </c>
      <c r="T16" s="16">
        <v>0.43120712191215738</v>
      </c>
      <c r="U16" s="16">
        <v>-1.5069259483357911E-5</v>
      </c>
      <c r="V16" s="16">
        <v>0.30035938775294158</v>
      </c>
      <c r="W16" s="16">
        <v>0.55102106032248899</v>
      </c>
      <c r="X16" s="16">
        <v>0</v>
      </c>
      <c r="Y16" s="16">
        <v>-2.773515969958229E-4</v>
      </c>
      <c r="Z16" s="16">
        <v>7.8760320580153032E-2</v>
      </c>
      <c r="AA16" s="16">
        <v>0</v>
      </c>
      <c r="AB16" s="16">
        <v>0.23545151807387743</v>
      </c>
      <c r="AC16" s="16">
        <v>0.30035938775294158</v>
      </c>
      <c r="AD16" s="16">
        <v>0.50224009355353183</v>
      </c>
      <c r="AE16" s="16">
        <v>0.1103843192898355</v>
      </c>
      <c r="AF16" s="16">
        <v>6.3312806602127125E-2</v>
      </c>
      <c r="AG16" s="16">
        <v>0.30035938775294158</v>
      </c>
      <c r="AH16" s="16">
        <v>0.13911215423009504</v>
      </c>
      <c r="AI16" s="16">
        <v>0.44083797007506509</v>
      </c>
      <c r="AJ16" s="16">
        <v>4.4511105265955253E-2</v>
      </c>
      <c r="AK16" s="16">
        <v>8.7679095867301049E-2</v>
      </c>
      <c r="AL16" s="16">
        <v>-7.3117357978125241E-4</v>
      </c>
      <c r="AM16" s="16">
        <v>4.2424203816611161E-2</v>
      </c>
      <c r="AN16" s="16">
        <v>0.17619493871307057</v>
      </c>
      <c r="AO16" s="16">
        <v>0.32902989872232635</v>
      </c>
      <c r="AP16" s="16">
        <v>0.22814631639520333</v>
      </c>
      <c r="AQ16" s="16">
        <v>5.6771186330219603E-2</v>
      </c>
      <c r="AR16" s="16">
        <v>-7.8349754736917188E-4</v>
      </c>
      <c r="AS16" s="16">
        <v>0.29934677187434411</v>
      </c>
      <c r="AT16" s="16">
        <v>0.18772281358160492</v>
      </c>
      <c r="AU16" s="16">
        <v>0.61073766018940967</v>
      </c>
      <c r="AV16" s="16">
        <v>-1.2626393161296878E-4</v>
      </c>
      <c r="AW16" s="16">
        <v>0.1103843192898355</v>
      </c>
      <c r="AX16" s="16">
        <v>7.1930648885232484E-2</v>
      </c>
      <c r="AY16" s="16">
        <v>0.11487251471849325</v>
      </c>
      <c r="AZ16" s="16">
        <v>-7.8349754736917188E-4</v>
      </c>
      <c r="BA16" s="16">
        <v>0.46017894445665464</v>
      </c>
      <c r="BB16" s="16">
        <v>-7.8349754736917188E-4</v>
      </c>
      <c r="BC16" s="16">
        <v>8.478152062834976E-3</v>
      </c>
      <c r="BD16" s="16">
        <v>-1.4869696678925237E-3</v>
      </c>
      <c r="BE16" s="16">
        <v>-1.0394549316081747E-3</v>
      </c>
      <c r="BF16" s="16">
        <v>9.9826259806401474E-2</v>
      </c>
      <c r="BG16" s="16">
        <v>-4.6888228129038367E-5</v>
      </c>
      <c r="BH16" s="16">
        <v>0.1420656960939195</v>
      </c>
      <c r="BI16" s="16">
        <v>-7.8349754736917188E-4</v>
      </c>
      <c r="BJ16" s="16">
        <v>0.11945472177248839</v>
      </c>
      <c r="BK16" s="16">
        <v>0.35042783069581973</v>
      </c>
      <c r="BL16" s="16">
        <v>4.1326725630672634E-3</v>
      </c>
      <c r="BM16" s="16">
        <v>-6.5294838850316061E-4</v>
      </c>
      <c r="BN16" s="16">
        <v>0.26692881094481069</v>
      </c>
      <c r="BO16" s="16">
        <v>6.9992616300976307E-2</v>
      </c>
      <c r="BP16" s="16">
        <v>5.2535046204440938E-2</v>
      </c>
      <c r="BQ16" s="16">
        <v>0</v>
      </c>
      <c r="BR16" s="16">
        <v>0.1647264157226398</v>
      </c>
      <c r="BS16" s="16">
        <v>7.2788796450325099E-2</v>
      </c>
      <c r="BT16" s="16">
        <v>7.2788796450325099E-2</v>
      </c>
      <c r="BU16" s="16" t="s">
        <v>1605</v>
      </c>
      <c r="BV16" s="16" t="s">
        <v>1605</v>
      </c>
      <c r="BW16" s="16" t="s">
        <v>1605</v>
      </c>
      <c r="BX16" s="16" t="s">
        <v>1605</v>
      </c>
    </row>
    <row r="17" spans="1:76" x14ac:dyDescent="0.35">
      <c r="A17">
        <v>9</v>
      </c>
      <c r="B17" t="s">
        <v>153</v>
      </c>
      <c r="C17" t="b">
        <v>1</v>
      </c>
      <c r="D17" t="b">
        <v>1</v>
      </c>
      <c r="E17" s="1">
        <v>3308.8665181711144</v>
      </c>
      <c r="F17" s="16">
        <v>0.66319809095331039</v>
      </c>
      <c r="G17" s="16">
        <v>1.1576366187219116</v>
      </c>
      <c r="H17" t="s">
        <v>1799</v>
      </c>
      <c r="I17" s="16">
        <v>4.1627790206222315E-4</v>
      </c>
      <c r="J17" s="16">
        <v>8.0040319246944325E-2</v>
      </c>
      <c r="K17" s="16">
        <v>-3.0807535150300103E-3</v>
      </c>
      <c r="L17" s="16">
        <v>9.7023349254370839E-2</v>
      </c>
      <c r="M17" s="16">
        <v>7.9893195262169314E-2</v>
      </c>
      <c r="N17" s="16">
        <v>4.6222321377258346E-3</v>
      </c>
      <c r="O17" s="16">
        <v>5.3143290256475018E-2</v>
      </c>
      <c r="P17" s="16">
        <v>3.909786292124684E-3</v>
      </c>
      <c r="Q17" s="16">
        <v>-6.5534371233910704E-5</v>
      </c>
      <c r="R17" s="16">
        <v>4.1938464541213527E-3</v>
      </c>
      <c r="S17" s="16">
        <v>0</v>
      </c>
      <c r="T17" s="16">
        <v>1.0853135559860854</v>
      </c>
      <c r="U17" s="16">
        <v>-1.6894103644804481E-5</v>
      </c>
      <c r="V17" s="16">
        <v>0.300142750872332</v>
      </c>
      <c r="W17" s="16">
        <v>0.46681654075238432</v>
      </c>
      <c r="X17" s="16">
        <v>0</v>
      </c>
      <c r="Y17" s="16">
        <v>0.15307393931047231</v>
      </c>
      <c r="Z17" s="16">
        <v>0.21166388878213693</v>
      </c>
      <c r="AA17" s="16">
        <v>0</v>
      </c>
      <c r="AB17" s="16">
        <v>0.60010877538664253</v>
      </c>
      <c r="AC17" s="16">
        <v>0.300142750872332</v>
      </c>
      <c r="AD17" s="16">
        <v>0.44105262365614517</v>
      </c>
      <c r="AE17" s="16">
        <v>7.9893195262169314E-2</v>
      </c>
      <c r="AF17" s="16">
        <v>6.3402912078444063E-2</v>
      </c>
      <c r="AG17" s="16">
        <v>0.300142750872332</v>
      </c>
      <c r="AH17" s="16">
        <v>0.13898110399085328</v>
      </c>
      <c r="AI17" s="16">
        <v>0.44031154607342438</v>
      </c>
      <c r="AJ17" s="16">
        <v>0.10914243646556643</v>
      </c>
      <c r="AK17" s="16">
        <v>0.21738621348563458</v>
      </c>
      <c r="AL17" s="16">
        <v>-4.8438819216933826E-4</v>
      </c>
      <c r="AM17" s="16">
        <v>2.8523290700627424E-2</v>
      </c>
      <c r="AN17" s="16">
        <v>0.30162163858862012</v>
      </c>
      <c r="AO17" s="16">
        <v>0.55751312390232166</v>
      </c>
      <c r="AP17" s="16">
        <v>7.8219696568222474E-3</v>
      </c>
      <c r="AQ17" s="16">
        <v>3.8034430294260124E-2</v>
      </c>
      <c r="AR17" s="16">
        <v>-4.9961321101932299E-4</v>
      </c>
      <c r="AS17" s="16">
        <v>0.29949597140455042</v>
      </c>
      <c r="AT17" s="16">
        <v>0.18756713937962544</v>
      </c>
      <c r="AU17" s="16">
        <v>0.60522138120783664</v>
      </c>
      <c r="AV17" s="16">
        <v>-6.0739190412273381E-5</v>
      </c>
      <c r="AW17" s="16">
        <v>7.9893195262169314E-2</v>
      </c>
      <c r="AX17" s="16">
        <v>5.2819426340902753E-2</v>
      </c>
      <c r="AY17" s="16">
        <v>0.28858355755430987</v>
      </c>
      <c r="AZ17" s="16">
        <v>-4.9961321101932299E-4</v>
      </c>
      <c r="BA17" s="16">
        <v>1.1576366187219116</v>
      </c>
      <c r="BB17" s="16">
        <v>-4.9961321101932299E-4</v>
      </c>
      <c r="BC17" s="16">
        <v>4.5436877016717947E-3</v>
      </c>
      <c r="BD17" s="16">
        <v>-1.9534793409160534E-3</v>
      </c>
      <c r="BE17" s="16">
        <v>-1.3933492252545809E-3</v>
      </c>
      <c r="BF17" s="16">
        <v>0.10030589543724999</v>
      </c>
      <c r="BG17" s="16">
        <v>-2.855270672141863E-5</v>
      </c>
      <c r="BH17" s="16">
        <v>0.35980346437671851</v>
      </c>
      <c r="BI17" s="16">
        <v>-4.9961321101932299E-4</v>
      </c>
      <c r="BJ17" s="16">
        <v>0.30048494318709928</v>
      </c>
      <c r="BK17" s="16">
        <v>0.35018257899657224</v>
      </c>
      <c r="BL17" s="16">
        <v>1.6078403984429723E-3</v>
      </c>
      <c r="BM17" s="16">
        <v>-7.8173138589276991E-4</v>
      </c>
      <c r="BN17" s="16">
        <v>0.45132043760621565</v>
      </c>
      <c r="BO17" s="16">
        <v>1.4192320002954784E-3</v>
      </c>
      <c r="BP17" s="16">
        <v>3.5221106399051516E-2</v>
      </c>
      <c r="BQ17" s="16">
        <v>0</v>
      </c>
      <c r="BR17" s="16">
        <v>0.11161969567233521</v>
      </c>
      <c r="BS17" s="16">
        <v>0.18094118002167736</v>
      </c>
      <c r="BT17" s="16">
        <v>0.18094118002167736</v>
      </c>
      <c r="BU17" s="16" t="s">
        <v>1605</v>
      </c>
      <c r="BV17" s="16" t="s">
        <v>1605</v>
      </c>
      <c r="BW17" s="16" t="s">
        <v>1605</v>
      </c>
      <c r="BX17" s="16" t="s">
        <v>1605</v>
      </c>
    </row>
    <row r="18" spans="1:76" x14ac:dyDescent="0.35">
      <c r="A18">
        <v>10</v>
      </c>
      <c r="B18" t="s">
        <v>1607</v>
      </c>
      <c r="C18" t="b">
        <v>1</v>
      </c>
      <c r="D18" t="b">
        <v>0</v>
      </c>
      <c r="E18" s="1">
        <v>4473.7475381093409</v>
      </c>
      <c r="F18" s="16">
        <v>0.61446178027750287</v>
      </c>
      <c r="G18" s="16">
        <v>0.96633500797145344</v>
      </c>
      <c r="H18" t="s">
        <v>1799</v>
      </c>
      <c r="I18" s="16">
        <v>1.244751004120026E-3</v>
      </c>
      <c r="J18" s="16">
        <v>8.0118094989675592E-2</v>
      </c>
      <c r="K18" s="16">
        <v>-2.7658198933687705E-3</v>
      </c>
      <c r="L18" s="16">
        <v>8.0877637276849823E-2</v>
      </c>
      <c r="M18" s="16">
        <v>0.18808103626537753</v>
      </c>
      <c r="N18" s="16">
        <v>1.495254841238336E-2</v>
      </c>
      <c r="O18" s="16">
        <v>0.18113060745760712</v>
      </c>
      <c r="P18" s="16">
        <v>1.4727028183306512E-2</v>
      </c>
      <c r="Q18" s="16">
        <v>2.3942503430696149E-4</v>
      </c>
      <c r="R18" s="16">
        <v>1.3046379744224179E-2</v>
      </c>
      <c r="S18" s="16">
        <v>0</v>
      </c>
      <c r="T18" s="16">
        <v>0.90331437893911826</v>
      </c>
      <c r="U18" s="16">
        <v>-2.2085236448865508E-5</v>
      </c>
      <c r="V18" s="16">
        <v>0.30064639584888675</v>
      </c>
      <c r="W18" s="16">
        <v>0.76307019300948764</v>
      </c>
      <c r="X18" s="16">
        <v>0</v>
      </c>
      <c r="Y18" s="16">
        <v>-7.5168876322295741E-4</v>
      </c>
      <c r="Z18" s="16">
        <v>0.13364188415893241</v>
      </c>
      <c r="AA18" s="16">
        <v>0</v>
      </c>
      <c r="AB18" s="16">
        <v>0.48814895523062063</v>
      </c>
      <c r="AC18" s="16">
        <v>0.30064639584888675</v>
      </c>
      <c r="AD18" s="16">
        <v>0.65640727696943024</v>
      </c>
      <c r="AE18" s="16">
        <v>0.18808103626537753</v>
      </c>
      <c r="AF18" s="16">
        <v>6.345580279354146E-2</v>
      </c>
      <c r="AG18" s="16">
        <v>0.30064639584888675</v>
      </c>
      <c r="AH18" s="16">
        <v>0.13927951131576854</v>
      </c>
      <c r="AI18" s="16">
        <v>0.44161880859647762</v>
      </c>
      <c r="AJ18" s="16">
        <v>9.1101812516498626E-2</v>
      </c>
      <c r="AK18" s="16">
        <v>0.18028956780426886</v>
      </c>
      <c r="AL18" s="16">
        <v>-1.0480518406050798E-3</v>
      </c>
      <c r="AM18" s="16">
        <v>9.7243491856336517E-2</v>
      </c>
      <c r="AN18" s="16">
        <v>0.33919754212348741</v>
      </c>
      <c r="AO18" s="16">
        <v>0.63646760571182615</v>
      </c>
      <c r="AP18" s="16">
        <v>0.47312387225475683</v>
      </c>
      <c r="AQ18" s="16">
        <v>0.12874608595353698</v>
      </c>
      <c r="AR18" s="16">
        <v>-1.1482799542866795E-3</v>
      </c>
      <c r="AS18" s="16">
        <v>0.29916414284872062</v>
      </c>
      <c r="AT18" s="16">
        <v>0.18792614258465989</v>
      </c>
      <c r="AU18" s="16">
        <v>0.61809735369823904</v>
      </c>
      <c r="AV18" s="16">
        <v>-2.3733348201959714E-4</v>
      </c>
      <c r="AW18" s="16">
        <v>0.18808103626537753</v>
      </c>
      <c r="AX18" s="16">
        <v>0.12228875907948833</v>
      </c>
      <c r="AY18" s="16">
        <v>0.23704746550019884</v>
      </c>
      <c r="AZ18" s="16">
        <v>-1.1482799542866795E-3</v>
      </c>
      <c r="BA18" s="16">
        <v>0.96633500797145344</v>
      </c>
      <c r="BB18" s="16">
        <v>-1.1482799542866795E-3</v>
      </c>
      <c r="BC18" s="16">
        <v>1.4041705256950587E-2</v>
      </c>
      <c r="BD18" s="16">
        <v>-1.8513494877129277E-3</v>
      </c>
      <c r="BE18" s="16">
        <v>-1.2690043116811989E-3</v>
      </c>
      <c r="BF18" s="16">
        <v>9.9630602306510996E-2</v>
      </c>
      <c r="BG18" s="16">
        <v>-7.4268528715837334E-5</v>
      </c>
      <c r="BH18" s="16">
        <v>0.2935936544576947</v>
      </c>
      <c r="BI18" s="16">
        <v>-1.1482799542866795E-3</v>
      </c>
      <c r="BJ18" s="16">
        <v>0.24655993745365201</v>
      </c>
      <c r="BK18" s="16">
        <v>0.35075665111039478</v>
      </c>
      <c r="BL18" s="16">
        <v>7.2950358995496067E-3</v>
      </c>
      <c r="BM18" s="16">
        <v>-8.5940896413760903E-4</v>
      </c>
      <c r="BN18" s="16">
        <v>0.51459105438262931</v>
      </c>
      <c r="BO18" s="16">
        <v>2.7208318826965616E-3</v>
      </c>
      <c r="BP18" s="16">
        <v>0.11932816301780491</v>
      </c>
      <c r="BQ18" s="16">
        <v>0</v>
      </c>
      <c r="BR18" s="16">
        <v>0.29481229901829886</v>
      </c>
      <c r="BS18" s="16">
        <v>0.1499563536742734</v>
      </c>
      <c r="BT18" s="16">
        <v>0.1499563536742734</v>
      </c>
      <c r="BU18" s="16" t="s">
        <v>1605</v>
      </c>
      <c r="BV18" s="16" t="s">
        <v>1605</v>
      </c>
      <c r="BW18" s="16" t="s">
        <v>1605</v>
      </c>
      <c r="BX18" s="16" t="s">
        <v>1605</v>
      </c>
    </row>
    <row r="19" spans="1:76" x14ac:dyDescent="0.35">
      <c r="A19">
        <v>11</v>
      </c>
      <c r="B19" t="s">
        <v>152</v>
      </c>
      <c r="C19" t="b">
        <v>1</v>
      </c>
      <c r="D19" t="b">
        <v>1</v>
      </c>
      <c r="E19" s="1">
        <v>5703.8754268205657</v>
      </c>
      <c r="F19" s="16">
        <v>0.28771036816897672</v>
      </c>
      <c r="G19" s="16">
        <v>0.44050900026431594</v>
      </c>
      <c r="H19" t="s">
        <v>1775</v>
      </c>
      <c r="I19" s="16">
        <v>4.6146917114331387E-4</v>
      </c>
      <c r="J19" s="16">
        <v>8.0048479332820444E-2</v>
      </c>
      <c r="K19" s="16">
        <v>-3.054425365547786E-3</v>
      </c>
      <c r="L19" s="16">
        <v>2.5777273482894714E-2</v>
      </c>
      <c r="M19" s="16">
        <v>7.4683453725348681E-2</v>
      </c>
      <c r="N19" s="16">
        <v>5.094076952317339E-3</v>
      </c>
      <c r="O19" s="16">
        <v>4.9206249620781239E-2</v>
      </c>
      <c r="P19" s="16">
        <v>4.4780632778571583E-3</v>
      </c>
      <c r="Q19" s="16">
        <v>1.4682475548699614E-5</v>
      </c>
      <c r="R19" s="16">
        <v>4.5564112405813706E-3</v>
      </c>
      <c r="S19" s="16">
        <v>0</v>
      </c>
      <c r="T19" s="16">
        <v>0.28070969177734284</v>
      </c>
      <c r="U19" s="16">
        <v>-1.8247406656790588E-5</v>
      </c>
      <c r="V19" s="16">
        <v>0.30023933543465464</v>
      </c>
      <c r="W19" s="16">
        <v>0.4580236079988278</v>
      </c>
      <c r="X19" s="16">
        <v>0</v>
      </c>
      <c r="Y19" s="16">
        <v>-3.8477570936112926E-5</v>
      </c>
      <c r="Z19" s="16">
        <v>5.4141398094687654E-2</v>
      </c>
      <c r="AA19" s="16">
        <v>0</v>
      </c>
      <c r="AB19" s="16">
        <v>0.15410499523661203</v>
      </c>
      <c r="AC19" s="16">
        <v>0.30023933543465464</v>
      </c>
      <c r="AD19" s="16">
        <v>0.43199685984356484</v>
      </c>
      <c r="AE19" s="16">
        <v>7.4683453725348681E-2</v>
      </c>
      <c r="AF19" s="16">
        <v>6.3416381564214586E-2</v>
      </c>
      <c r="AG19" s="16">
        <v>0.30023933543465464</v>
      </c>
      <c r="AH19" s="16">
        <v>0.13905914693419286</v>
      </c>
      <c r="AI19" s="16">
        <v>0.44050900026431594</v>
      </c>
      <c r="AJ19" s="16">
        <v>2.8995888916371504E-2</v>
      </c>
      <c r="AK19" s="16">
        <v>5.7224522786968102E-2</v>
      </c>
      <c r="AL19" s="16">
        <v>-4.2660403618322018E-4</v>
      </c>
      <c r="AM19" s="16">
        <v>2.5704634505801405E-2</v>
      </c>
      <c r="AN19" s="16">
        <v>0.14535889312631389</v>
      </c>
      <c r="AO19" s="16">
        <v>0.26997833361194679</v>
      </c>
      <c r="AP19" s="16">
        <v>0.14954801089596836</v>
      </c>
      <c r="AQ19" s="16">
        <v>3.4341925750850377E-2</v>
      </c>
      <c r="AR19" s="16">
        <v>-4.5954085803467937E-4</v>
      </c>
      <c r="AS19" s="16">
        <v>0.29964631740669923</v>
      </c>
      <c r="AT19" s="16">
        <v>0.18764956530786203</v>
      </c>
      <c r="AU19" s="16">
        <v>0.60577645749921394</v>
      </c>
      <c r="AV19" s="16">
        <v>7.8741804570322538E-2</v>
      </c>
      <c r="AW19" s="16">
        <v>7.4683453725348681E-2</v>
      </c>
      <c r="AX19" s="16">
        <v>4.9165808473962569E-2</v>
      </c>
      <c r="AY19" s="16">
        <v>7.5137785489068687E-2</v>
      </c>
      <c r="AZ19" s="16">
        <v>-4.5954085803467937E-4</v>
      </c>
      <c r="BA19" s="16">
        <v>0.29934429542841667</v>
      </c>
      <c r="BB19" s="16">
        <v>-4.5954085803467937E-4</v>
      </c>
      <c r="BC19" s="16">
        <v>4.9089439811489388E-3</v>
      </c>
      <c r="BD19" s="16">
        <v>-1.9392648739959828E-3</v>
      </c>
      <c r="BE19" s="16">
        <v>-1.3664130700320465E-3</v>
      </c>
      <c r="BF19" s="16">
        <v>0.10037320054378496</v>
      </c>
      <c r="BG19" s="16">
        <v>-3.0376113788865844E-5</v>
      </c>
      <c r="BH19" s="16">
        <v>9.3005792788402042E-2</v>
      </c>
      <c r="BI19" s="16">
        <v>-4.5954085803467937E-4</v>
      </c>
      <c r="BJ19" s="16">
        <v>7.8146475185980391E-2</v>
      </c>
      <c r="BK19" s="16">
        <v>0.35028390609797766</v>
      </c>
      <c r="BL19" s="16">
        <v>1.8108887496299797E-3</v>
      </c>
      <c r="BM19" s="16">
        <v>-7.9566892796090194E-4</v>
      </c>
      <c r="BN19" s="16">
        <v>0.21904235476622502</v>
      </c>
      <c r="BO19" s="16">
        <v>1.3883094553799324E-3</v>
      </c>
      <c r="BP19" s="16">
        <v>3.1769285375876199E-2</v>
      </c>
      <c r="BQ19" s="16">
        <v>0</v>
      </c>
      <c r="BR19" s="16">
        <v>0.10593773141949403</v>
      </c>
      <c r="BS19" s="16">
        <v>4.754003635930748E-2</v>
      </c>
      <c r="BT19" s="16">
        <v>4.754003635930748E-2</v>
      </c>
      <c r="BU19" s="16" t="s">
        <v>1605</v>
      </c>
      <c r="BV19" s="16" t="s">
        <v>1605</v>
      </c>
      <c r="BW19" s="16" t="s">
        <v>1605</v>
      </c>
      <c r="BX19" s="16" t="s">
        <v>1605</v>
      </c>
    </row>
    <row r="20" spans="1:76" x14ac:dyDescent="0.35">
      <c r="A20">
        <v>12</v>
      </c>
      <c r="B20" t="s">
        <v>365</v>
      </c>
      <c r="C20" t="b">
        <v>0</v>
      </c>
      <c r="D20" t="b">
        <v>0</v>
      </c>
      <c r="E20" s="1">
        <v>0</v>
      </c>
      <c r="F20" s="16" t="s">
        <v>1605</v>
      </c>
      <c r="G20" s="16" t="s">
        <v>1605</v>
      </c>
      <c r="H20" t="s">
        <v>1605</v>
      </c>
      <c r="I20" s="16" t="s">
        <v>1605</v>
      </c>
      <c r="J20" s="16" t="s">
        <v>1605</v>
      </c>
      <c r="K20" s="16" t="s">
        <v>1605</v>
      </c>
      <c r="L20" s="16" t="s">
        <v>1605</v>
      </c>
      <c r="M20" s="16" t="s">
        <v>1605</v>
      </c>
      <c r="N20" s="16" t="s">
        <v>1605</v>
      </c>
      <c r="O20" s="16" t="s">
        <v>1605</v>
      </c>
      <c r="P20" s="16" t="s">
        <v>1605</v>
      </c>
      <c r="Q20" s="16" t="s">
        <v>1605</v>
      </c>
      <c r="R20" s="16" t="s">
        <v>1605</v>
      </c>
      <c r="S20" s="16" t="s">
        <v>1605</v>
      </c>
      <c r="T20" s="16" t="s">
        <v>1605</v>
      </c>
      <c r="U20" s="16" t="s">
        <v>1605</v>
      </c>
      <c r="V20" s="16" t="s">
        <v>1605</v>
      </c>
      <c r="W20" s="16" t="s">
        <v>1605</v>
      </c>
      <c r="X20" s="16" t="s">
        <v>1605</v>
      </c>
      <c r="Y20" s="16" t="s">
        <v>1605</v>
      </c>
      <c r="Z20" s="16" t="s">
        <v>1605</v>
      </c>
      <c r="AA20" s="16" t="s">
        <v>1605</v>
      </c>
      <c r="AB20" s="16" t="s">
        <v>1605</v>
      </c>
      <c r="AC20" s="16" t="s">
        <v>1605</v>
      </c>
      <c r="AD20" s="16" t="s">
        <v>1605</v>
      </c>
      <c r="AE20" s="16" t="s">
        <v>1605</v>
      </c>
      <c r="AF20" s="16" t="s">
        <v>1605</v>
      </c>
      <c r="AG20" s="16" t="s">
        <v>1605</v>
      </c>
      <c r="AH20" s="16" t="s">
        <v>1605</v>
      </c>
      <c r="AI20" s="16" t="s">
        <v>1605</v>
      </c>
      <c r="AJ20" s="16" t="s">
        <v>1605</v>
      </c>
      <c r="AK20" s="16" t="s">
        <v>1605</v>
      </c>
      <c r="AL20" s="16" t="s">
        <v>1605</v>
      </c>
      <c r="AM20" s="16" t="s">
        <v>1605</v>
      </c>
      <c r="AN20" s="16" t="s">
        <v>1605</v>
      </c>
      <c r="AO20" s="16" t="s">
        <v>1605</v>
      </c>
      <c r="AP20" s="16" t="s">
        <v>1605</v>
      </c>
      <c r="AQ20" s="16" t="s">
        <v>1605</v>
      </c>
      <c r="AR20" s="16" t="s">
        <v>1605</v>
      </c>
      <c r="AS20" s="16" t="s">
        <v>1605</v>
      </c>
      <c r="AT20" s="16" t="s">
        <v>1605</v>
      </c>
      <c r="AU20" s="16" t="s">
        <v>1605</v>
      </c>
      <c r="AV20" s="16" t="s">
        <v>1605</v>
      </c>
      <c r="AW20" s="16" t="s">
        <v>1605</v>
      </c>
      <c r="AX20" s="16" t="s">
        <v>1605</v>
      </c>
      <c r="AY20" s="16" t="s">
        <v>1605</v>
      </c>
      <c r="AZ20" s="16" t="s">
        <v>1605</v>
      </c>
      <c r="BA20" s="16" t="s">
        <v>1605</v>
      </c>
      <c r="BB20" s="16" t="s">
        <v>1605</v>
      </c>
      <c r="BC20" s="16" t="s">
        <v>1605</v>
      </c>
      <c r="BD20" s="16" t="s">
        <v>1605</v>
      </c>
      <c r="BE20" s="16" t="s">
        <v>1605</v>
      </c>
      <c r="BF20" s="16" t="s">
        <v>1605</v>
      </c>
      <c r="BG20" s="16" t="s">
        <v>1605</v>
      </c>
      <c r="BH20" s="16" t="s">
        <v>1605</v>
      </c>
      <c r="BI20" s="16" t="s">
        <v>1605</v>
      </c>
      <c r="BJ20" s="16" t="s">
        <v>1605</v>
      </c>
      <c r="BK20" s="16" t="s">
        <v>1605</v>
      </c>
      <c r="BL20" s="16" t="s">
        <v>1605</v>
      </c>
      <c r="BM20" s="16" t="s">
        <v>1605</v>
      </c>
      <c r="BN20" s="16" t="s">
        <v>1605</v>
      </c>
      <c r="BO20" s="16" t="s">
        <v>1605</v>
      </c>
      <c r="BP20" s="16" t="s">
        <v>1605</v>
      </c>
      <c r="BQ20" s="16" t="s">
        <v>1605</v>
      </c>
      <c r="BR20" s="16" t="s">
        <v>1605</v>
      </c>
      <c r="BS20" s="16" t="s">
        <v>1605</v>
      </c>
      <c r="BT20" s="16" t="s">
        <v>1605</v>
      </c>
      <c r="BU20" s="16" t="s">
        <v>1605</v>
      </c>
      <c r="BV20" s="16" t="s">
        <v>1605</v>
      </c>
      <c r="BW20" s="16" t="s">
        <v>1605</v>
      </c>
      <c r="BX20" s="16" t="s">
        <v>1605</v>
      </c>
    </row>
    <row r="21" spans="1:76" x14ac:dyDescent="0.35">
      <c r="A21">
        <v>13</v>
      </c>
      <c r="B21" t="s">
        <v>370</v>
      </c>
      <c r="C21" t="b">
        <v>0</v>
      </c>
      <c r="D21" t="b">
        <v>0</v>
      </c>
      <c r="E21" s="1">
        <v>0</v>
      </c>
      <c r="F21" s="16" t="s">
        <v>1605</v>
      </c>
      <c r="G21" s="16" t="s">
        <v>1605</v>
      </c>
      <c r="H21" t="s">
        <v>1605</v>
      </c>
      <c r="I21" s="16" t="s">
        <v>1605</v>
      </c>
      <c r="J21" s="16" t="s">
        <v>1605</v>
      </c>
      <c r="K21" s="16" t="s">
        <v>1605</v>
      </c>
      <c r="L21" s="16" t="s">
        <v>1605</v>
      </c>
      <c r="M21" s="16" t="s">
        <v>1605</v>
      </c>
      <c r="N21" s="16" t="s">
        <v>1605</v>
      </c>
      <c r="O21" s="16" t="s">
        <v>1605</v>
      </c>
      <c r="P21" s="16" t="s">
        <v>1605</v>
      </c>
      <c r="Q21" s="16" t="s">
        <v>1605</v>
      </c>
      <c r="R21" s="16" t="s">
        <v>1605</v>
      </c>
      <c r="S21" s="16" t="s">
        <v>1605</v>
      </c>
      <c r="T21" s="16" t="s">
        <v>1605</v>
      </c>
      <c r="U21" s="16" t="s">
        <v>1605</v>
      </c>
      <c r="V21" s="16" t="s">
        <v>1605</v>
      </c>
      <c r="W21" s="16" t="s">
        <v>1605</v>
      </c>
      <c r="X21" s="16" t="s">
        <v>1605</v>
      </c>
      <c r="Y21" s="16" t="s">
        <v>1605</v>
      </c>
      <c r="Z21" s="16" t="s">
        <v>1605</v>
      </c>
      <c r="AA21" s="16" t="s">
        <v>1605</v>
      </c>
      <c r="AB21" s="16" t="s">
        <v>1605</v>
      </c>
      <c r="AC21" s="16" t="s">
        <v>1605</v>
      </c>
      <c r="AD21" s="16" t="s">
        <v>1605</v>
      </c>
      <c r="AE21" s="16" t="s">
        <v>1605</v>
      </c>
      <c r="AF21" s="16" t="s">
        <v>1605</v>
      </c>
      <c r="AG21" s="16" t="s">
        <v>1605</v>
      </c>
      <c r="AH21" s="16" t="s">
        <v>1605</v>
      </c>
      <c r="AI21" s="16" t="s">
        <v>1605</v>
      </c>
      <c r="AJ21" s="16" t="s">
        <v>1605</v>
      </c>
      <c r="AK21" s="16" t="s">
        <v>1605</v>
      </c>
      <c r="AL21" s="16" t="s">
        <v>1605</v>
      </c>
      <c r="AM21" s="16" t="s">
        <v>1605</v>
      </c>
      <c r="AN21" s="16" t="s">
        <v>1605</v>
      </c>
      <c r="AO21" s="16" t="s">
        <v>1605</v>
      </c>
      <c r="AP21" s="16" t="s">
        <v>1605</v>
      </c>
      <c r="AQ21" s="16" t="s">
        <v>1605</v>
      </c>
      <c r="AR21" s="16" t="s">
        <v>1605</v>
      </c>
      <c r="AS21" s="16" t="s">
        <v>1605</v>
      </c>
      <c r="AT21" s="16" t="s">
        <v>1605</v>
      </c>
      <c r="AU21" s="16" t="s">
        <v>1605</v>
      </c>
      <c r="AV21" s="16" t="s">
        <v>1605</v>
      </c>
      <c r="AW21" s="16" t="s">
        <v>1605</v>
      </c>
      <c r="AX21" s="16" t="s">
        <v>1605</v>
      </c>
      <c r="AY21" s="16" t="s">
        <v>1605</v>
      </c>
      <c r="AZ21" s="16" t="s">
        <v>1605</v>
      </c>
      <c r="BA21" s="16" t="s">
        <v>1605</v>
      </c>
      <c r="BB21" s="16" t="s">
        <v>1605</v>
      </c>
      <c r="BC21" s="16" t="s">
        <v>1605</v>
      </c>
      <c r="BD21" s="16" t="s">
        <v>1605</v>
      </c>
      <c r="BE21" s="16" t="s">
        <v>1605</v>
      </c>
      <c r="BF21" s="16" t="s">
        <v>1605</v>
      </c>
      <c r="BG21" s="16" t="s">
        <v>1605</v>
      </c>
      <c r="BH21" s="16" t="s">
        <v>1605</v>
      </c>
      <c r="BI21" s="16" t="s">
        <v>1605</v>
      </c>
      <c r="BJ21" s="16" t="s">
        <v>1605</v>
      </c>
      <c r="BK21" s="16" t="s">
        <v>1605</v>
      </c>
      <c r="BL21" s="16" t="s">
        <v>1605</v>
      </c>
      <c r="BM21" s="16" t="s">
        <v>1605</v>
      </c>
      <c r="BN21" s="16" t="s">
        <v>1605</v>
      </c>
      <c r="BO21" s="16" t="s">
        <v>1605</v>
      </c>
      <c r="BP21" s="16" t="s">
        <v>1605</v>
      </c>
      <c r="BQ21" s="16" t="s">
        <v>1605</v>
      </c>
      <c r="BR21" s="16" t="s">
        <v>1605</v>
      </c>
      <c r="BS21" s="16" t="s">
        <v>1605</v>
      </c>
      <c r="BT21" s="16" t="s">
        <v>1605</v>
      </c>
      <c r="BU21" s="16" t="s">
        <v>1605</v>
      </c>
      <c r="BV21" s="16" t="s">
        <v>1605</v>
      </c>
      <c r="BW21" s="16" t="s">
        <v>1605</v>
      </c>
      <c r="BX21" s="16" t="s">
        <v>1605</v>
      </c>
    </row>
    <row r="22" spans="1:76" x14ac:dyDescent="0.35">
      <c r="A22">
        <v>14</v>
      </c>
      <c r="B22" t="s">
        <v>165</v>
      </c>
      <c r="C22" t="b">
        <v>0</v>
      </c>
      <c r="D22" t="b">
        <v>1</v>
      </c>
      <c r="E22" s="1">
        <v>0</v>
      </c>
      <c r="F22" s="16" t="s">
        <v>1605</v>
      </c>
      <c r="G22" s="16" t="s">
        <v>1605</v>
      </c>
      <c r="H22" t="s">
        <v>1605</v>
      </c>
      <c r="I22" s="16" t="s">
        <v>1605</v>
      </c>
      <c r="J22" s="16" t="s">
        <v>1605</v>
      </c>
      <c r="K22" s="16" t="s">
        <v>1605</v>
      </c>
      <c r="L22" s="16" t="s">
        <v>1605</v>
      </c>
      <c r="M22" s="16" t="s">
        <v>1605</v>
      </c>
      <c r="N22" s="16" t="s">
        <v>1605</v>
      </c>
      <c r="O22" s="16" t="s">
        <v>1605</v>
      </c>
      <c r="P22" s="16" t="s">
        <v>1605</v>
      </c>
      <c r="Q22" s="16" t="s">
        <v>1605</v>
      </c>
      <c r="R22" s="16" t="s">
        <v>1605</v>
      </c>
      <c r="S22" s="16" t="s">
        <v>1605</v>
      </c>
      <c r="T22" s="16" t="s">
        <v>1605</v>
      </c>
      <c r="U22" s="16" t="s">
        <v>1605</v>
      </c>
      <c r="V22" s="16" t="s">
        <v>1605</v>
      </c>
      <c r="W22" s="16" t="s">
        <v>1605</v>
      </c>
      <c r="X22" s="16" t="s">
        <v>1605</v>
      </c>
      <c r="Y22" s="16" t="s">
        <v>1605</v>
      </c>
      <c r="Z22" s="16" t="s">
        <v>1605</v>
      </c>
      <c r="AA22" s="16" t="s">
        <v>1605</v>
      </c>
      <c r="AB22" s="16" t="s">
        <v>1605</v>
      </c>
      <c r="AC22" s="16" t="s">
        <v>1605</v>
      </c>
      <c r="AD22" s="16" t="s">
        <v>1605</v>
      </c>
      <c r="AE22" s="16" t="s">
        <v>1605</v>
      </c>
      <c r="AF22" s="16" t="s">
        <v>1605</v>
      </c>
      <c r="AG22" s="16" t="s">
        <v>1605</v>
      </c>
      <c r="AH22" s="16" t="s">
        <v>1605</v>
      </c>
      <c r="AI22" s="16" t="s">
        <v>1605</v>
      </c>
      <c r="AJ22" s="16" t="s">
        <v>1605</v>
      </c>
      <c r="AK22" s="16" t="s">
        <v>1605</v>
      </c>
      <c r="AL22" s="16" t="s">
        <v>1605</v>
      </c>
      <c r="AM22" s="16" t="s">
        <v>1605</v>
      </c>
      <c r="AN22" s="16" t="s">
        <v>1605</v>
      </c>
      <c r="AO22" s="16" t="s">
        <v>1605</v>
      </c>
      <c r="AP22" s="16" t="s">
        <v>1605</v>
      </c>
      <c r="AQ22" s="16" t="s">
        <v>1605</v>
      </c>
      <c r="AR22" s="16" t="s">
        <v>1605</v>
      </c>
      <c r="AS22" s="16" t="s">
        <v>1605</v>
      </c>
      <c r="AT22" s="16" t="s">
        <v>1605</v>
      </c>
      <c r="AU22" s="16" t="s">
        <v>1605</v>
      </c>
      <c r="AV22" s="16" t="s">
        <v>1605</v>
      </c>
      <c r="AW22" s="16" t="s">
        <v>1605</v>
      </c>
      <c r="AX22" s="16" t="s">
        <v>1605</v>
      </c>
      <c r="AY22" s="16" t="s">
        <v>1605</v>
      </c>
      <c r="AZ22" s="16" t="s">
        <v>1605</v>
      </c>
      <c r="BA22" s="16" t="s">
        <v>1605</v>
      </c>
      <c r="BB22" s="16" t="s">
        <v>1605</v>
      </c>
      <c r="BC22" s="16" t="s">
        <v>1605</v>
      </c>
      <c r="BD22" s="16" t="s">
        <v>1605</v>
      </c>
      <c r="BE22" s="16" t="s">
        <v>1605</v>
      </c>
      <c r="BF22" s="16" t="s">
        <v>1605</v>
      </c>
      <c r="BG22" s="16" t="s">
        <v>1605</v>
      </c>
      <c r="BH22" s="16" t="s">
        <v>1605</v>
      </c>
      <c r="BI22" s="16" t="s">
        <v>1605</v>
      </c>
      <c r="BJ22" s="16" t="s">
        <v>1605</v>
      </c>
      <c r="BK22" s="16" t="s">
        <v>1605</v>
      </c>
      <c r="BL22" s="16" t="s">
        <v>1605</v>
      </c>
      <c r="BM22" s="16" t="s">
        <v>1605</v>
      </c>
      <c r="BN22" s="16" t="s">
        <v>1605</v>
      </c>
      <c r="BO22" s="16" t="s">
        <v>1605</v>
      </c>
      <c r="BP22" s="16" t="s">
        <v>1605</v>
      </c>
      <c r="BQ22" s="16" t="s">
        <v>1605</v>
      </c>
      <c r="BR22" s="16" t="s">
        <v>1605</v>
      </c>
      <c r="BS22" s="16" t="s">
        <v>1605</v>
      </c>
      <c r="BT22" s="16" t="s">
        <v>1605</v>
      </c>
      <c r="BU22" s="16" t="s">
        <v>1605</v>
      </c>
      <c r="BV22" s="16" t="s">
        <v>1605</v>
      </c>
      <c r="BW22" s="16" t="s">
        <v>1605</v>
      </c>
      <c r="BX22" s="16" t="s">
        <v>1605</v>
      </c>
    </row>
    <row r="23" spans="1:76" x14ac:dyDescent="0.35">
      <c r="A23">
        <v>15</v>
      </c>
      <c r="B23" t="s">
        <v>140</v>
      </c>
      <c r="C23" t="b">
        <v>1</v>
      </c>
      <c r="D23" t="b">
        <v>0</v>
      </c>
      <c r="E23" s="1">
        <v>28391.369953923437</v>
      </c>
      <c r="F23" s="16">
        <v>0.82610369259115346</v>
      </c>
      <c r="G23" s="16">
        <v>1.2790242474729467</v>
      </c>
      <c r="H23" t="s">
        <v>1799</v>
      </c>
      <c r="I23" s="16">
        <v>9.2270861996301967E-4</v>
      </c>
      <c r="J23" s="16">
        <v>8.0084173061659492E-2</v>
      </c>
      <c r="K23" s="16">
        <v>-2.6752657111649425E-3</v>
      </c>
      <c r="L23" s="16">
        <v>0.10256376352061158</v>
      </c>
      <c r="M23" s="16">
        <v>0.12902982450430178</v>
      </c>
      <c r="N23" s="16">
        <v>1.0387772625355396E-2</v>
      </c>
      <c r="O23" s="16">
        <v>8.7111480589932899E-2</v>
      </c>
      <c r="P23" s="16">
        <v>9.9832049773653786E-3</v>
      </c>
      <c r="Q23" s="16">
        <v>9.2635119270045863E-5</v>
      </c>
      <c r="R23" s="16">
        <v>9.1382365345287209E-3</v>
      </c>
      <c r="S23" s="16">
        <v>0</v>
      </c>
      <c r="T23" s="16">
        <v>1.198340165926687</v>
      </c>
      <c r="U23" s="16">
        <v>-1.7043466822741493E-5</v>
      </c>
      <c r="V23" s="16">
        <v>0.30039233402405641</v>
      </c>
      <c r="W23" s="16">
        <v>0.58325300642733602</v>
      </c>
      <c r="X23" s="16">
        <v>0</v>
      </c>
      <c r="Y23" s="16">
        <v>-3.416153121725829E-4</v>
      </c>
      <c r="Z23" s="16">
        <v>9.1373769434786034E-2</v>
      </c>
      <c r="AA23" s="16">
        <v>0</v>
      </c>
      <c r="AB23" s="16">
        <v>0.65602574304453953</v>
      </c>
      <c r="AC23" s="16">
        <v>0.30039233402405641</v>
      </c>
      <c r="AD23" s="16">
        <v>0.5326746748908755</v>
      </c>
      <c r="AE23" s="16">
        <v>0.12902982450430178</v>
      </c>
      <c r="AF23" s="16">
        <v>6.338161664580344E-2</v>
      </c>
      <c r="AG23" s="16">
        <v>0.30039233402405641</v>
      </c>
      <c r="AH23" s="16">
        <v>0.13911911876746053</v>
      </c>
      <c r="AI23" s="16">
        <v>0.44089465765989844</v>
      </c>
      <c r="AJ23" s="16">
        <v>0.1159373684003302</v>
      </c>
      <c r="AK23" s="16">
        <v>0.23491216785909041</v>
      </c>
      <c r="AL23" s="16">
        <v>-8.2436794295348559E-4</v>
      </c>
      <c r="AM23" s="16">
        <v>4.4053270619565543E-2</v>
      </c>
      <c r="AN23" s="16">
        <v>0.55125815151834434</v>
      </c>
      <c r="AO23" s="16">
        <v>1.027423330772721</v>
      </c>
      <c r="AP23" s="16">
        <v>0.64824406514999078</v>
      </c>
      <c r="AQ23" s="16">
        <v>5.9106211313985302E-2</v>
      </c>
      <c r="AR23" s="16">
        <v>-8.8614271118514498E-4</v>
      </c>
      <c r="AS23" s="16">
        <v>0.29924684162066417</v>
      </c>
      <c r="AT23" s="16">
        <v>0.18773738498818893</v>
      </c>
      <c r="AU23" s="16">
        <v>0.61242888173410126</v>
      </c>
      <c r="AV23" s="16">
        <v>-1.5052804286452837E-4</v>
      </c>
      <c r="AW23" s="16">
        <v>0.12902982450430178</v>
      </c>
      <c r="AX23" s="16">
        <v>8.3325565833563875E-2</v>
      </c>
      <c r="AY23" s="16">
        <v>0.31258855097246574</v>
      </c>
      <c r="AZ23" s="16">
        <v>-8.8614271118514498E-4</v>
      </c>
      <c r="BA23" s="16">
        <v>1.2790242474729467</v>
      </c>
      <c r="BB23" s="16">
        <v>-8.8614271118514498E-4</v>
      </c>
      <c r="BC23" s="16">
        <v>9.834289323932266E-3</v>
      </c>
      <c r="BD23" s="16">
        <v>-1.727135609580488E-3</v>
      </c>
      <c r="BE23" s="16">
        <v>-1.2116802356081369E-3</v>
      </c>
      <c r="BF23" s="16">
        <v>9.981848196082832E-2</v>
      </c>
      <c r="BG23" s="16">
        <v>-5.3438515933645903E-5</v>
      </c>
      <c r="BH23" s="16">
        <v>0.39055905520005618</v>
      </c>
      <c r="BI23" s="16">
        <v>-8.8614271118514498E-4</v>
      </c>
      <c r="BJ23" s="16">
        <v>0.32563079079032997</v>
      </c>
      <c r="BK23" s="16">
        <v>0.35046987818647546</v>
      </c>
      <c r="BL23" s="16">
        <v>4.7515269301936502E-3</v>
      </c>
      <c r="BM23" s="16">
        <v>-7.5186973741347973E-4</v>
      </c>
      <c r="BN23" s="16">
        <v>0.83054782507480551</v>
      </c>
      <c r="BO23" s="16">
        <v>0.20028472765561189</v>
      </c>
      <c r="BP23" s="16">
        <v>5.4673836218082084E-2</v>
      </c>
      <c r="BQ23" s="16">
        <v>0</v>
      </c>
      <c r="BR23" s="16">
        <v>0.18803318187874996</v>
      </c>
      <c r="BS23" s="16">
        <v>0.1945979949055423</v>
      </c>
      <c r="BT23" s="16">
        <v>0.1945979949055423</v>
      </c>
      <c r="BU23" s="16" t="s">
        <v>1605</v>
      </c>
      <c r="BV23" s="16" t="s">
        <v>1605</v>
      </c>
      <c r="BW23" s="16" t="s">
        <v>1605</v>
      </c>
      <c r="BX23" s="16" t="s">
        <v>1605</v>
      </c>
    </row>
    <row r="24" spans="1:76" x14ac:dyDescent="0.35">
      <c r="A24">
        <v>16</v>
      </c>
      <c r="B24" t="s">
        <v>371</v>
      </c>
      <c r="C24" t="b">
        <v>1</v>
      </c>
      <c r="D24" t="b">
        <v>1</v>
      </c>
      <c r="E24" s="1">
        <v>18021.339219405927</v>
      </c>
      <c r="F24" s="16">
        <v>0.53669330870597054</v>
      </c>
      <c r="G24" s="16">
        <v>0.8934394393561671</v>
      </c>
      <c r="H24" t="s">
        <v>1799</v>
      </c>
      <c r="I24" s="16">
        <v>3.3398830815567493E-4</v>
      </c>
      <c r="J24" s="16">
        <v>8.0037770243545969E-2</v>
      </c>
      <c r="K24" s="16">
        <v>-2.435514832615393E-3</v>
      </c>
      <c r="L24" s="16">
        <v>7.5082267450335971E-2</v>
      </c>
      <c r="M24" s="16">
        <v>5.8540093591564313E-2</v>
      </c>
      <c r="N24" s="16">
        <v>3.8359715266049754E-3</v>
      </c>
      <c r="O24" s="16">
        <v>3.7583201327815008E-2</v>
      </c>
      <c r="P24" s="16">
        <v>3.3451930018955078E-3</v>
      </c>
      <c r="Q24" s="16">
        <v>1.4073361032096443E-6</v>
      </c>
      <c r="R24" s="16">
        <v>3.4285418424697678E-3</v>
      </c>
      <c r="S24" s="16">
        <v>0</v>
      </c>
      <c r="T24" s="16">
        <v>0.83766235857946314</v>
      </c>
      <c r="U24" s="16">
        <v>-1.4418171350061293E-5</v>
      </c>
      <c r="V24" s="16">
        <v>0.30018307805414346</v>
      </c>
      <c r="W24" s="16">
        <v>0.42238942391863543</v>
      </c>
      <c r="X24" s="16">
        <v>0</v>
      </c>
      <c r="Y24" s="16">
        <v>0.11799986089547732</v>
      </c>
      <c r="Z24" s="16">
        <v>0.16091934489746706</v>
      </c>
      <c r="AA24" s="16">
        <v>0</v>
      </c>
      <c r="AB24" s="16">
        <v>0.46400632635375372</v>
      </c>
      <c r="AC24" s="16">
        <v>0.30018307805414346</v>
      </c>
      <c r="AD24" s="16">
        <v>0.40261908466443108</v>
      </c>
      <c r="AE24" s="16">
        <v>5.8540093591564313E-2</v>
      </c>
      <c r="AF24" s="16">
        <v>6.3301788131732151E-2</v>
      </c>
      <c r="AG24" s="16">
        <v>0.30018307805414346</v>
      </c>
      <c r="AH24" s="16">
        <v>0.13903135486020468</v>
      </c>
      <c r="AI24" s="16">
        <v>0.44038615067546738</v>
      </c>
      <c r="AJ24" s="16">
        <v>8.4463032248184522E-2</v>
      </c>
      <c r="AK24" s="16">
        <v>0.16833543332360268</v>
      </c>
      <c r="AL24" s="16">
        <v>-3.475406148869542E-4</v>
      </c>
      <c r="AM24" s="16">
        <v>1.9619271121532389E-2</v>
      </c>
      <c r="AN24" s="16">
        <v>0.23082475673938019</v>
      </c>
      <c r="AO24" s="16">
        <v>0.42591727922164124</v>
      </c>
      <c r="AP24" s="16">
        <v>6.6245891597753737E-3</v>
      </c>
      <c r="AQ24" s="16">
        <v>2.6253731176959505E-2</v>
      </c>
      <c r="AR24" s="16">
        <v>-3.70426103583954E-4</v>
      </c>
      <c r="AS24" s="16">
        <v>0.29970489597014316</v>
      </c>
      <c r="AT24" s="16">
        <v>0.18761333312915918</v>
      </c>
      <c r="AU24" s="16">
        <v>0.60432581846694799</v>
      </c>
      <c r="AV24" s="16">
        <v>-4.0721021060119433E-5</v>
      </c>
      <c r="AW24" s="16">
        <v>5.8540093591564313E-2</v>
      </c>
      <c r="AX24" s="16">
        <v>3.9156477145171564E-2</v>
      </c>
      <c r="AY24" s="16">
        <v>0.22354720633485115</v>
      </c>
      <c r="AZ24" s="16">
        <v>-3.70426103583954E-4</v>
      </c>
      <c r="BA24" s="16">
        <v>0.8934394393561671</v>
      </c>
      <c r="BB24" s="16">
        <v>-3.70426103583954E-4</v>
      </c>
      <c r="BC24" s="16">
        <v>3.6945285819500739E-3</v>
      </c>
      <c r="BD24" s="16">
        <v>-1.5453660729867202E-3</v>
      </c>
      <c r="BE24" s="16">
        <v>-1.0900426808471142E-3</v>
      </c>
      <c r="BF24" s="16">
        <v>0.10029100778573485</v>
      </c>
      <c r="BG24" s="16">
        <v>-2.3674079703717155E-5</v>
      </c>
      <c r="BH24" s="16">
        <v>0.27874237963455739</v>
      </c>
      <c r="BI24" s="16">
        <v>-3.70426103583954E-4</v>
      </c>
      <c r="BJ24" s="16">
        <v>0.23276985978850573</v>
      </c>
      <c r="BK24" s="16">
        <v>0.35021771700322835</v>
      </c>
      <c r="BL24" s="16">
        <v>1.3237708841991047E-3</v>
      </c>
      <c r="BM24" s="16">
        <v>-6.3238905871865203E-4</v>
      </c>
      <c r="BN24" s="16">
        <v>0.34522388975207274</v>
      </c>
      <c r="BO24" s="16">
        <v>1.050446953704931E-3</v>
      </c>
      <c r="BP24" s="16">
        <v>2.4282193354131287E-2</v>
      </c>
      <c r="BQ24" s="16">
        <v>0</v>
      </c>
      <c r="BR24" s="16">
        <v>8.228134891367711E-2</v>
      </c>
      <c r="BS24" s="16">
        <v>0.14014715142468015</v>
      </c>
      <c r="BT24" s="16">
        <v>0.14014715142468015</v>
      </c>
      <c r="BU24" s="16" t="s">
        <v>1605</v>
      </c>
      <c r="BV24" s="16" t="s">
        <v>1605</v>
      </c>
      <c r="BW24" s="16" t="s">
        <v>1605</v>
      </c>
      <c r="BX24" s="16" t="s">
        <v>1605</v>
      </c>
    </row>
    <row r="25" spans="1:76" x14ac:dyDescent="0.35">
      <c r="A25">
        <v>17</v>
      </c>
      <c r="B25" t="s">
        <v>131</v>
      </c>
      <c r="C25" t="b">
        <v>1</v>
      </c>
      <c r="D25" t="b">
        <v>0</v>
      </c>
      <c r="E25" s="1">
        <v>14843.913557791026</v>
      </c>
      <c r="F25" s="16">
        <v>0.80247466839140957</v>
      </c>
      <c r="G25" s="16">
        <v>1.3341271612686159</v>
      </c>
      <c r="H25" t="s">
        <v>1799</v>
      </c>
      <c r="I25" s="16">
        <v>1.0804377490016837E-3</v>
      </c>
      <c r="J25" s="16">
        <v>8.009699369469625E-2</v>
      </c>
      <c r="K25" s="16">
        <v>-2.6693904074921448E-3</v>
      </c>
      <c r="L25" s="16">
        <v>0.10839988768843667</v>
      </c>
      <c r="M25" s="16">
        <v>0.14676529273687278</v>
      </c>
      <c r="N25" s="16">
        <v>1.2162486157389019E-2</v>
      </c>
      <c r="O25" s="16">
        <v>0.12133969420737811</v>
      </c>
      <c r="P25" s="16">
        <v>1.183037863357983E-2</v>
      </c>
      <c r="Q25" s="16">
        <v>1.4793777767829752E-4</v>
      </c>
      <c r="R25" s="16">
        <v>1.0656933191587337E-2</v>
      </c>
      <c r="S25" s="16">
        <v>0</v>
      </c>
      <c r="T25" s="16">
        <v>1.2473270225328137</v>
      </c>
      <c r="U25" s="16">
        <v>-1.8854268675427832E-5</v>
      </c>
      <c r="V25" s="16">
        <v>0.30048239429886592</v>
      </c>
      <c r="W25" s="16">
        <v>0.64923408254182413</v>
      </c>
      <c r="X25" s="16">
        <v>0</v>
      </c>
      <c r="Y25" s="16">
        <v>-5.0926881858881501E-4</v>
      </c>
      <c r="Z25" s="16">
        <v>0.10409212266480217</v>
      </c>
      <c r="AA25" s="16">
        <v>0</v>
      </c>
      <c r="AB25" s="16">
        <v>0.67254896833524613</v>
      </c>
      <c r="AC25" s="16">
        <v>0.30048239429886592</v>
      </c>
      <c r="AD25" s="16">
        <v>0.57697659851712624</v>
      </c>
      <c r="AE25" s="16">
        <v>0.14676529273687278</v>
      </c>
      <c r="AF25" s="16">
        <v>6.3405257437009865E-2</v>
      </c>
      <c r="AG25" s="16">
        <v>0.30048239429886592</v>
      </c>
      <c r="AH25" s="16">
        <v>0.13917423257303607</v>
      </c>
      <c r="AI25" s="16">
        <v>0.44119892712904574</v>
      </c>
      <c r="AJ25" s="16">
        <v>0.12198547543605254</v>
      </c>
      <c r="AK25" s="16">
        <v>0.24242660414639206</v>
      </c>
      <c r="AL25" s="16">
        <v>-9.0254802117917254E-4</v>
      </c>
      <c r="AM25" s="16">
        <v>6.3506516118804202E-2</v>
      </c>
      <c r="AN25" s="16">
        <v>0.46327942824274415</v>
      </c>
      <c r="AO25" s="16">
        <v>0.87015458375706412</v>
      </c>
      <c r="AP25" s="16">
        <v>0.66194040529208698</v>
      </c>
      <c r="AQ25" s="16">
        <v>8.4538085673506735E-2</v>
      </c>
      <c r="AR25" s="16">
        <v>-9.8029191690240935E-4</v>
      </c>
      <c r="AS25" s="16">
        <v>0.29921593290689263</v>
      </c>
      <c r="AT25" s="16">
        <v>0.18780306752342613</v>
      </c>
      <c r="AU25" s="16">
        <v>0.61461639644217714</v>
      </c>
      <c r="AV25" s="16">
        <v>-1.8593536333044725E-4</v>
      </c>
      <c r="AW25" s="16">
        <v>0.14676529273687278</v>
      </c>
      <c r="AX25" s="16">
        <v>9.499708003638796E-2</v>
      </c>
      <c r="AY25" s="16">
        <v>0.32187625416919774</v>
      </c>
      <c r="AZ25" s="16">
        <v>-9.8029191690240935E-4</v>
      </c>
      <c r="BA25" s="16">
        <v>1.3341271612686159</v>
      </c>
      <c r="BB25" s="16">
        <v>-9.8029191690240935E-4</v>
      </c>
      <c r="BC25" s="16">
        <v>1.1466642333190169E-2</v>
      </c>
      <c r="BD25" s="16">
        <v>-1.7617164585211897E-3</v>
      </c>
      <c r="BE25" s="16">
        <v>-1.2259772097021893E-3</v>
      </c>
      <c r="BF25" s="16">
        <v>9.9746007519627256E-2</v>
      </c>
      <c r="BG25" s="16">
        <v>-6.1335957194152968E-5</v>
      </c>
      <c r="BH25" s="16">
        <v>0.40160804594155364</v>
      </c>
      <c r="BI25" s="16">
        <v>-9.8029191690240935E-4</v>
      </c>
      <c r="BJ25" s="16">
        <v>0.33522145242553369</v>
      </c>
      <c r="BK25" s="16">
        <v>0.35057216524855783</v>
      </c>
      <c r="BL25" s="16">
        <v>5.7414531368009669E-3</v>
      </c>
      <c r="BM25" s="16">
        <v>-7.8638914015138894E-4</v>
      </c>
      <c r="BN25" s="16">
        <v>0.70139385046852332</v>
      </c>
      <c r="BO25" s="16">
        <v>0.20356358031657051</v>
      </c>
      <c r="BP25" s="16">
        <v>7.8289901285629293E-2</v>
      </c>
      <c r="BQ25" s="16">
        <v>0</v>
      </c>
      <c r="BR25" s="16">
        <v>0.22644086951899367</v>
      </c>
      <c r="BS25" s="16">
        <v>0.20159329797489511</v>
      </c>
      <c r="BT25" s="16">
        <v>0.20159329797489511</v>
      </c>
      <c r="BU25" s="16" t="s">
        <v>1605</v>
      </c>
      <c r="BV25" s="16" t="s">
        <v>1605</v>
      </c>
      <c r="BW25" s="16" t="s">
        <v>1605</v>
      </c>
      <c r="BX25" s="16" t="s">
        <v>1605</v>
      </c>
    </row>
    <row r="26" spans="1:76" x14ac:dyDescent="0.35">
      <c r="A26">
        <v>18</v>
      </c>
      <c r="B26" t="s">
        <v>1530</v>
      </c>
      <c r="C26" t="b">
        <v>0</v>
      </c>
      <c r="D26" t="b">
        <v>0</v>
      </c>
      <c r="E26" s="1">
        <v>0</v>
      </c>
      <c r="F26" s="16" t="s">
        <v>1605</v>
      </c>
      <c r="G26" s="16" t="s">
        <v>1605</v>
      </c>
      <c r="H26" t="s">
        <v>1605</v>
      </c>
      <c r="I26" s="16" t="s">
        <v>1605</v>
      </c>
      <c r="J26" s="16" t="s">
        <v>1605</v>
      </c>
      <c r="K26" s="16" t="s">
        <v>1605</v>
      </c>
      <c r="L26" s="16" t="s">
        <v>1605</v>
      </c>
      <c r="M26" s="16" t="s">
        <v>1605</v>
      </c>
      <c r="N26" s="16" t="s">
        <v>1605</v>
      </c>
      <c r="O26" s="16" t="s">
        <v>1605</v>
      </c>
      <c r="P26" s="16" t="s">
        <v>1605</v>
      </c>
      <c r="Q26" s="16" t="s">
        <v>1605</v>
      </c>
      <c r="R26" s="16" t="s">
        <v>1605</v>
      </c>
      <c r="S26" s="16" t="s">
        <v>1605</v>
      </c>
      <c r="T26" s="16" t="s">
        <v>1605</v>
      </c>
      <c r="U26" s="16" t="s">
        <v>1605</v>
      </c>
      <c r="V26" s="16" t="s">
        <v>1605</v>
      </c>
      <c r="W26" s="16" t="s">
        <v>1605</v>
      </c>
      <c r="X26" s="16" t="s">
        <v>1605</v>
      </c>
      <c r="Y26" s="16" t="s">
        <v>1605</v>
      </c>
      <c r="Z26" s="16" t="s">
        <v>1605</v>
      </c>
      <c r="AA26" s="16" t="s">
        <v>1605</v>
      </c>
      <c r="AB26" s="16" t="s">
        <v>1605</v>
      </c>
      <c r="AC26" s="16" t="s">
        <v>1605</v>
      </c>
      <c r="AD26" s="16" t="s">
        <v>1605</v>
      </c>
      <c r="AE26" s="16" t="s">
        <v>1605</v>
      </c>
      <c r="AF26" s="16" t="s">
        <v>1605</v>
      </c>
      <c r="AG26" s="16" t="s">
        <v>1605</v>
      </c>
      <c r="AH26" s="16" t="s">
        <v>1605</v>
      </c>
      <c r="AI26" s="16" t="s">
        <v>1605</v>
      </c>
      <c r="AJ26" s="16" t="s">
        <v>1605</v>
      </c>
      <c r="AK26" s="16" t="s">
        <v>1605</v>
      </c>
      <c r="AL26" s="16" t="s">
        <v>1605</v>
      </c>
      <c r="AM26" s="16" t="s">
        <v>1605</v>
      </c>
      <c r="AN26" s="16" t="s">
        <v>1605</v>
      </c>
      <c r="AO26" s="16" t="s">
        <v>1605</v>
      </c>
      <c r="AP26" s="16" t="s">
        <v>1605</v>
      </c>
      <c r="AQ26" s="16" t="s">
        <v>1605</v>
      </c>
      <c r="AR26" s="16" t="s">
        <v>1605</v>
      </c>
      <c r="AS26" s="16" t="s">
        <v>1605</v>
      </c>
      <c r="AT26" s="16" t="s">
        <v>1605</v>
      </c>
      <c r="AU26" s="16" t="s">
        <v>1605</v>
      </c>
      <c r="AV26" s="16" t="s">
        <v>1605</v>
      </c>
      <c r="AW26" s="16" t="s">
        <v>1605</v>
      </c>
      <c r="AX26" s="16" t="s">
        <v>1605</v>
      </c>
      <c r="AY26" s="16" t="s">
        <v>1605</v>
      </c>
      <c r="AZ26" s="16" t="s">
        <v>1605</v>
      </c>
      <c r="BA26" s="16" t="s">
        <v>1605</v>
      </c>
      <c r="BB26" s="16" t="s">
        <v>1605</v>
      </c>
      <c r="BC26" s="16" t="s">
        <v>1605</v>
      </c>
      <c r="BD26" s="16" t="s">
        <v>1605</v>
      </c>
      <c r="BE26" s="16" t="s">
        <v>1605</v>
      </c>
      <c r="BF26" s="16" t="s">
        <v>1605</v>
      </c>
      <c r="BG26" s="16" t="s">
        <v>1605</v>
      </c>
      <c r="BH26" s="16" t="s">
        <v>1605</v>
      </c>
      <c r="BI26" s="16" t="s">
        <v>1605</v>
      </c>
      <c r="BJ26" s="16" t="s">
        <v>1605</v>
      </c>
      <c r="BK26" s="16" t="s">
        <v>1605</v>
      </c>
      <c r="BL26" s="16" t="s">
        <v>1605</v>
      </c>
      <c r="BM26" s="16" t="s">
        <v>1605</v>
      </c>
      <c r="BN26" s="16" t="s">
        <v>1605</v>
      </c>
      <c r="BO26" s="16" t="s">
        <v>1605</v>
      </c>
      <c r="BP26" s="16" t="s">
        <v>1605</v>
      </c>
      <c r="BQ26" s="16" t="s">
        <v>1605</v>
      </c>
      <c r="BR26" s="16" t="s">
        <v>1605</v>
      </c>
      <c r="BS26" s="16" t="s">
        <v>1605</v>
      </c>
      <c r="BT26" s="16" t="s">
        <v>1605</v>
      </c>
      <c r="BU26" s="16" t="s">
        <v>1605</v>
      </c>
      <c r="BV26" s="16" t="s">
        <v>1605</v>
      </c>
      <c r="BW26" s="16" t="s">
        <v>1605</v>
      </c>
      <c r="BX26" s="16" t="s">
        <v>1605</v>
      </c>
    </row>
    <row r="27" spans="1:76" x14ac:dyDescent="0.35">
      <c r="A27">
        <v>19</v>
      </c>
      <c r="B27" t="s">
        <v>369</v>
      </c>
      <c r="C27" t="b">
        <v>0</v>
      </c>
      <c r="D27" t="b">
        <v>1</v>
      </c>
      <c r="E27" s="1">
        <v>0</v>
      </c>
      <c r="F27" s="16" t="s">
        <v>1605</v>
      </c>
      <c r="G27" s="16" t="s">
        <v>1605</v>
      </c>
      <c r="H27" t="s">
        <v>1605</v>
      </c>
      <c r="I27" s="16" t="s">
        <v>1605</v>
      </c>
      <c r="J27" s="16" t="s">
        <v>1605</v>
      </c>
      <c r="K27" s="16" t="s">
        <v>1605</v>
      </c>
      <c r="L27" s="16" t="s">
        <v>1605</v>
      </c>
      <c r="M27" s="16" t="s">
        <v>1605</v>
      </c>
      <c r="N27" s="16" t="s">
        <v>1605</v>
      </c>
      <c r="O27" s="16" t="s">
        <v>1605</v>
      </c>
      <c r="P27" s="16" t="s">
        <v>1605</v>
      </c>
      <c r="Q27" s="16" t="s">
        <v>1605</v>
      </c>
      <c r="R27" s="16" t="s">
        <v>1605</v>
      </c>
      <c r="S27" s="16" t="s">
        <v>1605</v>
      </c>
      <c r="T27" s="16" t="s">
        <v>1605</v>
      </c>
      <c r="U27" s="16" t="s">
        <v>1605</v>
      </c>
      <c r="V27" s="16" t="s">
        <v>1605</v>
      </c>
      <c r="W27" s="16" t="s">
        <v>1605</v>
      </c>
      <c r="X27" s="16" t="s">
        <v>1605</v>
      </c>
      <c r="Y27" s="16" t="s">
        <v>1605</v>
      </c>
      <c r="Z27" s="16" t="s">
        <v>1605</v>
      </c>
      <c r="AA27" s="16" t="s">
        <v>1605</v>
      </c>
      <c r="AB27" s="16" t="s">
        <v>1605</v>
      </c>
      <c r="AC27" s="16" t="s">
        <v>1605</v>
      </c>
      <c r="AD27" s="16" t="s">
        <v>1605</v>
      </c>
      <c r="AE27" s="16" t="s">
        <v>1605</v>
      </c>
      <c r="AF27" s="16" t="s">
        <v>1605</v>
      </c>
      <c r="AG27" s="16" t="s">
        <v>1605</v>
      </c>
      <c r="AH27" s="16" t="s">
        <v>1605</v>
      </c>
      <c r="AI27" s="16" t="s">
        <v>1605</v>
      </c>
      <c r="AJ27" s="16" t="s">
        <v>1605</v>
      </c>
      <c r="AK27" s="16" t="s">
        <v>1605</v>
      </c>
      <c r="AL27" s="16" t="s">
        <v>1605</v>
      </c>
      <c r="AM27" s="16" t="s">
        <v>1605</v>
      </c>
      <c r="AN27" s="16" t="s">
        <v>1605</v>
      </c>
      <c r="AO27" s="16" t="s">
        <v>1605</v>
      </c>
      <c r="AP27" s="16" t="s">
        <v>1605</v>
      </c>
      <c r="AQ27" s="16" t="s">
        <v>1605</v>
      </c>
      <c r="AR27" s="16" t="s">
        <v>1605</v>
      </c>
      <c r="AS27" s="16" t="s">
        <v>1605</v>
      </c>
      <c r="AT27" s="16" t="s">
        <v>1605</v>
      </c>
      <c r="AU27" s="16" t="s">
        <v>1605</v>
      </c>
      <c r="AV27" s="16" t="s">
        <v>1605</v>
      </c>
      <c r="AW27" s="16" t="s">
        <v>1605</v>
      </c>
      <c r="AX27" s="16" t="s">
        <v>1605</v>
      </c>
      <c r="AY27" s="16" t="s">
        <v>1605</v>
      </c>
      <c r="AZ27" s="16" t="s">
        <v>1605</v>
      </c>
      <c r="BA27" s="16" t="s">
        <v>1605</v>
      </c>
      <c r="BB27" s="16" t="s">
        <v>1605</v>
      </c>
      <c r="BC27" s="16" t="s">
        <v>1605</v>
      </c>
      <c r="BD27" s="16" t="s">
        <v>1605</v>
      </c>
      <c r="BE27" s="16" t="s">
        <v>1605</v>
      </c>
      <c r="BF27" s="16" t="s">
        <v>1605</v>
      </c>
      <c r="BG27" s="16" t="s">
        <v>1605</v>
      </c>
      <c r="BH27" s="16" t="s">
        <v>1605</v>
      </c>
      <c r="BI27" s="16" t="s">
        <v>1605</v>
      </c>
      <c r="BJ27" s="16" t="s">
        <v>1605</v>
      </c>
      <c r="BK27" s="16" t="s">
        <v>1605</v>
      </c>
      <c r="BL27" s="16" t="s">
        <v>1605</v>
      </c>
      <c r="BM27" s="16" t="s">
        <v>1605</v>
      </c>
      <c r="BN27" s="16" t="s">
        <v>1605</v>
      </c>
      <c r="BO27" s="16" t="s">
        <v>1605</v>
      </c>
      <c r="BP27" s="16" t="s">
        <v>1605</v>
      </c>
      <c r="BQ27" s="16" t="s">
        <v>1605</v>
      </c>
      <c r="BR27" s="16" t="s">
        <v>1605</v>
      </c>
      <c r="BS27" s="16" t="s">
        <v>1605</v>
      </c>
      <c r="BT27" s="16" t="s">
        <v>1605</v>
      </c>
      <c r="BU27" s="16" t="s">
        <v>1605</v>
      </c>
      <c r="BV27" s="16" t="s">
        <v>1605</v>
      </c>
      <c r="BW27" s="16" t="s">
        <v>1605</v>
      </c>
      <c r="BX27" s="16" t="s">
        <v>1605</v>
      </c>
    </row>
    <row r="28" spans="1:76" x14ac:dyDescent="0.35">
      <c r="A28">
        <v>20</v>
      </c>
      <c r="B28" t="s">
        <v>367</v>
      </c>
      <c r="C28" t="b">
        <v>0</v>
      </c>
      <c r="D28" t="b">
        <v>0</v>
      </c>
      <c r="E28" s="1">
        <v>0</v>
      </c>
      <c r="F28" s="16" t="s">
        <v>1605</v>
      </c>
      <c r="G28" s="16" t="s">
        <v>1605</v>
      </c>
      <c r="H28" t="s">
        <v>1605</v>
      </c>
      <c r="I28" s="16" t="s">
        <v>1605</v>
      </c>
      <c r="J28" s="16" t="s">
        <v>1605</v>
      </c>
      <c r="K28" s="16" t="s">
        <v>1605</v>
      </c>
      <c r="L28" s="16" t="s">
        <v>1605</v>
      </c>
      <c r="M28" s="16" t="s">
        <v>1605</v>
      </c>
      <c r="N28" s="16" t="s">
        <v>1605</v>
      </c>
      <c r="O28" s="16" t="s">
        <v>1605</v>
      </c>
      <c r="P28" s="16" t="s">
        <v>1605</v>
      </c>
      <c r="Q28" s="16" t="s">
        <v>1605</v>
      </c>
      <c r="R28" s="16" t="s">
        <v>1605</v>
      </c>
      <c r="S28" s="16" t="s">
        <v>1605</v>
      </c>
      <c r="T28" s="16" t="s">
        <v>1605</v>
      </c>
      <c r="U28" s="16" t="s">
        <v>1605</v>
      </c>
      <c r="V28" s="16" t="s">
        <v>1605</v>
      </c>
      <c r="W28" s="16" t="s">
        <v>1605</v>
      </c>
      <c r="X28" s="16" t="s">
        <v>1605</v>
      </c>
      <c r="Y28" s="16" t="s">
        <v>1605</v>
      </c>
      <c r="Z28" s="16" t="s">
        <v>1605</v>
      </c>
      <c r="AA28" s="16" t="s">
        <v>1605</v>
      </c>
      <c r="AB28" s="16" t="s">
        <v>1605</v>
      </c>
      <c r="AC28" s="16" t="s">
        <v>1605</v>
      </c>
      <c r="AD28" s="16" t="s">
        <v>1605</v>
      </c>
      <c r="AE28" s="16" t="s">
        <v>1605</v>
      </c>
      <c r="AF28" s="16" t="s">
        <v>1605</v>
      </c>
      <c r="AG28" s="16" t="s">
        <v>1605</v>
      </c>
      <c r="AH28" s="16" t="s">
        <v>1605</v>
      </c>
      <c r="AI28" s="16" t="s">
        <v>1605</v>
      </c>
      <c r="AJ28" s="16" t="s">
        <v>1605</v>
      </c>
      <c r="AK28" s="16" t="s">
        <v>1605</v>
      </c>
      <c r="AL28" s="16" t="s">
        <v>1605</v>
      </c>
      <c r="AM28" s="16" t="s">
        <v>1605</v>
      </c>
      <c r="AN28" s="16" t="s">
        <v>1605</v>
      </c>
      <c r="AO28" s="16" t="s">
        <v>1605</v>
      </c>
      <c r="AP28" s="16" t="s">
        <v>1605</v>
      </c>
      <c r="AQ28" s="16" t="s">
        <v>1605</v>
      </c>
      <c r="AR28" s="16" t="s">
        <v>1605</v>
      </c>
      <c r="AS28" s="16" t="s">
        <v>1605</v>
      </c>
      <c r="AT28" s="16" t="s">
        <v>1605</v>
      </c>
      <c r="AU28" s="16" t="s">
        <v>1605</v>
      </c>
      <c r="AV28" s="16" t="s">
        <v>1605</v>
      </c>
      <c r="AW28" s="16" t="s">
        <v>1605</v>
      </c>
      <c r="AX28" s="16" t="s">
        <v>1605</v>
      </c>
      <c r="AY28" s="16" t="s">
        <v>1605</v>
      </c>
      <c r="AZ28" s="16" t="s">
        <v>1605</v>
      </c>
      <c r="BA28" s="16" t="s">
        <v>1605</v>
      </c>
      <c r="BB28" s="16" t="s">
        <v>1605</v>
      </c>
      <c r="BC28" s="16" t="s">
        <v>1605</v>
      </c>
      <c r="BD28" s="16" t="s">
        <v>1605</v>
      </c>
      <c r="BE28" s="16" t="s">
        <v>1605</v>
      </c>
      <c r="BF28" s="16" t="s">
        <v>1605</v>
      </c>
      <c r="BG28" s="16" t="s">
        <v>1605</v>
      </c>
      <c r="BH28" s="16" t="s">
        <v>1605</v>
      </c>
      <c r="BI28" s="16" t="s">
        <v>1605</v>
      </c>
      <c r="BJ28" s="16" t="s">
        <v>1605</v>
      </c>
      <c r="BK28" s="16" t="s">
        <v>1605</v>
      </c>
      <c r="BL28" s="16" t="s">
        <v>1605</v>
      </c>
      <c r="BM28" s="16" t="s">
        <v>1605</v>
      </c>
      <c r="BN28" s="16" t="s">
        <v>1605</v>
      </c>
      <c r="BO28" s="16" t="s">
        <v>1605</v>
      </c>
      <c r="BP28" s="16" t="s">
        <v>1605</v>
      </c>
      <c r="BQ28" s="16" t="s">
        <v>1605</v>
      </c>
      <c r="BR28" s="16" t="s">
        <v>1605</v>
      </c>
      <c r="BS28" s="16" t="s">
        <v>1605</v>
      </c>
      <c r="BT28" s="16" t="s">
        <v>1605</v>
      </c>
      <c r="BU28" s="16" t="s">
        <v>1605</v>
      </c>
      <c r="BV28" s="16" t="s">
        <v>1605</v>
      </c>
      <c r="BW28" s="16" t="s">
        <v>1605</v>
      </c>
      <c r="BX28" s="16" t="s">
        <v>1605</v>
      </c>
    </row>
    <row r="29" spans="1:76" x14ac:dyDescent="0.35">
      <c r="A29">
        <v>21</v>
      </c>
      <c r="B29" t="s">
        <v>136</v>
      </c>
      <c r="C29" t="b">
        <v>1</v>
      </c>
      <c r="D29" t="b">
        <v>0</v>
      </c>
      <c r="E29" s="1">
        <v>13426.292658180477</v>
      </c>
      <c r="F29" s="16">
        <v>0.36386361493035679</v>
      </c>
      <c r="G29" s="16">
        <v>0.47058825355319645</v>
      </c>
      <c r="H29" t="s">
        <v>1799</v>
      </c>
      <c r="I29" s="16">
        <v>8.3903708376853459E-4</v>
      </c>
      <c r="J29" s="16">
        <v>8.0076393657187328E-2</v>
      </c>
      <c r="K29" s="16">
        <v>-2.4154484812118904E-3</v>
      </c>
      <c r="L29" s="16">
        <v>3.9857740776415795E-2</v>
      </c>
      <c r="M29" s="16">
        <v>0.11644277666511882</v>
      </c>
      <c r="N29" s="16">
        <v>9.3650299529928205E-3</v>
      </c>
      <c r="O29" s="16">
        <v>8.2171870801745595E-2</v>
      </c>
      <c r="P29" s="16">
        <v>9.0087710074731042E-3</v>
      </c>
      <c r="Q29" s="16">
        <v>8.3594362884742424E-5</v>
      </c>
      <c r="R29" s="16">
        <v>8.2296464715925222E-3</v>
      </c>
      <c r="S29" s="16">
        <v>0</v>
      </c>
      <c r="T29" s="16">
        <v>0.44053808941507611</v>
      </c>
      <c r="U29" s="16">
        <v>-1.5519648279060938E-5</v>
      </c>
      <c r="V29" s="16">
        <v>0.30035864675170965</v>
      </c>
      <c r="W29" s="16">
        <v>0.55873448463197017</v>
      </c>
      <c r="X29" s="16">
        <v>0</v>
      </c>
      <c r="Y29" s="16">
        <v>5.5846879093563118E-2</v>
      </c>
      <c r="Z29" s="16">
        <v>0.14066322602758463</v>
      </c>
      <c r="AA29" s="16">
        <v>0</v>
      </c>
      <c r="AB29" s="16">
        <v>0.23954557574871815</v>
      </c>
      <c r="AC29" s="16">
        <v>0.30035864675170965</v>
      </c>
      <c r="AD29" s="16">
        <v>0.51197263641047797</v>
      </c>
      <c r="AE29" s="16">
        <v>0.11644277666511882</v>
      </c>
      <c r="AF29" s="16">
        <v>6.3332777419119912E-2</v>
      </c>
      <c r="AG29" s="16">
        <v>0.30035864675170965</v>
      </c>
      <c r="AH29" s="16">
        <v>0.13910569771084802</v>
      </c>
      <c r="AI29" s="16">
        <v>0.44082915303146852</v>
      </c>
      <c r="AJ29" s="16">
        <v>4.4883501087044975E-2</v>
      </c>
      <c r="AK29" s="16">
        <v>8.8864034417605264E-2</v>
      </c>
      <c r="AL29" s="16">
        <v>-7.5169747872783077E-4</v>
      </c>
      <c r="AM29" s="16">
        <v>4.1809790461376117E-2</v>
      </c>
      <c r="AN29" s="16">
        <v>0.17836707705121868</v>
      </c>
      <c r="AO29" s="16">
        <v>0.33412646375562094</v>
      </c>
      <c r="AP29" s="16">
        <v>1.5084796919743404E-2</v>
      </c>
      <c r="AQ29" s="16">
        <v>5.6231094088276867E-2</v>
      </c>
      <c r="AR29" s="16">
        <v>-8.069146581735076E-4</v>
      </c>
      <c r="AS29" s="16">
        <v>0.29931559141036335</v>
      </c>
      <c r="AT29" s="16">
        <v>0.18771794645645823</v>
      </c>
      <c r="AU29" s="16">
        <v>0.61119839110407659</v>
      </c>
      <c r="AV29" s="16">
        <v>-1.3382393091532219E-4</v>
      </c>
      <c r="AW29" s="16">
        <v>0.11644277666511882</v>
      </c>
      <c r="AX29" s="16">
        <v>7.461600431412907E-2</v>
      </c>
      <c r="AY29" s="16">
        <v>0.11662068035669604</v>
      </c>
      <c r="AZ29" s="16">
        <v>-8.069146581735076E-4</v>
      </c>
      <c r="BA29" s="16">
        <v>0.47058825355319645</v>
      </c>
      <c r="BB29" s="16">
        <v>-8.069146581735076E-4</v>
      </c>
      <c r="BC29" s="16">
        <v>8.8579226888929607E-3</v>
      </c>
      <c r="BD29" s="16">
        <v>-1.563604538367902E-3</v>
      </c>
      <c r="BE29" s="16">
        <v>-1.096403617407149E-3</v>
      </c>
      <c r="BF29" s="16">
        <v>9.9831530473617924E-2</v>
      </c>
      <c r="BG29" s="16">
        <v>-4.8480005666262649E-5</v>
      </c>
      <c r="BH29" s="16">
        <v>0.14441277177514245</v>
      </c>
      <c r="BI29" s="16">
        <v>-8.069146581735076E-4</v>
      </c>
      <c r="BJ29" s="16">
        <v>0.12130368318026363</v>
      </c>
      <c r="BK29" s="16">
        <v>0.35042906061525803</v>
      </c>
      <c r="BL29" s="16">
        <v>4.2874440581095463E-3</v>
      </c>
      <c r="BM29" s="16">
        <v>-6.81651552089102E-4</v>
      </c>
      <c r="BN29" s="16">
        <v>0.27098870839315947</v>
      </c>
      <c r="BO29" s="16">
        <v>2.1530471011628194E-3</v>
      </c>
      <c r="BP29" s="16">
        <v>5.1962598052214037E-2</v>
      </c>
      <c r="BQ29" s="16">
        <v>0</v>
      </c>
      <c r="BR29" s="16">
        <v>0.17150063944119531</v>
      </c>
      <c r="BS29" s="16">
        <v>7.3649185032627296E-2</v>
      </c>
      <c r="BT29" s="16">
        <v>7.3649185032627296E-2</v>
      </c>
      <c r="BU29" s="16" t="s">
        <v>1605</v>
      </c>
      <c r="BV29" s="16" t="s">
        <v>1605</v>
      </c>
      <c r="BW29" s="16" t="s">
        <v>1605</v>
      </c>
      <c r="BX29" s="16" t="s">
        <v>1605</v>
      </c>
    </row>
    <row r="30" spans="1:76" x14ac:dyDescent="0.35">
      <c r="A30">
        <v>22</v>
      </c>
      <c r="B30" t="s">
        <v>141</v>
      </c>
      <c r="C30" t="b">
        <v>0</v>
      </c>
      <c r="D30" t="b">
        <v>1</v>
      </c>
      <c r="E30" s="1">
        <v>0</v>
      </c>
      <c r="F30" s="16" t="s">
        <v>1605</v>
      </c>
      <c r="G30" s="16" t="s">
        <v>1605</v>
      </c>
      <c r="H30" t="s">
        <v>1605</v>
      </c>
      <c r="I30" s="16" t="s">
        <v>1605</v>
      </c>
      <c r="J30" s="16" t="s">
        <v>1605</v>
      </c>
      <c r="K30" s="16" t="s">
        <v>1605</v>
      </c>
      <c r="L30" s="16" t="s">
        <v>1605</v>
      </c>
      <c r="M30" s="16" t="s">
        <v>1605</v>
      </c>
      <c r="N30" s="16" t="s">
        <v>1605</v>
      </c>
      <c r="O30" s="16" t="s">
        <v>1605</v>
      </c>
      <c r="P30" s="16" t="s">
        <v>1605</v>
      </c>
      <c r="Q30" s="16" t="s">
        <v>1605</v>
      </c>
      <c r="R30" s="16" t="s">
        <v>1605</v>
      </c>
      <c r="S30" s="16" t="s">
        <v>1605</v>
      </c>
      <c r="T30" s="16" t="s">
        <v>1605</v>
      </c>
      <c r="U30" s="16" t="s">
        <v>1605</v>
      </c>
      <c r="V30" s="16" t="s">
        <v>1605</v>
      </c>
      <c r="W30" s="16" t="s">
        <v>1605</v>
      </c>
      <c r="X30" s="16" t="s">
        <v>1605</v>
      </c>
      <c r="Y30" s="16" t="s">
        <v>1605</v>
      </c>
      <c r="Z30" s="16" t="s">
        <v>1605</v>
      </c>
      <c r="AA30" s="16" t="s">
        <v>1605</v>
      </c>
      <c r="AB30" s="16" t="s">
        <v>1605</v>
      </c>
      <c r="AC30" s="16" t="s">
        <v>1605</v>
      </c>
      <c r="AD30" s="16" t="s">
        <v>1605</v>
      </c>
      <c r="AE30" s="16" t="s">
        <v>1605</v>
      </c>
      <c r="AF30" s="16" t="s">
        <v>1605</v>
      </c>
      <c r="AG30" s="16" t="s">
        <v>1605</v>
      </c>
      <c r="AH30" s="16" t="s">
        <v>1605</v>
      </c>
      <c r="AI30" s="16" t="s">
        <v>1605</v>
      </c>
      <c r="AJ30" s="16" t="s">
        <v>1605</v>
      </c>
      <c r="AK30" s="16" t="s">
        <v>1605</v>
      </c>
      <c r="AL30" s="16" t="s">
        <v>1605</v>
      </c>
      <c r="AM30" s="16" t="s">
        <v>1605</v>
      </c>
      <c r="AN30" s="16" t="s">
        <v>1605</v>
      </c>
      <c r="AO30" s="16" t="s">
        <v>1605</v>
      </c>
      <c r="AP30" s="16" t="s">
        <v>1605</v>
      </c>
      <c r="AQ30" s="16" t="s">
        <v>1605</v>
      </c>
      <c r="AR30" s="16" t="s">
        <v>1605</v>
      </c>
      <c r="AS30" s="16" t="s">
        <v>1605</v>
      </c>
      <c r="AT30" s="16" t="s">
        <v>1605</v>
      </c>
      <c r="AU30" s="16" t="s">
        <v>1605</v>
      </c>
      <c r="AV30" s="16" t="s">
        <v>1605</v>
      </c>
      <c r="AW30" s="16" t="s">
        <v>1605</v>
      </c>
      <c r="AX30" s="16" t="s">
        <v>1605</v>
      </c>
      <c r="AY30" s="16" t="s">
        <v>1605</v>
      </c>
      <c r="AZ30" s="16" t="s">
        <v>1605</v>
      </c>
      <c r="BA30" s="16" t="s">
        <v>1605</v>
      </c>
      <c r="BB30" s="16" t="s">
        <v>1605</v>
      </c>
      <c r="BC30" s="16" t="s">
        <v>1605</v>
      </c>
      <c r="BD30" s="16" t="s">
        <v>1605</v>
      </c>
      <c r="BE30" s="16" t="s">
        <v>1605</v>
      </c>
      <c r="BF30" s="16" t="s">
        <v>1605</v>
      </c>
      <c r="BG30" s="16" t="s">
        <v>1605</v>
      </c>
      <c r="BH30" s="16" t="s">
        <v>1605</v>
      </c>
      <c r="BI30" s="16" t="s">
        <v>1605</v>
      </c>
      <c r="BJ30" s="16" t="s">
        <v>1605</v>
      </c>
      <c r="BK30" s="16" t="s">
        <v>1605</v>
      </c>
      <c r="BL30" s="16" t="s">
        <v>1605</v>
      </c>
      <c r="BM30" s="16" t="s">
        <v>1605</v>
      </c>
      <c r="BN30" s="16" t="s">
        <v>1605</v>
      </c>
      <c r="BO30" s="16" t="s">
        <v>1605</v>
      </c>
      <c r="BP30" s="16" t="s">
        <v>1605</v>
      </c>
      <c r="BQ30" s="16" t="s">
        <v>1605</v>
      </c>
      <c r="BR30" s="16" t="s">
        <v>1605</v>
      </c>
      <c r="BS30" s="16" t="s">
        <v>1605</v>
      </c>
      <c r="BT30" s="16" t="s">
        <v>1605</v>
      </c>
      <c r="BU30" s="16" t="s">
        <v>1605</v>
      </c>
      <c r="BV30" s="16" t="s">
        <v>1605</v>
      </c>
      <c r="BW30" s="16" t="s">
        <v>1605</v>
      </c>
      <c r="BX30" s="16" t="s">
        <v>1605</v>
      </c>
    </row>
    <row r="31" spans="1:76" x14ac:dyDescent="0.35">
      <c r="A31">
        <v>23</v>
      </c>
      <c r="B31" t="s">
        <v>363</v>
      </c>
      <c r="C31" t="b">
        <v>1</v>
      </c>
      <c r="D31" t="b">
        <v>0</v>
      </c>
      <c r="E31" s="1">
        <v>10741.502121859845</v>
      </c>
      <c r="F31" s="16">
        <v>0.24602816618520729</v>
      </c>
      <c r="G31" s="16">
        <v>0.44026797993260325</v>
      </c>
      <c r="H31" t="s">
        <v>1775</v>
      </c>
      <c r="I31" s="16">
        <v>2.2859790428930715E-4</v>
      </c>
      <c r="J31" s="16">
        <v>8.0027994389357815E-2</v>
      </c>
      <c r="K31" s="16">
        <v>-1.0487528972027427E-3</v>
      </c>
      <c r="L31" s="16">
        <v>2.6054160013128991E-2</v>
      </c>
      <c r="M31" s="16">
        <v>4.3522591391684795E-2</v>
      </c>
      <c r="N31" s="16">
        <v>3.1428298251603426E-3</v>
      </c>
      <c r="O31" s="16">
        <v>2.7231749209020828E-2</v>
      </c>
      <c r="P31" s="16">
        <v>2.9753164690256018E-3</v>
      </c>
      <c r="Q31" s="16">
        <v>1.129054985526956E-5</v>
      </c>
      <c r="R31" s="16">
        <v>2.7575674848969722E-3</v>
      </c>
      <c r="S31" s="16">
        <v>0</v>
      </c>
      <c r="T31" s="16">
        <v>0.28839188573658681</v>
      </c>
      <c r="U31" s="16">
        <v>-6.2261330233681633E-6</v>
      </c>
      <c r="V31" s="16">
        <v>0.30012887193928561</v>
      </c>
      <c r="W31" s="16">
        <v>0.39129546799602077</v>
      </c>
      <c r="X31" s="16">
        <v>0</v>
      </c>
      <c r="Y31" s="16">
        <v>-3.1154847469627711E-6</v>
      </c>
      <c r="Z31" s="16">
        <v>3.1861309338468979E-2</v>
      </c>
      <c r="AA31" s="16">
        <v>0</v>
      </c>
      <c r="AB31" s="16">
        <v>0.15903708632833435</v>
      </c>
      <c r="AC31" s="16">
        <v>0.30012887193928561</v>
      </c>
      <c r="AD31" s="16">
        <v>0.37639374862948061</v>
      </c>
      <c r="AE31" s="16">
        <v>4.3522591391684795E-2</v>
      </c>
      <c r="AF31" s="16">
        <v>6.3057213436008341E-2</v>
      </c>
      <c r="AG31" s="16">
        <v>0.30012887193928561</v>
      </c>
      <c r="AH31" s="16">
        <v>0.13900284677691555</v>
      </c>
      <c r="AI31" s="16">
        <v>0.44026797993260325</v>
      </c>
      <c r="AJ31" s="16">
        <v>2.9308706269602025E-2</v>
      </c>
      <c r="AK31" s="16">
        <v>5.8195388005786164E-2</v>
      </c>
      <c r="AL31" s="16">
        <v>-3.0961609494661868E-4</v>
      </c>
      <c r="AM31" s="16">
        <v>1.3769879436932086E-2</v>
      </c>
      <c r="AN31" s="16">
        <v>5.2040833081526516E-2</v>
      </c>
      <c r="AO31" s="16">
        <v>9.7560912292826041E-2</v>
      </c>
      <c r="AP31" s="16">
        <v>0.1565242136059366</v>
      </c>
      <c r="AQ31" s="16">
        <v>1.8626364040265964E-2</v>
      </c>
      <c r="AR31" s="16">
        <v>-3.2371596998603813E-4</v>
      </c>
      <c r="AS31" s="16">
        <v>0.29971019357824358</v>
      </c>
      <c r="AT31" s="16">
        <v>0.18757729470146844</v>
      </c>
      <c r="AU31" s="16">
        <v>0.60372265579326001</v>
      </c>
      <c r="AV31" s="16">
        <v>-3.5084385743289204E-5</v>
      </c>
      <c r="AW31" s="16">
        <v>4.3522591391684795E-2</v>
      </c>
      <c r="AX31" s="16">
        <v>2.9047879356115081E-2</v>
      </c>
      <c r="AY31" s="16">
        <v>7.6872840244978091E-2</v>
      </c>
      <c r="AZ31" s="16">
        <v>-3.2371596998603813E-4</v>
      </c>
      <c r="BA31" s="16">
        <v>0.30760005314620198</v>
      </c>
      <c r="BB31" s="16">
        <v>-3.2371596998603813E-4</v>
      </c>
      <c r="BC31" s="16">
        <v>2.9718594889664995E-3</v>
      </c>
      <c r="BD31" s="16">
        <v>-6.6792867125997635E-4</v>
      </c>
      <c r="BE31" s="16">
        <v>-4.7039025823347735E-4</v>
      </c>
      <c r="BF31" s="16">
        <v>9.994789711368135E-2</v>
      </c>
      <c r="BG31" s="16">
        <v>-1.7797313924705627E-5</v>
      </c>
      <c r="BH31" s="16">
        <v>9.5605694310858302E-2</v>
      </c>
      <c r="BI31" s="16">
        <v>-3.2371596998603813E-4</v>
      </c>
      <c r="BJ31" s="16">
        <v>8.0012358256973615E-2</v>
      </c>
      <c r="BK31" s="16">
        <v>0.35015466723594879</v>
      </c>
      <c r="BL31" s="16">
        <v>1.365351798487513E-3</v>
      </c>
      <c r="BM31" s="16">
        <v>-2.8580758208907042E-4</v>
      </c>
      <c r="BN31" s="16">
        <v>7.9184578623949786E-2</v>
      </c>
      <c r="BO31" s="16">
        <v>4.9422513457482831E-2</v>
      </c>
      <c r="BP31" s="16">
        <v>1.719865867445014E-2</v>
      </c>
      <c r="BQ31" s="16">
        <v>0</v>
      </c>
      <c r="BR31" s="16">
        <v>6.139853311893706E-2</v>
      </c>
      <c r="BS31" s="16">
        <v>4.8328639755040204E-2</v>
      </c>
      <c r="BT31" s="16">
        <v>4.8328639755040204E-2</v>
      </c>
      <c r="BU31" s="16" t="s">
        <v>1605</v>
      </c>
      <c r="BV31" s="16" t="s">
        <v>1605</v>
      </c>
      <c r="BW31" s="16" t="s">
        <v>1605</v>
      </c>
      <c r="BX31" s="16" t="s">
        <v>1605</v>
      </c>
    </row>
    <row r="32" spans="1:76" x14ac:dyDescent="0.35">
      <c r="A32">
        <v>24</v>
      </c>
      <c r="B32" t="s">
        <v>373</v>
      </c>
      <c r="C32" t="b">
        <v>1</v>
      </c>
      <c r="D32" t="b">
        <v>1</v>
      </c>
      <c r="E32" s="1">
        <v>29409.806242841063</v>
      </c>
      <c r="F32" s="16">
        <v>0.45091034641266947</v>
      </c>
      <c r="G32" s="16">
        <v>0.70850362849137505</v>
      </c>
      <c r="H32" t="s">
        <v>1799</v>
      </c>
      <c r="I32" s="16">
        <v>1.1856031266486156E-3</v>
      </c>
      <c r="J32" s="16">
        <v>2.6249444938515998E-2</v>
      </c>
      <c r="K32" s="16">
        <v>0.24297936992278069</v>
      </c>
      <c r="L32" s="16">
        <v>5.1412407712324804E-2</v>
      </c>
      <c r="M32" s="16">
        <v>4.3327811999231081E-2</v>
      </c>
      <c r="N32" s="16">
        <v>0.21339668399097889</v>
      </c>
      <c r="O32" s="16">
        <v>0.21659879046658648</v>
      </c>
      <c r="P32" s="16">
        <v>0.29397195145040711</v>
      </c>
      <c r="Q32" s="16">
        <v>0.16322410624730788</v>
      </c>
      <c r="R32" s="16">
        <v>0.33289046098042618</v>
      </c>
      <c r="S32" s="16">
        <v>0</v>
      </c>
      <c r="T32" s="16">
        <v>0.66755313923242188</v>
      </c>
      <c r="U32" s="16">
        <v>-2.2013445206692239E-6</v>
      </c>
      <c r="V32" s="16">
        <v>0.12971461484510849</v>
      </c>
      <c r="W32" s="16">
        <v>0.36077887749917692</v>
      </c>
      <c r="X32" s="16">
        <v>0</v>
      </c>
      <c r="Y32" s="16">
        <v>-7.6935167354230671E-4</v>
      </c>
      <c r="Z32" s="16">
        <v>2.9175905227918131E-2</v>
      </c>
      <c r="AA32" s="16">
        <v>0</v>
      </c>
      <c r="AB32" s="16">
        <v>0.385367558272804</v>
      </c>
      <c r="AC32" s="16">
        <v>0.12971461484510849</v>
      </c>
      <c r="AD32" s="16">
        <v>0.1937817869769729</v>
      </c>
      <c r="AE32" s="16">
        <v>4.3327811999231081E-2</v>
      </c>
      <c r="AF32" s="16">
        <v>-3.2797429494069164E-4</v>
      </c>
      <c r="AG32" s="16">
        <v>0.12971461484510849</v>
      </c>
      <c r="AH32" s="16">
        <v>7.8616916787104696E-2</v>
      </c>
      <c r="AI32" s="16">
        <v>0.20641575398354273</v>
      </c>
      <c r="AJ32" s="16">
        <v>5.7780468175926192E-2</v>
      </c>
      <c r="AK32" s="16">
        <v>0.1497284694540828</v>
      </c>
      <c r="AL32" s="16">
        <v>4.7035017924613065E-2</v>
      </c>
      <c r="AM32" s="16">
        <v>4.968405121143582E-2</v>
      </c>
      <c r="AN32" s="16">
        <v>0.29696324141842934</v>
      </c>
      <c r="AO32" s="16">
        <v>0.57282519011829813</v>
      </c>
      <c r="AP32" s="16">
        <v>1.5409546501319982E-2</v>
      </c>
      <c r="AQ32" s="16">
        <v>3.3976094198735485E-3</v>
      </c>
      <c r="AR32" s="16">
        <v>3.7239303348712838E-4</v>
      </c>
      <c r="AS32" s="16">
        <v>0.13016554894252352</v>
      </c>
      <c r="AT32" s="16">
        <v>9.3842765166963549E-2</v>
      </c>
      <c r="AU32" s="16">
        <v>0.45520026421209625</v>
      </c>
      <c r="AV32" s="16">
        <v>-2.4497705752168919E-4</v>
      </c>
      <c r="AW32" s="16">
        <v>4.3327811999231081E-2</v>
      </c>
      <c r="AX32" s="16">
        <v>2.6372984601289673E-2</v>
      </c>
      <c r="AY32" s="16">
        <v>0.18757096509515381</v>
      </c>
      <c r="AZ32" s="16">
        <v>3.7239303348712838E-4</v>
      </c>
      <c r="BA32" s="16">
        <v>0.70850362849137505</v>
      </c>
      <c r="BB32" s="16">
        <v>3.7239303348712838E-4</v>
      </c>
      <c r="BC32" s="16">
        <v>0.17113546948887759</v>
      </c>
      <c r="BD32" s="16">
        <v>0.13112131433593155</v>
      </c>
      <c r="BE32" s="16">
        <v>9.8734483884833635E-2</v>
      </c>
      <c r="BF32" s="16">
        <v>-1.3938562057547177E-4</v>
      </c>
      <c r="BG32" s="16">
        <v>3.4312459515757565E-2</v>
      </c>
      <c r="BH32" s="16">
        <v>0.32859206329960022</v>
      </c>
      <c r="BI32" s="16">
        <v>3.7239303348712838E-4</v>
      </c>
      <c r="BJ32" s="16">
        <v>0.1937317948314583</v>
      </c>
      <c r="BK32" s="16">
        <v>0.14539212505428889</v>
      </c>
      <c r="BL32" s="16">
        <v>0.11951990461774686</v>
      </c>
      <c r="BM32" s="16">
        <v>0.10179582700983891</v>
      </c>
      <c r="BN32" s="16">
        <v>0.47031502973595529</v>
      </c>
      <c r="BO32" s="16">
        <v>1.6587644097534326E-3</v>
      </c>
      <c r="BP32" s="16">
        <v>3.0875828623242452E-3</v>
      </c>
      <c r="BQ32" s="16">
        <v>0</v>
      </c>
      <c r="BR32" s="16">
        <v>0.27304061013179992</v>
      </c>
      <c r="BS32" s="16">
        <v>0.13154482227970599</v>
      </c>
      <c r="BT32" s="16">
        <v>0.13154482227970599</v>
      </c>
      <c r="BU32" s="16" t="s">
        <v>1605</v>
      </c>
      <c r="BV32" s="16" t="s">
        <v>1605</v>
      </c>
      <c r="BW32" s="16" t="s">
        <v>1605</v>
      </c>
      <c r="BX32" s="16" t="s">
        <v>1605</v>
      </c>
    </row>
    <row r="33" spans="1:76" x14ac:dyDescent="0.35">
      <c r="A33">
        <v>25</v>
      </c>
      <c r="B33" t="s">
        <v>133</v>
      </c>
      <c r="C33" t="b">
        <v>0</v>
      </c>
      <c r="D33" t="b">
        <v>1</v>
      </c>
      <c r="E33" s="1">
        <v>0</v>
      </c>
      <c r="F33" s="16" t="s">
        <v>1605</v>
      </c>
      <c r="G33" s="16" t="s">
        <v>1605</v>
      </c>
      <c r="H33" t="s">
        <v>1605</v>
      </c>
      <c r="I33" s="16" t="s">
        <v>1605</v>
      </c>
      <c r="J33" s="16" t="s">
        <v>1605</v>
      </c>
      <c r="K33" s="16" t="s">
        <v>1605</v>
      </c>
      <c r="L33" s="16" t="s">
        <v>1605</v>
      </c>
      <c r="M33" s="16" t="s">
        <v>1605</v>
      </c>
      <c r="N33" s="16" t="s">
        <v>1605</v>
      </c>
      <c r="O33" s="16" t="s">
        <v>1605</v>
      </c>
      <c r="P33" s="16" t="s">
        <v>1605</v>
      </c>
      <c r="Q33" s="16" t="s">
        <v>1605</v>
      </c>
      <c r="R33" s="16" t="s">
        <v>1605</v>
      </c>
      <c r="S33" s="16" t="s">
        <v>1605</v>
      </c>
      <c r="T33" s="16" t="s">
        <v>1605</v>
      </c>
      <c r="U33" s="16" t="s">
        <v>1605</v>
      </c>
      <c r="V33" s="16" t="s">
        <v>1605</v>
      </c>
      <c r="W33" s="16" t="s">
        <v>1605</v>
      </c>
      <c r="X33" s="16" t="s">
        <v>1605</v>
      </c>
      <c r="Y33" s="16" t="s">
        <v>1605</v>
      </c>
      <c r="Z33" s="16" t="s">
        <v>1605</v>
      </c>
      <c r="AA33" s="16" t="s">
        <v>1605</v>
      </c>
      <c r="AB33" s="16" t="s">
        <v>1605</v>
      </c>
      <c r="AC33" s="16" t="s">
        <v>1605</v>
      </c>
      <c r="AD33" s="16" t="s">
        <v>1605</v>
      </c>
      <c r="AE33" s="16" t="s">
        <v>1605</v>
      </c>
      <c r="AF33" s="16" t="s">
        <v>1605</v>
      </c>
      <c r="AG33" s="16" t="s">
        <v>1605</v>
      </c>
      <c r="AH33" s="16" t="s">
        <v>1605</v>
      </c>
      <c r="AI33" s="16" t="s">
        <v>1605</v>
      </c>
      <c r="AJ33" s="16" t="s">
        <v>1605</v>
      </c>
      <c r="AK33" s="16" t="s">
        <v>1605</v>
      </c>
      <c r="AL33" s="16" t="s">
        <v>1605</v>
      </c>
      <c r="AM33" s="16" t="s">
        <v>1605</v>
      </c>
      <c r="AN33" s="16" t="s">
        <v>1605</v>
      </c>
      <c r="AO33" s="16" t="s">
        <v>1605</v>
      </c>
      <c r="AP33" s="16" t="s">
        <v>1605</v>
      </c>
      <c r="AQ33" s="16" t="s">
        <v>1605</v>
      </c>
      <c r="AR33" s="16" t="s">
        <v>1605</v>
      </c>
      <c r="AS33" s="16" t="s">
        <v>1605</v>
      </c>
      <c r="AT33" s="16" t="s">
        <v>1605</v>
      </c>
      <c r="AU33" s="16" t="s">
        <v>1605</v>
      </c>
      <c r="AV33" s="16" t="s">
        <v>1605</v>
      </c>
      <c r="AW33" s="16" t="s">
        <v>1605</v>
      </c>
      <c r="AX33" s="16" t="s">
        <v>1605</v>
      </c>
      <c r="AY33" s="16" t="s">
        <v>1605</v>
      </c>
      <c r="AZ33" s="16" t="s">
        <v>1605</v>
      </c>
      <c r="BA33" s="16" t="s">
        <v>1605</v>
      </c>
      <c r="BB33" s="16" t="s">
        <v>1605</v>
      </c>
      <c r="BC33" s="16" t="s">
        <v>1605</v>
      </c>
      <c r="BD33" s="16" t="s">
        <v>1605</v>
      </c>
      <c r="BE33" s="16" t="s">
        <v>1605</v>
      </c>
      <c r="BF33" s="16" t="s">
        <v>1605</v>
      </c>
      <c r="BG33" s="16" t="s">
        <v>1605</v>
      </c>
      <c r="BH33" s="16" t="s">
        <v>1605</v>
      </c>
      <c r="BI33" s="16" t="s">
        <v>1605</v>
      </c>
      <c r="BJ33" s="16" t="s">
        <v>1605</v>
      </c>
      <c r="BK33" s="16" t="s">
        <v>1605</v>
      </c>
      <c r="BL33" s="16" t="s">
        <v>1605</v>
      </c>
      <c r="BM33" s="16" t="s">
        <v>1605</v>
      </c>
      <c r="BN33" s="16" t="s">
        <v>1605</v>
      </c>
      <c r="BO33" s="16" t="s">
        <v>1605</v>
      </c>
      <c r="BP33" s="16" t="s">
        <v>1605</v>
      </c>
      <c r="BQ33" s="16" t="s">
        <v>1605</v>
      </c>
      <c r="BR33" s="16" t="s">
        <v>1605</v>
      </c>
      <c r="BS33" s="16" t="s">
        <v>1605</v>
      </c>
      <c r="BT33" s="16" t="s">
        <v>1605</v>
      </c>
      <c r="BU33" s="16" t="s">
        <v>1605</v>
      </c>
      <c r="BV33" s="16" t="s">
        <v>1605</v>
      </c>
      <c r="BW33" s="16" t="s">
        <v>1605</v>
      </c>
      <c r="BX33" s="16" t="s">
        <v>1605</v>
      </c>
    </row>
    <row r="34" spans="1:76" x14ac:dyDescent="0.35">
      <c r="A34">
        <v>26</v>
      </c>
      <c r="B34" t="s">
        <v>144</v>
      </c>
      <c r="C34" t="b">
        <v>0</v>
      </c>
      <c r="D34" t="b">
        <v>0</v>
      </c>
      <c r="E34" s="1">
        <v>0</v>
      </c>
      <c r="F34" s="16" t="s">
        <v>1605</v>
      </c>
      <c r="G34" s="16" t="s">
        <v>1605</v>
      </c>
      <c r="H34" t="s">
        <v>1605</v>
      </c>
      <c r="I34" s="16" t="s">
        <v>1605</v>
      </c>
      <c r="J34" s="16" t="s">
        <v>1605</v>
      </c>
      <c r="K34" s="16" t="s">
        <v>1605</v>
      </c>
      <c r="L34" s="16" t="s">
        <v>1605</v>
      </c>
      <c r="M34" s="16" t="s">
        <v>1605</v>
      </c>
      <c r="N34" s="16" t="s">
        <v>1605</v>
      </c>
      <c r="O34" s="16" t="s">
        <v>1605</v>
      </c>
      <c r="P34" s="16" t="s">
        <v>1605</v>
      </c>
      <c r="Q34" s="16" t="s">
        <v>1605</v>
      </c>
      <c r="R34" s="16" t="s">
        <v>1605</v>
      </c>
      <c r="S34" s="16" t="s">
        <v>1605</v>
      </c>
      <c r="T34" s="16" t="s">
        <v>1605</v>
      </c>
      <c r="U34" s="16" t="s">
        <v>1605</v>
      </c>
      <c r="V34" s="16" t="s">
        <v>1605</v>
      </c>
      <c r="W34" s="16" t="s">
        <v>1605</v>
      </c>
      <c r="X34" s="16" t="s">
        <v>1605</v>
      </c>
      <c r="Y34" s="16" t="s">
        <v>1605</v>
      </c>
      <c r="Z34" s="16" t="s">
        <v>1605</v>
      </c>
      <c r="AA34" s="16" t="s">
        <v>1605</v>
      </c>
      <c r="AB34" s="16" t="s">
        <v>1605</v>
      </c>
      <c r="AC34" s="16" t="s">
        <v>1605</v>
      </c>
      <c r="AD34" s="16" t="s">
        <v>1605</v>
      </c>
      <c r="AE34" s="16" t="s">
        <v>1605</v>
      </c>
      <c r="AF34" s="16" t="s">
        <v>1605</v>
      </c>
      <c r="AG34" s="16" t="s">
        <v>1605</v>
      </c>
      <c r="AH34" s="16" t="s">
        <v>1605</v>
      </c>
      <c r="AI34" s="16" t="s">
        <v>1605</v>
      </c>
      <c r="AJ34" s="16" t="s">
        <v>1605</v>
      </c>
      <c r="AK34" s="16" t="s">
        <v>1605</v>
      </c>
      <c r="AL34" s="16" t="s">
        <v>1605</v>
      </c>
      <c r="AM34" s="16" t="s">
        <v>1605</v>
      </c>
      <c r="AN34" s="16" t="s">
        <v>1605</v>
      </c>
      <c r="AO34" s="16" t="s">
        <v>1605</v>
      </c>
      <c r="AP34" s="16" t="s">
        <v>1605</v>
      </c>
      <c r="AQ34" s="16" t="s">
        <v>1605</v>
      </c>
      <c r="AR34" s="16" t="s">
        <v>1605</v>
      </c>
      <c r="AS34" s="16" t="s">
        <v>1605</v>
      </c>
      <c r="AT34" s="16" t="s">
        <v>1605</v>
      </c>
      <c r="AU34" s="16" t="s">
        <v>1605</v>
      </c>
      <c r="AV34" s="16" t="s">
        <v>1605</v>
      </c>
      <c r="AW34" s="16" t="s">
        <v>1605</v>
      </c>
      <c r="AX34" s="16" t="s">
        <v>1605</v>
      </c>
      <c r="AY34" s="16" t="s">
        <v>1605</v>
      </c>
      <c r="AZ34" s="16" t="s">
        <v>1605</v>
      </c>
      <c r="BA34" s="16" t="s">
        <v>1605</v>
      </c>
      <c r="BB34" s="16" t="s">
        <v>1605</v>
      </c>
      <c r="BC34" s="16" t="s">
        <v>1605</v>
      </c>
      <c r="BD34" s="16" t="s">
        <v>1605</v>
      </c>
      <c r="BE34" s="16" t="s">
        <v>1605</v>
      </c>
      <c r="BF34" s="16" t="s">
        <v>1605</v>
      </c>
      <c r="BG34" s="16" t="s">
        <v>1605</v>
      </c>
      <c r="BH34" s="16" t="s">
        <v>1605</v>
      </c>
      <c r="BI34" s="16" t="s">
        <v>1605</v>
      </c>
      <c r="BJ34" s="16" t="s">
        <v>1605</v>
      </c>
      <c r="BK34" s="16" t="s">
        <v>1605</v>
      </c>
      <c r="BL34" s="16" t="s">
        <v>1605</v>
      </c>
      <c r="BM34" s="16" t="s">
        <v>1605</v>
      </c>
      <c r="BN34" s="16" t="s">
        <v>1605</v>
      </c>
      <c r="BO34" s="16" t="s">
        <v>1605</v>
      </c>
      <c r="BP34" s="16" t="s">
        <v>1605</v>
      </c>
      <c r="BQ34" s="16" t="s">
        <v>1605</v>
      </c>
      <c r="BR34" s="16" t="s">
        <v>1605</v>
      </c>
      <c r="BS34" s="16" t="s">
        <v>1605</v>
      </c>
      <c r="BT34" s="16" t="s">
        <v>1605</v>
      </c>
      <c r="BU34" s="16" t="s">
        <v>1605</v>
      </c>
      <c r="BV34" s="16" t="s">
        <v>1605</v>
      </c>
      <c r="BW34" s="16" t="s">
        <v>1605</v>
      </c>
      <c r="BX34" s="16" t="s">
        <v>1605</v>
      </c>
    </row>
    <row r="35" spans="1:76" x14ac:dyDescent="0.35">
      <c r="A35">
        <v>27</v>
      </c>
      <c r="B35" t="s">
        <v>145</v>
      </c>
      <c r="C35" t="b">
        <v>1</v>
      </c>
      <c r="D35" t="b">
        <v>1</v>
      </c>
      <c r="E35" s="1">
        <v>33229.753697732333</v>
      </c>
      <c r="F35" s="16">
        <v>0.54455231579123342</v>
      </c>
      <c r="G35" s="16">
        <v>0.88044871109856793</v>
      </c>
      <c r="H35" t="s">
        <v>1799</v>
      </c>
      <c r="I35" s="16">
        <v>1.4999718971309139E-3</v>
      </c>
      <c r="J35" s="16">
        <v>8.008569076528671E-2</v>
      </c>
      <c r="K35" s="16">
        <v>0.55881861334002592</v>
      </c>
      <c r="L35" s="16">
        <v>7.1530991632525742E-2</v>
      </c>
      <c r="M35" s="16">
        <v>3.5980728997797362E-2</v>
      </c>
      <c r="N35" s="16">
        <v>0.23988006792294625</v>
      </c>
      <c r="O35" s="16">
        <v>0.24434385860787722</v>
      </c>
      <c r="P35" s="16">
        <v>0.38233619579110378</v>
      </c>
      <c r="Q35" s="16">
        <v>0.18471838720387734</v>
      </c>
      <c r="R35" s="16">
        <v>0.3687630121037242</v>
      </c>
      <c r="S35" s="16">
        <v>0</v>
      </c>
      <c r="T35" s="16">
        <v>0.82386208551411144</v>
      </c>
      <c r="U35" s="16">
        <v>1.4411557895499527E-5</v>
      </c>
      <c r="V35" s="16">
        <v>0.30080805306155201</v>
      </c>
      <c r="W35" s="16">
        <v>0.60556765506697108</v>
      </c>
      <c r="X35" s="16">
        <v>0</v>
      </c>
      <c r="Y35" s="16">
        <v>-9.2080169338548679E-4</v>
      </c>
      <c r="Z35" s="16">
        <v>2.4577145905188003E-2</v>
      </c>
      <c r="AA35" s="16">
        <v>0</v>
      </c>
      <c r="AB35" s="16">
        <v>0.4469564296827373</v>
      </c>
      <c r="AC35" s="16">
        <v>0.30080805306155201</v>
      </c>
      <c r="AD35" s="16">
        <v>0.36757481314234575</v>
      </c>
      <c r="AE35" s="16">
        <v>3.5980728997797362E-2</v>
      </c>
      <c r="AF35" s="16">
        <v>-7.5098855045430124E-4</v>
      </c>
      <c r="AG35" s="16">
        <v>0.30080805306155201</v>
      </c>
      <c r="AH35" s="16">
        <v>0.13951508458928275</v>
      </c>
      <c r="AI35" s="16">
        <v>0.44228112964387267</v>
      </c>
      <c r="AJ35" s="16">
        <v>8.0539648203254988E-2</v>
      </c>
      <c r="AK35" s="16">
        <v>0.16095660357559205</v>
      </c>
      <c r="AL35" s="16">
        <v>6.7973650966966837E-2</v>
      </c>
      <c r="AM35" s="16">
        <v>7.1151565311923681E-2</v>
      </c>
      <c r="AN35" s="16">
        <v>0.25445536049410911</v>
      </c>
      <c r="AO35" s="16">
        <v>0.47982539742291808</v>
      </c>
      <c r="AP35" s="16">
        <v>1.59467648655085E-2</v>
      </c>
      <c r="AQ35" s="16">
        <v>4.0261210544823012E-3</v>
      </c>
      <c r="AR35" s="16">
        <v>8.9712656164864235E-4</v>
      </c>
      <c r="AS35" s="16">
        <v>0.3019862121698178</v>
      </c>
      <c r="AT35" s="16">
        <v>0.18813446339603224</v>
      </c>
      <c r="AU35" s="16">
        <v>0.92236466676837825</v>
      </c>
      <c r="AV35" s="16">
        <v>-2.6801475755400261E-4</v>
      </c>
      <c r="AW35" s="16">
        <v>3.5980728997797362E-2</v>
      </c>
      <c r="AX35" s="16">
        <v>2.2760421506064166E-2</v>
      </c>
      <c r="AY35" s="16">
        <v>0.21505583074770218</v>
      </c>
      <c r="AZ35" s="16">
        <v>8.9712656164864235E-4</v>
      </c>
      <c r="BA35" s="16">
        <v>0.88044871109856793</v>
      </c>
      <c r="BB35" s="16">
        <v>8.9712656164864235E-4</v>
      </c>
      <c r="BC35" s="16">
        <v>0.18457119280553669</v>
      </c>
      <c r="BD35" s="16">
        <v>0.3044243597447216</v>
      </c>
      <c r="BE35" s="16">
        <v>0.20305251776976685</v>
      </c>
      <c r="BF35" s="16">
        <v>-2.4877563155933924E-4</v>
      </c>
      <c r="BG35" s="16">
        <v>-4.5093483647673516E-5</v>
      </c>
      <c r="BH35" s="16">
        <v>0.26744947542272812</v>
      </c>
      <c r="BI35" s="16">
        <v>8.9712656164864235E-4</v>
      </c>
      <c r="BJ35" s="16">
        <v>0.22382283507238943</v>
      </c>
      <c r="BK35" s="16">
        <v>0.35088240524901648</v>
      </c>
      <c r="BL35" s="16">
        <v>0.17296783702944873</v>
      </c>
      <c r="BM35" s="16">
        <v>0.10123540929659591</v>
      </c>
      <c r="BN35" s="16">
        <v>0.38761005192741016</v>
      </c>
      <c r="BO35" s="16">
        <v>1.1646351019141132E-3</v>
      </c>
      <c r="BP35" s="16">
        <v>3.6555886118536662E-3</v>
      </c>
      <c r="BQ35" s="16">
        <v>0</v>
      </c>
      <c r="BR35" s="16">
        <v>0.32387944041794947</v>
      </c>
      <c r="BS35" s="16">
        <v>0.13562141524937577</v>
      </c>
      <c r="BT35" s="16">
        <v>0.13562141524937577</v>
      </c>
      <c r="BU35" s="16" t="s">
        <v>1605</v>
      </c>
      <c r="BV35" s="16" t="s">
        <v>1605</v>
      </c>
      <c r="BW35" s="16" t="s">
        <v>1605</v>
      </c>
      <c r="BX35" s="16" t="s">
        <v>1605</v>
      </c>
    </row>
    <row r="36" spans="1:76" x14ac:dyDescent="0.35">
      <c r="A36">
        <v>28</v>
      </c>
      <c r="B36" t="s">
        <v>137</v>
      </c>
      <c r="C36" t="b">
        <v>0</v>
      </c>
      <c r="D36" t="b">
        <v>0</v>
      </c>
      <c r="E36" s="1">
        <v>0</v>
      </c>
      <c r="F36" s="16" t="s">
        <v>1605</v>
      </c>
      <c r="G36" s="16" t="s">
        <v>1605</v>
      </c>
      <c r="H36" t="s">
        <v>1605</v>
      </c>
      <c r="I36" s="16" t="s">
        <v>1605</v>
      </c>
      <c r="J36" s="16" t="s">
        <v>1605</v>
      </c>
      <c r="K36" s="16" t="s">
        <v>1605</v>
      </c>
      <c r="L36" s="16" t="s">
        <v>1605</v>
      </c>
      <c r="M36" s="16" t="s">
        <v>1605</v>
      </c>
      <c r="N36" s="16" t="s">
        <v>1605</v>
      </c>
      <c r="O36" s="16" t="s">
        <v>1605</v>
      </c>
      <c r="P36" s="16" t="s">
        <v>1605</v>
      </c>
      <c r="Q36" s="16" t="s">
        <v>1605</v>
      </c>
      <c r="R36" s="16" t="s">
        <v>1605</v>
      </c>
      <c r="S36" s="16" t="s">
        <v>1605</v>
      </c>
      <c r="T36" s="16" t="s">
        <v>1605</v>
      </c>
      <c r="U36" s="16" t="s">
        <v>1605</v>
      </c>
      <c r="V36" s="16" t="s">
        <v>1605</v>
      </c>
      <c r="W36" s="16" t="s">
        <v>1605</v>
      </c>
      <c r="X36" s="16" t="s">
        <v>1605</v>
      </c>
      <c r="Y36" s="16" t="s">
        <v>1605</v>
      </c>
      <c r="Z36" s="16" t="s">
        <v>1605</v>
      </c>
      <c r="AA36" s="16" t="s">
        <v>1605</v>
      </c>
      <c r="AB36" s="16" t="s">
        <v>1605</v>
      </c>
      <c r="AC36" s="16" t="s">
        <v>1605</v>
      </c>
      <c r="AD36" s="16" t="s">
        <v>1605</v>
      </c>
      <c r="AE36" s="16" t="s">
        <v>1605</v>
      </c>
      <c r="AF36" s="16" t="s">
        <v>1605</v>
      </c>
      <c r="AG36" s="16" t="s">
        <v>1605</v>
      </c>
      <c r="AH36" s="16" t="s">
        <v>1605</v>
      </c>
      <c r="AI36" s="16" t="s">
        <v>1605</v>
      </c>
      <c r="AJ36" s="16" t="s">
        <v>1605</v>
      </c>
      <c r="AK36" s="16" t="s">
        <v>1605</v>
      </c>
      <c r="AL36" s="16" t="s">
        <v>1605</v>
      </c>
      <c r="AM36" s="16" t="s">
        <v>1605</v>
      </c>
      <c r="AN36" s="16" t="s">
        <v>1605</v>
      </c>
      <c r="AO36" s="16" t="s">
        <v>1605</v>
      </c>
      <c r="AP36" s="16" t="s">
        <v>1605</v>
      </c>
      <c r="AQ36" s="16" t="s">
        <v>1605</v>
      </c>
      <c r="AR36" s="16" t="s">
        <v>1605</v>
      </c>
      <c r="AS36" s="16" t="s">
        <v>1605</v>
      </c>
      <c r="AT36" s="16" t="s">
        <v>1605</v>
      </c>
      <c r="AU36" s="16" t="s">
        <v>1605</v>
      </c>
      <c r="AV36" s="16" t="s">
        <v>1605</v>
      </c>
      <c r="AW36" s="16" t="s">
        <v>1605</v>
      </c>
      <c r="AX36" s="16" t="s">
        <v>1605</v>
      </c>
      <c r="AY36" s="16" t="s">
        <v>1605</v>
      </c>
      <c r="AZ36" s="16" t="s">
        <v>1605</v>
      </c>
      <c r="BA36" s="16" t="s">
        <v>1605</v>
      </c>
      <c r="BB36" s="16" t="s">
        <v>1605</v>
      </c>
      <c r="BC36" s="16" t="s">
        <v>1605</v>
      </c>
      <c r="BD36" s="16" t="s">
        <v>1605</v>
      </c>
      <c r="BE36" s="16" t="s">
        <v>1605</v>
      </c>
      <c r="BF36" s="16" t="s">
        <v>1605</v>
      </c>
      <c r="BG36" s="16" t="s">
        <v>1605</v>
      </c>
      <c r="BH36" s="16" t="s">
        <v>1605</v>
      </c>
      <c r="BI36" s="16" t="s">
        <v>1605</v>
      </c>
      <c r="BJ36" s="16" t="s">
        <v>1605</v>
      </c>
      <c r="BK36" s="16" t="s">
        <v>1605</v>
      </c>
      <c r="BL36" s="16" t="s">
        <v>1605</v>
      </c>
      <c r="BM36" s="16" t="s">
        <v>1605</v>
      </c>
      <c r="BN36" s="16" t="s">
        <v>1605</v>
      </c>
      <c r="BO36" s="16" t="s">
        <v>1605</v>
      </c>
      <c r="BP36" s="16" t="s">
        <v>1605</v>
      </c>
      <c r="BQ36" s="16" t="s">
        <v>1605</v>
      </c>
      <c r="BR36" s="16" t="s">
        <v>1605</v>
      </c>
      <c r="BS36" s="16" t="s">
        <v>1605</v>
      </c>
      <c r="BT36" s="16" t="s">
        <v>1605</v>
      </c>
      <c r="BU36" s="16" t="s">
        <v>1605</v>
      </c>
      <c r="BV36" s="16" t="s">
        <v>1605</v>
      </c>
      <c r="BW36" s="16" t="s">
        <v>1605</v>
      </c>
      <c r="BX36" s="16" t="s">
        <v>1605</v>
      </c>
    </row>
    <row r="37" spans="1:76" x14ac:dyDescent="0.35">
      <c r="A37">
        <v>29</v>
      </c>
      <c r="B37" t="s">
        <v>372</v>
      </c>
      <c r="C37" t="b">
        <v>0</v>
      </c>
      <c r="D37" t="b">
        <v>1</v>
      </c>
      <c r="E37" s="1">
        <v>0</v>
      </c>
      <c r="F37" s="16" t="s">
        <v>1605</v>
      </c>
      <c r="G37" s="16" t="s">
        <v>1605</v>
      </c>
      <c r="H37" t="s">
        <v>1605</v>
      </c>
      <c r="I37" s="16" t="s">
        <v>1605</v>
      </c>
      <c r="J37" s="16" t="s">
        <v>1605</v>
      </c>
      <c r="K37" s="16" t="s">
        <v>1605</v>
      </c>
      <c r="L37" s="16" t="s">
        <v>1605</v>
      </c>
      <c r="M37" s="16" t="s">
        <v>1605</v>
      </c>
      <c r="N37" s="16" t="s">
        <v>1605</v>
      </c>
      <c r="O37" s="16" t="s">
        <v>1605</v>
      </c>
      <c r="P37" s="16" t="s">
        <v>1605</v>
      </c>
      <c r="Q37" s="16" t="s">
        <v>1605</v>
      </c>
      <c r="R37" s="16" t="s">
        <v>1605</v>
      </c>
      <c r="S37" s="16" t="s">
        <v>1605</v>
      </c>
      <c r="T37" s="16" t="s">
        <v>1605</v>
      </c>
      <c r="U37" s="16" t="s">
        <v>1605</v>
      </c>
      <c r="V37" s="16" t="s">
        <v>1605</v>
      </c>
      <c r="W37" s="16" t="s">
        <v>1605</v>
      </c>
      <c r="X37" s="16" t="s">
        <v>1605</v>
      </c>
      <c r="Y37" s="16" t="s">
        <v>1605</v>
      </c>
      <c r="Z37" s="16" t="s">
        <v>1605</v>
      </c>
      <c r="AA37" s="16" t="s">
        <v>1605</v>
      </c>
      <c r="AB37" s="16" t="s">
        <v>1605</v>
      </c>
      <c r="AC37" s="16" t="s">
        <v>1605</v>
      </c>
      <c r="AD37" s="16" t="s">
        <v>1605</v>
      </c>
      <c r="AE37" s="16" t="s">
        <v>1605</v>
      </c>
      <c r="AF37" s="16" t="s">
        <v>1605</v>
      </c>
      <c r="AG37" s="16" t="s">
        <v>1605</v>
      </c>
      <c r="AH37" s="16" t="s">
        <v>1605</v>
      </c>
      <c r="AI37" s="16" t="s">
        <v>1605</v>
      </c>
      <c r="AJ37" s="16" t="s">
        <v>1605</v>
      </c>
      <c r="AK37" s="16" t="s">
        <v>1605</v>
      </c>
      <c r="AL37" s="16" t="s">
        <v>1605</v>
      </c>
      <c r="AM37" s="16" t="s">
        <v>1605</v>
      </c>
      <c r="AN37" s="16" t="s">
        <v>1605</v>
      </c>
      <c r="AO37" s="16" t="s">
        <v>1605</v>
      </c>
      <c r="AP37" s="16" t="s">
        <v>1605</v>
      </c>
      <c r="AQ37" s="16" t="s">
        <v>1605</v>
      </c>
      <c r="AR37" s="16" t="s">
        <v>1605</v>
      </c>
      <c r="AS37" s="16" t="s">
        <v>1605</v>
      </c>
      <c r="AT37" s="16" t="s">
        <v>1605</v>
      </c>
      <c r="AU37" s="16" t="s">
        <v>1605</v>
      </c>
      <c r="AV37" s="16" t="s">
        <v>1605</v>
      </c>
      <c r="AW37" s="16" t="s">
        <v>1605</v>
      </c>
      <c r="AX37" s="16" t="s">
        <v>1605</v>
      </c>
      <c r="AY37" s="16" t="s">
        <v>1605</v>
      </c>
      <c r="AZ37" s="16" t="s">
        <v>1605</v>
      </c>
      <c r="BA37" s="16" t="s">
        <v>1605</v>
      </c>
      <c r="BB37" s="16" t="s">
        <v>1605</v>
      </c>
      <c r="BC37" s="16" t="s">
        <v>1605</v>
      </c>
      <c r="BD37" s="16" t="s">
        <v>1605</v>
      </c>
      <c r="BE37" s="16" t="s">
        <v>1605</v>
      </c>
      <c r="BF37" s="16" t="s">
        <v>1605</v>
      </c>
      <c r="BG37" s="16" t="s">
        <v>1605</v>
      </c>
      <c r="BH37" s="16" t="s">
        <v>1605</v>
      </c>
      <c r="BI37" s="16" t="s">
        <v>1605</v>
      </c>
      <c r="BJ37" s="16" t="s">
        <v>1605</v>
      </c>
      <c r="BK37" s="16" t="s">
        <v>1605</v>
      </c>
      <c r="BL37" s="16" t="s">
        <v>1605</v>
      </c>
      <c r="BM37" s="16" t="s">
        <v>1605</v>
      </c>
      <c r="BN37" s="16" t="s">
        <v>1605</v>
      </c>
      <c r="BO37" s="16" t="s">
        <v>1605</v>
      </c>
      <c r="BP37" s="16" t="s">
        <v>1605</v>
      </c>
      <c r="BQ37" s="16" t="s">
        <v>1605</v>
      </c>
      <c r="BR37" s="16" t="s">
        <v>1605</v>
      </c>
      <c r="BS37" s="16" t="s">
        <v>1605</v>
      </c>
      <c r="BT37" s="16" t="s">
        <v>1605</v>
      </c>
      <c r="BU37" s="16" t="s">
        <v>1605</v>
      </c>
      <c r="BV37" s="16" t="s">
        <v>1605</v>
      </c>
      <c r="BW37" s="16" t="s">
        <v>1605</v>
      </c>
      <c r="BX37" s="16" t="s">
        <v>1605</v>
      </c>
    </row>
    <row r="38" spans="1:76" x14ac:dyDescent="0.35">
      <c r="A38">
        <v>30</v>
      </c>
      <c r="B38" t="s">
        <v>1608</v>
      </c>
      <c r="C38" t="b">
        <v>1</v>
      </c>
      <c r="D38" t="b">
        <v>0</v>
      </c>
      <c r="E38" s="1">
        <v>2761.5789041691787</v>
      </c>
      <c r="F38" s="16">
        <v>0.67704546631953821</v>
      </c>
      <c r="G38" s="16">
        <v>0.98067460238065363</v>
      </c>
      <c r="H38" t="s">
        <v>1799</v>
      </c>
      <c r="I38" s="16">
        <v>7.5798885215982992E-2</v>
      </c>
      <c r="J38" s="16">
        <v>8.0091004217833328E-2</v>
      </c>
      <c r="K38" s="16">
        <v>0.55951700718931141</v>
      </c>
      <c r="L38" s="16">
        <v>7.9324413718184772E-2</v>
      </c>
      <c r="M38" s="16">
        <v>3.9079011114657281E-2</v>
      </c>
      <c r="N38" s="16">
        <v>0.24298248676539291</v>
      </c>
      <c r="O38" s="16">
        <v>0.24758741808811702</v>
      </c>
      <c r="P38" s="16">
        <v>0.38491203064113533</v>
      </c>
      <c r="Q38" s="16">
        <v>1.2458608629670742E-3</v>
      </c>
      <c r="R38" s="16">
        <v>0.15885549116834063</v>
      </c>
      <c r="S38" s="16">
        <v>0</v>
      </c>
      <c r="T38" s="16">
        <v>0.91735933083203491</v>
      </c>
      <c r="U38" s="16">
        <v>1.6520756458193731E-5</v>
      </c>
      <c r="V38" s="16">
        <v>0.30085354994573921</v>
      </c>
      <c r="W38" s="16">
        <v>0.61472288215553661</v>
      </c>
      <c r="X38" s="16">
        <v>0</v>
      </c>
      <c r="Y38" s="16">
        <v>-9.5106890780305431E-4</v>
      </c>
      <c r="Z38" s="16">
        <v>2.6665505673153511E-2</v>
      </c>
      <c r="AA38" s="16">
        <v>0</v>
      </c>
      <c r="AB38" s="16">
        <v>0.49656400660105149</v>
      </c>
      <c r="AC38" s="16">
        <v>0.30085354994573921</v>
      </c>
      <c r="AD38" s="16">
        <v>0.37367851755871584</v>
      </c>
      <c r="AE38" s="16">
        <v>3.9079011114657281E-2</v>
      </c>
      <c r="AF38" s="16">
        <v>-8.2698155774241222E-4</v>
      </c>
      <c r="AG38" s="16">
        <v>0.30085354994573921</v>
      </c>
      <c r="AH38" s="16">
        <v>0.13954554460534374</v>
      </c>
      <c r="AI38" s="16">
        <v>0.44245012317741406</v>
      </c>
      <c r="AJ38" s="16">
        <v>8.9320364076575398E-2</v>
      </c>
      <c r="AK38" s="16">
        <v>0.17859735294042545</v>
      </c>
      <c r="AL38" s="16">
        <v>1.2077480490717551E-3</v>
      </c>
      <c r="AM38" s="16">
        <v>4.265239660135256E-3</v>
      </c>
      <c r="AN38" s="16">
        <v>0.45631881978068223</v>
      </c>
      <c r="AO38" s="16">
        <v>0.85872252063512899</v>
      </c>
      <c r="AP38" s="16">
        <v>0.48772493253031635</v>
      </c>
      <c r="AQ38" s="16">
        <v>4.13083513352408E-3</v>
      </c>
      <c r="AR38" s="16">
        <v>8.5896537793272998E-4</v>
      </c>
      <c r="AS38" s="16">
        <v>0.30198266014163244</v>
      </c>
      <c r="AT38" s="16">
        <v>0.18816900217560262</v>
      </c>
      <c r="AU38" s="16">
        <v>0.92224448897834188</v>
      </c>
      <c r="AV38" s="16">
        <v>-2.8144486193837359E-4</v>
      </c>
      <c r="AW38" s="16">
        <v>3.9079011114657281E-2</v>
      </c>
      <c r="AX38" s="16">
        <v>2.4619443218740544E-2</v>
      </c>
      <c r="AY38" s="16">
        <v>0.23856329178238544</v>
      </c>
      <c r="AZ38" s="16">
        <v>8.5896537793272998E-4</v>
      </c>
      <c r="BA38" s="16">
        <v>0.98067460238065363</v>
      </c>
      <c r="BB38" s="16">
        <v>8.5896537793272998E-4</v>
      </c>
      <c r="BC38" s="16">
        <v>0.18706274692471658</v>
      </c>
      <c r="BD38" s="16">
        <v>0.30479280459603175</v>
      </c>
      <c r="BE38" s="16">
        <v>0.20330934180571636</v>
      </c>
      <c r="BF38" s="16">
        <v>-4.0367106674976672E-4</v>
      </c>
      <c r="BG38" s="16">
        <v>-4.7871030252277791E-5</v>
      </c>
      <c r="BH38" s="16">
        <v>0.29680469570658929</v>
      </c>
      <c r="BI38" s="16">
        <v>8.5896537793272998E-4</v>
      </c>
      <c r="BJ38" s="16">
        <v>0.24830709968258846</v>
      </c>
      <c r="BK38" s="16">
        <v>0.35093256205762335</v>
      </c>
      <c r="BL38" s="16">
        <v>0.2193138362357876</v>
      </c>
      <c r="BM38" s="16">
        <v>0.10135271724826622</v>
      </c>
      <c r="BN38" s="16">
        <v>0.69261511855286084</v>
      </c>
      <c r="BO38" s="16">
        <v>1.2582700173366934E-3</v>
      </c>
      <c r="BP38" s="16">
        <v>3.7500281440530081E-3</v>
      </c>
      <c r="BQ38" s="16">
        <v>0</v>
      </c>
      <c r="BR38" s="16">
        <v>0.33015878741853966</v>
      </c>
      <c r="BS38" s="16">
        <v>0.15031049976398547</v>
      </c>
      <c r="BT38" s="16">
        <v>0.15031049976398547</v>
      </c>
      <c r="BU38" s="16" t="s">
        <v>1605</v>
      </c>
      <c r="BV38" s="16" t="s">
        <v>1605</v>
      </c>
      <c r="BW38" s="16" t="s">
        <v>1605</v>
      </c>
      <c r="BX38" s="16" t="s">
        <v>1605</v>
      </c>
    </row>
    <row r="39" spans="1:76" x14ac:dyDescent="0.35">
      <c r="A39">
        <v>31</v>
      </c>
      <c r="B39" t="s">
        <v>376</v>
      </c>
      <c r="C39" t="b">
        <v>0</v>
      </c>
      <c r="D39" t="b">
        <v>1</v>
      </c>
      <c r="E39" s="1">
        <v>0</v>
      </c>
      <c r="F39" s="16" t="s">
        <v>1605</v>
      </c>
      <c r="G39" s="16" t="s">
        <v>1605</v>
      </c>
      <c r="H39" t="s">
        <v>1605</v>
      </c>
      <c r="I39" s="16" t="s">
        <v>1605</v>
      </c>
      <c r="J39" s="16" t="s">
        <v>1605</v>
      </c>
      <c r="K39" s="16" t="s">
        <v>1605</v>
      </c>
      <c r="L39" s="16" t="s">
        <v>1605</v>
      </c>
      <c r="M39" s="16" t="s">
        <v>1605</v>
      </c>
      <c r="N39" s="16" t="s">
        <v>1605</v>
      </c>
      <c r="O39" s="16" t="s">
        <v>1605</v>
      </c>
      <c r="P39" s="16" t="s">
        <v>1605</v>
      </c>
      <c r="Q39" s="16" t="s">
        <v>1605</v>
      </c>
      <c r="R39" s="16" t="s">
        <v>1605</v>
      </c>
      <c r="S39" s="16" t="s">
        <v>1605</v>
      </c>
      <c r="T39" s="16" t="s">
        <v>1605</v>
      </c>
      <c r="U39" s="16" t="s">
        <v>1605</v>
      </c>
      <c r="V39" s="16" t="s">
        <v>1605</v>
      </c>
      <c r="W39" s="16" t="s">
        <v>1605</v>
      </c>
      <c r="X39" s="16" t="s">
        <v>1605</v>
      </c>
      <c r="Y39" s="16" t="s">
        <v>1605</v>
      </c>
      <c r="Z39" s="16" t="s">
        <v>1605</v>
      </c>
      <c r="AA39" s="16" t="s">
        <v>1605</v>
      </c>
      <c r="AB39" s="16" t="s">
        <v>1605</v>
      </c>
      <c r="AC39" s="16" t="s">
        <v>1605</v>
      </c>
      <c r="AD39" s="16" t="s">
        <v>1605</v>
      </c>
      <c r="AE39" s="16" t="s">
        <v>1605</v>
      </c>
      <c r="AF39" s="16" t="s">
        <v>1605</v>
      </c>
      <c r="AG39" s="16" t="s">
        <v>1605</v>
      </c>
      <c r="AH39" s="16" t="s">
        <v>1605</v>
      </c>
      <c r="AI39" s="16" t="s">
        <v>1605</v>
      </c>
      <c r="AJ39" s="16" t="s">
        <v>1605</v>
      </c>
      <c r="AK39" s="16" t="s">
        <v>1605</v>
      </c>
      <c r="AL39" s="16" t="s">
        <v>1605</v>
      </c>
      <c r="AM39" s="16" t="s">
        <v>1605</v>
      </c>
      <c r="AN39" s="16" t="s">
        <v>1605</v>
      </c>
      <c r="AO39" s="16" t="s">
        <v>1605</v>
      </c>
      <c r="AP39" s="16" t="s">
        <v>1605</v>
      </c>
      <c r="AQ39" s="16" t="s">
        <v>1605</v>
      </c>
      <c r="AR39" s="16" t="s">
        <v>1605</v>
      </c>
      <c r="AS39" s="16" t="s">
        <v>1605</v>
      </c>
      <c r="AT39" s="16" t="s">
        <v>1605</v>
      </c>
      <c r="AU39" s="16" t="s">
        <v>1605</v>
      </c>
      <c r="AV39" s="16" t="s">
        <v>1605</v>
      </c>
      <c r="AW39" s="16" t="s">
        <v>1605</v>
      </c>
      <c r="AX39" s="16" t="s">
        <v>1605</v>
      </c>
      <c r="AY39" s="16" t="s">
        <v>1605</v>
      </c>
      <c r="AZ39" s="16" t="s">
        <v>1605</v>
      </c>
      <c r="BA39" s="16" t="s">
        <v>1605</v>
      </c>
      <c r="BB39" s="16" t="s">
        <v>1605</v>
      </c>
      <c r="BC39" s="16" t="s">
        <v>1605</v>
      </c>
      <c r="BD39" s="16" t="s">
        <v>1605</v>
      </c>
      <c r="BE39" s="16" t="s">
        <v>1605</v>
      </c>
      <c r="BF39" s="16" t="s">
        <v>1605</v>
      </c>
      <c r="BG39" s="16" t="s">
        <v>1605</v>
      </c>
      <c r="BH39" s="16" t="s">
        <v>1605</v>
      </c>
      <c r="BI39" s="16" t="s">
        <v>1605</v>
      </c>
      <c r="BJ39" s="16" t="s">
        <v>1605</v>
      </c>
      <c r="BK39" s="16" t="s">
        <v>1605</v>
      </c>
      <c r="BL39" s="16" t="s">
        <v>1605</v>
      </c>
      <c r="BM39" s="16" t="s">
        <v>1605</v>
      </c>
      <c r="BN39" s="16" t="s">
        <v>1605</v>
      </c>
      <c r="BO39" s="16" t="s">
        <v>1605</v>
      </c>
      <c r="BP39" s="16" t="s">
        <v>1605</v>
      </c>
      <c r="BQ39" s="16" t="s">
        <v>1605</v>
      </c>
      <c r="BR39" s="16" t="s">
        <v>1605</v>
      </c>
      <c r="BS39" s="16" t="s">
        <v>1605</v>
      </c>
      <c r="BT39" s="16" t="s">
        <v>1605</v>
      </c>
      <c r="BU39" s="16" t="s">
        <v>1605</v>
      </c>
      <c r="BV39" s="16" t="s">
        <v>1605</v>
      </c>
      <c r="BW39" s="16" t="s">
        <v>1605</v>
      </c>
      <c r="BX39" s="16" t="s">
        <v>1605</v>
      </c>
    </row>
    <row r="40" spans="1:76" x14ac:dyDescent="0.35">
      <c r="A40">
        <v>32</v>
      </c>
      <c r="B40" t="s">
        <v>1609</v>
      </c>
      <c r="C40" t="b">
        <v>0</v>
      </c>
      <c r="D40" t="b">
        <v>0</v>
      </c>
      <c r="E40" s="1">
        <v>0</v>
      </c>
      <c r="F40" s="16" t="s">
        <v>1605</v>
      </c>
      <c r="G40" s="16" t="s">
        <v>1605</v>
      </c>
      <c r="H40" t="s">
        <v>1605</v>
      </c>
      <c r="I40" s="16" t="s">
        <v>1605</v>
      </c>
      <c r="J40" s="16" t="s">
        <v>1605</v>
      </c>
      <c r="K40" s="16" t="s">
        <v>1605</v>
      </c>
      <c r="L40" s="16" t="s">
        <v>1605</v>
      </c>
      <c r="M40" s="16" t="s">
        <v>1605</v>
      </c>
      <c r="N40" s="16" t="s">
        <v>1605</v>
      </c>
      <c r="O40" s="16" t="s">
        <v>1605</v>
      </c>
      <c r="P40" s="16" t="s">
        <v>1605</v>
      </c>
      <c r="Q40" s="16" t="s">
        <v>1605</v>
      </c>
      <c r="R40" s="16" t="s">
        <v>1605</v>
      </c>
      <c r="S40" s="16" t="s">
        <v>1605</v>
      </c>
      <c r="T40" s="16" t="s">
        <v>1605</v>
      </c>
      <c r="U40" s="16" t="s">
        <v>1605</v>
      </c>
      <c r="V40" s="16" t="s">
        <v>1605</v>
      </c>
      <c r="W40" s="16" t="s">
        <v>1605</v>
      </c>
      <c r="X40" s="16" t="s">
        <v>1605</v>
      </c>
      <c r="Y40" s="16" t="s">
        <v>1605</v>
      </c>
      <c r="Z40" s="16" t="s">
        <v>1605</v>
      </c>
      <c r="AA40" s="16" t="s">
        <v>1605</v>
      </c>
      <c r="AB40" s="16" t="s">
        <v>1605</v>
      </c>
      <c r="AC40" s="16" t="s">
        <v>1605</v>
      </c>
      <c r="AD40" s="16" t="s">
        <v>1605</v>
      </c>
      <c r="AE40" s="16" t="s">
        <v>1605</v>
      </c>
      <c r="AF40" s="16" t="s">
        <v>1605</v>
      </c>
      <c r="AG40" s="16" t="s">
        <v>1605</v>
      </c>
      <c r="AH40" s="16" t="s">
        <v>1605</v>
      </c>
      <c r="AI40" s="16" t="s">
        <v>1605</v>
      </c>
      <c r="AJ40" s="16" t="s">
        <v>1605</v>
      </c>
      <c r="AK40" s="16" t="s">
        <v>1605</v>
      </c>
      <c r="AL40" s="16" t="s">
        <v>1605</v>
      </c>
      <c r="AM40" s="16" t="s">
        <v>1605</v>
      </c>
      <c r="AN40" s="16" t="s">
        <v>1605</v>
      </c>
      <c r="AO40" s="16" t="s">
        <v>1605</v>
      </c>
      <c r="AP40" s="16" t="s">
        <v>1605</v>
      </c>
      <c r="AQ40" s="16" t="s">
        <v>1605</v>
      </c>
      <c r="AR40" s="16" t="s">
        <v>1605</v>
      </c>
      <c r="AS40" s="16" t="s">
        <v>1605</v>
      </c>
      <c r="AT40" s="16" t="s">
        <v>1605</v>
      </c>
      <c r="AU40" s="16" t="s">
        <v>1605</v>
      </c>
      <c r="AV40" s="16" t="s">
        <v>1605</v>
      </c>
      <c r="AW40" s="16" t="s">
        <v>1605</v>
      </c>
      <c r="AX40" s="16" t="s">
        <v>1605</v>
      </c>
      <c r="AY40" s="16" t="s">
        <v>1605</v>
      </c>
      <c r="AZ40" s="16" t="s">
        <v>1605</v>
      </c>
      <c r="BA40" s="16" t="s">
        <v>1605</v>
      </c>
      <c r="BB40" s="16" t="s">
        <v>1605</v>
      </c>
      <c r="BC40" s="16" t="s">
        <v>1605</v>
      </c>
      <c r="BD40" s="16" t="s">
        <v>1605</v>
      </c>
      <c r="BE40" s="16" t="s">
        <v>1605</v>
      </c>
      <c r="BF40" s="16" t="s">
        <v>1605</v>
      </c>
      <c r="BG40" s="16" t="s">
        <v>1605</v>
      </c>
      <c r="BH40" s="16" t="s">
        <v>1605</v>
      </c>
      <c r="BI40" s="16" t="s">
        <v>1605</v>
      </c>
      <c r="BJ40" s="16" t="s">
        <v>1605</v>
      </c>
      <c r="BK40" s="16" t="s">
        <v>1605</v>
      </c>
      <c r="BL40" s="16" t="s">
        <v>1605</v>
      </c>
      <c r="BM40" s="16" t="s">
        <v>1605</v>
      </c>
      <c r="BN40" s="16" t="s">
        <v>1605</v>
      </c>
      <c r="BO40" s="16" t="s">
        <v>1605</v>
      </c>
      <c r="BP40" s="16" t="s">
        <v>1605</v>
      </c>
      <c r="BQ40" s="16" t="s">
        <v>1605</v>
      </c>
      <c r="BR40" s="16" t="s">
        <v>1605</v>
      </c>
      <c r="BS40" s="16" t="s">
        <v>1605</v>
      </c>
      <c r="BT40" s="16" t="s">
        <v>1605</v>
      </c>
      <c r="BU40" s="16" t="s">
        <v>1605</v>
      </c>
      <c r="BV40" s="16" t="s">
        <v>1605</v>
      </c>
      <c r="BW40" s="16" t="s">
        <v>1605</v>
      </c>
      <c r="BX40" s="16" t="s">
        <v>1605</v>
      </c>
    </row>
    <row r="41" spans="1:76" x14ac:dyDescent="0.35">
      <c r="A41">
        <v>33</v>
      </c>
      <c r="B41" t="s">
        <v>1610</v>
      </c>
      <c r="C41" t="b">
        <v>0</v>
      </c>
      <c r="D41" t="b">
        <v>1</v>
      </c>
      <c r="E41" s="1">
        <v>0</v>
      </c>
      <c r="F41" s="16" t="s">
        <v>1605</v>
      </c>
      <c r="G41" s="16" t="s">
        <v>1605</v>
      </c>
      <c r="H41" t="s">
        <v>1605</v>
      </c>
      <c r="I41" s="16" t="s">
        <v>1605</v>
      </c>
      <c r="J41" s="16" t="s">
        <v>1605</v>
      </c>
      <c r="K41" s="16" t="s">
        <v>1605</v>
      </c>
      <c r="L41" s="16" t="s">
        <v>1605</v>
      </c>
      <c r="M41" s="16" t="s">
        <v>1605</v>
      </c>
      <c r="N41" s="16" t="s">
        <v>1605</v>
      </c>
      <c r="O41" s="16" t="s">
        <v>1605</v>
      </c>
      <c r="P41" s="16" t="s">
        <v>1605</v>
      </c>
      <c r="Q41" s="16" t="s">
        <v>1605</v>
      </c>
      <c r="R41" s="16" t="s">
        <v>1605</v>
      </c>
      <c r="S41" s="16" t="s">
        <v>1605</v>
      </c>
      <c r="T41" s="16" t="s">
        <v>1605</v>
      </c>
      <c r="U41" s="16" t="s">
        <v>1605</v>
      </c>
      <c r="V41" s="16" t="s">
        <v>1605</v>
      </c>
      <c r="W41" s="16" t="s">
        <v>1605</v>
      </c>
      <c r="X41" s="16" t="s">
        <v>1605</v>
      </c>
      <c r="Y41" s="16" t="s">
        <v>1605</v>
      </c>
      <c r="Z41" s="16" t="s">
        <v>1605</v>
      </c>
      <c r="AA41" s="16" t="s">
        <v>1605</v>
      </c>
      <c r="AB41" s="16" t="s">
        <v>1605</v>
      </c>
      <c r="AC41" s="16" t="s">
        <v>1605</v>
      </c>
      <c r="AD41" s="16" t="s">
        <v>1605</v>
      </c>
      <c r="AE41" s="16" t="s">
        <v>1605</v>
      </c>
      <c r="AF41" s="16" t="s">
        <v>1605</v>
      </c>
      <c r="AG41" s="16" t="s">
        <v>1605</v>
      </c>
      <c r="AH41" s="16" t="s">
        <v>1605</v>
      </c>
      <c r="AI41" s="16" t="s">
        <v>1605</v>
      </c>
      <c r="AJ41" s="16" t="s">
        <v>1605</v>
      </c>
      <c r="AK41" s="16" t="s">
        <v>1605</v>
      </c>
      <c r="AL41" s="16" t="s">
        <v>1605</v>
      </c>
      <c r="AM41" s="16" t="s">
        <v>1605</v>
      </c>
      <c r="AN41" s="16" t="s">
        <v>1605</v>
      </c>
      <c r="AO41" s="16" t="s">
        <v>1605</v>
      </c>
      <c r="AP41" s="16" t="s">
        <v>1605</v>
      </c>
      <c r="AQ41" s="16" t="s">
        <v>1605</v>
      </c>
      <c r="AR41" s="16" t="s">
        <v>1605</v>
      </c>
      <c r="AS41" s="16" t="s">
        <v>1605</v>
      </c>
      <c r="AT41" s="16" t="s">
        <v>1605</v>
      </c>
      <c r="AU41" s="16" t="s">
        <v>1605</v>
      </c>
      <c r="AV41" s="16" t="s">
        <v>1605</v>
      </c>
      <c r="AW41" s="16" t="s">
        <v>1605</v>
      </c>
      <c r="AX41" s="16" t="s">
        <v>1605</v>
      </c>
      <c r="AY41" s="16" t="s">
        <v>1605</v>
      </c>
      <c r="AZ41" s="16" t="s">
        <v>1605</v>
      </c>
      <c r="BA41" s="16" t="s">
        <v>1605</v>
      </c>
      <c r="BB41" s="16" t="s">
        <v>1605</v>
      </c>
      <c r="BC41" s="16" t="s">
        <v>1605</v>
      </c>
      <c r="BD41" s="16" t="s">
        <v>1605</v>
      </c>
      <c r="BE41" s="16" t="s">
        <v>1605</v>
      </c>
      <c r="BF41" s="16" t="s">
        <v>1605</v>
      </c>
      <c r="BG41" s="16" t="s">
        <v>1605</v>
      </c>
      <c r="BH41" s="16" t="s">
        <v>1605</v>
      </c>
      <c r="BI41" s="16" t="s">
        <v>1605</v>
      </c>
      <c r="BJ41" s="16" t="s">
        <v>1605</v>
      </c>
      <c r="BK41" s="16" t="s">
        <v>1605</v>
      </c>
      <c r="BL41" s="16" t="s">
        <v>1605</v>
      </c>
      <c r="BM41" s="16" t="s">
        <v>1605</v>
      </c>
      <c r="BN41" s="16" t="s">
        <v>1605</v>
      </c>
      <c r="BO41" s="16" t="s">
        <v>1605</v>
      </c>
      <c r="BP41" s="16" t="s">
        <v>1605</v>
      </c>
      <c r="BQ41" s="16" t="s">
        <v>1605</v>
      </c>
      <c r="BR41" s="16" t="s">
        <v>1605</v>
      </c>
      <c r="BS41" s="16" t="s">
        <v>1605</v>
      </c>
      <c r="BT41" s="16" t="s">
        <v>1605</v>
      </c>
      <c r="BU41" s="16" t="s">
        <v>1605</v>
      </c>
      <c r="BV41" s="16" t="s">
        <v>1605</v>
      </c>
      <c r="BW41" s="16" t="s">
        <v>1605</v>
      </c>
      <c r="BX41" s="16" t="s">
        <v>1605</v>
      </c>
    </row>
    <row r="42" spans="1:76" x14ac:dyDescent="0.35">
      <c r="A42">
        <v>34</v>
      </c>
      <c r="B42" t="s">
        <v>1611</v>
      </c>
      <c r="C42" t="b">
        <v>0</v>
      </c>
      <c r="D42" t="b">
        <v>0</v>
      </c>
      <c r="E42" s="1">
        <v>0</v>
      </c>
      <c r="F42" s="16" t="s">
        <v>1605</v>
      </c>
      <c r="G42" s="16" t="s">
        <v>1605</v>
      </c>
      <c r="H42" t="s">
        <v>1605</v>
      </c>
      <c r="I42" s="16" t="s">
        <v>1605</v>
      </c>
      <c r="J42" s="16" t="s">
        <v>1605</v>
      </c>
      <c r="K42" s="16" t="s">
        <v>1605</v>
      </c>
      <c r="L42" s="16" t="s">
        <v>1605</v>
      </c>
      <c r="M42" s="16" t="s">
        <v>1605</v>
      </c>
      <c r="N42" s="16" t="s">
        <v>1605</v>
      </c>
      <c r="O42" s="16" t="s">
        <v>1605</v>
      </c>
      <c r="P42" s="16" t="s">
        <v>1605</v>
      </c>
      <c r="Q42" s="16" t="s">
        <v>1605</v>
      </c>
      <c r="R42" s="16" t="s">
        <v>1605</v>
      </c>
      <c r="S42" s="16" t="s">
        <v>1605</v>
      </c>
      <c r="T42" s="16" t="s">
        <v>1605</v>
      </c>
      <c r="U42" s="16" t="s">
        <v>1605</v>
      </c>
      <c r="V42" s="16" t="s">
        <v>1605</v>
      </c>
      <c r="W42" s="16" t="s">
        <v>1605</v>
      </c>
      <c r="X42" s="16" t="s">
        <v>1605</v>
      </c>
      <c r="Y42" s="16" t="s">
        <v>1605</v>
      </c>
      <c r="Z42" s="16" t="s">
        <v>1605</v>
      </c>
      <c r="AA42" s="16" t="s">
        <v>1605</v>
      </c>
      <c r="AB42" s="16" t="s">
        <v>1605</v>
      </c>
      <c r="AC42" s="16" t="s">
        <v>1605</v>
      </c>
      <c r="AD42" s="16" t="s">
        <v>1605</v>
      </c>
      <c r="AE42" s="16" t="s">
        <v>1605</v>
      </c>
      <c r="AF42" s="16" t="s">
        <v>1605</v>
      </c>
      <c r="AG42" s="16" t="s">
        <v>1605</v>
      </c>
      <c r="AH42" s="16" t="s">
        <v>1605</v>
      </c>
      <c r="AI42" s="16" t="s">
        <v>1605</v>
      </c>
      <c r="AJ42" s="16" t="s">
        <v>1605</v>
      </c>
      <c r="AK42" s="16" t="s">
        <v>1605</v>
      </c>
      <c r="AL42" s="16" t="s">
        <v>1605</v>
      </c>
      <c r="AM42" s="16" t="s">
        <v>1605</v>
      </c>
      <c r="AN42" s="16" t="s">
        <v>1605</v>
      </c>
      <c r="AO42" s="16" t="s">
        <v>1605</v>
      </c>
      <c r="AP42" s="16" t="s">
        <v>1605</v>
      </c>
      <c r="AQ42" s="16" t="s">
        <v>1605</v>
      </c>
      <c r="AR42" s="16" t="s">
        <v>1605</v>
      </c>
      <c r="AS42" s="16" t="s">
        <v>1605</v>
      </c>
      <c r="AT42" s="16" t="s">
        <v>1605</v>
      </c>
      <c r="AU42" s="16" t="s">
        <v>1605</v>
      </c>
      <c r="AV42" s="16" t="s">
        <v>1605</v>
      </c>
      <c r="AW42" s="16" t="s">
        <v>1605</v>
      </c>
      <c r="AX42" s="16" t="s">
        <v>1605</v>
      </c>
      <c r="AY42" s="16" t="s">
        <v>1605</v>
      </c>
      <c r="AZ42" s="16" t="s">
        <v>1605</v>
      </c>
      <c r="BA42" s="16" t="s">
        <v>1605</v>
      </c>
      <c r="BB42" s="16" t="s">
        <v>1605</v>
      </c>
      <c r="BC42" s="16" t="s">
        <v>1605</v>
      </c>
      <c r="BD42" s="16" t="s">
        <v>1605</v>
      </c>
      <c r="BE42" s="16" t="s">
        <v>1605</v>
      </c>
      <c r="BF42" s="16" t="s">
        <v>1605</v>
      </c>
      <c r="BG42" s="16" t="s">
        <v>1605</v>
      </c>
      <c r="BH42" s="16" t="s">
        <v>1605</v>
      </c>
      <c r="BI42" s="16" t="s">
        <v>1605</v>
      </c>
      <c r="BJ42" s="16" t="s">
        <v>1605</v>
      </c>
      <c r="BK42" s="16" t="s">
        <v>1605</v>
      </c>
      <c r="BL42" s="16" t="s">
        <v>1605</v>
      </c>
      <c r="BM42" s="16" t="s">
        <v>1605</v>
      </c>
      <c r="BN42" s="16" t="s">
        <v>1605</v>
      </c>
      <c r="BO42" s="16" t="s">
        <v>1605</v>
      </c>
      <c r="BP42" s="16" t="s">
        <v>1605</v>
      </c>
      <c r="BQ42" s="16" t="s">
        <v>1605</v>
      </c>
      <c r="BR42" s="16" t="s">
        <v>1605</v>
      </c>
      <c r="BS42" s="16" t="s">
        <v>1605</v>
      </c>
      <c r="BT42" s="16" t="s">
        <v>1605</v>
      </c>
      <c r="BU42" s="16" t="s">
        <v>1605</v>
      </c>
      <c r="BV42" s="16" t="s">
        <v>1605</v>
      </c>
      <c r="BW42" s="16" t="s">
        <v>1605</v>
      </c>
      <c r="BX42" s="16" t="s">
        <v>1605</v>
      </c>
    </row>
    <row r="43" spans="1:76" x14ac:dyDescent="0.35">
      <c r="A43">
        <v>35</v>
      </c>
      <c r="B43" t="s">
        <v>1744</v>
      </c>
      <c r="C43" t="b">
        <v>1</v>
      </c>
      <c r="D43" t="b">
        <v>0</v>
      </c>
      <c r="E43" s="1">
        <v>27053.104625162723</v>
      </c>
      <c r="F43" s="16">
        <v>0.44224510505581943</v>
      </c>
      <c r="G43" s="16">
        <v>0.53975291519800384</v>
      </c>
      <c r="H43" t="s">
        <v>1801</v>
      </c>
      <c r="I43" s="16">
        <v>1.605858649361247E-3</v>
      </c>
      <c r="J43" s="16">
        <v>8.009100421783133E-2</v>
      </c>
      <c r="K43" s="16">
        <v>0.55951700718930608</v>
      </c>
      <c r="L43" s="16">
        <v>4.7104388344284986E-2</v>
      </c>
      <c r="M43" s="16">
        <v>3.9079011114654394E-2</v>
      </c>
      <c r="N43" s="16">
        <v>0.24298248676539225</v>
      </c>
      <c r="O43" s="16">
        <v>0.24758741808811946</v>
      </c>
      <c r="P43" s="16">
        <v>0.38491203064113622</v>
      </c>
      <c r="Q43" s="16">
        <v>0.10153701802311743</v>
      </c>
      <c r="R43" s="16">
        <v>0.27493383189725118</v>
      </c>
      <c r="S43" s="16">
        <v>0</v>
      </c>
      <c r="T43" s="16" t="s">
        <v>1605</v>
      </c>
      <c r="U43" s="16">
        <v>1.9925477103945433E-2</v>
      </c>
      <c r="V43" s="16">
        <v>0.30085354994573121</v>
      </c>
      <c r="W43" s="16">
        <v>0.61472288215552684</v>
      </c>
      <c r="X43" s="16">
        <v>0</v>
      </c>
      <c r="Y43" s="16">
        <v>-9.5106890780538578E-4</v>
      </c>
      <c r="Z43" s="16">
        <v>2.6665505673145962E-2</v>
      </c>
      <c r="AA43" s="16">
        <v>0</v>
      </c>
      <c r="AB43" s="16" t="s">
        <v>1605</v>
      </c>
      <c r="AC43" s="16">
        <v>0.30085354994573121</v>
      </c>
      <c r="AD43" s="16">
        <v>0.37367851755871184</v>
      </c>
      <c r="AE43" s="16">
        <v>3.9079011114654394E-2</v>
      </c>
      <c r="AF43" s="16">
        <v>-8.2698155774818538E-4</v>
      </c>
      <c r="AG43" s="16">
        <v>0.30085354994573121</v>
      </c>
      <c r="AH43" s="16">
        <v>0.13954554460534552</v>
      </c>
      <c r="AI43" s="16">
        <v>0.44245012317740695</v>
      </c>
      <c r="AJ43" s="16">
        <v>5.3049813349945296E-2</v>
      </c>
      <c r="AK43" s="16">
        <v>0.1057171956927172</v>
      </c>
      <c r="AL43" s="16" t="s">
        <v>1605</v>
      </c>
      <c r="AM43" s="16" t="s">
        <v>1605</v>
      </c>
      <c r="AN43" s="16">
        <v>0.2858357350658518</v>
      </c>
      <c r="AO43" s="16">
        <v>0.53975291519800384</v>
      </c>
      <c r="AP43" s="16" t="s">
        <v>1605</v>
      </c>
      <c r="AQ43" s="16">
        <v>4.1308351335225257E-3</v>
      </c>
      <c r="AR43" s="16" t="s">
        <v>1605</v>
      </c>
      <c r="AS43" s="16" t="s">
        <v>1605</v>
      </c>
      <c r="AT43" s="16">
        <v>0.18816900217559818</v>
      </c>
      <c r="AU43" s="16">
        <v>0.92224448897833744</v>
      </c>
      <c r="AV43" s="16">
        <v>-2.8144486194137119E-4</v>
      </c>
      <c r="AW43" s="16">
        <v>3.9079011114654394E-2</v>
      </c>
      <c r="AX43" s="16">
        <v>2.4619443218736325E-2</v>
      </c>
      <c r="AY43" s="16" t="s">
        <v>1605</v>
      </c>
      <c r="AZ43" s="16" t="s">
        <v>1605</v>
      </c>
      <c r="BA43" s="16" t="s">
        <v>1605</v>
      </c>
      <c r="BB43" s="16" t="s">
        <v>1605</v>
      </c>
      <c r="BC43" s="16">
        <v>0.18706274692471592</v>
      </c>
      <c r="BD43" s="16">
        <v>0.3047928045960242</v>
      </c>
      <c r="BE43" s="16">
        <v>0.20330934180571258</v>
      </c>
      <c r="BF43" s="16" t="s">
        <v>1605</v>
      </c>
      <c r="BG43" s="16">
        <v>-4.7871030260271397E-5</v>
      </c>
      <c r="BH43" s="16" t="s">
        <v>1605</v>
      </c>
      <c r="BI43" s="16" t="s">
        <v>1605</v>
      </c>
      <c r="BJ43" s="16" t="s">
        <v>1605</v>
      </c>
      <c r="BK43" s="16">
        <v>0.35093256205761625</v>
      </c>
      <c r="BL43" s="16">
        <v>0.19268503215592503</v>
      </c>
      <c r="BM43" s="16">
        <v>0.10135271724826245</v>
      </c>
      <c r="BN43" s="16">
        <v>0.43584481979025069</v>
      </c>
      <c r="BO43" s="16">
        <v>1.2582700173389139E-3</v>
      </c>
      <c r="BP43" s="16">
        <v>3.7500281440532302E-3</v>
      </c>
      <c r="BQ43" s="16">
        <v>0</v>
      </c>
      <c r="BR43" s="16">
        <v>0.33015878741853677</v>
      </c>
      <c r="BS43" s="16" t="s">
        <v>1605</v>
      </c>
      <c r="BT43" s="16" t="s">
        <v>1605</v>
      </c>
      <c r="BU43" s="16" t="s">
        <v>1605</v>
      </c>
      <c r="BV43" s="16" t="s">
        <v>1605</v>
      </c>
      <c r="BW43" s="16" t="s">
        <v>1605</v>
      </c>
      <c r="BX43" s="16" t="s">
        <v>1605</v>
      </c>
    </row>
    <row r="44" spans="1:76" x14ac:dyDescent="0.35">
      <c r="A44">
        <v>36</v>
      </c>
      <c r="B44" t="s">
        <v>1855</v>
      </c>
      <c r="C44" t="b">
        <v>0</v>
      </c>
      <c r="D44" t="b">
        <v>0</v>
      </c>
      <c r="E44" s="1">
        <v>0</v>
      </c>
      <c r="F44" s="16" t="s">
        <v>1605</v>
      </c>
      <c r="G44" s="16" t="s">
        <v>1605</v>
      </c>
      <c r="H44" t="s">
        <v>1605</v>
      </c>
      <c r="I44" s="16" t="s">
        <v>1605</v>
      </c>
      <c r="J44" s="16" t="s">
        <v>1605</v>
      </c>
      <c r="K44" s="16" t="s">
        <v>1605</v>
      </c>
      <c r="L44" s="16" t="s">
        <v>1605</v>
      </c>
      <c r="M44" s="16" t="s">
        <v>1605</v>
      </c>
      <c r="N44" s="16" t="s">
        <v>1605</v>
      </c>
      <c r="O44" s="16" t="s">
        <v>1605</v>
      </c>
      <c r="P44" s="16" t="s">
        <v>1605</v>
      </c>
      <c r="Q44" s="16" t="s">
        <v>1605</v>
      </c>
      <c r="R44" s="16" t="s">
        <v>1605</v>
      </c>
      <c r="S44" s="16" t="s">
        <v>1605</v>
      </c>
      <c r="T44" s="16" t="s">
        <v>1605</v>
      </c>
      <c r="U44" s="16" t="s">
        <v>1605</v>
      </c>
      <c r="V44" s="16" t="s">
        <v>1605</v>
      </c>
      <c r="W44" s="16" t="s">
        <v>1605</v>
      </c>
      <c r="X44" s="16" t="s">
        <v>1605</v>
      </c>
      <c r="Y44" s="16" t="s">
        <v>1605</v>
      </c>
      <c r="Z44" s="16" t="s">
        <v>1605</v>
      </c>
      <c r="AA44" s="16" t="s">
        <v>1605</v>
      </c>
      <c r="AB44" s="16" t="s">
        <v>1605</v>
      </c>
      <c r="AC44" s="16" t="s">
        <v>1605</v>
      </c>
      <c r="AD44" s="16" t="s">
        <v>1605</v>
      </c>
      <c r="AE44" s="16" t="s">
        <v>1605</v>
      </c>
      <c r="AF44" s="16" t="s">
        <v>1605</v>
      </c>
      <c r="AG44" s="16" t="s">
        <v>1605</v>
      </c>
      <c r="AH44" s="16" t="s">
        <v>1605</v>
      </c>
      <c r="AI44" s="16" t="s">
        <v>1605</v>
      </c>
      <c r="AJ44" s="16" t="s">
        <v>1605</v>
      </c>
      <c r="AK44" s="16" t="s">
        <v>1605</v>
      </c>
      <c r="AL44" s="16" t="s">
        <v>1605</v>
      </c>
      <c r="AM44" s="16" t="s">
        <v>1605</v>
      </c>
      <c r="AN44" s="16" t="s">
        <v>1605</v>
      </c>
      <c r="AO44" s="16" t="s">
        <v>1605</v>
      </c>
      <c r="AP44" s="16" t="s">
        <v>1605</v>
      </c>
      <c r="AQ44" s="16" t="s">
        <v>1605</v>
      </c>
      <c r="AR44" s="16" t="s">
        <v>1605</v>
      </c>
      <c r="AS44" s="16" t="s">
        <v>1605</v>
      </c>
      <c r="AT44" s="16" t="s">
        <v>1605</v>
      </c>
      <c r="AU44" s="16" t="s">
        <v>1605</v>
      </c>
      <c r="AV44" s="16" t="s">
        <v>1605</v>
      </c>
      <c r="AW44" s="16" t="s">
        <v>1605</v>
      </c>
      <c r="AX44" s="16" t="s">
        <v>1605</v>
      </c>
      <c r="AY44" s="16" t="s">
        <v>1605</v>
      </c>
      <c r="AZ44" s="16" t="s">
        <v>1605</v>
      </c>
      <c r="BA44" s="16" t="s">
        <v>1605</v>
      </c>
      <c r="BB44" s="16" t="s">
        <v>1605</v>
      </c>
      <c r="BC44" s="16" t="s">
        <v>1605</v>
      </c>
      <c r="BD44" s="16" t="s">
        <v>1605</v>
      </c>
      <c r="BE44" s="16" t="s">
        <v>1605</v>
      </c>
      <c r="BF44" s="16" t="s">
        <v>1605</v>
      </c>
      <c r="BG44" s="16" t="s">
        <v>1605</v>
      </c>
      <c r="BH44" s="16" t="s">
        <v>1605</v>
      </c>
      <c r="BI44" s="16" t="s">
        <v>1605</v>
      </c>
      <c r="BJ44" s="16" t="s">
        <v>1605</v>
      </c>
      <c r="BK44" s="16" t="s">
        <v>1605</v>
      </c>
      <c r="BL44" s="16" t="s">
        <v>1605</v>
      </c>
      <c r="BM44" s="16" t="s">
        <v>1605</v>
      </c>
      <c r="BN44" s="16" t="s">
        <v>1605</v>
      </c>
      <c r="BO44" s="16" t="s">
        <v>1605</v>
      </c>
      <c r="BP44" s="16" t="s">
        <v>1605</v>
      </c>
      <c r="BQ44" s="16" t="s">
        <v>1605</v>
      </c>
      <c r="BR44" s="16" t="s">
        <v>1605</v>
      </c>
      <c r="BS44" s="16" t="s">
        <v>1605</v>
      </c>
      <c r="BT44" s="16" t="s">
        <v>1605</v>
      </c>
      <c r="BU44" s="16" t="s">
        <v>1605</v>
      </c>
      <c r="BV44" s="16" t="s">
        <v>1605</v>
      </c>
      <c r="BW44" s="16" t="s">
        <v>1605</v>
      </c>
      <c r="BX44" s="16" t="s">
        <v>1605</v>
      </c>
    </row>
    <row r="45" spans="1:76" x14ac:dyDescent="0.35">
      <c r="A45">
        <v>37</v>
      </c>
      <c r="B45" t="s">
        <v>2171</v>
      </c>
      <c r="C45" t="b">
        <v>1</v>
      </c>
      <c r="D45" t="b">
        <v>1</v>
      </c>
      <c r="E45" s="1">
        <v>53216.11320733172</v>
      </c>
      <c r="F45" s="16">
        <v>0.55212994593555942</v>
      </c>
      <c r="G45" s="16">
        <v>0.95278961353628833</v>
      </c>
      <c r="H45" t="s">
        <v>1799</v>
      </c>
      <c r="I45" s="16">
        <v>3.8856642988704948E-4</v>
      </c>
      <c r="J45" s="16">
        <v>8.0042377089292405E-2</v>
      </c>
      <c r="K45" s="16">
        <v>-2.7023301926348831E-3</v>
      </c>
      <c r="L45" s="16">
        <v>7.961021531111423E-2</v>
      </c>
      <c r="M45" s="16">
        <v>6.5488288345556533E-2</v>
      </c>
      <c r="N45" s="16">
        <v>4.3758235246000865E-3</v>
      </c>
      <c r="O45" s="16">
        <v>4.2376096146072628E-2</v>
      </c>
      <c r="P45" s="16">
        <v>3.8310601366227104E-3</v>
      </c>
      <c r="Q45" s="16">
        <v>7.0152598858896908E-6</v>
      </c>
      <c r="R45" s="16">
        <v>3.912486267054982E-3</v>
      </c>
      <c r="S45" s="16">
        <v>0</v>
      </c>
      <c r="T45" s="16">
        <v>0.89324883871962912</v>
      </c>
      <c r="U45" s="16">
        <v>-1.6067501098726567E-5</v>
      </c>
      <c r="V45" s="16">
        <v>0.30020724418935774</v>
      </c>
      <c r="W45" s="16">
        <v>0.43771112310469906</v>
      </c>
      <c r="X45" s="16">
        <v>0</v>
      </c>
      <c r="Y45" s="16">
        <v>0.12481114969582841</v>
      </c>
      <c r="Z45" s="16">
        <v>0.17351254691291373</v>
      </c>
      <c r="AA45" s="16">
        <v>0</v>
      </c>
      <c r="AB45" s="16">
        <v>0.49425574794432148</v>
      </c>
      <c r="AC45" s="16">
        <v>0.30020724418935774</v>
      </c>
      <c r="AD45" s="16">
        <v>0.41525459202079684</v>
      </c>
      <c r="AE45" s="16">
        <v>6.5488288345556533E-2</v>
      </c>
      <c r="AF45" s="16">
        <v>6.3351175664838832E-2</v>
      </c>
      <c r="AG45" s="16">
        <v>0.30020724418935774</v>
      </c>
      <c r="AH45" s="16">
        <v>0.13904327871461386</v>
      </c>
      <c r="AI45" s="16">
        <v>0.44043889154589988</v>
      </c>
      <c r="AJ45" s="16">
        <v>8.9556661502623092E-2</v>
      </c>
      <c r="AK45" s="16">
        <v>0.17875731923183369</v>
      </c>
      <c r="AL45" s="16">
        <v>-3.8170765967826537E-4</v>
      </c>
      <c r="AM45" s="16">
        <v>2.2129494634072433E-2</v>
      </c>
      <c r="AN45" s="16">
        <v>0.21899705911768863</v>
      </c>
      <c r="AO45" s="16">
        <v>0.40544328381146499</v>
      </c>
      <c r="AP45" s="16">
        <v>7.6125611378630165E-3</v>
      </c>
      <c r="AQ45" s="16">
        <v>2.9586350787363935E-2</v>
      </c>
      <c r="AR45" s="16">
        <v>-4.0888860074839162E-4</v>
      </c>
      <c r="AS45" s="16">
        <v>0.29967949627750645</v>
      </c>
      <c r="AT45" s="16">
        <v>0.18762888680260348</v>
      </c>
      <c r="AU45" s="16">
        <v>0.60494806649915223</v>
      </c>
      <c r="AV45" s="16">
        <v>-4.8428035234859834E-5</v>
      </c>
      <c r="AW45" s="16">
        <v>6.5488288345556533E-2</v>
      </c>
      <c r="AX45" s="16">
        <v>4.3471024015901971E-2</v>
      </c>
      <c r="AY45" s="16">
        <v>0.23765597803602323</v>
      </c>
      <c r="AZ45" s="16">
        <v>-4.0888860074839162E-4</v>
      </c>
      <c r="BA45" s="16">
        <v>0.95278961353628833</v>
      </c>
      <c r="BB45" s="16">
        <v>-4.0888860074839162E-4</v>
      </c>
      <c r="BC45" s="16">
        <v>4.2156145939786782E-3</v>
      </c>
      <c r="BD45" s="16">
        <v>-1.7151671574983096E-3</v>
      </c>
      <c r="BE45" s="16">
        <v>-1.2091929208564167E-3</v>
      </c>
      <c r="BF45" s="16">
        <v>0.10032636807468265</v>
      </c>
      <c r="BG45" s="16">
        <v>-2.6557249318881482E-5</v>
      </c>
      <c r="BH45" s="16">
        <v>0.29653578172936523</v>
      </c>
      <c r="BI45" s="16">
        <v>-4.0888860074839162E-4</v>
      </c>
      <c r="BJ45" s="16">
        <v>0.24749592377572327</v>
      </c>
      <c r="BK45" s="16">
        <v>0.35024615469059928</v>
      </c>
      <c r="BL45" s="16">
        <v>1.5324273228012331E-3</v>
      </c>
      <c r="BM45" s="16">
        <v>-7.0275684946052852E-4</v>
      </c>
      <c r="BN45" s="16">
        <v>0.32848709130071274</v>
      </c>
      <c r="BO45" s="16">
        <v>1.1954694252065412E-3</v>
      </c>
      <c r="BP45" s="16">
        <v>2.7369818316937078E-2</v>
      </c>
      <c r="BQ45" s="16">
        <v>0</v>
      </c>
      <c r="BR45" s="16">
        <v>9.2455263027006351E-2</v>
      </c>
      <c r="BS45" s="16">
        <v>0.14864646449703622</v>
      </c>
      <c r="BT45" s="16">
        <v>0.14864646449703622</v>
      </c>
      <c r="BU45" s="16" t="s">
        <v>1605</v>
      </c>
      <c r="BV45" s="16" t="s">
        <v>1605</v>
      </c>
      <c r="BW45" s="16" t="s">
        <v>1605</v>
      </c>
      <c r="BX45" s="16" t="s">
        <v>1605</v>
      </c>
    </row>
    <row r="46" spans="1:76" x14ac:dyDescent="0.35">
      <c r="A46">
        <v>38</v>
      </c>
      <c r="B46" t="s">
        <v>2178</v>
      </c>
      <c r="C46" t="b">
        <v>1</v>
      </c>
      <c r="D46" t="b">
        <v>1</v>
      </c>
      <c r="E46" s="1">
        <v>8005.6691300697648</v>
      </c>
      <c r="F46" s="16">
        <v>0.74004785682461804</v>
      </c>
      <c r="G46" s="16">
        <v>1.1863510686948051</v>
      </c>
      <c r="H46" t="s">
        <v>1799</v>
      </c>
      <c r="I46" s="16">
        <v>1.2295060046030315E-3</v>
      </c>
      <c r="J46" s="16">
        <v>8.010639821956933E-2</v>
      </c>
      <c r="K46" s="16">
        <v>-5.8756793884851E-3</v>
      </c>
      <c r="L46" s="16">
        <v>9.6637998850006568E-2</v>
      </c>
      <c r="M46" s="16">
        <v>0.16886153136261273</v>
      </c>
      <c r="N46" s="16">
        <v>1.2208509988173466E-2</v>
      </c>
      <c r="O46" s="16">
        <v>0.1607880861506914</v>
      </c>
      <c r="P46" s="16">
        <v>1.1150642814944156E-2</v>
      </c>
      <c r="Q46" s="16">
        <v>1.6406249823885943E-4</v>
      </c>
      <c r="R46" s="16">
        <v>1.0826679757506508E-2</v>
      </c>
      <c r="S46" s="16">
        <v>0</v>
      </c>
      <c r="T46" s="16">
        <v>1.1085072328158216</v>
      </c>
      <c r="U46" s="16">
        <v>-3.9585688831667021E-5</v>
      </c>
      <c r="V46" s="16">
        <v>0.30060757310415753</v>
      </c>
      <c r="W46" s="16">
        <v>0.71016332397343573</v>
      </c>
      <c r="X46" s="16">
        <v>0</v>
      </c>
      <c r="Y46" s="16">
        <v>-5.6503010262309861E-4</v>
      </c>
      <c r="Z46" s="16">
        <v>0.11902539933460643</v>
      </c>
      <c r="AA46" s="16">
        <v>0</v>
      </c>
      <c r="AB46" s="16">
        <v>0.59849011868033508</v>
      </c>
      <c r="AC46" s="16">
        <v>0.30060757310415753</v>
      </c>
      <c r="AD46" s="16">
        <v>0.62007865737321333</v>
      </c>
      <c r="AE46" s="16">
        <v>0.16886153136261273</v>
      </c>
      <c r="AF46" s="16">
        <v>6.3977529738894034E-2</v>
      </c>
      <c r="AG46" s="16">
        <v>0.30060757310415753</v>
      </c>
      <c r="AH46" s="16">
        <v>0.13927173860815456</v>
      </c>
      <c r="AI46" s="16">
        <v>0.4415019462187606</v>
      </c>
      <c r="AJ46" s="16">
        <v>0.1088276826481771</v>
      </c>
      <c r="AK46" s="16">
        <v>0.21663977247607624</v>
      </c>
      <c r="AL46" s="16">
        <v>-7.2380596660837071E-4</v>
      </c>
      <c r="AM46" s="16">
        <v>8.7819774230773584E-2</v>
      </c>
      <c r="AN46" s="16">
        <v>0.43942032862756375</v>
      </c>
      <c r="AO46" s="16">
        <v>0.8274652816660657</v>
      </c>
      <c r="AP46" s="16">
        <v>2.6667978960953853E-2</v>
      </c>
      <c r="AQ46" s="16">
        <v>0.11537165115589421</v>
      </c>
      <c r="AR46" s="16">
        <v>-8.2554703593451517E-4</v>
      </c>
      <c r="AS46" s="16">
        <v>0.29954540184155665</v>
      </c>
      <c r="AT46" s="16">
        <v>0.18790866069208834</v>
      </c>
      <c r="AU46" s="16">
        <v>0.61403017098339374</v>
      </c>
      <c r="AV46" s="16">
        <v>-1.862302047536124E-4</v>
      </c>
      <c r="AW46" s="16">
        <v>0.16886153136261273</v>
      </c>
      <c r="AX46" s="16">
        <v>0.10861431385037301</v>
      </c>
      <c r="AY46" s="16">
        <v>0.2871413114759318</v>
      </c>
      <c r="AZ46" s="16">
        <v>-8.2554703593451517E-4</v>
      </c>
      <c r="BA46" s="16">
        <v>1.1863510686948051</v>
      </c>
      <c r="BB46" s="16">
        <v>-8.2554703593451517E-4</v>
      </c>
      <c r="BC46" s="16">
        <v>1.1646859335372017E-2</v>
      </c>
      <c r="BD46" s="16">
        <v>-3.8019849150285889E-3</v>
      </c>
      <c r="BE46" s="16">
        <v>-2.6551563982601945E-3</v>
      </c>
      <c r="BF46" s="16">
        <v>0.10085497538738797</v>
      </c>
      <c r="BG46" s="16">
        <v>-6.5831238020508387E-5</v>
      </c>
      <c r="BH46" s="16">
        <v>0.35719997641685808</v>
      </c>
      <c r="BI46" s="16">
        <v>-8.2554703593451517E-4</v>
      </c>
      <c r="BJ46" s="16">
        <v>0.29889682897434611</v>
      </c>
      <c r="BK46" s="16">
        <v>0.35070628572131879</v>
      </c>
      <c r="BL46" s="16">
        <v>4.8276830600115783E-3</v>
      </c>
      <c r="BM46" s="16">
        <v>-1.5927678697775782E-3</v>
      </c>
      <c r="BN46" s="16">
        <v>0.66731306397521872</v>
      </c>
      <c r="BO46" s="16">
        <v>2.310327972040449E-3</v>
      </c>
      <c r="BP46" s="16">
        <v>0.1070684325425828</v>
      </c>
      <c r="BQ46" s="16">
        <v>0</v>
      </c>
      <c r="BR46" s="16">
        <v>0.26274513076627826</v>
      </c>
      <c r="BS46" s="16">
        <v>0.18025011063137275</v>
      </c>
      <c r="BT46" s="16">
        <v>0.18025011063137275</v>
      </c>
      <c r="BU46" s="16" t="s">
        <v>1605</v>
      </c>
      <c r="BV46" s="16" t="s">
        <v>1605</v>
      </c>
      <c r="BW46" s="16" t="s">
        <v>1605</v>
      </c>
      <c r="BX46" s="16" t="s">
        <v>1605</v>
      </c>
    </row>
    <row r="47" spans="1:76" x14ac:dyDescent="0.35">
      <c r="A47">
        <v>39</v>
      </c>
      <c r="B47" t="s">
        <v>2296</v>
      </c>
      <c r="C47" t="b">
        <v>0</v>
      </c>
      <c r="D47" t="b">
        <v>1</v>
      </c>
      <c r="E47" s="1">
        <v>0</v>
      </c>
      <c r="F47" s="16" t="s">
        <v>1605</v>
      </c>
      <c r="G47" s="16" t="s">
        <v>1605</v>
      </c>
      <c r="H47" t="s">
        <v>1605</v>
      </c>
      <c r="I47" s="16" t="s">
        <v>1605</v>
      </c>
      <c r="J47" s="16" t="s">
        <v>1605</v>
      </c>
      <c r="K47" s="16" t="s">
        <v>1605</v>
      </c>
      <c r="L47" s="16" t="s">
        <v>1605</v>
      </c>
      <c r="M47" s="16" t="s">
        <v>1605</v>
      </c>
      <c r="N47" s="16" t="s">
        <v>1605</v>
      </c>
      <c r="O47" s="16" t="s">
        <v>1605</v>
      </c>
      <c r="P47" s="16" t="s">
        <v>1605</v>
      </c>
      <c r="Q47" s="16" t="s">
        <v>1605</v>
      </c>
      <c r="R47" s="16" t="s">
        <v>1605</v>
      </c>
      <c r="S47" s="16" t="s">
        <v>1605</v>
      </c>
      <c r="T47" s="16" t="s">
        <v>1605</v>
      </c>
      <c r="U47" s="16" t="s">
        <v>1605</v>
      </c>
      <c r="V47" s="16" t="s">
        <v>1605</v>
      </c>
      <c r="W47" s="16" t="s">
        <v>1605</v>
      </c>
      <c r="X47" s="16" t="s">
        <v>1605</v>
      </c>
      <c r="Y47" s="16" t="s">
        <v>1605</v>
      </c>
      <c r="Z47" s="16" t="s">
        <v>1605</v>
      </c>
      <c r="AA47" s="16" t="s">
        <v>1605</v>
      </c>
      <c r="AB47" s="16" t="s">
        <v>1605</v>
      </c>
      <c r="AC47" s="16" t="s">
        <v>1605</v>
      </c>
      <c r="AD47" s="16" t="s">
        <v>1605</v>
      </c>
      <c r="AE47" s="16" t="s">
        <v>1605</v>
      </c>
      <c r="AF47" s="16" t="s">
        <v>1605</v>
      </c>
      <c r="AG47" s="16" t="s">
        <v>1605</v>
      </c>
      <c r="AH47" s="16" t="s">
        <v>1605</v>
      </c>
      <c r="AI47" s="16" t="s">
        <v>1605</v>
      </c>
      <c r="AJ47" s="16" t="s">
        <v>1605</v>
      </c>
      <c r="AK47" s="16" t="s">
        <v>1605</v>
      </c>
      <c r="AL47" s="16" t="s">
        <v>1605</v>
      </c>
      <c r="AM47" s="16" t="s">
        <v>1605</v>
      </c>
      <c r="AN47" s="16" t="s">
        <v>1605</v>
      </c>
      <c r="AO47" s="16" t="s">
        <v>1605</v>
      </c>
      <c r="AP47" s="16" t="s">
        <v>1605</v>
      </c>
      <c r="AQ47" s="16" t="s">
        <v>1605</v>
      </c>
      <c r="AR47" s="16" t="s">
        <v>1605</v>
      </c>
      <c r="AS47" s="16" t="s">
        <v>1605</v>
      </c>
      <c r="AT47" s="16" t="s">
        <v>1605</v>
      </c>
      <c r="AU47" s="16" t="s">
        <v>1605</v>
      </c>
      <c r="AV47" s="16" t="s">
        <v>1605</v>
      </c>
      <c r="AW47" s="16" t="s">
        <v>1605</v>
      </c>
      <c r="AX47" s="16" t="s">
        <v>1605</v>
      </c>
      <c r="AY47" s="16" t="s">
        <v>1605</v>
      </c>
      <c r="AZ47" s="16" t="s">
        <v>1605</v>
      </c>
      <c r="BA47" s="16" t="s">
        <v>1605</v>
      </c>
      <c r="BB47" s="16" t="s">
        <v>1605</v>
      </c>
      <c r="BC47" s="16" t="s">
        <v>1605</v>
      </c>
      <c r="BD47" s="16" t="s">
        <v>1605</v>
      </c>
      <c r="BE47" s="16" t="s">
        <v>1605</v>
      </c>
      <c r="BF47" s="16" t="s">
        <v>1605</v>
      </c>
      <c r="BG47" s="16" t="s">
        <v>1605</v>
      </c>
      <c r="BH47" s="16" t="s">
        <v>1605</v>
      </c>
      <c r="BI47" s="16" t="s">
        <v>1605</v>
      </c>
      <c r="BJ47" s="16" t="s">
        <v>1605</v>
      </c>
      <c r="BK47" s="16" t="s">
        <v>1605</v>
      </c>
      <c r="BL47" s="16" t="s">
        <v>1605</v>
      </c>
      <c r="BM47" s="16" t="s">
        <v>1605</v>
      </c>
      <c r="BN47" s="16" t="s">
        <v>1605</v>
      </c>
      <c r="BO47" s="16" t="s">
        <v>1605</v>
      </c>
      <c r="BP47" s="16" t="s">
        <v>1605</v>
      </c>
      <c r="BQ47" s="16" t="s">
        <v>1605</v>
      </c>
      <c r="BR47" s="16" t="s">
        <v>1605</v>
      </c>
      <c r="BS47" s="16" t="s">
        <v>1605</v>
      </c>
      <c r="BT47" s="16" t="s">
        <v>1605</v>
      </c>
      <c r="BU47" s="16" t="s">
        <v>1605</v>
      </c>
      <c r="BV47" s="16" t="s">
        <v>1605</v>
      </c>
      <c r="BW47" s="16" t="s">
        <v>1605</v>
      </c>
      <c r="BX47" s="16" t="s">
        <v>1605</v>
      </c>
    </row>
    <row r="48" spans="1:76" x14ac:dyDescent="0.35">
      <c r="A48">
        <v>40</v>
      </c>
      <c r="B48" t="s">
        <v>2339</v>
      </c>
      <c r="C48" t="b">
        <v>1</v>
      </c>
      <c r="D48" t="b">
        <v>0</v>
      </c>
      <c r="E48" s="1">
        <v>38944.055002557179</v>
      </c>
      <c r="F48" s="16">
        <v>0.40999536719682445</v>
      </c>
      <c r="G48" s="16">
        <v>0.56608260815989286</v>
      </c>
      <c r="H48" t="s">
        <v>1801</v>
      </c>
      <c r="I48" s="16">
        <v>6.6544998794126897E-4</v>
      </c>
      <c r="J48" s="16">
        <v>8.0068425670775767E-2</v>
      </c>
      <c r="K48" s="16">
        <v>1.1164934379022329E-2</v>
      </c>
      <c r="L48" s="16">
        <v>3.6752160806430734E-2</v>
      </c>
      <c r="M48" s="16">
        <v>0.103046653335785</v>
      </c>
      <c r="N48" s="16">
        <v>1.372516797089296E-2</v>
      </c>
      <c r="O48" s="16">
        <v>7.320678215977372E-2</v>
      </c>
      <c r="P48" s="16">
        <v>1.6776711429842495E-2</v>
      </c>
      <c r="Q48" s="16">
        <v>9.0267256916298777E-5</v>
      </c>
      <c r="R48" s="16">
        <v>1.075394492757864E-2</v>
      </c>
      <c r="S48" s="16">
        <v>0</v>
      </c>
      <c r="T48" s="16">
        <v>0.40312484982083263</v>
      </c>
      <c r="U48" s="16">
        <v>-1.3554376771085508E-5</v>
      </c>
      <c r="V48" s="16">
        <v>0.30033610481811701</v>
      </c>
      <c r="W48" s="16">
        <v>0.52596399969207841</v>
      </c>
      <c r="X48" s="16">
        <v>0</v>
      </c>
      <c r="Y48" s="16">
        <v>-1.8697424898883597E-4</v>
      </c>
      <c r="Z48" s="16">
        <v>7.5236820848839203E-2</v>
      </c>
      <c r="AA48" s="16">
        <v>0</v>
      </c>
      <c r="AB48" s="16">
        <v>0.22069687674310923</v>
      </c>
      <c r="AC48" s="16">
        <v>0.30033610481811701</v>
      </c>
      <c r="AD48" s="16">
        <v>0.48318086768186408</v>
      </c>
      <c r="AE48" s="16">
        <v>0.103046653335785</v>
      </c>
      <c r="AF48" s="16">
        <v>6.1767168075854917E-2</v>
      </c>
      <c r="AG48" s="16">
        <v>0.30033610481811701</v>
      </c>
      <c r="AH48" s="16">
        <v>0.13910275885636425</v>
      </c>
      <c r="AI48" s="16">
        <v>0.44072731377340801</v>
      </c>
      <c r="AJ48" s="16">
        <v>4.1368118404204512E-2</v>
      </c>
      <c r="AK48" s="16">
        <v>8.1862322689548961E-2</v>
      </c>
      <c r="AL48" s="16">
        <v>-6.5369804252857211E-4</v>
      </c>
      <c r="AM48" s="16">
        <v>3.4096200406384947E-2</v>
      </c>
      <c r="AN48" s="16">
        <v>0.30578395348318432</v>
      </c>
      <c r="AO48" s="16">
        <v>0.56608260815989286</v>
      </c>
      <c r="AP48" s="16">
        <v>0.2149073783465365</v>
      </c>
      <c r="AQ48" s="16">
        <v>4.5998764170270157E-2</v>
      </c>
      <c r="AR48" s="16">
        <v>-7.0473409579174806E-4</v>
      </c>
      <c r="AS48" s="16">
        <v>0.29942548039906081</v>
      </c>
      <c r="AT48" s="16">
        <v>0.18770901273324214</v>
      </c>
      <c r="AU48" s="16">
        <v>0.61714745161836682</v>
      </c>
      <c r="AV48" s="16">
        <v>-1.0721901919197308E-4</v>
      </c>
      <c r="AW48" s="16">
        <v>0.103046653335785</v>
      </c>
      <c r="AX48" s="16">
        <v>6.8838839626432335E-2</v>
      </c>
      <c r="AY48" s="16">
        <v>0.10748488099304532</v>
      </c>
      <c r="AZ48" s="16">
        <v>-7.0473409579174806E-4</v>
      </c>
      <c r="BA48" s="16">
        <v>0.42999217215565633</v>
      </c>
      <c r="BB48" s="16">
        <v>-7.0473409579174806E-4</v>
      </c>
      <c r="BC48" s="16">
        <v>1.1967802655513893E-2</v>
      </c>
      <c r="BD48" s="16">
        <v>5.8687748928785144E-3</v>
      </c>
      <c r="BE48" s="16">
        <v>3.8646639538151284E-3</v>
      </c>
      <c r="BF48" s="16">
        <v>9.7457122455707035E-2</v>
      </c>
      <c r="BG48" s="16">
        <v>-4.3241233079860386E-5</v>
      </c>
      <c r="BH48" s="16">
        <v>0.13313548969204625</v>
      </c>
      <c r="BI48" s="16">
        <v>-7.0473409579174806E-4</v>
      </c>
      <c r="BJ48" s="16">
        <v>0.11180339299917263</v>
      </c>
      <c r="BK48" s="16">
        <v>0.35039931780612887</v>
      </c>
      <c r="BL48" s="16">
        <v>9.7054996134200433E-3</v>
      </c>
      <c r="BM48" s="16">
        <v>1.8051265144440887E-3</v>
      </c>
      <c r="BN48" s="16">
        <v>0.45894443191874323</v>
      </c>
      <c r="BO48" s="16">
        <v>6.6765654986802536E-2</v>
      </c>
      <c r="BP48" s="16">
        <v>4.2468370302230385E-2</v>
      </c>
      <c r="BQ48" s="16">
        <v>0</v>
      </c>
      <c r="BR48" s="16">
        <v>0.15401816198748386</v>
      </c>
      <c r="BS48" s="16">
        <v>6.7892362008162177E-2</v>
      </c>
      <c r="BT48" s="16">
        <v>6.7892362008162177E-2</v>
      </c>
      <c r="BU48" s="16" t="s">
        <v>1605</v>
      </c>
      <c r="BV48" s="16" t="s">
        <v>1605</v>
      </c>
      <c r="BW48" s="16" t="s">
        <v>1605</v>
      </c>
      <c r="BX48" s="16" t="s">
        <v>1605</v>
      </c>
    </row>
    <row r="49" spans="1:76" x14ac:dyDescent="0.35">
      <c r="A49">
        <v>41</v>
      </c>
      <c r="B49" t="s">
        <v>1911</v>
      </c>
      <c r="C49" t="b">
        <v>0</v>
      </c>
      <c r="D49" t="s">
        <v>1605</v>
      </c>
      <c r="E49" s="1" t="s">
        <v>1605</v>
      </c>
      <c r="F49" s="16" t="s">
        <v>1605</v>
      </c>
      <c r="G49" s="16" t="s">
        <v>1605</v>
      </c>
      <c r="H49" t="s">
        <v>1605</v>
      </c>
      <c r="I49" s="16" t="s">
        <v>1605</v>
      </c>
      <c r="J49" s="16" t="s">
        <v>1605</v>
      </c>
      <c r="K49" s="16" t="s">
        <v>1605</v>
      </c>
      <c r="L49" s="16" t="s">
        <v>1605</v>
      </c>
      <c r="M49" s="16" t="s">
        <v>1605</v>
      </c>
      <c r="N49" s="16" t="s">
        <v>1605</v>
      </c>
      <c r="O49" s="16" t="s">
        <v>1605</v>
      </c>
      <c r="P49" s="16" t="s">
        <v>1605</v>
      </c>
      <c r="Q49" s="16" t="s">
        <v>1605</v>
      </c>
      <c r="R49" s="16" t="s">
        <v>1605</v>
      </c>
      <c r="S49" s="16" t="s">
        <v>1605</v>
      </c>
      <c r="T49" s="16" t="s">
        <v>1605</v>
      </c>
      <c r="U49" s="16" t="s">
        <v>1605</v>
      </c>
      <c r="V49" s="16" t="s">
        <v>1605</v>
      </c>
      <c r="W49" s="16" t="s">
        <v>1605</v>
      </c>
      <c r="X49" s="16" t="s">
        <v>1605</v>
      </c>
      <c r="Y49" s="16" t="s">
        <v>1605</v>
      </c>
      <c r="Z49" s="16" t="s">
        <v>1605</v>
      </c>
      <c r="AA49" s="16" t="s">
        <v>1605</v>
      </c>
      <c r="AB49" s="16" t="s">
        <v>1605</v>
      </c>
      <c r="AC49" s="16" t="s">
        <v>1605</v>
      </c>
      <c r="AD49" s="16" t="s">
        <v>1605</v>
      </c>
      <c r="AE49" s="16" t="s">
        <v>1605</v>
      </c>
      <c r="AF49" s="16" t="s">
        <v>1605</v>
      </c>
      <c r="AG49" s="16" t="s">
        <v>1605</v>
      </c>
      <c r="AH49" s="16" t="s">
        <v>1605</v>
      </c>
      <c r="AI49" s="16" t="s">
        <v>1605</v>
      </c>
      <c r="AJ49" s="16" t="s">
        <v>1605</v>
      </c>
      <c r="AK49" s="16" t="s">
        <v>1605</v>
      </c>
      <c r="AL49" s="16" t="s">
        <v>1605</v>
      </c>
      <c r="AM49" s="16" t="s">
        <v>1605</v>
      </c>
      <c r="AN49" s="16" t="s">
        <v>1605</v>
      </c>
      <c r="AO49" s="16" t="s">
        <v>1605</v>
      </c>
      <c r="AP49" s="16" t="s">
        <v>1605</v>
      </c>
      <c r="AQ49" s="16" t="s">
        <v>1605</v>
      </c>
      <c r="AR49" s="16" t="s">
        <v>1605</v>
      </c>
      <c r="AS49" s="16" t="s">
        <v>1605</v>
      </c>
      <c r="AT49" s="16" t="s">
        <v>1605</v>
      </c>
      <c r="AU49" s="16" t="s">
        <v>1605</v>
      </c>
      <c r="AV49" s="16" t="s">
        <v>1605</v>
      </c>
      <c r="AW49" s="16" t="s">
        <v>1605</v>
      </c>
      <c r="AX49" s="16" t="s">
        <v>1605</v>
      </c>
      <c r="AY49" s="16" t="s">
        <v>1605</v>
      </c>
      <c r="AZ49" s="16" t="s">
        <v>1605</v>
      </c>
      <c r="BA49" s="16" t="s">
        <v>1605</v>
      </c>
      <c r="BB49" s="16" t="s">
        <v>1605</v>
      </c>
      <c r="BC49" s="16" t="s">
        <v>1605</v>
      </c>
      <c r="BD49" s="16" t="s">
        <v>1605</v>
      </c>
      <c r="BE49" s="16" t="s">
        <v>1605</v>
      </c>
      <c r="BF49" s="16" t="s">
        <v>1605</v>
      </c>
      <c r="BG49" s="16" t="s">
        <v>1605</v>
      </c>
      <c r="BH49" s="16" t="s">
        <v>1605</v>
      </c>
      <c r="BI49" s="16" t="s">
        <v>1605</v>
      </c>
      <c r="BJ49" s="16" t="s">
        <v>1605</v>
      </c>
      <c r="BK49" s="16" t="s">
        <v>1605</v>
      </c>
      <c r="BL49" s="16" t="s">
        <v>1605</v>
      </c>
      <c r="BM49" s="16" t="s">
        <v>1605</v>
      </c>
      <c r="BN49" s="16" t="s">
        <v>1605</v>
      </c>
      <c r="BO49" s="16" t="s">
        <v>1605</v>
      </c>
      <c r="BP49" s="16" t="s">
        <v>1605</v>
      </c>
      <c r="BQ49" s="16" t="s">
        <v>1605</v>
      </c>
      <c r="BR49" s="16" t="s">
        <v>1605</v>
      </c>
      <c r="BS49" s="16" t="s">
        <v>1605</v>
      </c>
      <c r="BT49" s="16" t="s">
        <v>1605</v>
      </c>
      <c r="BU49" s="16" t="s">
        <v>1605</v>
      </c>
      <c r="BV49" s="16" t="s">
        <v>1605</v>
      </c>
      <c r="BW49" s="16" t="s">
        <v>1605</v>
      </c>
      <c r="BX49" s="16" t="s">
        <v>1605</v>
      </c>
    </row>
  </sheetData>
  <autoFilter ref="A8:BX8" xr:uid="{3F8036E1-561E-40C4-83F5-C8CCDF5B966B}">
    <sortState xmlns:xlrd2="http://schemas.microsoft.com/office/spreadsheetml/2017/richdata2" ref="A9:BX44">
      <sortCondition ref="A8"/>
    </sortState>
  </autoFilter>
  <phoneticPr fontId="2" type="noConversion"/>
  <conditionalFormatting sqref="E9:E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{D9B54FFE-68E7-476A-A2D0-3E3B4CB9AC07}</x14:id>
        </ext>
      </extLst>
    </cfRule>
  </conditionalFormatting>
  <conditionalFormatting sqref="F9:F4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{7BA2F60A-E395-4DD7-8B14-56C65AD0F478}</x14:id>
        </ext>
      </extLst>
    </cfRule>
  </conditionalFormatting>
  <conditionalFormatting sqref="G9:G4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{D6095DA5-4960-4845-82B5-CC1B27859516}</x14:id>
        </ext>
      </extLst>
    </cfRule>
  </conditionalFormatting>
  <conditionalFormatting sqref="I2:BX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{FA4A3159-CF63-401F-95DB-156AA3BB5D26}</x14:id>
        </ext>
      </extLst>
    </cfRule>
  </conditionalFormatting>
  <conditionalFormatting sqref="I5:BX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{7F254B8B-A936-4FAC-90D2-DB5E30854B66}</x14:id>
        </ext>
      </extLst>
    </cfRule>
  </conditionalFormatting>
  <conditionalFormatting sqref="I6:BX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{87AADFBC-FD5A-4109-9FF9-D1575B893394}</x14:id>
        </ext>
      </extLst>
    </cfRule>
  </conditionalFormatting>
  <conditionalFormatting sqref="I9:BX46">
    <cfRule type="dataBar" priority="9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{7DB021A6-0E6B-4719-931A-E4E31DAD501C}</x14:id>
        </ext>
      </extLst>
    </cfRule>
  </conditionalFormatting>
  <conditionalFormatting sqref="I47:BX4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{CE9BE5F2-8E2F-4E3D-A76C-544F5E97D5F2}</x14:id>
        </ext>
      </extLst>
    </cfRule>
  </conditionalFormatting>
  <conditionalFormatting sqref="I48:BX49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{911F277D-0CAA-47F4-BB59-4A70AA989347}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54FFE-68E7-476A-A2D0-3E3B4CB9A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E9:E49</xm:sqref>
        </x14:conditionalFormatting>
        <x14:conditionalFormatting xmlns:xm="http://schemas.microsoft.com/office/excel/2006/main">
          <x14:cfRule type="dataBar" id="{7BA2F60A-E395-4DD7-8B14-56C65AD0F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F9:F49</xm:sqref>
        </x14:conditionalFormatting>
        <x14:conditionalFormatting xmlns:xm="http://schemas.microsoft.com/office/excel/2006/main">
          <x14:cfRule type="dataBar" id="{D6095DA5-4960-4845-82B5-CC1B27859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G9:G49</xm:sqref>
        </x14:conditionalFormatting>
        <x14:conditionalFormatting xmlns:xm="http://schemas.microsoft.com/office/excel/2006/main">
          <x14:cfRule type="dataBar" id="{FA4A3159-CF63-401F-95DB-156AA3BB5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7F254B8B-A936-4FAC-90D2-DB5E30854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87AADFBC-FD5A-4109-9FF9-D1575B893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7DB021A6-0E6B-4719-931A-E4E31DAD501C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I9:BX46</xm:sqref>
        </x14:conditionalFormatting>
        <x14:conditionalFormatting xmlns:xm="http://schemas.microsoft.com/office/excel/2006/main">
          <x14:cfRule type="dataBar" id="{CE9BE5F2-8E2F-4E3D-A76C-544F5E97D5F2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I47:BX47</xm:sqref>
        </x14:conditionalFormatting>
        <x14:conditionalFormatting xmlns:xm="http://schemas.microsoft.com/office/excel/2006/main">
          <x14:cfRule type="dataBar" id="{911F277D-0CAA-47F4-BB59-4A70AA989347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I48:BX49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92E0-44C4-4EA9-B327-7CE4C0C22F04}">
  <dimension ref="A1:Q107"/>
  <sheetViews>
    <sheetView zoomScaleNormal="100" workbookViewId="0">
      <pane ySplit="1" topLeftCell="A86" activePane="bottomLeft" state="frozen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35546875" customWidth="1"/>
    <col min="4" max="5" width="4.2109375" customWidth="1"/>
    <col min="6" max="6" width="7.92578125" customWidth="1"/>
    <col min="7" max="7" width="4.2109375" customWidth="1"/>
    <col min="8" max="8" width="8.7109375" customWidth="1"/>
    <col min="9" max="10" width="1.640625" customWidth="1"/>
    <col min="16" max="17" width="9.140625" style="17"/>
  </cols>
  <sheetData>
    <row r="1" spans="1:17" x14ac:dyDescent="0.35">
      <c r="A1" t="s">
        <v>380</v>
      </c>
      <c r="B1" t="s">
        <v>418</v>
      </c>
      <c r="C1" s="10" t="s">
        <v>417</v>
      </c>
      <c r="D1" t="s">
        <v>435</v>
      </c>
      <c r="E1" t="s">
        <v>381</v>
      </c>
      <c r="F1" t="s">
        <v>382</v>
      </c>
      <c r="G1" t="s">
        <v>383</v>
      </c>
      <c r="H1" t="s">
        <v>22</v>
      </c>
      <c r="I1" t="s">
        <v>437</v>
      </c>
      <c r="J1" t="s">
        <v>408</v>
      </c>
      <c r="K1" t="s">
        <v>1730</v>
      </c>
      <c r="L1" t="s">
        <v>1731</v>
      </c>
      <c r="M1" t="s">
        <v>122</v>
      </c>
      <c r="N1" t="s">
        <v>1740</v>
      </c>
      <c r="O1" t="s">
        <v>123</v>
      </c>
      <c r="P1" s="17" t="s">
        <v>1732</v>
      </c>
      <c r="Q1" s="17" t="s">
        <v>1733</v>
      </c>
    </row>
    <row r="2" spans="1:17" x14ac:dyDescent="0.35">
      <c r="A2" t="s">
        <v>58</v>
      </c>
      <c r="B2" t="s">
        <v>824</v>
      </c>
      <c r="C2" s="10">
        <v>43585</v>
      </c>
      <c r="D2" t="s">
        <v>436</v>
      </c>
      <c r="E2" t="s">
        <v>61</v>
      </c>
      <c r="F2" t="s">
        <v>310</v>
      </c>
      <c r="G2" t="s">
        <v>30</v>
      </c>
      <c r="H2" s="2" t="s">
        <v>3</v>
      </c>
      <c r="I2">
        <v>6</v>
      </c>
      <c r="J2" t="s">
        <v>242</v>
      </c>
      <c r="K2">
        <v>467.55999999999995</v>
      </c>
      <c r="P2" s="17">
        <v>0.53244000000000002</v>
      </c>
    </row>
    <row r="3" spans="1:17" x14ac:dyDescent="0.35">
      <c r="A3" t="s">
        <v>414</v>
      </c>
      <c r="B3" t="s">
        <v>819</v>
      </c>
      <c r="C3" s="10">
        <v>43585</v>
      </c>
      <c r="D3" t="s">
        <v>436</v>
      </c>
      <c r="E3" t="s">
        <v>63</v>
      </c>
      <c r="F3" t="s">
        <v>356</v>
      </c>
      <c r="G3" t="s">
        <v>30</v>
      </c>
      <c r="H3" s="2" t="s">
        <v>3</v>
      </c>
      <c r="I3">
        <v>6</v>
      </c>
      <c r="J3" t="s">
        <v>242</v>
      </c>
      <c r="K3">
        <v>106</v>
      </c>
      <c r="P3" s="17">
        <v>0.89400000000000002</v>
      </c>
    </row>
    <row r="4" spans="1:17" x14ac:dyDescent="0.35">
      <c r="A4" t="s">
        <v>32</v>
      </c>
      <c r="B4" t="s">
        <v>818</v>
      </c>
      <c r="C4" s="10">
        <v>43585</v>
      </c>
      <c r="D4" t="s">
        <v>436</v>
      </c>
      <c r="E4" t="s">
        <v>62</v>
      </c>
      <c r="F4" t="s">
        <v>309</v>
      </c>
      <c r="G4" t="s">
        <v>30</v>
      </c>
      <c r="H4" s="15" t="s">
        <v>390</v>
      </c>
      <c r="I4">
        <v>6</v>
      </c>
      <c r="J4" t="s">
        <v>243</v>
      </c>
      <c r="K4">
        <v>70.974999999999994</v>
      </c>
      <c r="P4" s="17">
        <v>0.92902499999999999</v>
      </c>
    </row>
    <row r="5" spans="1:17" x14ac:dyDescent="0.35">
      <c r="A5" t="s">
        <v>31</v>
      </c>
      <c r="B5" t="s">
        <v>810</v>
      </c>
      <c r="C5" s="10">
        <v>43585</v>
      </c>
      <c r="D5" t="s">
        <v>436</v>
      </c>
      <c r="E5" t="s">
        <v>62</v>
      </c>
      <c r="F5" t="s">
        <v>38</v>
      </c>
      <c r="G5" t="s">
        <v>30</v>
      </c>
      <c r="H5" s="2" t="s">
        <v>3</v>
      </c>
      <c r="I5">
        <v>6</v>
      </c>
      <c r="J5" t="s">
        <v>242</v>
      </c>
      <c r="K5">
        <v>37.5</v>
      </c>
      <c r="L5">
        <v>37.5</v>
      </c>
      <c r="M5">
        <v>20</v>
      </c>
      <c r="N5">
        <v>25</v>
      </c>
      <c r="O5">
        <v>50</v>
      </c>
      <c r="P5" s="17">
        <v>0.96250000000000002</v>
      </c>
      <c r="Q5" s="17">
        <v>0.96250000000000002</v>
      </c>
    </row>
    <row r="6" spans="1:17" x14ac:dyDescent="0.35">
      <c r="A6" t="s">
        <v>12</v>
      </c>
      <c r="B6" t="s">
        <v>539</v>
      </c>
      <c r="C6" s="10">
        <v>43585</v>
      </c>
      <c r="D6" t="s">
        <v>436</v>
      </c>
      <c r="E6" t="s">
        <v>65</v>
      </c>
      <c r="F6" t="s">
        <v>73</v>
      </c>
      <c r="G6" t="s">
        <v>27</v>
      </c>
      <c r="H6" s="2" t="s">
        <v>3</v>
      </c>
      <c r="I6">
        <v>6</v>
      </c>
      <c r="J6" t="s">
        <v>243</v>
      </c>
      <c r="K6">
        <v>796</v>
      </c>
      <c r="P6" s="17">
        <v>0.20399999999999996</v>
      </c>
    </row>
    <row r="7" spans="1:17" x14ac:dyDescent="0.35">
      <c r="A7" t="s">
        <v>52</v>
      </c>
      <c r="B7" t="s">
        <v>932</v>
      </c>
      <c r="C7" s="10">
        <v>43585</v>
      </c>
      <c r="D7" t="s">
        <v>436</v>
      </c>
      <c r="E7" t="s">
        <v>139</v>
      </c>
      <c r="F7" t="s">
        <v>312</v>
      </c>
      <c r="G7" t="s">
        <v>27</v>
      </c>
      <c r="H7" s="6" t="s">
        <v>248</v>
      </c>
      <c r="I7">
        <v>6</v>
      </c>
      <c r="J7" t="s">
        <v>362</v>
      </c>
      <c r="K7">
        <v>870</v>
      </c>
      <c r="P7" s="17">
        <v>0.13</v>
      </c>
    </row>
    <row r="8" spans="1:17" x14ac:dyDescent="0.35">
      <c r="A8" t="s">
        <v>2</v>
      </c>
      <c r="B8" t="s">
        <v>616</v>
      </c>
      <c r="C8" s="10">
        <v>43585</v>
      </c>
      <c r="D8" t="s">
        <v>615</v>
      </c>
      <c r="E8" t="s">
        <v>64</v>
      </c>
      <c r="F8" t="s">
        <v>43</v>
      </c>
      <c r="G8" t="s">
        <v>27</v>
      </c>
      <c r="H8" s="4" t="s">
        <v>4</v>
      </c>
      <c r="I8">
        <v>6</v>
      </c>
      <c r="J8" t="s">
        <v>242</v>
      </c>
      <c r="K8">
        <v>878</v>
      </c>
      <c r="P8" s="17">
        <v>0.122</v>
      </c>
    </row>
    <row r="9" spans="1:17" x14ac:dyDescent="0.35">
      <c r="A9" t="s">
        <v>40</v>
      </c>
      <c r="B9" t="s">
        <v>425</v>
      </c>
      <c r="C9" s="10">
        <v>43585</v>
      </c>
      <c r="D9" t="s">
        <v>436</v>
      </c>
      <c r="E9" t="s">
        <v>68</v>
      </c>
      <c r="F9" t="s">
        <v>41</v>
      </c>
      <c r="G9" t="s">
        <v>27</v>
      </c>
      <c r="H9" s="3" t="s">
        <v>42</v>
      </c>
      <c r="I9">
        <v>6</v>
      </c>
      <c r="J9" t="s">
        <v>242</v>
      </c>
      <c r="K9">
        <v>831</v>
      </c>
      <c r="L9">
        <v>700</v>
      </c>
      <c r="M9">
        <v>5</v>
      </c>
      <c r="N9">
        <v>60</v>
      </c>
      <c r="O9">
        <v>120</v>
      </c>
      <c r="P9" s="17">
        <v>0.16900000000000004</v>
      </c>
      <c r="Q9" s="17">
        <v>0.30000000000000004</v>
      </c>
    </row>
    <row r="10" spans="1:17" x14ac:dyDescent="0.35">
      <c r="A10" t="s">
        <v>47</v>
      </c>
      <c r="B10" t="s">
        <v>829</v>
      </c>
      <c r="C10" s="10">
        <v>43585</v>
      </c>
      <c r="D10" t="s">
        <v>436</v>
      </c>
      <c r="E10" t="s">
        <v>68</v>
      </c>
      <c r="F10" t="s">
        <v>48</v>
      </c>
      <c r="G10" t="s">
        <v>27</v>
      </c>
      <c r="H10" s="3" t="s">
        <v>42</v>
      </c>
      <c r="I10">
        <v>6</v>
      </c>
      <c r="J10" t="s">
        <v>243</v>
      </c>
      <c r="K10">
        <v>742</v>
      </c>
      <c r="L10">
        <v>484</v>
      </c>
      <c r="M10">
        <v>5</v>
      </c>
      <c r="N10">
        <v>60</v>
      </c>
      <c r="O10">
        <v>120</v>
      </c>
      <c r="P10" s="17">
        <v>0.25800000000000001</v>
      </c>
      <c r="Q10" s="17">
        <v>0.51600000000000001</v>
      </c>
    </row>
    <row r="11" spans="1:17" x14ac:dyDescent="0.35">
      <c r="A11" t="s">
        <v>937</v>
      </c>
      <c r="B11" t="s">
        <v>941</v>
      </c>
      <c r="C11" s="10">
        <v>43585</v>
      </c>
      <c r="D11" t="s">
        <v>615</v>
      </c>
      <c r="E11" t="s">
        <v>67</v>
      </c>
      <c r="F11" t="s">
        <v>54</v>
      </c>
      <c r="G11" t="s">
        <v>27</v>
      </c>
      <c r="H11" s="4" t="s">
        <v>4</v>
      </c>
      <c r="I11">
        <v>6</v>
      </c>
      <c r="J11" t="s">
        <v>243</v>
      </c>
      <c r="K11">
        <v>880</v>
      </c>
      <c r="P11" s="17">
        <v>0.12</v>
      </c>
    </row>
    <row r="12" spans="1:17" x14ac:dyDescent="0.35">
      <c r="A12" t="s">
        <v>344</v>
      </c>
      <c r="B12" t="s">
        <v>651</v>
      </c>
      <c r="C12" s="10">
        <v>43615</v>
      </c>
      <c r="D12" t="s">
        <v>436</v>
      </c>
      <c r="E12" t="s">
        <v>63</v>
      </c>
      <c r="F12" t="s">
        <v>75</v>
      </c>
      <c r="G12" t="s">
        <v>30</v>
      </c>
      <c r="H12" s="2" t="s">
        <v>3</v>
      </c>
      <c r="I12">
        <v>6</v>
      </c>
      <c r="J12" t="s">
        <v>243</v>
      </c>
      <c r="K12">
        <v>697</v>
      </c>
      <c r="L12">
        <v>303.10000000000002</v>
      </c>
      <c r="M12">
        <v>20</v>
      </c>
      <c r="N12">
        <v>50</v>
      </c>
      <c r="O12">
        <v>90</v>
      </c>
      <c r="P12" s="17">
        <v>0.30300000000000005</v>
      </c>
      <c r="Q12" s="17">
        <v>0.69689999999999996</v>
      </c>
    </row>
    <row r="13" spans="1:17" x14ac:dyDescent="0.35">
      <c r="A13" t="s">
        <v>15</v>
      </c>
      <c r="B13" t="s">
        <v>523</v>
      </c>
      <c r="C13" s="10">
        <v>43655</v>
      </c>
      <c r="D13" t="s">
        <v>436</v>
      </c>
      <c r="E13" t="s">
        <v>63</v>
      </c>
      <c r="F13" t="s">
        <v>84</v>
      </c>
      <c r="G13" t="s">
        <v>30</v>
      </c>
      <c r="H13" s="7" t="s">
        <v>249</v>
      </c>
      <c r="I13">
        <v>6</v>
      </c>
      <c r="J13" t="s">
        <v>243</v>
      </c>
      <c r="K13">
        <v>401.30799999999999</v>
      </c>
      <c r="P13" s="17">
        <v>0.598692</v>
      </c>
    </row>
    <row r="14" spans="1:17" x14ac:dyDescent="0.35">
      <c r="A14" t="s">
        <v>17</v>
      </c>
      <c r="B14" t="s">
        <v>600</v>
      </c>
      <c r="C14" s="10">
        <v>43704</v>
      </c>
      <c r="D14" t="s">
        <v>436</v>
      </c>
      <c r="E14" t="s">
        <v>65</v>
      </c>
      <c r="F14" t="s">
        <v>90</v>
      </c>
      <c r="G14" t="s">
        <v>27</v>
      </c>
      <c r="H14" s="2" t="s">
        <v>3</v>
      </c>
      <c r="I14">
        <v>6</v>
      </c>
      <c r="J14" t="s">
        <v>243</v>
      </c>
      <c r="K14">
        <v>759</v>
      </c>
      <c r="P14" s="17">
        <v>0.24099999999999999</v>
      </c>
    </row>
    <row r="15" spans="1:17" x14ac:dyDescent="0.35">
      <c r="A15" t="s">
        <v>949</v>
      </c>
      <c r="B15" t="s">
        <v>951</v>
      </c>
      <c r="C15" s="10">
        <v>43718</v>
      </c>
      <c r="D15" t="s">
        <v>436</v>
      </c>
      <c r="E15" t="s">
        <v>63</v>
      </c>
      <c r="F15" t="s">
        <v>107</v>
      </c>
      <c r="G15" t="s">
        <v>30</v>
      </c>
      <c r="H15" s="2" t="s">
        <v>3</v>
      </c>
      <c r="I15">
        <v>6</v>
      </c>
      <c r="J15" t="s">
        <v>242</v>
      </c>
      <c r="K15">
        <v>499.5</v>
      </c>
      <c r="L15">
        <v>124.875</v>
      </c>
      <c r="M15">
        <v>10</v>
      </c>
      <c r="N15">
        <v>13</v>
      </c>
      <c r="O15">
        <v>25</v>
      </c>
      <c r="P15" s="17">
        <v>0.50049999999999994</v>
      </c>
      <c r="Q15" s="17">
        <v>0.87512500000000004</v>
      </c>
    </row>
    <row r="16" spans="1:17" x14ac:dyDescent="0.35">
      <c r="A16" t="s">
        <v>958</v>
      </c>
      <c r="B16" t="s">
        <v>961</v>
      </c>
      <c r="C16" s="10">
        <v>43753</v>
      </c>
      <c r="D16" t="s">
        <v>436</v>
      </c>
      <c r="E16" t="s">
        <v>67</v>
      </c>
      <c r="F16" t="s">
        <v>338</v>
      </c>
      <c r="G16" t="s">
        <v>27</v>
      </c>
      <c r="H16" s="7" t="s">
        <v>249</v>
      </c>
      <c r="I16">
        <v>6</v>
      </c>
      <c r="J16" t="s">
        <v>242</v>
      </c>
      <c r="K16">
        <v>860</v>
      </c>
      <c r="P16" s="17">
        <v>0.14000000000000001</v>
      </c>
    </row>
    <row r="17" spans="1:17" x14ac:dyDescent="0.35">
      <c r="A17" t="s">
        <v>968</v>
      </c>
      <c r="B17" t="s">
        <v>970</v>
      </c>
      <c r="C17" s="10">
        <v>43788</v>
      </c>
      <c r="D17" t="s">
        <v>436</v>
      </c>
      <c r="E17" t="s">
        <v>64</v>
      </c>
      <c r="F17" t="s">
        <v>74</v>
      </c>
      <c r="G17" t="s">
        <v>27</v>
      </c>
      <c r="H17" s="4" t="s">
        <v>4</v>
      </c>
      <c r="I17">
        <v>6</v>
      </c>
      <c r="J17" t="s">
        <v>242</v>
      </c>
      <c r="K17">
        <v>868</v>
      </c>
      <c r="P17" s="17">
        <v>0.13200000000000001</v>
      </c>
    </row>
    <row r="18" spans="1:17" x14ac:dyDescent="0.35">
      <c r="A18" t="s">
        <v>33</v>
      </c>
      <c r="B18" t="s">
        <v>485</v>
      </c>
      <c r="C18" s="10">
        <v>43823</v>
      </c>
      <c r="D18" t="s">
        <v>436</v>
      </c>
      <c r="E18" t="s">
        <v>63</v>
      </c>
      <c r="F18" t="s">
        <v>37</v>
      </c>
      <c r="G18" t="s">
        <v>30</v>
      </c>
      <c r="H18" s="2" t="s">
        <v>3</v>
      </c>
      <c r="I18">
        <v>6</v>
      </c>
      <c r="J18" t="s">
        <v>242</v>
      </c>
      <c r="K18">
        <v>439.75</v>
      </c>
      <c r="P18" s="17">
        <v>0.56025000000000003</v>
      </c>
    </row>
    <row r="19" spans="1:17" x14ac:dyDescent="0.35">
      <c r="A19" t="s">
        <v>412</v>
      </c>
      <c r="B19" t="s">
        <v>812</v>
      </c>
      <c r="C19" s="10">
        <v>43846</v>
      </c>
      <c r="D19" t="s">
        <v>439</v>
      </c>
      <c r="E19" t="s">
        <v>62</v>
      </c>
      <c r="F19" t="s">
        <v>38</v>
      </c>
      <c r="G19" t="s">
        <v>30</v>
      </c>
      <c r="H19" s="7" t="s">
        <v>249</v>
      </c>
      <c r="I19">
        <v>6</v>
      </c>
      <c r="J19" t="s">
        <v>242</v>
      </c>
      <c r="K19">
        <v>50</v>
      </c>
      <c r="L19">
        <v>50</v>
      </c>
      <c r="M19">
        <v>15</v>
      </c>
      <c r="N19">
        <v>35</v>
      </c>
      <c r="O19">
        <v>50</v>
      </c>
      <c r="P19" s="17">
        <v>0.95</v>
      </c>
      <c r="Q19" s="17">
        <v>0.95</v>
      </c>
    </row>
    <row r="20" spans="1:17" x14ac:dyDescent="0.35">
      <c r="A20" t="s">
        <v>976</v>
      </c>
      <c r="B20" t="s">
        <v>980</v>
      </c>
      <c r="C20" s="10">
        <v>43846</v>
      </c>
      <c r="D20" t="s">
        <v>436</v>
      </c>
      <c r="E20" t="s">
        <v>66</v>
      </c>
      <c r="F20" t="s">
        <v>978</v>
      </c>
      <c r="G20" t="s">
        <v>27</v>
      </c>
      <c r="H20" s="2" t="s">
        <v>3</v>
      </c>
      <c r="I20">
        <v>6</v>
      </c>
      <c r="J20" t="s">
        <v>242</v>
      </c>
      <c r="K20">
        <v>848</v>
      </c>
      <c r="L20">
        <v>726.4</v>
      </c>
      <c r="M20">
        <v>4</v>
      </c>
      <c r="N20">
        <v>30</v>
      </c>
      <c r="O20">
        <v>24</v>
      </c>
      <c r="P20" s="17">
        <v>0.15200000000000002</v>
      </c>
      <c r="Q20" s="17">
        <v>0.27360000000000007</v>
      </c>
    </row>
    <row r="21" spans="1:17" x14ac:dyDescent="0.35">
      <c r="A21" t="s">
        <v>21</v>
      </c>
      <c r="B21" t="s">
        <v>719</v>
      </c>
      <c r="C21" s="10">
        <v>43886</v>
      </c>
      <c r="D21" t="s">
        <v>436</v>
      </c>
      <c r="E21" t="s">
        <v>64</v>
      </c>
      <c r="F21" t="s">
        <v>43</v>
      </c>
      <c r="G21" t="s">
        <v>27</v>
      </c>
      <c r="H21" s="7" t="s">
        <v>249</v>
      </c>
      <c r="I21">
        <v>6</v>
      </c>
      <c r="J21" t="s">
        <v>242</v>
      </c>
      <c r="K21">
        <v>872</v>
      </c>
      <c r="P21" s="17">
        <v>0.128</v>
      </c>
    </row>
    <row r="22" spans="1:17" x14ac:dyDescent="0.35">
      <c r="A22" t="s">
        <v>29</v>
      </c>
      <c r="B22" t="s">
        <v>561</v>
      </c>
      <c r="C22" s="10">
        <v>43907</v>
      </c>
      <c r="D22" t="s">
        <v>436</v>
      </c>
      <c r="E22" t="s">
        <v>61</v>
      </c>
      <c r="F22" t="s">
        <v>69</v>
      </c>
      <c r="G22" t="s">
        <v>30</v>
      </c>
      <c r="H22" s="2" t="s">
        <v>28</v>
      </c>
      <c r="I22">
        <v>6</v>
      </c>
      <c r="J22" t="s">
        <v>243</v>
      </c>
      <c r="K22">
        <v>598</v>
      </c>
      <c r="L22">
        <v>115.59999999999991</v>
      </c>
      <c r="M22">
        <v>15</v>
      </c>
      <c r="N22">
        <v>20</v>
      </c>
      <c r="O22">
        <v>40</v>
      </c>
      <c r="P22" s="17">
        <v>0.40200000000000002</v>
      </c>
      <c r="Q22" s="17">
        <v>0.88440000000000007</v>
      </c>
    </row>
    <row r="23" spans="1:17" x14ac:dyDescent="0.35">
      <c r="A23" t="s">
        <v>986</v>
      </c>
      <c r="B23" t="s">
        <v>988</v>
      </c>
      <c r="C23" s="10">
        <v>43942</v>
      </c>
      <c r="D23" t="s">
        <v>436</v>
      </c>
      <c r="E23" t="s">
        <v>66</v>
      </c>
      <c r="F23" t="s">
        <v>118</v>
      </c>
      <c r="G23" t="s">
        <v>30</v>
      </c>
      <c r="H23" s="2" t="s">
        <v>3</v>
      </c>
      <c r="I23">
        <v>6</v>
      </c>
      <c r="J23" t="s">
        <v>242</v>
      </c>
      <c r="K23">
        <v>678</v>
      </c>
      <c r="L23">
        <v>339</v>
      </c>
      <c r="M23">
        <v>0</v>
      </c>
      <c r="N23">
        <v>10</v>
      </c>
      <c r="O23">
        <v>18</v>
      </c>
      <c r="P23" s="17">
        <v>0.32199999999999995</v>
      </c>
      <c r="Q23" s="17">
        <v>0.66100000000000003</v>
      </c>
    </row>
    <row r="24" spans="1:17" x14ac:dyDescent="0.35">
      <c r="A24" t="s">
        <v>51</v>
      </c>
      <c r="B24" t="s">
        <v>727</v>
      </c>
      <c r="C24" s="10">
        <v>43952</v>
      </c>
      <c r="D24" t="s">
        <v>439</v>
      </c>
      <c r="E24" t="s">
        <v>65</v>
      </c>
      <c r="F24" t="s">
        <v>77</v>
      </c>
      <c r="G24" t="s">
        <v>27</v>
      </c>
      <c r="H24" s="2" t="s">
        <v>3</v>
      </c>
      <c r="I24">
        <v>6</v>
      </c>
      <c r="J24" t="s">
        <v>243</v>
      </c>
      <c r="K24">
        <v>346.8</v>
      </c>
      <c r="P24" s="17">
        <v>0.6532</v>
      </c>
    </row>
    <row r="25" spans="1:17" x14ac:dyDescent="0.35">
      <c r="A25" t="s">
        <v>997</v>
      </c>
      <c r="B25" t="s">
        <v>1001</v>
      </c>
      <c r="C25" s="10">
        <v>43952</v>
      </c>
      <c r="D25" t="s">
        <v>436</v>
      </c>
      <c r="E25" t="s">
        <v>66</v>
      </c>
      <c r="F25" t="s">
        <v>999</v>
      </c>
      <c r="G25" t="s">
        <v>358</v>
      </c>
      <c r="H25" s="8" t="s">
        <v>250</v>
      </c>
      <c r="I25">
        <v>6</v>
      </c>
      <c r="J25" t="s">
        <v>243</v>
      </c>
      <c r="K25">
        <v>521</v>
      </c>
      <c r="P25" s="17">
        <v>0.47899999999999998</v>
      </c>
    </row>
    <row r="26" spans="1:17" x14ac:dyDescent="0.35">
      <c r="A26" t="s">
        <v>1009</v>
      </c>
      <c r="B26" t="s">
        <v>1011</v>
      </c>
      <c r="C26" s="10">
        <v>44000</v>
      </c>
      <c r="D26" t="s">
        <v>436</v>
      </c>
      <c r="E26" t="s">
        <v>65</v>
      </c>
      <c r="F26" t="s">
        <v>115</v>
      </c>
      <c r="G26" t="s">
        <v>27</v>
      </c>
      <c r="H26" s="2" t="s">
        <v>3</v>
      </c>
      <c r="I26">
        <v>6</v>
      </c>
      <c r="J26" t="s">
        <v>242</v>
      </c>
      <c r="K26">
        <v>833</v>
      </c>
      <c r="P26" s="17">
        <v>0.16700000000000004</v>
      </c>
    </row>
    <row r="27" spans="1:17" x14ac:dyDescent="0.35">
      <c r="A27" t="s">
        <v>53</v>
      </c>
      <c r="B27" t="s">
        <v>762</v>
      </c>
      <c r="C27" s="10">
        <v>44021</v>
      </c>
      <c r="D27" t="s">
        <v>436</v>
      </c>
      <c r="E27" t="s">
        <v>67</v>
      </c>
      <c r="F27" t="s">
        <v>54</v>
      </c>
      <c r="G27" t="s">
        <v>27</v>
      </c>
      <c r="H27" s="4" t="s">
        <v>4</v>
      </c>
      <c r="I27">
        <v>6</v>
      </c>
      <c r="J27" t="s">
        <v>243</v>
      </c>
      <c r="K27">
        <v>821.47368421052602</v>
      </c>
      <c r="L27">
        <v>712</v>
      </c>
      <c r="M27">
        <v>14.285714285714286</v>
      </c>
      <c r="N27">
        <v>35</v>
      </c>
      <c r="O27">
        <v>50</v>
      </c>
      <c r="P27" s="17">
        <v>0.17852631578947398</v>
      </c>
      <c r="Q27" s="17">
        <v>0.28800000000000003</v>
      </c>
    </row>
    <row r="28" spans="1:17" x14ac:dyDescent="0.35">
      <c r="A28" t="s">
        <v>354</v>
      </c>
      <c r="B28" t="s">
        <v>448</v>
      </c>
      <c r="C28" s="10">
        <v>44054</v>
      </c>
      <c r="D28" t="s">
        <v>436</v>
      </c>
      <c r="E28" t="s">
        <v>63</v>
      </c>
      <c r="F28" t="s">
        <v>356</v>
      </c>
      <c r="G28" t="s">
        <v>30</v>
      </c>
      <c r="H28" s="7" t="s">
        <v>249</v>
      </c>
      <c r="I28">
        <v>6</v>
      </c>
      <c r="J28" t="s">
        <v>242</v>
      </c>
      <c r="K28">
        <v>528</v>
      </c>
      <c r="L28">
        <v>50</v>
      </c>
      <c r="M28">
        <v>15</v>
      </c>
      <c r="N28">
        <v>40</v>
      </c>
      <c r="O28">
        <v>25</v>
      </c>
      <c r="P28" s="17">
        <v>0.47199999999999998</v>
      </c>
      <c r="Q28" s="17">
        <v>0.95</v>
      </c>
    </row>
    <row r="29" spans="1:17" x14ac:dyDescent="0.35">
      <c r="A29" t="s">
        <v>1015</v>
      </c>
      <c r="B29" t="s">
        <v>1019</v>
      </c>
      <c r="C29" s="10">
        <v>44068</v>
      </c>
      <c r="D29" t="s">
        <v>436</v>
      </c>
      <c r="E29" t="s">
        <v>62</v>
      </c>
      <c r="F29" t="s">
        <v>1017</v>
      </c>
      <c r="G29" t="s">
        <v>30</v>
      </c>
      <c r="H29" s="2" t="s">
        <v>3</v>
      </c>
      <c r="I29">
        <v>6</v>
      </c>
      <c r="J29" t="s">
        <v>243</v>
      </c>
      <c r="K29">
        <v>36</v>
      </c>
      <c r="L29">
        <v>36</v>
      </c>
      <c r="M29">
        <v>16.666666666666668</v>
      </c>
      <c r="N29">
        <v>35</v>
      </c>
      <c r="O29">
        <v>37.5</v>
      </c>
      <c r="P29" s="17">
        <v>0.96399999999999997</v>
      </c>
      <c r="Q29" s="17">
        <v>0.96399999999999997</v>
      </c>
    </row>
    <row r="30" spans="1:17" x14ac:dyDescent="0.35">
      <c r="A30" t="s">
        <v>88</v>
      </c>
      <c r="B30" t="s">
        <v>621</v>
      </c>
      <c r="C30" s="10">
        <v>44098</v>
      </c>
      <c r="D30" t="s">
        <v>436</v>
      </c>
      <c r="E30" t="s">
        <v>63</v>
      </c>
      <c r="F30" t="s">
        <v>76</v>
      </c>
      <c r="G30" t="s">
        <v>30</v>
      </c>
      <c r="H30" s="4" t="s">
        <v>4</v>
      </c>
      <c r="I30">
        <v>6</v>
      </c>
      <c r="J30" t="s">
        <v>242</v>
      </c>
      <c r="K30">
        <v>586</v>
      </c>
      <c r="L30">
        <v>586</v>
      </c>
      <c r="M30">
        <v>5</v>
      </c>
      <c r="N30">
        <v>32</v>
      </c>
      <c r="O30">
        <v>75</v>
      </c>
      <c r="P30" s="17">
        <v>0.41400000000000003</v>
      </c>
      <c r="Q30" s="17">
        <v>0.41400000000000003</v>
      </c>
    </row>
    <row r="31" spans="1:17" x14ac:dyDescent="0.35">
      <c r="A31" t="s">
        <v>1027</v>
      </c>
      <c r="B31" t="s">
        <v>1031</v>
      </c>
      <c r="C31" s="10">
        <v>44119</v>
      </c>
      <c r="D31" t="s">
        <v>436</v>
      </c>
      <c r="E31" t="s">
        <v>62</v>
      </c>
      <c r="F31" t="s">
        <v>309</v>
      </c>
      <c r="G31" t="s">
        <v>30</v>
      </c>
      <c r="H31" s="7" t="s">
        <v>249</v>
      </c>
      <c r="I31">
        <v>6</v>
      </c>
      <c r="J31" t="s">
        <v>243</v>
      </c>
      <c r="K31">
        <v>296.64999999999998</v>
      </c>
      <c r="L31">
        <v>42.5</v>
      </c>
      <c r="M31">
        <v>10</v>
      </c>
      <c r="N31">
        <v>30</v>
      </c>
      <c r="O31">
        <v>25</v>
      </c>
      <c r="P31" s="17">
        <v>0.70335000000000003</v>
      </c>
      <c r="Q31" s="17">
        <v>0.95750000000000002</v>
      </c>
    </row>
    <row r="32" spans="1:17" x14ac:dyDescent="0.35">
      <c r="A32" t="s">
        <v>49</v>
      </c>
      <c r="B32" t="s">
        <v>746</v>
      </c>
      <c r="C32" s="10">
        <v>44136</v>
      </c>
      <c r="D32" t="s">
        <v>436</v>
      </c>
      <c r="E32" t="s">
        <v>62</v>
      </c>
      <c r="F32" t="s">
        <v>50</v>
      </c>
      <c r="G32" t="s">
        <v>30</v>
      </c>
      <c r="H32" s="2" t="s">
        <v>3</v>
      </c>
      <c r="I32">
        <v>6</v>
      </c>
      <c r="J32" t="s">
        <v>242</v>
      </c>
      <c r="K32">
        <v>287.3</v>
      </c>
      <c r="L32">
        <v>42.5</v>
      </c>
      <c r="M32">
        <v>10</v>
      </c>
      <c r="N32">
        <v>30</v>
      </c>
      <c r="O32">
        <v>25</v>
      </c>
      <c r="P32" s="17">
        <v>0.7127</v>
      </c>
      <c r="Q32" s="17">
        <v>0.95750000000000002</v>
      </c>
    </row>
    <row r="33" spans="1:17" x14ac:dyDescent="0.35">
      <c r="A33" t="s">
        <v>18</v>
      </c>
      <c r="B33" t="s">
        <v>636</v>
      </c>
      <c r="C33" s="10">
        <v>44136</v>
      </c>
      <c r="D33" t="s">
        <v>439</v>
      </c>
      <c r="E33" t="s">
        <v>65</v>
      </c>
      <c r="F33" t="s">
        <v>86</v>
      </c>
      <c r="G33" t="s">
        <v>27</v>
      </c>
      <c r="H33" s="7" t="s">
        <v>249</v>
      </c>
      <c r="I33">
        <v>6</v>
      </c>
      <c r="J33" t="s">
        <v>242</v>
      </c>
      <c r="K33">
        <v>725</v>
      </c>
      <c r="L33">
        <v>480</v>
      </c>
      <c r="M33">
        <v>25</v>
      </c>
      <c r="N33">
        <v>30</v>
      </c>
      <c r="O33">
        <v>60</v>
      </c>
      <c r="P33" s="17">
        <v>0.27500000000000002</v>
      </c>
      <c r="Q33" s="17">
        <v>0.52</v>
      </c>
    </row>
    <row r="34" spans="1:17" x14ac:dyDescent="0.35">
      <c r="A34" t="s">
        <v>351</v>
      </c>
      <c r="B34" t="s">
        <v>490</v>
      </c>
      <c r="C34" s="10">
        <v>44182</v>
      </c>
      <c r="D34" t="s">
        <v>436</v>
      </c>
      <c r="E34" t="s">
        <v>63</v>
      </c>
      <c r="F34" t="s">
        <v>353</v>
      </c>
      <c r="G34" t="s">
        <v>30</v>
      </c>
      <c r="H34" s="2" t="s">
        <v>3</v>
      </c>
      <c r="I34">
        <v>6</v>
      </c>
      <c r="J34" t="s">
        <v>243</v>
      </c>
      <c r="K34">
        <v>365.39024034999994</v>
      </c>
      <c r="L34">
        <v>328.19458714999996</v>
      </c>
      <c r="M34">
        <v>15</v>
      </c>
      <c r="N34">
        <v>30</v>
      </c>
      <c r="O34">
        <v>40</v>
      </c>
      <c r="P34" s="17">
        <v>0.63460975964999999</v>
      </c>
      <c r="Q34" s="17">
        <v>0.67180541285000006</v>
      </c>
    </row>
    <row r="35" spans="1:17" x14ac:dyDescent="0.35">
      <c r="A35" t="s">
        <v>1036</v>
      </c>
      <c r="B35" t="s">
        <v>1039</v>
      </c>
      <c r="C35" s="10">
        <v>44201</v>
      </c>
      <c r="D35" t="s">
        <v>615</v>
      </c>
      <c r="E35" t="s">
        <v>65</v>
      </c>
      <c r="F35" t="s">
        <v>73</v>
      </c>
      <c r="G35" t="s">
        <v>27</v>
      </c>
      <c r="H35" s="2" t="s">
        <v>3</v>
      </c>
      <c r="I35">
        <v>6</v>
      </c>
      <c r="J35" t="s">
        <v>243</v>
      </c>
      <c r="K35">
        <v>804</v>
      </c>
      <c r="P35" s="17">
        <v>0.19599999999999995</v>
      </c>
    </row>
    <row r="36" spans="1:17" x14ac:dyDescent="0.35">
      <c r="A36" t="s">
        <v>59</v>
      </c>
      <c r="B36" t="s">
        <v>1044</v>
      </c>
      <c r="C36" s="10">
        <v>44232</v>
      </c>
      <c r="D36" t="s">
        <v>615</v>
      </c>
      <c r="E36" t="s">
        <v>61</v>
      </c>
      <c r="F36" t="s">
        <v>310</v>
      </c>
      <c r="G36" t="s">
        <v>30</v>
      </c>
      <c r="H36" s="2" t="s">
        <v>3</v>
      </c>
      <c r="I36">
        <v>6</v>
      </c>
      <c r="J36" t="s">
        <v>242</v>
      </c>
      <c r="K36">
        <v>550.72</v>
      </c>
      <c r="L36">
        <v>165.21600000000001</v>
      </c>
      <c r="M36">
        <v>0</v>
      </c>
      <c r="N36">
        <v>15</v>
      </c>
      <c r="O36">
        <v>70</v>
      </c>
      <c r="P36" s="17">
        <v>0.44928000000000001</v>
      </c>
      <c r="Q36" s="17">
        <v>0.83478399999999997</v>
      </c>
    </row>
    <row r="37" spans="1:17" x14ac:dyDescent="0.35">
      <c r="A37" t="s">
        <v>57</v>
      </c>
      <c r="B37" t="s">
        <v>678</v>
      </c>
      <c r="C37" s="10">
        <v>44232</v>
      </c>
      <c r="D37" t="s">
        <v>439</v>
      </c>
      <c r="E37" t="s">
        <v>64</v>
      </c>
      <c r="F37" t="s">
        <v>74</v>
      </c>
      <c r="G37" t="s">
        <v>27</v>
      </c>
      <c r="H37" s="4" t="s">
        <v>4</v>
      </c>
      <c r="I37">
        <v>6</v>
      </c>
      <c r="J37" t="s">
        <v>242</v>
      </c>
      <c r="K37">
        <v>873</v>
      </c>
      <c r="P37" s="17">
        <v>0.127</v>
      </c>
    </row>
    <row r="38" spans="1:17" x14ac:dyDescent="0.35">
      <c r="A38" t="s">
        <v>1050</v>
      </c>
      <c r="B38" t="s">
        <v>1052</v>
      </c>
      <c r="C38" s="10">
        <v>44264</v>
      </c>
      <c r="D38" t="s">
        <v>439</v>
      </c>
      <c r="E38" t="s">
        <v>65</v>
      </c>
      <c r="F38" t="s">
        <v>73</v>
      </c>
      <c r="G38" t="s">
        <v>27</v>
      </c>
      <c r="H38" s="2" t="s">
        <v>3</v>
      </c>
      <c r="I38">
        <v>6</v>
      </c>
      <c r="J38" t="s">
        <v>242</v>
      </c>
      <c r="K38">
        <v>812</v>
      </c>
      <c r="P38" s="17">
        <v>0.18799999999999994</v>
      </c>
    </row>
    <row r="39" spans="1:17" x14ac:dyDescent="0.35">
      <c r="A39" t="s">
        <v>1058</v>
      </c>
      <c r="B39" t="s">
        <v>1062</v>
      </c>
      <c r="C39" s="10">
        <v>44301</v>
      </c>
      <c r="D39" t="s">
        <v>615</v>
      </c>
      <c r="E39" t="s">
        <v>64</v>
      </c>
      <c r="F39" t="s">
        <v>1060</v>
      </c>
      <c r="G39" t="s">
        <v>27</v>
      </c>
      <c r="H39" s="4" t="s">
        <v>4</v>
      </c>
      <c r="I39">
        <v>6</v>
      </c>
      <c r="J39" t="s">
        <v>243</v>
      </c>
      <c r="K39">
        <v>870</v>
      </c>
      <c r="P39" s="17">
        <v>0.13</v>
      </c>
    </row>
    <row r="40" spans="1:17" x14ac:dyDescent="0.35">
      <c r="A40" t="s">
        <v>245</v>
      </c>
      <c r="B40" t="s">
        <v>687</v>
      </c>
      <c r="C40" s="10">
        <v>44317</v>
      </c>
      <c r="D40" t="s">
        <v>456</v>
      </c>
      <c r="E40" t="s">
        <v>68</v>
      </c>
      <c r="F40" t="s">
        <v>48</v>
      </c>
      <c r="G40" t="s">
        <v>27</v>
      </c>
      <c r="H40" s="8" t="s">
        <v>250</v>
      </c>
      <c r="I40">
        <v>6</v>
      </c>
      <c r="J40" t="s">
        <v>243</v>
      </c>
      <c r="K40">
        <v>514</v>
      </c>
      <c r="L40">
        <v>50</v>
      </c>
      <c r="M40">
        <v>15</v>
      </c>
      <c r="N40">
        <v>20</v>
      </c>
      <c r="O40">
        <v>15</v>
      </c>
      <c r="P40" s="17">
        <v>0.48599999999999999</v>
      </c>
      <c r="Q40" s="17">
        <v>0.95</v>
      </c>
    </row>
    <row r="41" spans="1:17" x14ac:dyDescent="0.35">
      <c r="A41" t="s">
        <v>55</v>
      </c>
      <c r="B41" t="s">
        <v>803</v>
      </c>
      <c r="C41" s="10">
        <v>44317</v>
      </c>
      <c r="D41" t="s">
        <v>439</v>
      </c>
      <c r="E41" t="s">
        <v>67</v>
      </c>
      <c r="F41" t="s">
        <v>56</v>
      </c>
      <c r="G41" t="s">
        <v>27</v>
      </c>
      <c r="H41" s="9" t="s">
        <v>251</v>
      </c>
      <c r="I41">
        <v>6</v>
      </c>
      <c r="J41" t="s">
        <v>242</v>
      </c>
      <c r="K41">
        <v>720</v>
      </c>
      <c r="L41">
        <v>720</v>
      </c>
      <c r="M41">
        <v>20</v>
      </c>
      <c r="N41">
        <v>30</v>
      </c>
      <c r="O41">
        <v>50</v>
      </c>
      <c r="P41" s="17">
        <v>0.28000000000000003</v>
      </c>
      <c r="Q41" s="17">
        <v>0.28000000000000003</v>
      </c>
    </row>
    <row r="42" spans="1:17" x14ac:dyDescent="0.35">
      <c r="A42" t="s">
        <v>1083</v>
      </c>
      <c r="B42" t="s">
        <v>1086</v>
      </c>
      <c r="C42" s="10">
        <v>44348</v>
      </c>
      <c r="D42" t="s">
        <v>456</v>
      </c>
      <c r="E42" t="s">
        <v>64</v>
      </c>
      <c r="F42" t="s">
        <v>116</v>
      </c>
      <c r="G42" t="s">
        <v>27</v>
      </c>
      <c r="H42" s="4" t="s">
        <v>4</v>
      </c>
      <c r="I42">
        <v>6</v>
      </c>
      <c r="J42" t="s">
        <v>243</v>
      </c>
      <c r="K42">
        <v>112</v>
      </c>
      <c r="L42">
        <v>50</v>
      </c>
      <c r="M42">
        <v>22</v>
      </c>
      <c r="N42">
        <v>20</v>
      </c>
      <c r="O42">
        <v>27</v>
      </c>
      <c r="P42" s="17">
        <v>0.88800000000000001</v>
      </c>
      <c r="Q42" s="17">
        <v>0.95</v>
      </c>
    </row>
    <row r="43" spans="1:17" x14ac:dyDescent="0.35">
      <c r="A43" t="s">
        <v>1092</v>
      </c>
      <c r="B43" t="s">
        <v>1096</v>
      </c>
      <c r="C43" s="10">
        <v>44379</v>
      </c>
      <c r="D43" t="s">
        <v>456</v>
      </c>
      <c r="E43" t="s">
        <v>63</v>
      </c>
      <c r="F43" t="s">
        <v>1094</v>
      </c>
      <c r="G43" t="s">
        <v>358</v>
      </c>
      <c r="H43" s="2" t="s">
        <v>3</v>
      </c>
      <c r="I43">
        <v>6</v>
      </c>
      <c r="J43" t="s">
        <v>242</v>
      </c>
      <c r="K43">
        <v>545</v>
      </c>
      <c r="L43">
        <v>385.75</v>
      </c>
      <c r="M43">
        <v>15</v>
      </c>
      <c r="N43">
        <v>30</v>
      </c>
      <c r="O43">
        <v>50</v>
      </c>
      <c r="P43" s="17">
        <v>0.45499999999999996</v>
      </c>
      <c r="Q43" s="17">
        <v>0.61424999999999996</v>
      </c>
    </row>
    <row r="44" spans="1:17" x14ac:dyDescent="0.35">
      <c r="A44" t="s">
        <v>342</v>
      </c>
      <c r="B44" t="s">
        <v>740</v>
      </c>
      <c r="C44" s="10">
        <v>44411</v>
      </c>
      <c r="D44" t="s">
        <v>439</v>
      </c>
      <c r="E44" t="s">
        <v>65</v>
      </c>
      <c r="F44" t="s">
        <v>343</v>
      </c>
      <c r="G44" t="s">
        <v>27</v>
      </c>
      <c r="H44" s="2" t="s">
        <v>3</v>
      </c>
      <c r="I44">
        <v>6</v>
      </c>
      <c r="J44" t="s">
        <v>242</v>
      </c>
      <c r="K44">
        <v>752</v>
      </c>
      <c r="P44" s="17">
        <v>0.248</v>
      </c>
    </row>
    <row r="45" spans="1:17" x14ac:dyDescent="0.35">
      <c r="A45" t="s">
        <v>1106</v>
      </c>
      <c r="B45" t="s">
        <v>1109</v>
      </c>
      <c r="C45" s="10">
        <v>44411</v>
      </c>
      <c r="D45" t="s">
        <v>456</v>
      </c>
      <c r="E45" t="s">
        <v>66</v>
      </c>
      <c r="F45" t="s">
        <v>326</v>
      </c>
      <c r="G45" t="s">
        <v>30</v>
      </c>
      <c r="H45" s="7" t="s">
        <v>249</v>
      </c>
      <c r="I45">
        <v>6</v>
      </c>
      <c r="J45" t="s">
        <v>243</v>
      </c>
      <c r="K45">
        <v>225.39999999999998</v>
      </c>
      <c r="P45" s="17">
        <v>0.77459999999999996</v>
      </c>
    </row>
    <row r="46" spans="1:17" x14ac:dyDescent="0.35">
      <c r="A46" t="s">
        <v>46</v>
      </c>
      <c r="B46" t="s">
        <v>1785</v>
      </c>
      <c r="C46" s="10">
        <v>44456</v>
      </c>
      <c r="D46" t="s">
        <v>456</v>
      </c>
      <c r="E46" t="s">
        <v>61</v>
      </c>
      <c r="F46" t="s">
        <v>39</v>
      </c>
      <c r="G46" t="s">
        <v>30</v>
      </c>
      <c r="H46" s="2" t="s">
        <v>3</v>
      </c>
      <c r="I46">
        <v>6</v>
      </c>
      <c r="J46" t="s">
        <v>243</v>
      </c>
      <c r="K46">
        <v>523</v>
      </c>
      <c r="L46">
        <v>284.5</v>
      </c>
      <c r="M46">
        <v>14</v>
      </c>
      <c r="N46">
        <v>15</v>
      </c>
      <c r="O46">
        <v>29</v>
      </c>
      <c r="P46" s="17">
        <v>0.47699999999999998</v>
      </c>
      <c r="Q46" s="17">
        <v>0.71550000000000002</v>
      </c>
    </row>
    <row r="47" spans="1:17" x14ac:dyDescent="0.35">
      <c r="A47" t="s">
        <v>1121</v>
      </c>
      <c r="B47" t="s">
        <v>1125</v>
      </c>
      <c r="C47" s="10">
        <v>44484</v>
      </c>
      <c r="D47" t="s">
        <v>456</v>
      </c>
      <c r="E47" t="s">
        <v>65</v>
      </c>
      <c r="F47" t="s">
        <v>1123</v>
      </c>
      <c r="G47" t="s">
        <v>27</v>
      </c>
      <c r="H47" s="2" t="s">
        <v>3</v>
      </c>
      <c r="I47">
        <v>6</v>
      </c>
      <c r="J47" t="s">
        <v>243</v>
      </c>
      <c r="K47">
        <v>837</v>
      </c>
      <c r="P47" s="17">
        <v>0.16300000000000003</v>
      </c>
    </row>
    <row r="48" spans="1:17" x14ac:dyDescent="0.35">
      <c r="A48" t="s">
        <v>1133</v>
      </c>
      <c r="B48" t="s">
        <v>1136</v>
      </c>
      <c r="C48" s="10">
        <v>44501</v>
      </c>
      <c r="D48" t="s">
        <v>456</v>
      </c>
      <c r="E48" t="s">
        <v>61</v>
      </c>
      <c r="F48" t="s">
        <v>310</v>
      </c>
      <c r="G48" t="s">
        <v>30</v>
      </c>
      <c r="H48" s="2" t="s">
        <v>3</v>
      </c>
      <c r="I48">
        <v>6</v>
      </c>
      <c r="J48" t="s">
        <v>242</v>
      </c>
      <c r="K48">
        <v>367.35999999999996</v>
      </c>
      <c r="L48">
        <v>73.471999999999994</v>
      </c>
      <c r="M48">
        <v>10</v>
      </c>
      <c r="N48">
        <v>8</v>
      </c>
      <c r="O48">
        <v>16</v>
      </c>
      <c r="P48" s="17">
        <v>0.63264000000000009</v>
      </c>
      <c r="Q48" s="17">
        <v>0.92652800000000002</v>
      </c>
    </row>
    <row r="49" spans="1:17" x14ac:dyDescent="0.35">
      <c r="A49" t="s">
        <v>339</v>
      </c>
      <c r="B49" t="s">
        <v>442</v>
      </c>
      <c r="C49" s="10">
        <v>44501</v>
      </c>
      <c r="D49" t="s">
        <v>439</v>
      </c>
      <c r="E49" t="s">
        <v>63</v>
      </c>
      <c r="F49" t="s">
        <v>75</v>
      </c>
      <c r="G49" t="s">
        <v>30</v>
      </c>
      <c r="H49" s="8" t="s">
        <v>250</v>
      </c>
      <c r="I49">
        <v>6</v>
      </c>
      <c r="J49" t="s">
        <v>243</v>
      </c>
      <c r="K49">
        <v>660</v>
      </c>
      <c r="L49">
        <v>320</v>
      </c>
      <c r="M49">
        <v>15</v>
      </c>
      <c r="N49">
        <v>25</v>
      </c>
      <c r="O49">
        <v>40</v>
      </c>
      <c r="P49" s="17">
        <v>0.33999999999999997</v>
      </c>
      <c r="Q49" s="17">
        <v>0.67999999999999994</v>
      </c>
    </row>
    <row r="50" spans="1:17" x14ac:dyDescent="0.35">
      <c r="A50" t="s">
        <v>1142</v>
      </c>
      <c r="B50" t="s">
        <v>1145</v>
      </c>
      <c r="C50" s="10">
        <v>44551</v>
      </c>
      <c r="D50" t="s">
        <v>456</v>
      </c>
      <c r="E50" t="s">
        <v>67</v>
      </c>
      <c r="F50" t="s">
        <v>1144</v>
      </c>
      <c r="G50" t="s">
        <v>27</v>
      </c>
      <c r="H50" s="4" t="s">
        <v>4</v>
      </c>
      <c r="I50">
        <v>6</v>
      </c>
      <c r="J50" t="s">
        <v>242</v>
      </c>
      <c r="K50">
        <v>738</v>
      </c>
      <c r="L50">
        <v>738</v>
      </c>
      <c r="M50">
        <v>15</v>
      </c>
      <c r="N50">
        <v>13</v>
      </c>
      <c r="O50">
        <v>40</v>
      </c>
      <c r="P50" s="17">
        <v>0.26200000000000001</v>
      </c>
      <c r="Q50" s="17">
        <v>0.26200000000000001</v>
      </c>
    </row>
    <row r="51" spans="1:17" x14ac:dyDescent="0.35">
      <c r="A51" t="s">
        <v>337</v>
      </c>
      <c r="B51" t="s">
        <v>794</v>
      </c>
      <c r="C51" s="10">
        <v>44586</v>
      </c>
      <c r="D51" t="s">
        <v>439</v>
      </c>
      <c r="E51" t="s">
        <v>67</v>
      </c>
      <c r="F51" t="s">
        <v>338</v>
      </c>
      <c r="G51" t="s">
        <v>27</v>
      </c>
      <c r="H51" s="7" t="s">
        <v>249</v>
      </c>
      <c r="I51">
        <v>6</v>
      </c>
      <c r="J51" t="s">
        <v>243</v>
      </c>
      <c r="K51">
        <v>238.60000000000002</v>
      </c>
      <c r="L51">
        <v>50</v>
      </c>
      <c r="M51">
        <v>25</v>
      </c>
      <c r="N51">
        <v>30</v>
      </c>
      <c r="O51">
        <v>40</v>
      </c>
      <c r="P51" s="17">
        <v>0.76139999999999997</v>
      </c>
      <c r="Q51" s="17">
        <v>0.95</v>
      </c>
    </row>
    <row r="52" spans="1:17" x14ac:dyDescent="0.35">
      <c r="A52" t="s">
        <v>1151</v>
      </c>
      <c r="B52" t="s">
        <v>1156</v>
      </c>
      <c r="C52" s="10">
        <v>44586</v>
      </c>
      <c r="D52" t="s">
        <v>456</v>
      </c>
      <c r="E52" t="s">
        <v>66</v>
      </c>
      <c r="F52" t="s">
        <v>1153</v>
      </c>
      <c r="G52" t="s">
        <v>30</v>
      </c>
      <c r="H52" s="7" t="s">
        <v>249</v>
      </c>
      <c r="I52">
        <v>6</v>
      </c>
      <c r="J52" t="s">
        <v>243</v>
      </c>
      <c r="K52">
        <v>227.5</v>
      </c>
      <c r="P52" s="17">
        <v>0.77249999999999996</v>
      </c>
    </row>
    <row r="53" spans="1:17" x14ac:dyDescent="0.35">
      <c r="A53" t="s">
        <v>13</v>
      </c>
      <c r="B53" t="s">
        <v>495</v>
      </c>
      <c r="C53" s="10">
        <v>44607</v>
      </c>
      <c r="D53" t="s">
        <v>456</v>
      </c>
      <c r="E53" t="s">
        <v>64</v>
      </c>
      <c r="F53" t="s">
        <v>44</v>
      </c>
      <c r="G53" t="s">
        <v>27</v>
      </c>
      <c r="H53" s="4" t="s">
        <v>4</v>
      </c>
      <c r="I53">
        <v>6</v>
      </c>
      <c r="J53" t="s">
        <v>242</v>
      </c>
      <c r="K53">
        <v>875</v>
      </c>
      <c r="P53" s="17">
        <v>0.125</v>
      </c>
    </row>
    <row r="54" spans="1:17" x14ac:dyDescent="0.35">
      <c r="A54" t="s">
        <v>1164</v>
      </c>
      <c r="B54" t="s">
        <v>1167</v>
      </c>
      <c r="C54" s="10">
        <v>44635</v>
      </c>
      <c r="D54" t="s">
        <v>456</v>
      </c>
      <c r="E54" t="s">
        <v>65</v>
      </c>
      <c r="F54" t="s">
        <v>77</v>
      </c>
      <c r="G54" t="s">
        <v>27</v>
      </c>
      <c r="H54" s="2" t="s">
        <v>3</v>
      </c>
      <c r="I54">
        <v>6</v>
      </c>
      <c r="J54" t="s">
        <v>243</v>
      </c>
      <c r="K54">
        <v>801</v>
      </c>
      <c r="P54" s="17">
        <v>0.19899999999999995</v>
      </c>
    </row>
    <row r="55" spans="1:17" x14ac:dyDescent="0.35">
      <c r="A55" t="s">
        <v>244</v>
      </c>
      <c r="B55" t="s">
        <v>627</v>
      </c>
      <c r="C55" s="10">
        <v>44665</v>
      </c>
      <c r="D55" t="s">
        <v>456</v>
      </c>
      <c r="E55" t="s">
        <v>62</v>
      </c>
      <c r="F55" t="s">
        <v>119</v>
      </c>
      <c r="G55" t="s">
        <v>30</v>
      </c>
      <c r="H55" s="2" t="s">
        <v>3</v>
      </c>
      <c r="I55">
        <v>6</v>
      </c>
      <c r="J55" t="s">
        <v>243</v>
      </c>
      <c r="K55">
        <v>330.4</v>
      </c>
      <c r="P55" s="17">
        <v>0.66959999999999997</v>
      </c>
    </row>
    <row r="56" spans="1:17" x14ac:dyDescent="0.35">
      <c r="A56" t="s">
        <v>1172</v>
      </c>
      <c r="B56" t="s">
        <v>1175</v>
      </c>
      <c r="C56" s="10">
        <v>44682</v>
      </c>
      <c r="D56" t="s">
        <v>456</v>
      </c>
      <c r="E56" t="s">
        <v>63</v>
      </c>
      <c r="F56" t="s">
        <v>84</v>
      </c>
      <c r="G56" t="s">
        <v>30</v>
      </c>
      <c r="H56" s="2" t="s">
        <v>3</v>
      </c>
      <c r="I56">
        <v>6</v>
      </c>
      <c r="J56" t="s">
        <v>243</v>
      </c>
      <c r="K56">
        <v>581</v>
      </c>
      <c r="P56" s="17">
        <v>0.41900000000000004</v>
      </c>
    </row>
    <row r="57" spans="1:17" x14ac:dyDescent="0.35">
      <c r="A57" t="s">
        <v>1180</v>
      </c>
      <c r="B57" t="s">
        <v>1185</v>
      </c>
      <c r="C57" s="10">
        <v>44682</v>
      </c>
      <c r="D57" t="s">
        <v>439</v>
      </c>
      <c r="E57" t="s">
        <v>66</v>
      </c>
      <c r="F57" t="s">
        <v>1182</v>
      </c>
      <c r="G57" t="s">
        <v>30</v>
      </c>
      <c r="H57" s="7" t="s">
        <v>249</v>
      </c>
      <c r="I57">
        <v>6</v>
      </c>
      <c r="J57" t="s">
        <v>243</v>
      </c>
      <c r="K57">
        <v>623</v>
      </c>
      <c r="L57">
        <v>623</v>
      </c>
      <c r="M57">
        <v>10</v>
      </c>
      <c r="N57">
        <v>25</v>
      </c>
      <c r="O57">
        <v>26.666666666666668</v>
      </c>
      <c r="P57" s="17">
        <v>0.377</v>
      </c>
      <c r="Q57" s="17">
        <v>0.377</v>
      </c>
    </row>
    <row r="58" spans="1:17" x14ac:dyDescent="0.35">
      <c r="A58" t="s">
        <v>1193</v>
      </c>
      <c r="B58" t="s">
        <v>1198</v>
      </c>
      <c r="C58" s="10">
        <v>44721</v>
      </c>
      <c r="D58" t="s">
        <v>456</v>
      </c>
      <c r="E58" t="s">
        <v>64</v>
      </c>
      <c r="F58" t="s">
        <v>1195</v>
      </c>
      <c r="G58" t="s">
        <v>27</v>
      </c>
      <c r="H58" s="6" t="s">
        <v>248</v>
      </c>
      <c r="I58">
        <v>6</v>
      </c>
      <c r="J58" t="s">
        <v>243</v>
      </c>
      <c r="K58">
        <v>865</v>
      </c>
      <c r="P58" s="17">
        <v>0.13500000000000001</v>
      </c>
    </row>
    <row r="59" spans="1:17" x14ac:dyDescent="0.35">
      <c r="A59" t="s">
        <v>359</v>
      </c>
      <c r="B59" t="s">
        <v>2319</v>
      </c>
      <c r="C59" s="10">
        <v>44747</v>
      </c>
      <c r="D59" t="s">
        <v>456</v>
      </c>
      <c r="E59" t="s">
        <v>66</v>
      </c>
      <c r="F59" t="s">
        <v>357</v>
      </c>
      <c r="G59" t="s">
        <v>27</v>
      </c>
      <c r="H59" s="7" t="s">
        <v>249</v>
      </c>
      <c r="I59">
        <v>6</v>
      </c>
      <c r="J59" t="s">
        <v>242</v>
      </c>
      <c r="K59">
        <v>798</v>
      </c>
      <c r="P59" s="17">
        <v>0.20199999999999996</v>
      </c>
    </row>
    <row r="60" spans="1:17" x14ac:dyDescent="0.35">
      <c r="A60" t="s">
        <v>16</v>
      </c>
      <c r="B60" t="s">
        <v>2343</v>
      </c>
      <c r="C60" s="10">
        <v>44784</v>
      </c>
      <c r="D60" t="s">
        <v>439</v>
      </c>
      <c r="E60" t="s">
        <v>63</v>
      </c>
      <c r="F60" t="s">
        <v>37</v>
      </c>
      <c r="G60" t="s">
        <v>30</v>
      </c>
      <c r="H60" s="2" t="s">
        <v>3</v>
      </c>
      <c r="I60">
        <v>6</v>
      </c>
      <c r="J60" t="s">
        <v>243</v>
      </c>
      <c r="K60">
        <v>290.52799999999991</v>
      </c>
      <c r="L60">
        <v>145.26399999999995</v>
      </c>
      <c r="M60">
        <v>10</v>
      </c>
      <c r="N60">
        <v>25</v>
      </c>
      <c r="O60">
        <v>35</v>
      </c>
      <c r="P60" s="17">
        <v>0.7094720000000001</v>
      </c>
      <c r="Q60" s="17">
        <v>0.85473600000000005</v>
      </c>
    </row>
    <row r="61" spans="1:17" x14ac:dyDescent="0.35">
      <c r="A61" t="s">
        <v>105</v>
      </c>
      <c r="B61" t="s">
        <v>516</v>
      </c>
      <c r="C61" s="10">
        <v>44784</v>
      </c>
      <c r="D61" t="s">
        <v>456</v>
      </c>
      <c r="E61" t="s">
        <v>65</v>
      </c>
      <c r="F61" t="s">
        <v>90</v>
      </c>
      <c r="G61" t="s">
        <v>27</v>
      </c>
      <c r="H61" s="2" t="s">
        <v>3</v>
      </c>
      <c r="I61">
        <v>6</v>
      </c>
      <c r="J61" t="s">
        <v>243</v>
      </c>
      <c r="K61">
        <v>777</v>
      </c>
      <c r="P61" s="17">
        <v>0.22299999999999998</v>
      </c>
    </row>
    <row r="62" spans="1:17" x14ac:dyDescent="0.35">
      <c r="A62" t="s">
        <v>20</v>
      </c>
      <c r="B62" t="s">
        <v>2198</v>
      </c>
      <c r="C62" s="10">
        <v>44812</v>
      </c>
      <c r="D62" t="s">
        <v>456</v>
      </c>
      <c r="E62" t="s">
        <v>63</v>
      </c>
      <c r="F62" t="s">
        <v>85</v>
      </c>
      <c r="G62" t="s">
        <v>30</v>
      </c>
      <c r="H62" s="2" t="s">
        <v>3</v>
      </c>
      <c r="I62">
        <v>6</v>
      </c>
      <c r="J62" t="s">
        <v>242</v>
      </c>
      <c r="K62">
        <v>373.5</v>
      </c>
      <c r="L62">
        <v>147.59999999999997</v>
      </c>
      <c r="M62">
        <v>15</v>
      </c>
      <c r="N62">
        <v>30</v>
      </c>
      <c r="O62">
        <v>30</v>
      </c>
      <c r="P62" s="17">
        <v>0.62650000000000006</v>
      </c>
      <c r="Q62" s="17">
        <v>0.85240000000000005</v>
      </c>
    </row>
    <row r="63" spans="1:17" x14ac:dyDescent="0.35">
      <c r="A63" t="s">
        <v>1208</v>
      </c>
      <c r="B63" t="s">
        <v>1213</v>
      </c>
      <c r="C63" s="10">
        <v>44845</v>
      </c>
      <c r="D63" t="s">
        <v>456</v>
      </c>
      <c r="E63" t="s">
        <v>67</v>
      </c>
      <c r="F63" t="s">
        <v>1210</v>
      </c>
      <c r="G63" t="s">
        <v>30</v>
      </c>
      <c r="H63" s="2" t="s">
        <v>3</v>
      </c>
      <c r="I63">
        <v>6</v>
      </c>
      <c r="J63" t="s">
        <v>243</v>
      </c>
      <c r="K63">
        <v>479</v>
      </c>
      <c r="L63">
        <v>166.39999999999998</v>
      </c>
      <c r="M63">
        <v>25</v>
      </c>
      <c r="N63">
        <v>30</v>
      </c>
      <c r="O63">
        <v>50</v>
      </c>
      <c r="P63" s="17">
        <v>0.52100000000000002</v>
      </c>
      <c r="Q63" s="17">
        <v>0.83360000000000001</v>
      </c>
    </row>
    <row r="64" spans="1:17" x14ac:dyDescent="0.35">
      <c r="A64" t="s">
        <v>1229</v>
      </c>
      <c r="B64" t="s">
        <v>1231</v>
      </c>
      <c r="C64" s="10">
        <v>44866</v>
      </c>
      <c r="D64" t="s">
        <v>456</v>
      </c>
      <c r="E64" t="s">
        <v>62</v>
      </c>
      <c r="F64" t="s">
        <v>50</v>
      </c>
      <c r="G64" t="s">
        <v>30</v>
      </c>
      <c r="H64" s="7" t="s">
        <v>249</v>
      </c>
      <c r="I64">
        <v>6</v>
      </c>
      <c r="J64" t="s">
        <v>242</v>
      </c>
      <c r="K64">
        <v>298.34999999999997</v>
      </c>
      <c r="L64">
        <v>119.34</v>
      </c>
      <c r="M64" t="e">
        <v>#N/A</v>
      </c>
      <c r="N64">
        <v>30</v>
      </c>
      <c r="O64" t="e">
        <v>#N/A</v>
      </c>
      <c r="P64" s="17">
        <v>0.70165000000000011</v>
      </c>
      <c r="Q64" s="17">
        <v>0.88066</v>
      </c>
    </row>
    <row r="65" spans="1:17" x14ac:dyDescent="0.35">
      <c r="A65" t="s">
        <v>104</v>
      </c>
      <c r="B65" t="s">
        <v>573</v>
      </c>
      <c r="C65" s="10">
        <v>44866</v>
      </c>
      <c r="D65" t="s">
        <v>439</v>
      </c>
      <c r="E65" t="s">
        <v>66</v>
      </c>
      <c r="F65" t="s">
        <v>118</v>
      </c>
      <c r="G65" t="s">
        <v>30</v>
      </c>
      <c r="H65" s="7" t="s">
        <v>249</v>
      </c>
      <c r="I65">
        <v>6</v>
      </c>
      <c r="J65" t="s">
        <v>243</v>
      </c>
      <c r="K65">
        <v>680</v>
      </c>
      <c r="L65">
        <v>510</v>
      </c>
      <c r="M65">
        <v>0</v>
      </c>
      <c r="N65">
        <v>12</v>
      </c>
      <c r="O65">
        <v>18</v>
      </c>
      <c r="P65" s="17">
        <v>0.31999999999999995</v>
      </c>
      <c r="Q65" s="17">
        <v>0.49</v>
      </c>
    </row>
    <row r="66" spans="1:17" x14ac:dyDescent="0.35">
      <c r="A66" t="s">
        <v>103</v>
      </c>
      <c r="B66" t="s">
        <v>772</v>
      </c>
      <c r="C66" s="10">
        <v>44910</v>
      </c>
      <c r="D66" t="s">
        <v>456</v>
      </c>
      <c r="E66" t="s">
        <v>68</v>
      </c>
      <c r="F66" t="s">
        <v>117</v>
      </c>
      <c r="G66" t="s">
        <v>27</v>
      </c>
      <c r="H66" s="14" t="s">
        <v>389</v>
      </c>
      <c r="I66">
        <v>6</v>
      </c>
      <c r="J66" t="s">
        <v>242</v>
      </c>
      <c r="K66">
        <v>738.70997275885998</v>
      </c>
      <c r="L66">
        <v>686</v>
      </c>
      <c r="M66">
        <v>10</v>
      </c>
      <c r="N66">
        <v>30</v>
      </c>
      <c r="O66">
        <v>40</v>
      </c>
      <c r="P66" s="17">
        <v>0.26129002724114003</v>
      </c>
      <c r="Q66" s="17">
        <v>0.31399999999999995</v>
      </c>
    </row>
    <row r="67" spans="1:17" x14ac:dyDescent="0.35">
      <c r="A67" t="s">
        <v>1238</v>
      </c>
      <c r="B67" t="s">
        <v>1240</v>
      </c>
      <c r="C67" s="10">
        <v>44943</v>
      </c>
      <c r="D67" t="s">
        <v>439</v>
      </c>
      <c r="E67" t="s">
        <v>63</v>
      </c>
      <c r="F67" t="s">
        <v>353</v>
      </c>
      <c r="G67" t="s">
        <v>30</v>
      </c>
      <c r="H67" s="2" t="s">
        <v>3</v>
      </c>
      <c r="I67">
        <v>6</v>
      </c>
      <c r="J67" t="s">
        <v>242</v>
      </c>
      <c r="K67">
        <v>490.45</v>
      </c>
      <c r="P67" s="17">
        <v>0.50954999999999995</v>
      </c>
    </row>
    <row r="68" spans="1:17" x14ac:dyDescent="0.35">
      <c r="A68" t="s">
        <v>102</v>
      </c>
      <c r="B68" t="s">
        <v>809</v>
      </c>
      <c r="C68" s="10">
        <v>44943</v>
      </c>
      <c r="D68" t="s">
        <v>456</v>
      </c>
      <c r="E68" t="s">
        <v>64</v>
      </c>
      <c r="F68" t="s">
        <v>116</v>
      </c>
      <c r="G68" t="s">
        <v>27</v>
      </c>
      <c r="H68" s="4" t="s">
        <v>4</v>
      </c>
      <c r="I68">
        <v>6</v>
      </c>
      <c r="J68" t="s">
        <v>242</v>
      </c>
      <c r="K68">
        <v>50</v>
      </c>
      <c r="L68">
        <v>330</v>
      </c>
      <c r="M68">
        <v>20</v>
      </c>
      <c r="N68">
        <v>30</v>
      </c>
      <c r="O68">
        <v>50</v>
      </c>
      <c r="P68" s="17">
        <v>1</v>
      </c>
      <c r="Q68" s="17">
        <v>1</v>
      </c>
    </row>
    <row r="69" spans="1:17" x14ac:dyDescent="0.35">
      <c r="A69" t="s">
        <v>1245</v>
      </c>
      <c r="B69" t="s">
        <v>1247</v>
      </c>
      <c r="C69" s="10">
        <v>44971</v>
      </c>
      <c r="D69" t="s">
        <v>456</v>
      </c>
      <c r="E69" t="s">
        <v>63</v>
      </c>
      <c r="F69" t="s">
        <v>356</v>
      </c>
      <c r="G69" t="s">
        <v>30</v>
      </c>
      <c r="H69" s="7" t="s">
        <v>249</v>
      </c>
      <c r="I69">
        <v>6</v>
      </c>
      <c r="J69" t="s">
        <v>242</v>
      </c>
      <c r="K69">
        <v>503</v>
      </c>
      <c r="P69" s="17">
        <v>0.497</v>
      </c>
    </row>
    <row r="70" spans="1:17" x14ac:dyDescent="0.35">
      <c r="A70" s="21" t="s">
        <v>1251</v>
      </c>
      <c r="B70" t="s">
        <v>1253</v>
      </c>
      <c r="C70" s="10">
        <v>44992</v>
      </c>
      <c r="D70" t="s">
        <v>439</v>
      </c>
      <c r="E70" t="s">
        <v>66</v>
      </c>
      <c r="F70" t="s">
        <v>118</v>
      </c>
      <c r="G70" t="s">
        <v>30</v>
      </c>
      <c r="H70" s="7" t="s">
        <v>249</v>
      </c>
      <c r="I70">
        <v>6</v>
      </c>
      <c r="J70" t="s">
        <v>242</v>
      </c>
      <c r="K70">
        <v>654</v>
      </c>
      <c r="P70" s="17">
        <v>0.34599999999999997</v>
      </c>
    </row>
    <row r="71" spans="1:17" x14ac:dyDescent="0.35">
      <c r="A71" t="s">
        <v>235</v>
      </c>
      <c r="B71" t="s">
        <v>1966</v>
      </c>
      <c r="C71" s="10">
        <v>45022</v>
      </c>
      <c r="D71" t="s">
        <v>456</v>
      </c>
      <c r="E71" t="s">
        <v>61</v>
      </c>
      <c r="F71" t="s">
        <v>238</v>
      </c>
      <c r="G71" t="s">
        <v>30</v>
      </c>
      <c r="H71" s="2" t="s">
        <v>3</v>
      </c>
      <c r="I71">
        <v>6</v>
      </c>
      <c r="J71" t="s">
        <v>243</v>
      </c>
      <c r="K71">
        <v>579</v>
      </c>
      <c r="L71">
        <v>579</v>
      </c>
      <c r="M71">
        <v>5</v>
      </c>
      <c r="N71">
        <v>12</v>
      </c>
      <c r="O71">
        <v>20</v>
      </c>
      <c r="P71" s="17">
        <v>0.42100000000000004</v>
      </c>
      <c r="Q71" s="17">
        <v>0.42100000000000004</v>
      </c>
    </row>
    <row r="72" spans="1:17" x14ac:dyDescent="0.35">
      <c r="A72" t="s">
        <v>1272</v>
      </c>
      <c r="B72" t="s">
        <v>1274</v>
      </c>
      <c r="C72" s="10">
        <v>45047</v>
      </c>
      <c r="D72" t="s">
        <v>439</v>
      </c>
      <c r="E72" t="s">
        <v>61</v>
      </c>
      <c r="F72" t="s">
        <v>1223</v>
      </c>
      <c r="G72" t="s">
        <v>27</v>
      </c>
      <c r="H72" s="7" t="s">
        <v>249</v>
      </c>
      <c r="I72">
        <v>6</v>
      </c>
      <c r="J72" t="s">
        <v>242</v>
      </c>
      <c r="K72">
        <v>677.44999999999993</v>
      </c>
      <c r="P72" s="17">
        <v>0.32255000000000011</v>
      </c>
    </row>
    <row r="73" spans="1:17" x14ac:dyDescent="0.35">
      <c r="A73" t="s">
        <v>1264</v>
      </c>
      <c r="B73" t="s">
        <v>1266</v>
      </c>
      <c r="C73" s="10">
        <v>45047</v>
      </c>
      <c r="D73" t="s">
        <v>456</v>
      </c>
      <c r="E73" t="s">
        <v>64</v>
      </c>
      <c r="F73" t="s">
        <v>43</v>
      </c>
      <c r="G73" t="s">
        <v>27</v>
      </c>
      <c r="H73" s="4" t="s">
        <v>4</v>
      </c>
      <c r="I73">
        <v>6</v>
      </c>
      <c r="J73" t="s">
        <v>242</v>
      </c>
      <c r="K73">
        <v>870</v>
      </c>
      <c r="P73" s="17">
        <v>0.13</v>
      </c>
    </row>
    <row r="74" spans="1:17" x14ac:dyDescent="0.35">
      <c r="A74" t="s">
        <v>1279</v>
      </c>
      <c r="B74" t="s">
        <v>1282</v>
      </c>
      <c r="C74" s="10">
        <v>45085</v>
      </c>
      <c r="D74" t="s">
        <v>456</v>
      </c>
      <c r="E74" t="s">
        <v>63</v>
      </c>
      <c r="F74" t="s">
        <v>1281</v>
      </c>
      <c r="G74" t="s">
        <v>30</v>
      </c>
      <c r="H74" s="2" t="s">
        <v>3</v>
      </c>
      <c r="I74">
        <v>6</v>
      </c>
      <c r="J74" t="s">
        <v>242</v>
      </c>
      <c r="K74">
        <v>469</v>
      </c>
      <c r="P74" s="17">
        <v>0.53100000000000003</v>
      </c>
    </row>
    <row r="75" spans="1:17" x14ac:dyDescent="0.35">
      <c r="A75" t="s">
        <v>101</v>
      </c>
      <c r="B75" t="s">
        <v>672</v>
      </c>
      <c r="C75" s="10">
        <v>45113</v>
      </c>
      <c r="D75" t="s">
        <v>456</v>
      </c>
      <c r="E75" t="s">
        <v>65</v>
      </c>
      <c r="F75" t="s">
        <v>115</v>
      </c>
      <c r="G75" t="s">
        <v>27</v>
      </c>
      <c r="H75" s="2" t="s">
        <v>3</v>
      </c>
      <c r="I75">
        <v>6</v>
      </c>
      <c r="J75" t="s">
        <v>242</v>
      </c>
      <c r="K75">
        <v>887</v>
      </c>
      <c r="P75" s="17">
        <v>0.11299999999999999</v>
      </c>
    </row>
    <row r="76" spans="1:17" x14ac:dyDescent="0.35">
      <c r="A76" t="s">
        <v>34</v>
      </c>
      <c r="B76" t="s">
        <v>830</v>
      </c>
      <c r="C76" s="10">
        <v>45139</v>
      </c>
      <c r="D76" t="s">
        <v>439</v>
      </c>
      <c r="E76" t="s">
        <v>68</v>
      </c>
      <c r="F76" t="s">
        <v>36</v>
      </c>
      <c r="G76" t="s">
        <v>27</v>
      </c>
      <c r="H76" s="3" t="s">
        <v>42</v>
      </c>
      <c r="I76">
        <v>6</v>
      </c>
      <c r="J76" t="s">
        <v>242</v>
      </c>
      <c r="K76">
        <v>891</v>
      </c>
      <c r="L76">
        <v>891</v>
      </c>
      <c r="M76">
        <v>20</v>
      </c>
      <c r="N76">
        <v>50</v>
      </c>
      <c r="O76">
        <v>60</v>
      </c>
      <c r="P76" s="17">
        <v>0.10899999999999999</v>
      </c>
      <c r="Q76" s="17">
        <v>0.10899999999999999</v>
      </c>
    </row>
    <row r="77" spans="1:17" x14ac:dyDescent="0.35">
      <c r="A77" t="s">
        <v>1288</v>
      </c>
      <c r="B77" t="s">
        <v>1292</v>
      </c>
      <c r="C77" s="10">
        <v>45139</v>
      </c>
      <c r="D77" t="s">
        <v>456</v>
      </c>
      <c r="E77" t="s">
        <v>66</v>
      </c>
      <c r="F77" t="s">
        <v>1153</v>
      </c>
      <c r="G77" t="s">
        <v>30</v>
      </c>
      <c r="H77" s="2" t="s">
        <v>3</v>
      </c>
      <c r="I77">
        <v>6</v>
      </c>
      <c r="J77" t="s">
        <v>243</v>
      </c>
      <c r="K77">
        <v>483</v>
      </c>
      <c r="P77" s="17">
        <v>0.51700000000000002</v>
      </c>
    </row>
    <row r="78" spans="1:17" x14ac:dyDescent="0.35">
      <c r="A78" t="s">
        <v>100</v>
      </c>
      <c r="B78" t="s">
        <v>666</v>
      </c>
      <c r="C78" s="10">
        <v>45174</v>
      </c>
      <c r="D78" t="s">
        <v>456</v>
      </c>
      <c r="E78" t="s">
        <v>62</v>
      </c>
      <c r="F78" t="s">
        <v>113</v>
      </c>
      <c r="G78" t="s">
        <v>30</v>
      </c>
      <c r="H78" s="2" t="s">
        <v>3</v>
      </c>
      <c r="I78">
        <v>6</v>
      </c>
      <c r="J78" t="s">
        <v>242</v>
      </c>
      <c r="K78">
        <v>50</v>
      </c>
      <c r="L78">
        <v>50</v>
      </c>
      <c r="M78">
        <v>10</v>
      </c>
      <c r="N78">
        <v>36</v>
      </c>
      <c r="O78">
        <v>40</v>
      </c>
      <c r="P78" s="17">
        <v>0.95</v>
      </c>
      <c r="Q78" s="17">
        <v>0.95</v>
      </c>
    </row>
    <row r="79" spans="1:17" x14ac:dyDescent="0.35">
      <c r="A79" t="s">
        <v>349</v>
      </c>
      <c r="B79" t="s">
        <v>569</v>
      </c>
      <c r="C79" s="10">
        <v>45207</v>
      </c>
      <c r="D79" t="s">
        <v>456</v>
      </c>
      <c r="E79" t="s">
        <v>63</v>
      </c>
      <c r="F79" t="s">
        <v>348</v>
      </c>
      <c r="G79" t="s">
        <v>30</v>
      </c>
      <c r="H79" s="2" t="s">
        <v>3</v>
      </c>
      <c r="I79">
        <v>6</v>
      </c>
      <c r="J79" t="s">
        <v>242</v>
      </c>
      <c r="K79">
        <v>720</v>
      </c>
      <c r="L79">
        <v>720</v>
      </c>
      <c r="M79">
        <v>10</v>
      </c>
      <c r="N79">
        <v>70</v>
      </c>
      <c r="O79">
        <v>50</v>
      </c>
      <c r="P79" s="17">
        <v>0.28000000000000003</v>
      </c>
      <c r="Q79" s="17">
        <v>0.28000000000000003</v>
      </c>
    </row>
    <row r="80" spans="1:17" x14ac:dyDescent="0.35">
      <c r="A80" t="s">
        <v>334</v>
      </c>
      <c r="B80" t="s">
        <v>473</v>
      </c>
      <c r="C80" s="10">
        <v>45231</v>
      </c>
      <c r="D80" t="s">
        <v>456</v>
      </c>
      <c r="E80" t="s">
        <v>63</v>
      </c>
      <c r="F80" t="s">
        <v>76</v>
      </c>
      <c r="G80" t="s">
        <v>30</v>
      </c>
      <c r="H80" s="6" t="s">
        <v>248</v>
      </c>
      <c r="I80">
        <v>6</v>
      </c>
      <c r="J80" t="s">
        <v>362</v>
      </c>
      <c r="K80">
        <v>464.52</v>
      </c>
      <c r="L80">
        <v>42</v>
      </c>
      <c r="M80">
        <v>10</v>
      </c>
      <c r="N80">
        <v>35</v>
      </c>
      <c r="O80">
        <v>25</v>
      </c>
      <c r="P80" s="17">
        <v>0.53547999999999996</v>
      </c>
      <c r="Q80" s="17">
        <v>0.95799999999999996</v>
      </c>
    </row>
    <row r="81" spans="1:17" x14ac:dyDescent="0.35">
      <c r="A81" t="s">
        <v>99</v>
      </c>
      <c r="B81" t="s">
        <v>713</v>
      </c>
      <c r="C81" s="10">
        <v>45231</v>
      </c>
      <c r="D81" t="s">
        <v>439</v>
      </c>
      <c r="E81" t="s">
        <v>67</v>
      </c>
      <c r="F81" t="s">
        <v>111</v>
      </c>
      <c r="G81" t="s">
        <v>27</v>
      </c>
      <c r="H81" s="6" t="s">
        <v>248</v>
      </c>
      <c r="I81">
        <v>6</v>
      </c>
      <c r="J81" t="s">
        <v>242</v>
      </c>
      <c r="K81">
        <v>891</v>
      </c>
      <c r="P81" s="17">
        <v>0.10899999999999999</v>
      </c>
    </row>
    <row r="82" spans="1:17" x14ac:dyDescent="0.35">
      <c r="A82" t="s">
        <v>98</v>
      </c>
      <c r="B82" t="s">
        <v>510</v>
      </c>
      <c r="C82" s="10">
        <v>45265</v>
      </c>
      <c r="D82" t="s">
        <v>456</v>
      </c>
      <c r="E82" t="s">
        <v>63</v>
      </c>
      <c r="F82" t="s">
        <v>84</v>
      </c>
      <c r="G82" t="s">
        <v>30</v>
      </c>
      <c r="H82" s="2" t="s">
        <v>3</v>
      </c>
      <c r="I82">
        <v>6</v>
      </c>
      <c r="J82" t="s">
        <v>242</v>
      </c>
      <c r="K82">
        <v>561</v>
      </c>
      <c r="P82" s="17">
        <v>0.43899999999999995</v>
      </c>
    </row>
    <row r="83" spans="1:17" x14ac:dyDescent="0.35">
      <c r="A83" t="s">
        <v>331</v>
      </c>
      <c r="B83" t="s">
        <v>529</v>
      </c>
      <c r="C83" s="10">
        <v>45300</v>
      </c>
      <c r="D83" t="s">
        <v>456</v>
      </c>
      <c r="E83" t="s">
        <v>65</v>
      </c>
      <c r="F83" t="s">
        <v>333</v>
      </c>
      <c r="G83" t="s">
        <v>27</v>
      </c>
      <c r="H83" s="2" t="s">
        <v>3</v>
      </c>
      <c r="I83">
        <v>6</v>
      </c>
      <c r="J83" t="s">
        <v>242</v>
      </c>
      <c r="K83">
        <v>747</v>
      </c>
      <c r="P83" s="17">
        <v>0.253</v>
      </c>
    </row>
    <row r="84" spans="1:17" x14ac:dyDescent="0.35">
      <c r="A84" t="s">
        <v>97</v>
      </c>
      <c r="B84" t="s">
        <v>659</v>
      </c>
      <c r="C84" s="10">
        <v>45323</v>
      </c>
      <c r="D84" t="s">
        <v>456</v>
      </c>
      <c r="E84" t="s">
        <v>63</v>
      </c>
      <c r="F84" t="s">
        <v>107</v>
      </c>
      <c r="G84" t="s">
        <v>30</v>
      </c>
      <c r="H84" s="2" t="s">
        <v>3</v>
      </c>
      <c r="I84">
        <v>6</v>
      </c>
      <c r="J84" t="s">
        <v>242</v>
      </c>
      <c r="K84">
        <v>585</v>
      </c>
      <c r="P84" s="17">
        <v>0.41500000000000004</v>
      </c>
    </row>
    <row r="85" spans="1:17" x14ac:dyDescent="0.35">
      <c r="A85" t="s">
        <v>307</v>
      </c>
      <c r="B85" t="s">
        <v>779</v>
      </c>
      <c r="C85" s="10">
        <v>45323</v>
      </c>
      <c r="D85" t="s">
        <v>439</v>
      </c>
      <c r="E85" t="s">
        <v>62</v>
      </c>
      <c r="F85" t="s">
        <v>309</v>
      </c>
      <c r="G85" t="s">
        <v>30</v>
      </c>
      <c r="H85" s="15" t="s">
        <v>390</v>
      </c>
      <c r="I85">
        <v>6</v>
      </c>
      <c r="J85" t="s">
        <v>242</v>
      </c>
      <c r="K85">
        <v>244.79999999999998</v>
      </c>
      <c r="L85">
        <v>223.20000000000002</v>
      </c>
      <c r="M85">
        <v>5</v>
      </c>
      <c r="N85">
        <v>25</v>
      </c>
      <c r="O85">
        <v>25</v>
      </c>
      <c r="P85" s="17">
        <v>0.75519999999999998</v>
      </c>
      <c r="Q85" s="17">
        <v>0.77679999999999993</v>
      </c>
    </row>
    <row r="86" spans="1:17" x14ac:dyDescent="0.35">
      <c r="A86" t="s">
        <v>329</v>
      </c>
      <c r="B86" t="s">
        <v>610</v>
      </c>
      <c r="C86" s="10">
        <v>45358</v>
      </c>
      <c r="D86" t="s">
        <v>549</v>
      </c>
      <c r="E86" t="s">
        <v>66</v>
      </c>
      <c r="F86" t="s">
        <v>357</v>
      </c>
      <c r="G86" t="s">
        <v>358</v>
      </c>
      <c r="H86" s="2" t="s">
        <v>3</v>
      </c>
      <c r="I86">
        <v>6</v>
      </c>
      <c r="J86" t="s">
        <v>362</v>
      </c>
      <c r="K86">
        <v>797</v>
      </c>
      <c r="L86">
        <v>188</v>
      </c>
      <c r="M86">
        <v>3.4666666666666668</v>
      </c>
      <c r="N86">
        <v>20</v>
      </c>
      <c r="O86">
        <v>13.866666666666667</v>
      </c>
      <c r="P86" s="17">
        <v>0.20299999999999996</v>
      </c>
      <c r="Q86" s="17">
        <v>0.81200000000000006</v>
      </c>
    </row>
    <row r="87" spans="1:17" x14ac:dyDescent="0.35">
      <c r="A87" t="s">
        <v>324</v>
      </c>
      <c r="B87" t="s">
        <v>2317</v>
      </c>
      <c r="C87" s="10">
        <v>45393</v>
      </c>
      <c r="D87" t="s">
        <v>456</v>
      </c>
      <c r="E87" t="s">
        <v>66</v>
      </c>
      <c r="F87" t="s">
        <v>326</v>
      </c>
      <c r="G87" t="s">
        <v>30</v>
      </c>
      <c r="H87" s="7" t="s">
        <v>249</v>
      </c>
      <c r="I87">
        <v>6</v>
      </c>
      <c r="J87" t="s">
        <v>243</v>
      </c>
      <c r="K87">
        <v>198.45</v>
      </c>
      <c r="L87">
        <v>99.224999999999994</v>
      </c>
      <c r="M87">
        <v>10</v>
      </c>
      <c r="N87">
        <v>45</v>
      </c>
      <c r="O87">
        <v>45</v>
      </c>
      <c r="P87" s="17">
        <v>0.80154999999999998</v>
      </c>
      <c r="Q87" s="17">
        <v>0.90077499999999999</v>
      </c>
    </row>
    <row r="88" spans="1:17" x14ac:dyDescent="0.35">
      <c r="A88" t="s">
        <v>19</v>
      </c>
      <c r="B88" t="s">
        <v>479</v>
      </c>
      <c r="C88" s="10">
        <v>45413</v>
      </c>
      <c r="D88" t="s">
        <v>439</v>
      </c>
      <c r="E88" t="s">
        <v>65</v>
      </c>
      <c r="F88" t="s">
        <v>86</v>
      </c>
      <c r="G88" t="s">
        <v>27</v>
      </c>
      <c r="H88" s="7" t="s">
        <v>249</v>
      </c>
      <c r="I88">
        <v>6</v>
      </c>
      <c r="J88" t="s">
        <v>242</v>
      </c>
      <c r="K88">
        <v>350</v>
      </c>
      <c r="P88" s="17">
        <v>0.65</v>
      </c>
    </row>
    <row r="89" spans="1:17" x14ac:dyDescent="0.35">
      <c r="A89" t="s">
        <v>91</v>
      </c>
      <c r="B89" t="s">
        <v>1971</v>
      </c>
      <c r="C89" s="10">
        <v>45413</v>
      </c>
      <c r="D89" t="s">
        <v>456</v>
      </c>
      <c r="E89" t="s">
        <v>64</v>
      </c>
      <c r="F89" t="s">
        <v>43</v>
      </c>
      <c r="G89" t="s">
        <v>27</v>
      </c>
      <c r="H89" s="6" t="s">
        <v>248</v>
      </c>
      <c r="I89">
        <v>6</v>
      </c>
      <c r="J89" t="s">
        <v>243</v>
      </c>
      <c r="K89">
        <v>881</v>
      </c>
      <c r="L89">
        <v>881</v>
      </c>
      <c r="M89">
        <v>10</v>
      </c>
      <c r="N89">
        <v>20</v>
      </c>
      <c r="O89">
        <v>14.117647058823529</v>
      </c>
      <c r="P89" s="17">
        <v>0.11899999999999999</v>
      </c>
      <c r="Q89" s="17">
        <v>0.11899999999999999</v>
      </c>
    </row>
    <row r="90" spans="1:17" x14ac:dyDescent="0.35">
      <c r="A90" t="s">
        <v>346</v>
      </c>
      <c r="B90" t="s">
        <v>457</v>
      </c>
      <c r="C90" s="10">
        <v>45448</v>
      </c>
      <c r="D90" t="s">
        <v>456</v>
      </c>
      <c r="E90" t="s">
        <v>63</v>
      </c>
      <c r="F90" t="s">
        <v>348</v>
      </c>
      <c r="G90" t="s">
        <v>30</v>
      </c>
      <c r="H90" s="2" t="s">
        <v>3</v>
      </c>
      <c r="I90">
        <v>6</v>
      </c>
      <c r="J90" t="s">
        <v>242</v>
      </c>
      <c r="K90">
        <v>580</v>
      </c>
      <c r="L90">
        <v>790</v>
      </c>
      <c r="M90">
        <v>5</v>
      </c>
      <c r="N90">
        <v>25</v>
      </c>
      <c r="O90">
        <v>25</v>
      </c>
      <c r="P90" s="17">
        <v>0.42000000000000004</v>
      </c>
      <c r="Q90" s="17">
        <v>0.20999999999999996</v>
      </c>
    </row>
    <row r="91" spans="1:17" x14ac:dyDescent="0.35">
      <c r="A91" t="s">
        <v>320</v>
      </c>
      <c r="B91" t="s">
        <v>321</v>
      </c>
      <c r="C91" s="10">
        <v>45482</v>
      </c>
      <c r="D91" t="s">
        <v>456</v>
      </c>
      <c r="E91" t="s">
        <v>64</v>
      </c>
      <c r="F91" t="s">
        <v>322</v>
      </c>
      <c r="G91" t="s">
        <v>27</v>
      </c>
      <c r="H91" s="6" t="s">
        <v>248</v>
      </c>
      <c r="I91">
        <v>6</v>
      </c>
      <c r="J91" t="s">
        <v>72</v>
      </c>
      <c r="K91">
        <v>871</v>
      </c>
      <c r="P91" s="17">
        <v>0.129</v>
      </c>
    </row>
    <row r="92" spans="1:17" x14ac:dyDescent="0.35">
      <c r="A92" t="s">
        <v>14</v>
      </c>
      <c r="B92" t="s">
        <v>1569</v>
      </c>
      <c r="C92" s="10">
        <v>45505</v>
      </c>
      <c r="D92" t="s">
        <v>439</v>
      </c>
      <c r="E92" t="s">
        <v>63</v>
      </c>
      <c r="F92" t="s">
        <v>81</v>
      </c>
      <c r="G92" t="s">
        <v>30</v>
      </c>
      <c r="H92" s="2" t="s">
        <v>3</v>
      </c>
      <c r="I92">
        <v>6</v>
      </c>
      <c r="J92" t="s">
        <v>242</v>
      </c>
      <c r="K92">
        <v>568</v>
      </c>
      <c r="P92" s="17">
        <v>0.43200000000000005</v>
      </c>
    </row>
    <row r="93" spans="1:17" x14ac:dyDescent="0.35">
      <c r="A93" t="s">
        <v>0</v>
      </c>
      <c r="B93" t="s">
        <v>181</v>
      </c>
      <c r="C93" s="10">
        <v>45505</v>
      </c>
      <c r="D93" t="s">
        <v>456</v>
      </c>
      <c r="E93" t="s">
        <v>65</v>
      </c>
      <c r="F93" t="s">
        <v>45</v>
      </c>
      <c r="G93" t="s">
        <v>27</v>
      </c>
      <c r="H93" s="2" t="s">
        <v>3</v>
      </c>
      <c r="I93">
        <v>6</v>
      </c>
      <c r="J93" t="s">
        <v>72</v>
      </c>
      <c r="K93">
        <v>197.6</v>
      </c>
      <c r="P93" s="17">
        <v>0.8024</v>
      </c>
    </row>
    <row r="94" spans="1:17" x14ac:dyDescent="0.35">
      <c r="A94" t="s">
        <v>96</v>
      </c>
      <c r="B94" t="s">
        <v>556</v>
      </c>
      <c r="C94" s="10">
        <v>45537</v>
      </c>
      <c r="D94" t="s">
        <v>549</v>
      </c>
      <c r="E94" t="s">
        <v>64</v>
      </c>
      <c r="F94" t="s">
        <v>74</v>
      </c>
      <c r="G94" t="s">
        <v>27</v>
      </c>
      <c r="H94" s="4" t="s">
        <v>4</v>
      </c>
      <c r="I94">
        <v>6</v>
      </c>
      <c r="J94" t="s">
        <v>243</v>
      </c>
      <c r="K94">
        <v>870</v>
      </c>
      <c r="P94" s="17">
        <v>0.13</v>
      </c>
    </row>
    <row r="95" spans="1:17" x14ac:dyDescent="0.35">
      <c r="A95" t="s">
        <v>87</v>
      </c>
      <c r="B95" t="s">
        <v>464</v>
      </c>
      <c r="C95" s="10">
        <v>45574</v>
      </c>
      <c r="D95" t="s">
        <v>456</v>
      </c>
      <c r="E95" t="s">
        <v>63</v>
      </c>
      <c r="F95" t="s">
        <v>76</v>
      </c>
      <c r="G95" t="s">
        <v>30</v>
      </c>
      <c r="H95" s="5" t="s">
        <v>247</v>
      </c>
      <c r="I95">
        <v>6</v>
      </c>
      <c r="J95" t="s">
        <v>242</v>
      </c>
      <c r="K95">
        <v>407</v>
      </c>
      <c r="P95" s="17">
        <v>0.59299999999999997</v>
      </c>
    </row>
    <row r="96" spans="1:17" x14ac:dyDescent="0.35">
      <c r="A96" t="s">
        <v>318</v>
      </c>
      <c r="B96" t="s">
        <v>582</v>
      </c>
      <c r="C96" s="10">
        <v>45597</v>
      </c>
      <c r="D96" t="s">
        <v>456</v>
      </c>
      <c r="E96" t="s">
        <v>61</v>
      </c>
      <c r="F96" t="s">
        <v>310</v>
      </c>
      <c r="G96" t="s">
        <v>30</v>
      </c>
      <c r="H96" s="7" t="s">
        <v>249</v>
      </c>
      <c r="I96">
        <v>6</v>
      </c>
      <c r="J96" t="s">
        <v>242</v>
      </c>
      <c r="K96">
        <v>589.59999999999991</v>
      </c>
      <c r="P96" s="17">
        <v>0.4104000000000001</v>
      </c>
    </row>
    <row r="97" spans="1:17" x14ac:dyDescent="0.35">
      <c r="A97" t="s">
        <v>176</v>
      </c>
      <c r="B97" t="s">
        <v>501</v>
      </c>
      <c r="C97" s="10">
        <v>45597</v>
      </c>
      <c r="D97" t="s">
        <v>439</v>
      </c>
      <c r="E97" t="s">
        <v>64</v>
      </c>
      <c r="F97" t="s">
        <v>44</v>
      </c>
      <c r="G97" t="s">
        <v>27</v>
      </c>
      <c r="H97" s="4" t="s">
        <v>4</v>
      </c>
      <c r="I97">
        <v>6</v>
      </c>
      <c r="J97" t="s">
        <v>242</v>
      </c>
      <c r="K97">
        <v>883</v>
      </c>
      <c r="P97" s="17">
        <v>0.11699999999999999</v>
      </c>
    </row>
    <row r="98" spans="1:17" x14ac:dyDescent="0.35">
      <c r="A98" t="s">
        <v>313</v>
      </c>
      <c r="B98" t="s">
        <v>1623</v>
      </c>
      <c r="C98" s="10">
        <v>45631</v>
      </c>
      <c r="D98" t="s">
        <v>456</v>
      </c>
      <c r="E98" t="s">
        <v>66</v>
      </c>
      <c r="F98" t="s">
        <v>316</v>
      </c>
      <c r="G98" t="s">
        <v>27</v>
      </c>
      <c r="H98" s="7" t="s">
        <v>249</v>
      </c>
      <c r="I98">
        <v>6</v>
      </c>
      <c r="J98" t="s">
        <v>242</v>
      </c>
      <c r="K98">
        <v>694</v>
      </c>
      <c r="L98">
        <v>394</v>
      </c>
      <c r="M98">
        <v>12</v>
      </c>
      <c r="N98">
        <v>27</v>
      </c>
      <c r="O98">
        <v>30.299999999999997</v>
      </c>
      <c r="P98" s="17">
        <v>0.30600000000000005</v>
      </c>
      <c r="Q98" s="17">
        <v>0.60599999999999998</v>
      </c>
    </row>
    <row r="99" spans="1:17" x14ac:dyDescent="0.35">
      <c r="A99" t="s">
        <v>1495</v>
      </c>
      <c r="B99" t="s">
        <v>1504</v>
      </c>
      <c r="C99" s="10">
        <v>45679</v>
      </c>
      <c r="D99" t="s">
        <v>439</v>
      </c>
      <c r="E99" t="s">
        <v>62</v>
      </c>
      <c r="F99" t="s">
        <v>1496</v>
      </c>
      <c r="G99" t="s">
        <v>30</v>
      </c>
      <c r="H99" s="6" t="s">
        <v>248</v>
      </c>
      <c r="I99">
        <v>6</v>
      </c>
      <c r="J99" t="s">
        <v>72</v>
      </c>
      <c r="K99">
        <v>294.75</v>
      </c>
      <c r="L99">
        <v>30</v>
      </c>
      <c r="M99">
        <v>13</v>
      </c>
      <c r="N99">
        <v>45</v>
      </c>
      <c r="O99">
        <v>55</v>
      </c>
      <c r="P99" s="17">
        <v>0.70524999999999993</v>
      </c>
      <c r="Q99" s="17">
        <v>0.97</v>
      </c>
    </row>
    <row r="100" spans="1:17" x14ac:dyDescent="0.35">
      <c r="A100" t="s">
        <v>1501</v>
      </c>
      <c r="B100" t="s">
        <v>1505</v>
      </c>
      <c r="C100" s="10">
        <v>45679</v>
      </c>
      <c r="D100" t="s">
        <v>456</v>
      </c>
      <c r="E100" t="s">
        <v>64</v>
      </c>
      <c r="F100" t="s">
        <v>322</v>
      </c>
      <c r="G100" t="s">
        <v>27</v>
      </c>
      <c r="H100" s="6" t="s">
        <v>248</v>
      </c>
      <c r="I100">
        <v>6</v>
      </c>
      <c r="J100" t="s">
        <v>72</v>
      </c>
      <c r="K100">
        <v>869</v>
      </c>
      <c r="P100" s="17">
        <v>0.13100000000000001</v>
      </c>
    </row>
    <row r="101" spans="1:17" x14ac:dyDescent="0.35">
      <c r="A101" t="s">
        <v>1532</v>
      </c>
      <c r="B101" t="s">
        <v>1544</v>
      </c>
      <c r="C101" s="10">
        <v>45713</v>
      </c>
      <c r="D101" t="s">
        <v>456</v>
      </c>
      <c r="E101" t="s">
        <v>63</v>
      </c>
      <c r="F101" t="s">
        <v>1281</v>
      </c>
      <c r="G101" t="s">
        <v>30</v>
      </c>
      <c r="H101" s="7" t="s">
        <v>249</v>
      </c>
      <c r="I101">
        <v>6</v>
      </c>
      <c r="J101" t="s">
        <v>242</v>
      </c>
      <c r="K101">
        <v>358.40000000000003</v>
      </c>
      <c r="P101" s="17">
        <v>0.64159999999999995</v>
      </c>
    </row>
    <row r="102" spans="1:17" x14ac:dyDescent="0.35">
      <c r="A102" t="s">
        <v>1612</v>
      </c>
      <c r="B102" t="s">
        <v>2311</v>
      </c>
      <c r="C102" s="10">
        <v>45723</v>
      </c>
      <c r="D102" t="s">
        <v>456</v>
      </c>
      <c r="E102" t="s">
        <v>64</v>
      </c>
      <c r="F102" t="s">
        <v>1362</v>
      </c>
      <c r="G102" t="s">
        <v>27</v>
      </c>
      <c r="H102" s="4" t="s">
        <v>4</v>
      </c>
      <c r="I102">
        <v>6</v>
      </c>
      <c r="J102" t="s">
        <v>242</v>
      </c>
      <c r="K102">
        <v>50</v>
      </c>
      <c r="P102" s="17">
        <v>0.95</v>
      </c>
    </row>
    <row r="103" spans="1:17" x14ac:dyDescent="0.35">
      <c r="A103" t="s">
        <v>1856</v>
      </c>
      <c r="B103" t="s">
        <v>1867</v>
      </c>
      <c r="C103" s="10">
        <v>45754</v>
      </c>
      <c r="D103" t="s">
        <v>1857</v>
      </c>
      <c r="E103" t="s">
        <v>68</v>
      </c>
      <c r="F103" t="s">
        <v>406</v>
      </c>
      <c r="G103" t="s">
        <v>27</v>
      </c>
      <c r="H103" s="9" t="s">
        <v>251</v>
      </c>
      <c r="I103">
        <v>6</v>
      </c>
      <c r="J103" t="s">
        <v>72</v>
      </c>
      <c r="K103">
        <v>779</v>
      </c>
      <c r="L103">
        <v>779</v>
      </c>
      <c r="M103">
        <v>4.7333333333333334</v>
      </c>
      <c r="N103">
        <v>30</v>
      </c>
      <c r="O103">
        <v>35.5</v>
      </c>
      <c r="P103" s="17">
        <v>0.22099999999999997</v>
      </c>
      <c r="Q103" s="17">
        <v>0.22099999999999997</v>
      </c>
    </row>
    <row r="104" spans="1:17" x14ac:dyDescent="0.35">
      <c r="A104" t="s">
        <v>2172</v>
      </c>
      <c r="B104" t="s">
        <v>2174</v>
      </c>
      <c r="C104" s="10">
        <v>45778</v>
      </c>
      <c r="D104" t="s">
        <v>456</v>
      </c>
      <c r="E104" t="s">
        <v>65</v>
      </c>
      <c r="F104" t="s">
        <v>1123</v>
      </c>
      <c r="G104" t="s">
        <v>27</v>
      </c>
      <c r="H104" s="2" t="s">
        <v>3</v>
      </c>
      <c r="I104">
        <v>6</v>
      </c>
      <c r="J104" t="s">
        <v>243</v>
      </c>
      <c r="K104">
        <v>825</v>
      </c>
      <c r="P104" s="17">
        <v>0.17500000000000004</v>
      </c>
    </row>
    <row r="105" spans="1:17" x14ac:dyDescent="0.35">
      <c r="A105" t="s">
        <v>2179</v>
      </c>
      <c r="B105" t="s">
        <v>2181</v>
      </c>
      <c r="C105" s="10">
        <v>45778</v>
      </c>
      <c r="D105" t="s">
        <v>439</v>
      </c>
      <c r="E105" t="s">
        <v>66</v>
      </c>
      <c r="F105" t="s">
        <v>978</v>
      </c>
      <c r="G105" t="s">
        <v>27</v>
      </c>
      <c r="H105" s="2" t="s">
        <v>3</v>
      </c>
      <c r="I105">
        <v>6</v>
      </c>
      <c r="J105" t="s">
        <v>242</v>
      </c>
      <c r="K105">
        <v>850</v>
      </c>
      <c r="P105" s="17">
        <v>0.15000000000000002</v>
      </c>
    </row>
    <row r="106" spans="1:17" x14ac:dyDescent="0.35">
      <c r="A106" t="s">
        <v>2301</v>
      </c>
      <c r="B106" t="s">
        <v>2306</v>
      </c>
      <c r="C106" s="10">
        <v>45813</v>
      </c>
      <c r="D106" t="s">
        <v>2297</v>
      </c>
      <c r="E106" t="s">
        <v>160</v>
      </c>
      <c r="F106" t="s">
        <v>166</v>
      </c>
      <c r="G106" t="s">
        <v>134</v>
      </c>
      <c r="H106" s="6" t="s">
        <v>248</v>
      </c>
      <c r="I106">
        <v>6</v>
      </c>
      <c r="J106" t="s">
        <v>242</v>
      </c>
      <c r="K106">
        <v>896</v>
      </c>
      <c r="P106" s="17">
        <v>0.10399999999999998</v>
      </c>
    </row>
    <row r="107" spans="1:17" x14ac:dyDescent="0.35">
      <c r="A107" t="s">
        <v>2329</v>
      </c>
      <c r="B107" t="s">
        <v>2333</v>
      </c>
      <c r="C107" s="10">
        <v>45846</v>
      </c>
      <c r="D107" t="s">
        <v>456</v>
      </c>
      <c r="E107" t="s">
        <v>63</v>
      </c>
      <c r="F107" t="s">
        <v>85</v>
      </c>
      <c r="G107" t="s">
        <v>30</v>
      </c>
      <c r="H107" s="7" t="s">
        <v>249</v>
      </c>
      <c r="I107">
        <v>6</v>
      </c>
      <c r="J107" t="s">
        <v>242</v>
      </c>
      <c r="K107">
        <v>473</v>
      </c>
      <c r="L107">
        <v>473</v>
      </c>
      <c r="M107">
        <v>15</v>
      </c>
      <c r="N107">
        <v>24</v>
      </c>
      <c r="O107">
        <v>36</v>
      </c>
      <c r="P107" s="17">
        <v>0.52700000000000002</v>
      </c>
      <c r="Q107" s="17">
        <v>0.52700000000000002</v>
      </c>
    </row>
  </sheetData>
  <phoneticPr fontId="2" type="noConversion"/>
  <conditionalFormatting sqref="P1:P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{52984626-167B-47FC-BF29-FF3F77B6BB6E}</x14:id>
        </ext>
      </extLst>
    </cfRule>
  </conditionalFormatting>
  <conditionalFormatting sqref="Q1:Q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{53C5433A-DA69-47CE-8C1C-BE7934188B6F}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84626-167B-47FC-BF29-FF3F77B6B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53C5433A-DA69-47CE-8C1C-BE7934188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0C1-4932-4601-9ED1-0DCCD5311D68}">
  <dimension ref="A1:AA108"/>
  <sheetViews>
    <sheetView topLeftCell="A112" workbookViewId="0"/>
  </sheetViews>
  <sheetFormatPr defaultRowHeight="14.15" x14ac:dyDescent="0.35"/>
  <sheetData>
    <row r="1" spans="1:27" x14ac:dyDescent="0.35">
      <c r="A1" t="s">
        <v>129</v>
      </c>
      <c r="B1">
        <v>1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  <c r="W1">
        <v>4200</v>
      </c>
      <c r="X1">
        <v>4400</v>
      </c>
      <c r="Y1">
        <v>4600</v>
      </c>
      <c r="Z1">
        <v>4800</v>
      </c>
      <c r="AA1">
        <v>5000</v>
      </c>
    </row>
    <row r="2" spans="1:27" x14ac:dyDescent="0.35">
      <c r="A2" t="s">
        <v>168</v>
      </c>
      <c r="B2" s="17">
        <v>0.95</v>
      </c>
      <c r="C2" s="17">
        <v>0.95</v>
      </c>
      <c r="D2" s="17">
        <v>0.95</v>
      </c>
      <c r="E2" s="17">
        <v>0.88740000000000008</v>
      </c>
      <c r="F2" s="17">
        <v>0.66555000000000009</v>
      </c>
      <c r="G2" s="17">
        <v>0.53244000000000002</v>
      </c>
      <c r="H2" s="17">
        <v>0.44370000000000009</v>
      </c>
      <c r="I2" s="17">
        <v>0.38031428571428572</v>
      </c>
      <c r="J2" s="17">
        <v>0.33277500000000004</v>
      </c>
      <c r="K2" s="17">
        <v>0.29580000000000006</v>
      </c>
      <c r="L2" s="17">
        <v>0.26622000000000001</v>
      </c>
      <c r="M2" s="17">
        <v>0.2420181818181818</v>
      </c>
      <c r="N2" s="17">
        <v>0.22184999999999999</v>
      </c>
      <c r="O2" s="17">
        <v>0.20478461538461545</v>
      </c>
      <c r="P2" s="17" t="e">
        <v>#N/A</v>
      </c>
      <c r="Q2" s="17" t="e">
        <v>#N/A</v>
      </c>
      <c r="R2" s="17" t="e">
        <v>#N/A</v>
      </c>
      <c r="S2" s="17" t="e">
        <v>#N/A</v>
      </c>
      <c r="T2" s="17" t="e">
        <v>#N/A</v>
      </c>
      <c r="U2" s="17" t="e">
        <v>#N/A</v>
      </c>
      <c r="V2" s="17" t="e">
        <v>#N/A</v>
      </c>
      <c r="W2" s="17" t="e">
        <v>#N/A</v>
      </c>
      <c r="X2" s="17" t="e">
        <v>#N/A</v>
      </c>
      <c r="Y2" s="17" t="e">
        <v>#N/A</v>
      </c>
      <c r="Z2" s="17" t="e">
        <v>#N/A</v>
      </c>
      <c r="AA2" s="17" t="e">
        <v>#N/A</v>
      </c>
    </row>
    <row r="3" spans="1:27" x14ac:dyDescent="0.35">
      <c r="A3" t="s">
        <v>1891</v>
      </c>
      <c r="B3" s="17">
        <v>0.95</v>
      </c>
      <c r="C3" s="17">
        <v>0.95</v>
      </c>
      <c r="D3" s="17">
        <v>0.95</v>
      </c>
      <c r="E3" s="17">
        <v>0.95</v>
      </c>
      <c r="F3" s="17">
        <v>0.95</v>
      </c>
      <c r="G3" s="17">
        <v>0.89400000000000002</v>
      </c>
      <c r="H3" s="17">
        <v>0.745</v>
      </c>
      <c r="I3" s="17">
        <v>0.63857142857142857</v>
      </c>
      <c r="J3" s="17">
        <v>0.55875000000000008</v>
      </c>
      <c r="K3" s="17">
        <v>0.4966666666666667</v>
      </c>
      <c r="L3" s="17">
        <v>0.44699999999999995</v>
      </c>
      <c r="M3" s="17">
        <v>0.40636363636363637</v>
      </c>
      <c r="N3" s="17">
        <v>0.37250000000000005</v>
      </c>
      <c r="O3" s="17">
        <v>0.3438461538461538</v>
      </c>
      <c r="P3" s="17">
        <v>0.31928571428571428</v>
      </c>
      <c r="Q3" s="17">
        <v>0.29800000000000004</v>
      </c>
      <c r="R3" s="17">
        <v>0.27937500000000004</v>
      </c>
      <c r="S3" s="17">
        <v>0.26294117647058823</v>
      </c>
      <c r="T3" s="17">
        <v>0.24833333333333329</v>
      </c>
      <c r="U3" s="17" t="e">
        <v>#N/A</v>
      </c>
      <c r="V3" s="17" t="e">
        <v>#N/A</v>
      </c>
      <c r="W3" s="17" t="e">
        <v>#N/A</v>
      </c>
      <c r="X3" s="17" t="e">
        <v>#N/A</v>
      </c>
      <c r="Y3" s="17" t="e">
        <v>#N/A</v>
      </c>
      <c r="Z3" s="17" t="e">
        <v>#N/A</v>
      </c>
      <c r="AA3" s="17" t="e">
        <v>#N/A</v>
      </c>
    </row>
    <row r="4" spans="1:27" x14ac:dyDescent="0.35">
      <c r="A4" t="s">
        <v>130</v>
      </c>
      <c r="B4" s="17">
        <v>0.95750000000000002</v>
      </c>
      <c r="C4" s="17">
        <v>0.95750000000000002</v>
      </c>
      <c r="D4" s="17">
        <v>0.95750000000000002</v>
      </c>
      <c r="E4" s="17">
        <v>0.95750000000000002</v>
      </c>
      <c r="F4" s="17">
        <v>0.95750000000000002</v>
      </c>
      <c r="G4" s="17">
        <v>0.92902499999999999</v>
      </c>
      <c r="H4" s="17">
        <v>0.79918749999999994</v>
      </c>
      <c r="I4" s="17">
        <v>0.70644642857142859</v>
      </c>
      <c r="J4" s="17">
        <v>0.63689062499999993</v>
      </c>
      <c r="K4" s="17">
        <v>0.5827916666666666</v>
      </c>
      <c r="L4" s="17">
        <v>0.53951250000000006</v>
      </c>
      <c r="M4" s="17">
        <v>0.50410227272727282</v>
      </c>
      <c r="N4" s="17">
        <v>0.47459375000000004</v>
      </c>
      <c r="O4" s="17">
        <v>0.44962500000000005</v>
      </c>
      <c r="P4" s="17">
        <v>0.4282232142857143</v>
      </c>
      <c r="Q4" s="17">
        <v>0.40967500000000001</v>
      </c>
      <c r="R4" s="17">
        <v>0.39344531250000003</v>
      </c>
      <c r="S4" s="17">
        <v>0.37912500000000005</v>
      </c>
      <c r="T4" s="17">
        <v>0.36639583333333337</v>
      </c>
      <c r="U4" s="17">
        <v>0.35500657894736842</v>
      </c>
      <c r="V4" s="17">
        <v>0.34475624999999999</v>
      </c>
      <c r="W4" s="17">
        <v>0.33548214285714284</v>
      </c>
      <c r="X4" s="17">
        <v>0.32705113636363636</v>
      </c>
      <c r="Y4" s="17">
        <v>0.31935326086956528</v>
      </c>
      <c r="Z4" s="17">
        <v>0.31229687500000003</v>
      </c>
      <c r="AA4" s="17" t="e">
        <v>#N/A</v>
      </c>
    </row>
    <row r="5" spans="1:27" x14ac:dyDescent="0.35">
      <c r="A5" t="s">
        <v>170</v>
      </c>
      <c r="B5" s="17">
        <v>0.96250000000000002</v>
      </c>
      <c r="C5" s="17">
        <v>0.96250000000000002</v>
      </c>
      <c r="D5" s="17">
        <v>0.96250000000000002</v>
      </c>
      <c r="E5" s="17">
        <v>0.96250000000000002</v>
      </c>
      <c r="F5" s="17">
        <v>0.96250000000000002</v>
      </c>
      <c r="G5" s="17">
        <v>0.96250000000000002</v>
      </c>
      <c r="H5" s="17">
        <v>0.96250000000000002</v>
      </c>
      <c r="I5" s="17">
        <v>0.96250000000000002</v>
      </c>
      <c r="J5" s="17">
        <v>0.96250000000000002</v>
      </c>
      <c r="K5" s="17">
        <v>0.89225416666666668</v>
      </c>
      <c r="L5" s="17">
        <v>0.82802875000000009</v>
      </c>
      <c r="M5" s="17">
        <v>0.77548068181818186</v>
      </c>
      <c r="N5" s="17">
        <v>0.73169062500000004</v>
      </c>
      <c r="O5" s="17">
        <v>0.69463750000000002</v>
      </c>
      <c r="P5" s="17">
        <v>0.66287767857142854</v>
      </c>
      <c r="Q5" s="17">
        <v>0.63535249999999999</v>
      </c>
      <c r="R5" s="17">
        <v>0.61126796875</v>
      </c>
      <c r="S5" s="17">
        <v>0.59001691176470594</v>
      </c>
      <c r="T5" s="17">
        <v>0.57112708333333329</v>
      </c>
      <c r="U5" s="17">
        <v>0.55422565789473688</v>
      </c>
      <c r="V5" s="17">
        <v>0.53901437500000005</v>
      </c>
      <c r="W5" s="17">
        <v>0.52525178571428577</v>
      </c>
      <c r="X5" s="17">
        <v>0.51274034090909093</v>
      </c>
      <c r="Y5" s="17">
        <v>0.50131684782608699</v>
      </c>
      <c r="Z5" s="17">
        <v>0.49084531249999996</v>
      </c>
      <c r="AA5" s="17">
        <v>0.48121150000000001</v>
      </c>
    </row>
    <row r="6" spans="1:27" x14ac:dyDescent="0.35">
      <c r="A6" t="s">
        <v>146</v>
      </c>
      <c r="B6" s="17">
        <v>0.95</v>
      </c>
      <c r="C6" s="17">
        <v>0.95</v>
      </c>
      <c r="D6" s="17">
        <v>0.51</v>
      </c>
      <c r="E6" s="17">
        <v>0.33999999999999997</v>
      </c>
      <c r="F6" s="17">
        <v>0.255</v>
      </c>
      <c r="G6" s="17">
        <v>0.20399999999999996</v>
      </c>
      <c r="H6" s="17">
        <v>0.17000000000000004</v>
      </c>
      <c r="I6" s="17">
        <v>0.14571428571428569</v>
      </c>
      <c r="J6" s="17">
        <v>0.12749999999999995</v>
      </c>
      <c r="K6" s="17">
        <v>0.11333333333333329</v>
      </c>
      <c r="L6" s="17">
        <v>0.10199999999999998</v>
      </c>
      <c r="M6" s="17" t="e">
        <v>#N/A</v>
      </c>
      <c r="N6" s="17" t="e">
        <v>#N/A</v>
      </c>
      <c r="O6" s="17" t="e">
        <v>#N/A</v>
      </c>
      <c r="P6" s="17" t="e">
        <v>#N/A</v>
      </c>
      <c r="Q6" s="17" t="e">
        <v>#N/A</v>
      </c>
      <c r="R6" s="17" t="e">
        <v>#N/A</v>
      </c>
      <c r="S6" s="17" t="e">
        <v>#N/A</v>
      </c>
      <c r="T6" s="17" t="e">
        <v>#N/A</v>
      </c>
      <c r="U6" s="17" t="e">
        <v>#N/A</v>
      </c>
      <c r="V6" s="17" t="e">
        <v>#N/A</v>
      </c>
      <c r="W6" s="17" t="e">
        <v>#N/A</v>
      </c>
      <c r="X6" s="17" t="e">
        <v>#N/A</v>
      </c>
      <c r="Y6" s="17" t="e">
        <v>#N/A</v>
      </c>
      <c r="Z6" s="17" t="e">
        <v>#N/A</v>
      </c>
      <c r="AA6" s="17" t="e">
        <v>#N/A</v>
      </c>
    </row>
    <row r="7" spans="1:27" x14ac:dyDescent="0.35">
      <c r="A7" t="s">
        <v>171</v>
      </c>
      <c r="B7" s="17">
        <v>0.95</v>
      </c>
      <c r="C7" s="17">
        <v>0.65</v>
      </c>
      <c r="D7" s="17">
        <v>0.32499999999999996</v>
      </c>
      <c r="E7" s="17">
        <v>0.21666666666666667</v>
      </c>
      <c r="F7" s="17">
        <v>0.16249999999999998</v>
      </c>
      <c r="G7" s="17">
        <v>0.13</v>
      </c>
      <c r="H7" s="17">
        <v>0.10833333333333328</v>
      </c>
      <c r="I7" s="17">
        <v>9.285714285714286E-2</v>
      </c>
      <c r="J7" s="17">
        <v>8.1250000000000044E-2</v>
      </c>
      <c r="K7" s="17">
        <v>7.2222222222222188E-2</v>
      </c>
      <c r="L7" s="17">
        <v>6.4999999999999947E-2</v>
      </c>
      <c r="M7" s="17" t="e">
        <v>#N/A</v>
      </c>
      <c r="N7" s="17" t="e">
        <v>#N/A</v>
      </c>
      <c r="O7" s="17" t="e">
        <v>#N/A</v>
      </c>
      <c r="P7" s="17" t="e">
        <v>#N/A</v>
      </c>
      <c r="Q7" s="17" t="e">
        <v>#N/A</v>
      </c>
      <c r="R7" s="17" t="e">
        <v>#N/A</v>
      </c>
      <c r="S7" s="17" t="e">
        <v>#N/A</v>
      </c>
      <c r="T7" s="17" t="e">
        <v>#N/A</v>
      </c>
      <c r="U7" s="17" t="e">
        <v>#N/A</v>
      </c>
      <c r="V7" s="17" t="e">
        <v>#N/A</v>
      </c>
      <c r="W7" s="17" t="e">
        <v>#N/A</v>
      </c>
      <c r="X7" s="17" t="e">
        <v>#N/A</v>
      </c>
      <c r="Y7" s="17" t="e">
        <v>#N/A</v>
      </c>
      <c r="Z7" s="17" t="e">
        <v>#N/A</v>
      </c>
      <c r="AA7" s="17" t="e">
        <v>#N/A</v>
      </c>
    </row>
    <row r="8" spans="1:27" x14ac:dyDescent="0.35">
      <c r="A8" t="s">
        <v>148</v>
      </c>
      <c r="B8" s="17">
        <v>0.95</v>
      </c>
      <c r="C8" s="17">
        <v>0.61</v>
      </c>
      <c r="D8" s="17">
        <v>0.30500000000000005</v>
      </c>
      <c r="E8" s="17">
        <v>0.20333333333333337</v>
      </c>
      <c r="F8" s="17">
        <v>0.15249999999999997</v>
      </c>
      <c r="G8" s="17">
        <v>0.122</v>
      </c>
      <c r="H8" s="17">
        <v>0.10166666666666668</v>
      </c>
      <c r="I8" s="17">
        <v>8.7142857142857189E-2</v>
      </c>
      <c r="J8" s="17">
        <v>7.625000000000004E-2</v>
      </c>
      <c r="K8" s="17">
        <v>6.7777777777777826E-2</v>
      </c>
      <c r="L8" s="17">
        <v>6.1000000000000054E-2</v>
      </c>
      <c r="M8" s="17" t="e">
        <v>#N/A</v>
      </c>
      <c r="N8" s="17" t="e">
        <v>#N/A</v>
      </c>
      <c r="O8" s="17" t="e">
        <v>#N/A</v>
      </c>
      <c r="P8" s="17" t="e">
        <v>#N/A</v>
      </c>
      <c r="Q8" s="17" t="e">
        <v>#N/A</v>
      </c>
      <c r="R8" s="17" t="e">
        <v>#N/A</v>
      </c>
      <c r="S8" s="17" t="e">
        <v>#N/A</v>
      </c>
      <c r="T8" s="17" t="e">
        <v>#N/A</v>
      </c>
      <c r="U8" s="17" t="e">
        <v>#N/A</v>
      </c>
      <c r="V8" s="17" t="e">
        <v>#N/A</v>
      </c>
      <c r="W8" s="17" t="e">
        <v>#N/A</v>
      </c>
      <c r="X8" s="17" t="e">
        <v>#N/A</v>
      </c>
      <c r="Y8" s="17" t="e">
        <v>#N/A</v>
      </c>
      <c r="Z8" s="17" t="e">
        <v>#N/A</v>
      </c>
      <c r="AA8" s="17" t="e">
        <v>#N/A</v>
      </c>
    </row>
    <row r="9" spans="1:27" x14ac:dyDescent="0.35">
      <c r="A9" t="s">
        <v>174</v>
      </c>
      <c r="B9" s="17">
        <v>0.95</v>
      </c>
      <c r="C9" s="17">
        <v>0.84499999999999997</v>
      </c>
      <c r="D9" s="17">
        <v>0.42249999999999999</v>
      </c>
      <c r="E9" s="17">
        <v>0.28166666666666662</v>
      </c>
      <c r="F9" s="17">
        <v>0.21125000000000005</v>
      </c>
      <c r="G9" s="17">
        <v>0.16900000000000004</v>
      </c>
      <c r="H9" s="17">
        <v>0.14083333333333337</v>
      </c>
      <c r="I9" s="17">
        <v>0.12071428571428566</v>
      </c>
      <c r="J9" s="17">
        <v>0.10562499999999997</v>
      </c>
      <c r="K9" s="17">
        <v>9.3888888888888911E-2</v>
      </c>
      <c r="L9" s="17" t="e">
        <v>#N/A</v>
      </c>
      <c r="M9" s="17" t="e">
        <v>#N/A</v>
      </c>
      <c r="N9" s="17" t="e">
        <v>#N/A</v>
      </c>
      <c r="O9" s="17" t="e">
        <v>#N/A</v>
      </c>
      <c r="P9" s="17" t="e">
        <v>#N/A</v>
      </c>
      <c r="Q9" s="17" t="e">
        <v>#N/A</v>
      </c>
      <c r="R9" s="17" t="e">
        <v>#N/A</v>
      </c>
      <c r="S9" s="17" t="e">
        <v>#N/A</v>
      </c>
      <c r="T9" s="17" t="e">
        <v>#N/A</v>
      </c>
      <c r="U9" s="17" t="e">
        <v>#N/A</v>
      </c>
      <c r="V9" s="17" t="e">
        <v>#N/A</v>
      </c>
      <c r="W9" s="17" t="e">
        <v>#N/A</v>
      </c>
      <c r="X9" s="17" t="e">
        <v>#N/A</v>
      </c>
      <c r="Y9" s="17" t="e">
        <v>#N/A</v>
      </c>
      <c r="Z9" s="17" t="e">
        <v>#N/A</v>
      </c>
      <c r="AA9" s="17" t="e">
        <v>#N/A</v>
      </c>
    </row>
    <row r="10" spans="1:27" x14ac:dyDescent="0.35">
      <c r="A10" t="s">
        <v>173</v>
      </c>
      <c r="B10" s="17">
        <v>0.95</v>
      </c>
      <c r="C10" s="17">
        <v>0.95</v>
      </c>
      <c r="D10" s="17">
        <v>0.64500000000000002</v>
      </c>
      <c r="E10" s="17">
        <v>0.43000000000000005</v>
      </c>
      <c r="F10" s="17">
        <v>0.32250000000000001</v>
      </c>
      <c r="G10" s="17">
        <v>0.25800000000000001</v>
      </c>
      <c r="H10" s="17">
        <v>0.21499999999999997</v>
      </c>
      <c r="I10" s="17">
        <v>0.18428571428571427</v>
      </c>
      <c r="J10" s="17">
        <v>0.16125</v>
      </c>
      <c r="K10" s="17">
        <v>0.14333333333333331</v>
      </c>
      <c r="L10" s="17" t="e">
        <v>#N/A</v>
      </c>
      <c r="M10" s="17" t="e">
        <v>#N/A</v>
      </c>
      <c r="N10" s="17" t="e">
        <v>#N/A</v>
      </c>
      <c r="O10" s="17" t="e">
        <v>#N/A</v>
      </c>
      <c r="P10" s="17" t="e">
        <v>#N/A</v>
      </c>
      <c r="Q10" s="17" t="e">
        <v>#N/A</v>
      </c>
      <c r="R10" s="17" t="e">
        <v>#N/A</v>
      </c>
      <c r="S10" s="17" t="e">
        <v>#N/A</v>
      </c>
      <c r="T10" s="17" t="e">
        <v>#N/A</v>
      </c>
      <c r="U10" s="17" t="e">
        <v>#N/A</v>
      </c>
      <c r="V10" s="17" t="e">
        <v>#N/A</v>
      </c>
      <c r="W10" s="17" t="e">
        <v>#N/A</v>
      </c>
      <c r="X10" s="17" t="e">
        <v>#N/A</v>
      </c>
      <c r="Y10" s="17" t="e">
        <v>#N/A</v>
      </c>
      <c r="Z10" s="17" t="e">
        <v>#N/A</v>
      </c>
      <c r="AA10" s="17" t="e">
        <v>#N/A</v>
      </c>
    </row>
    <row r="11" spans="1:27" x14ac:dyDescent="0.35">
      <c r="A11" t="s">
        <v>1892</v>
      </c>
      <c r="B11" s="17">
        <v>0.95</v>
      </c>
      <c r="C11" s="17">
        <v>0.6</v>
      </c>
      <c r="D11" s="17">
        <v>0.30000000000000004</v>
      </c>
      <c r="E11" s="17">
        <v>0.19999999999999996</v>
      </c>
      <c r="F11" s="17">
        <v>0.15000000000000002</v>
      </c>
      <c r="G11" s="17">
        <v>0.12</v>
      </c>
      <c r="H11" s="17">
        <v>9.9999999999999978E-2</v>
      </c>
      <c r="I11" s="17">
        <v>8.5714285714285743E-2</v>
      </c>
      <c r="J11" s="17">
        <v>7.4999999999999956E-2</v>
      </c>
      <c r="K11" s="17" t="e">
        <v>#N/A</v>
      </c>
      <c r="L11" s="17" t="e">
        <v>#N/A</v>
      </c>
      <c r="M11" s="17" t="e">
        <v>#N/A</v>
      </c>
      <c r="N11" s="17" t="e">
        <v>#N/A</v>
      </c>
      <c r="O11" s="17" t="e">
        <v>#N/A</v>
      </c>
      <c r="P11" s="17" t="e">
        <v>#N/A</v>
      </c>
      <c r="Q11" s="17" t="e">
        <v>#N/A</v>
      </c>
      <c r="R11" s="17" t="e">
        <v>#N/A</v>
      </c>
      <c r="S11" s="17" t="e">
        <v>#N/A</v>
      </c>
      <c r="T11" s="17" t="e">
        <v>#N/A</v>
      </c>
      <c r="U11" s="17" t="e">
        <v>#N/A</v>
      </c>
      <c r="V11" s="17" t="e">
        <v>#N/A</v>
      </c>
      <c r="W11" s="17" t="e">
        <v>#N/A</v>
      </c>
      <c r="X11" s="17" t="e">
        <v>#N/A</v>
      </c>
      <c r="Y11" s="17" t="e">
        <v>#N/A</v>
      </c>
      <c r="Z11" s="17" t="e">
        <v>#N/A</v>
      </c>
      <c r="AA11" s="17" t="e">
        <v>#N/A</v>
      </c>
    </row>
    <row r="12" spans="1:27" x14ac:dyDescent="0.35">
      <c r="A12" t="s">
        <v>377</v>
      </c>
      <c r="B12" s="17">
        <v>0.95</v>
      </c>
      <c r="C12" s="17">
        <v>0.95</v>
      </c>
      <c r="D12" s="17">
        <v>0.75750000000000006</v>
      </c>
      <c r="E12" s="17">
        <v>0.505</v>
      </c>
      <c r="F12" s="17">
        <v>0.37875000000000003</v>
      </c>
      <c r="G12" s="17">
        <v>0.30300000000000005</v>
      </c>
      <c r="H12" s="17">
        <v>0.25249999999999995</v>
      </c>
      <c r="I12" s="17">
        <v>0.21642857142857141</v>
      </c>
      <c r="J12" s="17">
        <v>0.18937499999999996</v>
      </c>
      <c r="K12" s="17">
        <v>0.16833333333333333</v>
      </c>
      <c r="L12" s="17">
        <v>0.15149999999999997</v>
      </c>
      <c r="M12" s="17">
        <v>0.1377272727272727</v>
      </c>
      <c r="N12" s="17">
        <v>0.12624999999999997</v>
      </c>
      <c r="O12" s="17">
        <v>0.11653846153846159</v>
      </c>
      <c r="P12" s="17">
        <v>0.10821428571428571</v>
      </c>
      <c r="Q12" s="17">
        <v>0.10099999999999998</v>
      </c>
      <c r="R12" s="17">
        <v>9.4687500000000036E-2</v>
      </c>
      <c r="S12" s="17">
        <v>8.9117647058823524E-2</v>
      </c>
      <c r="T12" s="17">
        <v>8.4166666666666612E-2</v>
      </c>
      <c r="U12" s="17">
        <v>7.9736842105263106E-2</v>
      </c>
      <c r="V12" s="17">
        <v>7.5749999999999984E-2</v>
      </c>
      <c r="W12" s="17">
        <v>7.2142857142857175E-2</v>
      </c>
      <c r="X12" s="17">
        <v>6.8863636363636349E-2</v>
      </c>
      <c r="Y12" s="17">
        <v>6.586956521739129E-2</v>
      </c>
      <c r="Z12" s="17">
        <v>6.3124999999999987E-2</v>
      </c>
      <c r="AA12" s="17">
        <v>6.0599999999999987E-2</v>
      </c>
    </row>
    <row r="13" spans="1:27" x14ac:dyDescent="0.35">
      <c r="A13" t="s">
        <v>374</v>
      </c>
      <c r="B13" s="17">
        <v>0.95899999999999996</v>
      </c>
      <c r="C13" s="17">
        <v>0.95899999999999996</v>
      </c>
      <c r="D13" s="17">
        <v>0.95899999999999996</v>
      </c>
      <c r="E13" s="17">
        <v>0.87781999999999993</v>
      </c>
      <c r="F13" s="17">
        <v>0.70336500000000002</v>
      </c>
      <c r="G13" s="17">
        <v>0.598692</v>
      </c>
      <c r="H13" s="17">
        <v>0.52890999999999999</v>
      </c>
      <c r="I13" s="17">
        <v>0.47906571428571432</v>
      </c>
      <c r="J13" s="17">
        <v>0.44168249999999998</v>
      </c>
      <c r="K13" s="17">
        <v>0.41260666666666668</v>
      </c>
      <c r="L13" s="17">
        <v>0.38934599999999997</v>
      </c>
      <c r="M13" s="17">
        <v>0.37031454545454545</v>
      </c>
      <c r="N13" s="17">
        <v>0.35445499999999996</v>
      </c>
      <c r="O13" s="17">
        <v>0.34103538461538463</v>
      </c>
      <c r="P13" s="17">
        <v>0.32953285714285718</v>
      </c>
      <c r="Q13" s="17">
        <v>0.31956399999999996</v>
      </c>
      <c r="R13" s="17">
        <v>0.31084124999999996</v>
      </c>
      <c r="S13" s="17" t="e">
        <v>#N/A</v>
      </c>
      <c r="T13" s="17" t="e">
        <v>#N/A</v>
      </c>
      <c r="U13" s="17" t="e">
        <v>#N/A</v>
      </c>
      <c r="V13" s="17" t="e">
        <v>#N/A</v>
      </c>
      <c r="W13" s="17" t="e">
        <v>#N/A</v>
      </c>
      <c r="X13" s="17" t="e">
        <v>#N/A</v>
      </c>
      <c r="Y13" s="17" t="e">
        <v>#N/A</v>
      </c>
      <c r="Z13" s="17" t="e">
        <v>#N/A</v>
      </c>
      <c r="AA13" s="17" t="e">
        <v>#N/A</v>
      </c>
    </row>
    <row r="14" spans="1:27" x14ac:dyDescent="0.35">
      <c r="A14" t="s">
        <v>147</v>
      </c>
      <c r="B14" s="17">
        <v>0.95</v>
      </c>
      <c r="C14" s="17">
        <v>0.95</v>
      </c>
      <c r="D14" s="17">
        <v>0.60250000000000004</v>
      </c>
      <c r="E14" s="17">
        <v>0.40166666666666662</v>
      </c>
      <c r="F14" s="17">
        <v>0.30125000000000002</v>
      </c>
      <c r="G14" s="17">
        <v>0.24099999999999999</v>
      </c>
      <c r="H14" s="17">
        <v>0.20083333333333331</v>
      </c>
      <c r="I14" s="17">
        <v>0.17214285714285715</v>
      </c>
      <c r="J14" s="17">
        <v>0.15062500000000001</v>
      </c>
      <c r="K14" s="17">
        <v>0.13388888888888884</v>
      </c>
      <c r="L14" s="17">
        <v>0.12050000000000005</v>
      </c>
      <c r="M14" s="17" t="e">
        <v>#N/A</v>
      </c>
      <c r="N14" s="17" t="e">
        <v>#N/A</v>
      </c>
      <c r="O14" s="17" t="e">
        <v>#N/A</v>
      </c>
      <c r="P14" s="17" t="e">
        <v>#N/A</v>
      </c>
      <c r="Q14" s="17" t="e">
        <v>#N/A</v>
      </c>
      <c r="R14" s="17" t="e">
        <v>#N/A</v>
      </c>
      <c r="S14" s="17" t="e">
        <v>#N/A</v>
      </c>
      <c r="T14" s="17" t="e">
        <v>#N/A</v>
      </c>
      <c r="U14" s="17" t="e">
        <v>#N/A</v>
      </c>
      <c r="V14" s="17" t="e">
        <v>#N/A</v>
      </c>
      <c r="W14" s="17" t="e">
        <v>#N/A</v>
      </c>
      <c r="X14" s="17" t="e">
        <v>#N/A</v>
      </c>
      <c r="Y14" s="17" t="e">
        <v>#N/A</v>
      </c>
      <c r="Z14" s="17" t="e">
        <v>#N/A</v>
      </c>
      <c r="AA14" s="17" t="e">
        <v>#N/A</v>
      </c>
    </row>
    <row r="15" spans="1:27" x14ac:dyDescent="0.35">
      <c r="A15" t="s">
        <v>1893</v>
      </c>
      <c r="B15" s="17">
        <v>0.96250000000000002</v>
      </c>
      <c r="C15" s="17">
        <v>0.96250000000000002</v>
      </c>
      <c r="D15" s="17">
        <v>0.87624999999999997</v>
      </c>
      <c r="E15" s="17">
        <v>0.66749999999999998</v>
      </c>
      <c r="F15" s="17">
        <v>0.56312499999999999</v>
      </c>
      <c r="G15" s="17">
        <v>0.50049999999999994</v>
      </c>
      <c r="H15" s="17">
        <v>0.45874999999999999</v>
      </c>
      <c r="I15" s="17">
        <v>0.42892857142857144</v>
      </c>
      <c r="J15" s="17">
        <v>0.40656250000000005</v>
      </c>
      <c r="K15" s="17">
        <v>0.38916666666666666</v>
      </c>
      <c r="L15" s="17">
        <v>0.37524999999999997</v>
      </c>
      <c r="M15" s="17">
        <v>0.36386363636363639</v>
      </c>
      <c r="N15" s="17">
        <v>0.354375</v>
      </c>
      <c r="O15" s="17">
        <v>0.34634615384615386</v>
      </c>
      <c r="P15" s="17">
        <v>0.33946428571428566</v>
      </c>
      <c r="Q15" s="17">
        <v>0.33350000000000002</v>
      </c>
      <c r="R15" s="17">
        <v>0.32828124999999997</v>
      </c>
      <c r="S15" s="17">
        <v>0.32367647058823534</v>
      </c>
      <c r="T15" s="17">
        <v>0.31958333333333333</v>
      </c>
      <c r="U15" s="17">
        <v>0.31592105263157899</v>
      </c>
      <c r="V15" s="17">
        <v>0.31262500000000004</v>
      </c>
      <c r="W15" s="17">
        <v>0.30964285714285711</v>
      </c>
      <c r="X15" s="17">
        <v>0.30693181818181814</v>
      </c>
      <c r="Y15" s="17">
        <v>0.3044565217391304</v>
      </c>
      <c r="Z15" s="17">
        <v>0.30218750000000005</v>
      </c>
      <c r="AA15" s="17">
        <v>0.30010000000000003</v>
      </c>
    </row>
    <row r="16" spans="1:27" x14ac:dyDescent="0.35">
      <c r="A16" t="s">
        <v>1894</v>
      </c>
      <c r="B16" s="17">
        <v>0.95</v>
      </c>
      <c r="C16" s="17">
        <v>0.7</v>
      </c>
      <c r="D16" s="17">
        <v>0.35</v>
      </c>
      <c r="E16" s="17">
        <v>0.23333333333333328</v>
      </c>
      <c r="F16" s="17">
        <v>0.17500000000000004</v>
      </c>
      <c r="G16" s="17">
        <v>0.14000000000000001</v>
      </c>
      <c r="H16" s="17">
        <v>0.1166666666666667</v>
      </c>
      <c r="I16" s="17">
        <v>9.9999999999999978E-2</v>
      </c>
      <c r="J16" s="17">
        <v>8.7500000000000022E-2</v>
      </c>
      <c r="K16" s="17" t="e">
        <v>#N/A</v>
      </c>
      <c r="L16" s="17" t="e">
        <v>#N/A</v>
      </c>
      <c r="M16" s="17" t="e">
        <v>#N/A</v>
      </c>
      <c r="N16" s="17" t="e">
        <v>#N/A</v>
      </c>
      <c r="O16" s="17" t="e">
        <v>#N/A</v>
      </c>
      <c r="P16" s="17" t="e">
        <v>#N/A</v>
      </c>
      <c r="Q16" s="17" t="e">
        <v>#N/A</v>
      </c>
      <c r="R16" s="17" t="e">
        <v>#N/A</v>
      </c>
      <c r="S16" s="17" t="e">
        <v>#N/A</v>
      </c>
      <c r="T16" s="17" t="e">
        <v>#N/A</v>
      </c>
      <c r="U16" s="17" t="e">
        <v>#N/A</v>
      </c>
      <c r="V16" s="17" t="e">
        <v>#N/A</v>
      </c>
      <c r="W16" s="17" t="e">
        <v>#N/A</v>
      </c>
      <c r="X16" s="17" t="e">
        <v>#N/A</v>
      </c>
      <c r="Y16" s="17" t="e">
        <v>#N/A</v>
      </c>
      <c r="Z16" s="17" t="e">
        <v>#N/A</v>
      </c>
      <c r="AA16" s="17" t="e">
        <v>#N/A</v>
      </c>
    </row>
    <row r="17" spans="1:27" x14ac:dyDescent="0.35">
      <c r="A17" t="s">
        <v>1895</v>
      </c>
      <c r="B17" s="17">
        <v>0.95</v>
      </c>
      <c r="C17" s="17">
        <v>0.65999999999999992</v>
      </c>
      <c r="D17" s="17">
        <v>0.32999999999999996</v>
      </c>
      <c r="E17" s="17">
        <v>0.21999999999999997</v>
      </c>
      <c r="F17" s="17">
        <v>0.16500000000000004</v>
      </c>
      <c r="G17" s="17">
        <v>0.13200000000000001</v>
      </c>
      <c r="H17" s="17">
        <v>0.10999999999999999</v>
      </c>
      <c r="I17" s="17">
        <v>9.4285714285714306E-2</v>
      </c>
      <c r="J17" s="17">
        <v>8.2500000000000018E-2</v>
      </c>
      <c r="K17" s="17">
        <v>7.3333333333333361E-2</v>
      </c>
      <c r="L17" s="17">
        <v>6.5999999999999948E-2</v>
      </c>
      <c r="M17" s="17" t="e">
        <v>#N/A</v>
      </c>
      <c r="N17" s="17" t="e">
        <v>#N/A</v>
      </c>
      <c r="O17" s="17" t="e">
        <v>#N/A</v>
      </c>
      <c r="P17" s="17" t="e">
        <v>#N/A</v>
      </c>
      <c r="Q17" s="17" t="e">
        <v>#N/A</v>
      </c>
      <c r="R17" s="17" t="e">
        <v>#N/A</v>
      </c>
      <c r="S17" s="17" t="e">
        <v>#N/A</v>
      </c>
      <c r="T17" s="17" t="e">
        <v>#N/A</v>
      </c>
      <c r="U17" s="17" t="e">
        <v>#N/A</v>
      </c>
      <c r="V17" s="17" t="e">
        <v>#N/A</v>
      </c>
      <c r="W17" s="17" t="e">
        <v>#N/A</v>
      </c>
      <c r="X17" s="17" t="e">
        <v>#N/A</v>
      </c>
      <c r="Y17" s="17" t="e">
        <v>#N/A</v>
      </c>
      <c r="Z17" s="17" t="e">
        <v>#N/A</v>
      </c>
      <c r="AA17" s="17" t="e">
        <v>#N/A</v>
      </c>
    </row>
    <row r="18" spans="1:27" x14ac:dyDescent="0.35">
      <c r="A18" t="s">
        <v>135</v>
      </c>
      <c r="B18" s="17">
        <v>0.95</v>
      </c>
      <c r="C18" s="17">
        <v>0.95</v>
      </c>
      <c r="D18" s="17">
        <v>0.95</v>
      </c>
      <c r="E18" s="17">
        <v>0.93374999999999997</v>
      </c>
      <c r="F18" s="17">
        <v>0.7003125</v>
      </c>
      <c r="G18" s="17">
        <v>0.56025000000000003</v>
      </c>
      <c r="H18" s="17">
        <v>0.46687500000000004</v>
      </c>
      <c r="I18" s="17">
        <v>0.40017857142857138</v>
      </c>
      <c r="J18" s="17">
        <v>0.35015624999999995</v>
      </c>
      <c r="K18" s="17">
        <v>0.31125000000000003</v>
      </c>
      <c r="L18" s="17">
        <v>0.28012499999999996</v>
      </c>
      <c r="M18" s="17">
        <v>0.25465909090909089</v>
      </c>
      <c r="N18" s="17">
        <v>0.23343749999999996</v>
      </c>
      <c r="O18" s="17">
        <v>0.2154807692307692</v>
      </c>
      <c r="P18" s="17">
        <v>0.20008928571428575</v>
      </c>
      <c r="Q18" s="17">
        <v>0.18674999999999997</v>
      </c>
      <c r="R18" s="17">
        <v>0.17507812499999997</v>
      </c>
      <c r="S18" s="17">
        <v>0.1647794117647059</v>
      </c>
      <c r="T18" s="17">
        <v>0.15562500000000001</v>
      </c>
      <c r="U18" s="17" t="e">
        <v>#N/A</v>
      </c>
      <c r="V18" s="17" t="e">
        <v>#N/A</v>
      </c>
      <c r="W18" s="17" t="e">
        <v>#N/A</v>
      </c>
      <c r="X18" s="17" t="e">
        <v>#N/A</v>
      </c>
      <c r="Y18" s="17" t="e">
        <v>#N/A</v>
      </c>
      <c r="Z18" s="17" t="e">
        <v>#N/A</v>
      </c>
      <c r="AA18" s="17" t="e">
        <v>#N/A</v>
      </c>
    </row>
    <row r="19" spans="1:27" x14ac:dyDescent="0.35">
      <c r="A19" t="s">
        <v>1763</v>
      </c>
      <c r="B19" s="17">
        <v>0.95</v>
      </c>
      <c r="C19" s="17">
        <v>0.95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0.88225714285714274</v>
      </c>
      <c r="J19" s="17">
        <v>0.77197499999999986</v>
      </c>
      <c r="K19" s="17">
        <v>0.68619999999999992</v>
      </c>
      <c r="L19" s="17">
        <v>0.61757999999999991</v>
      </c>
      <c r="M19" s="17">
        <v>0.56143636363636351</v>
      </c>
      <c r="N19" s="17">
        <v>0.51464999999999994</v>
      </c>
      <c r="O19" s="17">
        <v>0.47506153846153842</v>
      </c>
      <c r="P19" s="17">
        <v>0.44112857142857143</v>
      </c>
      <c r="Q19" s="17">
        <v>0.41171999999999997</v>
      </c>
      <c r="R19" s="17">
        <v>0.38598749999999993</v>
      </c>
      <c r="S19" s="17">
        <v>0.36328235294117639</v>
      </c>
      <c r="T19" s="17">
        <v>0.34309999999999996</v>
      </c>
      <c r="U19" s="17">
        <v>0.32504210526315791</v>
      </c>
      <c r="V19" s="17">
        <v>0.30879000000000001</v>
      </c>
      <c r="W19" s="17">
        <v>0.29408571428571428</v>
      </c>
      <c r="X19" s="17">
        <v>0.28071818181818176</v>
      </c>
      <c r="Y19" s="17">
        <v>0.26851304347826088</v>
      </c>
      <c r="Z19" s="17">
        <v>0.25732499999999991</v>
      </c>
      <c r="AA19" s="17">
        <v>0.24703199999999992</v>
      </c>
    </row>
    <row r="20" spans="1:27" x14ac:dyDescent="0.35">
      <c r="A20" t="s">
        <v>1529</v>
      </c>
      <c r="B20" s="17">
        <v>0.95</v>
      </c>
      <c r="C20" s="17">
        <v>0.76</v>
      </c>
      <c r="D20" s="17">
        <v>0.38</v>
      </c>
      <c r="E20" s="17">
        <v>0.2533333333333333</v>
      </c>
      <c r="F20" s="17">
        <v>0.18999999999999995</v>
      </c>
      <c r="G20" s="17">
        <v>0.15200000000000002</v>
      </c>
      <c r="H20" s="17">
        <v>0.12666666666666671</v>
      </c>
      <c r="I20" s="17">
        <v>0.10857142857142854</v>
      </c>
      <c r="J20" s="17">
        <v>9.4999999999999973E-2</v>
      </c>
      <c r="K20" s="17">
        <v>8.4444444444444433E-2</v>
      </c>
      <c r="L20" s="17">
        <v>7.5999999999999956E-2</v>
      </c>
      <c r="M20" s="17">
        <v>6.9090909090909092E-2</v>
      </c>
      <c r="N20" s="17">
        <v>6.3333333333333353E-2</v>
      </c>
      <c r="O20" s="17">
        <v>5.8461538461538454E-2</v>
      </c>
      <c r="P20" s="17" t="e">
        <v>#N/A</v>
      </c>
      <c r="Q20" s="17" t="e">
        <v>#N/A</v>
      </c>
      <c r="R20" s="17" t="e">
        <v>#N/A</v>
      </c>
      <c r="S20" s="17" t="e">
        <v>#N/A</v>
      </c>
      <c r="T20" s="17" t="e">
        <v>#N/A</v>
      </c>
      <c r="U20" s="17" t="e">
        <v>#N/A</v>
      </c>
      <c r="V20" s="17" t="e">
        <v>#N/A</v>
      </c>
      <c r="W20" s="17" t="e">
        <v>#N/A</v>
      </c>
      <c r="X20" s="17" t="e">
        <v>#N/A</v>
      </c>
      <c r="Y20" s="17" t="e">
        <v>#N/A</v>
      </c>
      <c r="Z20" s="17" t="e">
        <v>#N/A</v>
      </c>
      <c r="AA20" s="17" t="e">
        <v>#N/A</v>
      </c>
    </row>
    <row r="21" spans="1:27" x14ac:dyDescent="0.35">
      <c r="A21" t="s">
        <v>156</v>
      </c>
      <c r="B21" s="17">
        <v>0.95</v>
      </c>
      <c r="C21" s="17">
        <v>0.64</v>
      </c>
      <c r="D21" s="17">
        <v>0.31999999999999995</v>
      </c>
      <c r="E21" s="17">
        <v>0.21333333333333337</v>
      </c>
      <c r="F21" s="17">
        <v>0.16000000000000003</v>
      </c>
      <c r="G21" s="17">
        <v>0.128</v>
      </c>
      <c r="H21" s="17">
        <v>0.10666666666666669</v>
      </c>
      <c r="I21" s="17">
        <v>9.1428571428571415E-2</v>
      </c>
      <c r="J21" s="17">
        <v>7.999999999999996E-2</v>
      </c>
      <c r="K21" s="17">
        <v>7.1111111111111125E-2</v>
      </c>
      <c r="L21" s="17" t="e">
        <v>#N/A</v>
      </c>
      <c r="M21" s="17" t="e">
        <v>#N/A</v>
      </c>
      <c r="N21" s="17" t="e">
        <v>#N/A</v>
      </c>
      <c r="O21" s="17" t="e">
        <v>#N/A</v>
      </c>
      <c r="P21" s="17" t="e">
        <v>#N/A</v>
      </c>
      <c r="Q21" s="17" t="e">
        <v>#N/A</v>
      </c>
      <c r="R21" s="17" t="e">
        <v>#N/A</v>
      </c>
      <c r="S21" s="17" t="e">
        <v>#N/A</v>
      </c>
      <c r="T21" s="17" t="e">
        <v>#N/A</v>
      </c>
      <c r="U21" s="17" t="e">
        <v>#N/A</v>
      </c>
      <c r="V21" s="17" t="e">
        <v>#N/A</v>
      </c>
      <c r="W21" s="17" t="e">
        <v>#N/A</v>
      </c>
      <c r="X21" s="17" t="e">
        <v>#N/A</v>
      </c>
      <c r="Y21" s="17" t="e">
        <v>#N/A</v>
      </c>
      <c r="Z21" s="17" t="e">
        <v>#N/A</v>
      </c>
      <c r="AA21" s="17" t="e">
        <v>#N/A</v>
      </c>
    </row>
    <row r="22" spans="1:27" x14ac:dyDescent="0.35">
      <c r="A22" t="s">
        <v>143</v>
      </c>
      <c r="B22" s="17">
        <v>0.95</v>
      </c>
      <c r="C22" s="17">
        <v>0.95</v>
      </c>
      <c r="D22" s="17">
        <v>0.95</v>
      </c>
      <c r="E22" s="17">
        <v>0.66999999999999993</v>
      </c>
      <c r="F22" s="17">
        <v>0.50249999999999995</v>
      </c>
      <c r="G22" s="17">
        <v>0.40200000000000002</v>
      </c>
      <c r="H22" s="17">
        <v>0.33499999999999996</v>
      </c>
      <c r="I22" s="17">
        <v>0.28714285714285714</v>
      </c>
      <c r="J22" s="17">
        <v>0.25124999999999997</v>
      </c>
      <c r="K22" s="17">
        <v>0.22333333333333338</v>
      </c>
      <c r="L22" s="17">
        <v>0.20099999999999996</v>
      </c>
      <c r="M22" s="17">
        <v>0.18272727272727274</v>
      </c>
      <c r="N22" s="17">
        <v>0.16749999999999998</v>
      </c>
      <c r="O22" s="17">
        <v>0.1546153846153846</v>
      </c>
      <c r="P22" s="17">
        <v>0.14357142857142857</v>
      </c>
      <c r="Q22" s="17" t="e">
        <v>#N/A</v>
      </c>
      <c r="R22" s="17" t="e">
        <v>#N/A</v>
      </c>
      <c r="S22" s="17" t="e">
        <v>#N/A</v>
      </c>
      <c r="T22" s="17" t="e">
        <v>#N/A</v>
      </c>
      <c r="U22" s="17" t="e">
        <v>#N/A</v>
      </c>
      <c r="V22" s="17" t="e">
        <v>#N/A</v>
      </c>
      <c r="W22" s="17" t="e">
        <v>#N/A</v>
      </c>
      <c r="X22" s="17" t="e">
        <v>#N/A</v>
      </c>
      <c r="Y22" s="17" t="e">
        <v>#N/A</v>
      </c>
      <c r="Z22" s="17" t="e">
        <v>#N/A</v>
      </c>
      <c r="AA22" s="17" t="e">
        <v>#N/A</v>
      </c>
    </row>
    <row r="23" spans="1:27" x14ac:dyDescent="0.35">
      <c r="A23" t="s">
        <v>1896</v>
      </c>
      <c r="B23" s="17">
        <v>0.95</v>
      </c>
      <c r="C23" s="17">
        <v>0.95</v>
      </c>
      <c r="D23" s="17">
        <v>0.80499999999999994</v>
      </c>
      <c r="E23" s="17">
        <v>0.53666666666666663</v>
      </c>
      <c r="F23" s="17">
        <v>0.40249999999999997</v>
      </c>
      <c r="G23" s="17">
        <v>0.32199999999999995</v>
      </c>
      <c r="H23" s="17">
        <v>0.26833333333333331</v>
      </c>
      <c r="I23" s="17">
        <v>0.22999999999999998</v>
      </c>
      <c r="J23" s="17">
        <v>0.20125000000000004</v>
      </c>
      <c r="K23" s="17">
        <v>0.17888888888888888</v>
      </c>
      <c r="L23" s="17">
        <v>0.16100000000000003</v>
      </c>
      <c r="M23" s="17" t="e">
        <v>#N/A</v>
      </c>
      <c r="N23" s="17" t="e">
        <v>#N/A</v>
      </c>
      <c r="O23" s="17" t="e">
        <v>#N/A</v>
      </c>
      <c r="P23" s="17" t="e">
        <v>#N/A</v>
      </c>
      <c r="Q23" s="17" t="e">
        <v>#N/A</v>
      </c>
      <c r="R23" s="17" t="e">
        <v>#N/A</v>
      </c>
      <c r="S23" s="17" t="e">
        <v>#N/A</v>
      </c>
      <c r="T23" s="17" t="e">
        <v>#N/A</v>
      </c>
      <c r="U23" s="17" t="e">
        <v>#N/A</v>
      </c>
      <c r="V23" s="17" t="e">
        <v>#N/A</v>
      </c>
      <c r="W23" s="17" t="e">
        <v>#N/A</v>
      </c>
      <c r="X23" s="17" t="e">
        <v>#N/A</v>
      </c>
      <c r="Y23" s="17" t="e">
        <v>#N/A</v>
      </c>
      <c r="Z23" s="17" t="e">
        <v>#N/A</v>
      </c>
      <c r="AA23" s="17" t="e">
        <v>#N/A</v>
      </c>
    </row>
    <row r="24" spans="1:27" x14ac:dyDescent="0.35">
      <c r="A24" t="s">
        <v>157</v>
      </c>
      <c r="B24" s="17">
        <v>0.98</v>
      </c>
      <c r="C24" s="17">
        <v>0.86599999999999999</v>
      </c>
      <c r="D24" s="17">
        <v>0.73299999999999998</v>
      </c>
      <c r="E24" s="17">
        <v>0.68866666666666665</v>
      </c>
      <c r="F24" s="17">
        <v>0.66649999999999998</v>
      </c>
      <c r="G24" s="17">
        <v>0.6532</v>
      </c>
      <c r="H24" s="17">
        <v>0.64433333333333331</v>
      </c>
      <c r="I24" s="17">
        <v>0.63800000000000001</v>
      </c>
      <c r="J24" s="17">
        <v>0.63324999999999998</v>
      </c>
      <c r="K24" s="17">
        <v>0.62955555555555553</v>
      </c>
      <c r="L24" s="17" t="e">
        <v>#N/A</v>
      </c>
      <c r="M24" s="17" t="e">
        <v>#N/A</v>
      </c>
      <c r="N24" s="17" t="e">
        <v>#N/A</v>
      </c>
      <c r="O24" s="17" t="e">
        <v>#N/A</v>
      </c>
      <c r="P24" s="17" t="e">
        <v>#N/A</v>
      </c>
      <c r="Q24" s="17" t="e">
        <v>#N/A</v>
      </c>
      <c r="R24" s="17" t="e">
        <v>#N/A</v>
      </c>
      <c r="S24" s="17" t="e">
        <v>#N/A</v>
      </c>
      <c r="T24" s="17" t="e">
        <v>#N/A</v>
      </c>
      <c r="U24" s="17" t="e">
        <v>#N/A</v>
      </c>
      <c r="V24" s="17" t="e">
        <v>#N/A</v>
      </c>
      <c r="W24" s="17" t="e">
        <v>#N/A</v>
      </c>
      <c r="X24" s="17" t="e">
        <v>#N/A</v>
      </c>
      <c r="Y24" s="17" t="e">
        <v>#N/A</v>
      </c>
      <c r="Z24" s="17" t="e">
        <v>#N/A</v>
      </c>
      <c r="AA24" s="17" t="e">
        <v>#N/A</v>
      </c>
    </row>
    <row r="25" spans="1:27" x14ac:dyDescent="0.35">
      <c r="A25" t="s">
        <v>1897</v>
      </c>
      <c r="B25" s="17">
        <v>0.95</v>
      </c>
      <c r="C25" s="17">
        <v>0.95</v>
      </c>
      <c r="D25" s="17">
        <v>0.95</v>
      </c>
      <c r="E25" s="17">
        <v>0.79833333333333334</v>
      </c>
      <c r="F25" s="17">
        <v>0.59875</v>
      </c>
      <c r="G25" s="17">
        <v>0.47899999999999998</v>
      </c>
      <c r="H25" s="17">
        <v>0.39916666666666667</v>
      </c>
      <c r="I25" s="17">
        <v>0.34214285714285719</v>
      </c>
      <c r="J25" s="17">
        <v>0.29937499999999995</v>
      </c>
      <c r="K25" s="17">
        <v>0.26611111111111108</v>
      </c>
      <c r="L25" s="17">
        <v>0.23950000000000005</v>
      </c>
      <c r="M25" s="17">
        <v>0.21772727272727277</v>
      </c>
      <c r="N25" s="17">
        <v>0.19958333333333333</v>
      </c>
      <c r="O25" s="17">
        <v>0.1842307692307692</v>
      </c>
      <c r="P25" s="17" t="e">
        <v>#N/A</v>
      </c>
      <c r="Q25" s="17" t="e">
        <v>#N/A</v>
      </c>
      <c r="R25" s="17" t="e">
        <v>#N/A</v>
      </c>
      <c r="S25" s="17" t="e">
        <v>#N/A</v>
      </c>
      <c r="T25" s="17" t="e">
        <v>#N/A</v>
      </c>
      <c r="U25" s="17" t="e">
        <v>#N/A</v>
      </c>
      <c r="V25" s="17" t="e">
        <v>#N/A</v>
      </c>
      <c r="W25" s="17" t="e">
        <v>#N/A</v>
      </c>
      <c r="X25" s="17" t="e">
        <v>#N/A</v>
      </c>
      <c r="Y25" s="17" t="e">
        <v>#N/A</v>
      </c>
      <c r="Z25" s="17" t="e">
        <v>#N/A</v>
      </c>
      <c r="AA25" s="17" t="e">
        <v>#N/A</v>
      </c>
    </row>
    <row r="26" spans="1:27" x14ac:dyDescent="0.35">
      <c r="A26" t="s">
        <v>1898</v>
      </c>
      <c r="B26" s="17">
        <v>0.95</v>
      </c>
      <c r="C26" s="17">
        <v>0.83499999999999996</v>
      </c>
      <c r="D26" s="17">
        <v>0.41749999999999998</v>
      </c>
      <c r="E26" s="17">
        <v>0.27833333333333332</v>
      </c>
      <c r="F26" s="17">
        <v>0.20874999999999999</v>
      </c>
      <c r="G26" s="17">
        <v>0.16700000000000004</v>
      </c>
      <c r="H26" s="17">
        <v>0.13916666666666666</v>
      </c>
      <c r="I26" s="17">
        <v>0.11928571428571433</v>
      </c>
      <c r="J26" s="17">
        <v>0.104375</v>
      </c>
      <c r="K26" s="17">
        <v>9.2777777777777737E-2</v>
      </c>
      <c r="L26" s="17" t="e">
        <v>#N/A</v>
      </c>
      <c r="M26" s="17" t="e">
        <v>#N/A</v>
      </c>
      <c r="N26" s="17" t="e">
        <v>#N/A</v>
      </c>
      <c r="O26" s="17" t="e">
        <v>#N/A</v>
      </c>
      <c r="P26" s="17" t="e">
        <v>#N/A</v>
      </c>
      <c r="Q26" s="17" t="e">
        <v>#N/A</v>
      </c>
      <c r="R26" s="17" t="e">
        <v>#N/A</v>
      </c>
      <c r="S26" s="17" t="e">
        <v>#N/A</v>
      </c>
      <c r="T26" s="17" t="e">
        <v>#N/A</v>
      </c>
      <c r="U26" s="17" t="e">
        <v>#N/A</v>
      </c>
      <c r="V26" s="17" t="e">
        <v>#N/A</v>
      </c>
      <c r="W26" s="17" t="e">
        <v>#N/A</v>
      </c>
      <c r="X26" s="17" t="e">
        <v>#N/A</v>
      </c>
      <c r="Y26" s="17" t="e">
        <v>#N/A</v>
      </c>
      <c r="Z26" s="17" t="e">
        <v>#N/A</v>
      </c>
      <c r="AA26" s="17" t="e">
        <v>#N/A</v>
      </c>
    </row>
    <row r="27" spans="1:27" x14ac:dyDescent="0.35">
      <c r="A27" t="s">
        <v>159</v>
      </c>
      <c r="B27" s="17">
        <v>0.95252631578947367</v>
      </c>
      <c r="C27" s="17">
        <v>0.69052631578947399</v>
      </c>
      <c r="D27" s="17">
        <v>0.37052631578947404</v>
      </c>
      <c r="E27" s="17">
        <v>0.26385964912280735</v>
      </c>
      <c r="F27" s="17">
        <v>0.21052631578947401</v>
      </c>
      <c r="G27" s="17">
        <v>0.17852631578947398</v>
      </c>
      <c r="H27" s="17">
        <v>0.15719298245614066</v>
      </c>
      <c r="I27" s="17">
        <v>0.14195488721804539</v>
      </c>
      <c r="J27" s="17">
        <v>0.13052631578947393</v>
      </c>
      <c r="K27" s="17">
        <v>0.1216374269005851</v>
      </c>
      <c r="L27" s="17" t="e">
        <v>#N/A</v>
      </c>
      <c r="M27" s="17" t="e">
        <v>#N/A</v>
      </c>
      <c r="N27" s="17" t="e">
        <v>#N/A</v>
      </c>
      <c r="O27" s="17" t="e">
        <v>#N/A</v>
      </c>
      <c r="P27" s="17" t="e">
        <v>#N/A</v>
      </c>
      <c r="Q27" s="17" t="e">
        <v>#N/A</v>
      </c>
      <c r="R27" s="17" t="e">
        <v>#N/A</v>
      </c>
      <c r="S27" s="17" t="e">
        <v>#N/A</v>
      </c>
      <c r="T27" s="17" t="e">
        <v>#N/A</v>
      </c>
      <c r="U27" s="17" t="e">
        <v>#N/A</v>
      </c>
      <c r="V27" s="17" t="e">
        <v>#N/A</v>
      </c>
      <c r="W27" s="17" t="e">
        <v>#N/A</v>
      </c>
      <c r="X27" s="17" t="e">
        <v>#N/A</v>
      </c>
      <c r="Y27" s="17" t="e">
        <v>#N/A</v>
      </c>
      <c r="Z27" s="17" t="e">
        <v>#N/A</v>
      </c>
      <c r="AA27" s="17" t="e">
        <v>#N/A</v>
      </c>
    </row>
    <row r="28" spans="1:27" x14ac:dyDescent="0.35">
      <c r="A28" t="s">
        <v>375</v>
      </c>
      <c r="B28" s="17">
        <v>0.95</v>
      </c>
      <c r="C28" s="17">
        <v>0.95</v>
      </c>
      <c r="D28" s="17">
        <v>0.95</v>
      </c>
      <c r="E28" s="17">
        <v>0.78666666666666663</v>
      </c>
      <c r="F28" s="17">
        <v>0.59000000000000008</v>
      </c>
      <c r="G28" s="17">
        <v>0.47199999999999998</v>
      </c>
      <c r="H28" s="17">
        <v>0.39333333333333331</v>
      </c>
      <c r="I28" s="17">
        <v>0.33714285714285719</v>
      </c>
      <c r="J28" s="17">
        <v>0.29500000000000004</v>
      </c>
      <c r="K28" s="17">
        <v>0.26222222222222225</v>
      </c>
      <c r="L28" s="17">
        <v>0.23599999999999999</v>
      </c>
      <c r="M28" s="17">
        <v>0.21454545454545459</v>
      </c>
      <c r="N28" s="17">
        <v>0.19666666666666666</v>
      </c>
      <c r="O28" s="17">
        <v>0.18153846153846154</v>
      </c>
      <c r="P28" s="17">
        <v>0.16857142857142859</v>
      </c>
      <c r="Q28" s="17">
        <v>0.15733333333333333</v>
      </c>
      <c r="R28" s="17">
        <v>0.14749999999999996</v>
      </c>
      <c r="S28" s="17" t="e">
        <v>#N/A</v>
      </c>
      <c r="T28" s="17" t="e">
        <v>#N/A</v>
      </c>
      <c r="U28" s="17" t="e">
        <v>#N/A</v>
      </c>
      <c r="V28" s="17" t="e">
        <v>#N/A</v>
      </c>
      <c r="W28" s="17" t="e">
        <v>#N/A</v>
      </c>
      <c r="X28" s="17" t="e">
        <v>#N/A</v>
      </c>
      <c r="Y28" s="17" t="e">
        <v>#N/A</v>
      </c>
      <c r="Z28" s="17" t="e">
        <v>#N/A</v>
      </c>
      <c r="AA28" s="17" t="e">
        <v>#N/A</v>
      </c>
    </row>
    <row r="29" spans="1:27" x14ac:dyDescent="0.35">
      <c r="A29" t="s">
        <v>1887</v>
      </c>
      <c r="B29" s="17">
        <v>0.96399999999999997</v>
      </c>
      <c r="C29" s="17">
        <v>0.96399999999999997</v>
      </c>
      <c r="D29" s="17">
        <v>0.96399999999999997</v>
      </c>
      <c r="E29" s="17">
        <v>0.96399999999999997</v>
      </c>
      <c r="F29" s="17">
        <v>0.96399999999999997</v>
      </c>
      <c r="G29" s="17">
        <v>0.96399999999999997</v>
      </c>
      <c r="H29" s="17">
        <v>0.94779999999999998</v>
      </c>
      <c r="I29" s="17">
        <v>0.85240000000000005</v>
      </c>
      <c r="J29" s="17">
        <v>0.78085000000000004</v>
      </c>
      <c r="K29" s="17">
        <v>0.72520000000000007</v>
      </c>
      <c r="L29" s="17">
        <v>0.68067999999999995</v>
      </c>
      <c r="M29" s="17">
        <v>0.64425454545454541</v>
      </c>
      <c r="N29" s="17">
        <v>0.6139</v>
      </c>
      <c r="O29" s="17">
        <v>0.58821538461538458</v>
      </c>
      <c r="P29" s="17">
        <v>0.56620000000000004</v>
      </c>
      <c r="Q29" s="17">
        <v>0.54712000000000005</v>
      </c>
      <c r="R29" s="17">
        <v>0.53042500000000004</v>
      </c>
      <c r="S29" s="17">
        <v>0.51569411764705886</v>
      </c>
      <c r="T29" s="17">
        <v>0.50260000000000005</v>
      </c>
      <c r="U29" s="17">
        <v>0.49088421052631581</v>
      </c>
      <c r="V29" s="17">
        <v>0.48033999999999999</v>
      </c>
      <c r="W29" s="17">
        <v>0.4708</v>
      </c>
      <c r="X29" s="17">
        <v>0.46212727272727272</v>
      </c>
      <c r="Y29" s="17">
        <v>0.45420869565217392</v>
      </c>
      <c r="Z29" s="17">
        <v>0.44695000000000007</v>
      </c>
      <c r="AA29" s="17">
        <v>0.440272</v>
      </c>
    </row>
    <row r="30" spans="1:27" x14ac:dyDescent="0.35">
      <c r="A30" t="s">
        <v>150</v>
      </c>
      <c r="B30" s="17">
        <v>0.95</v>
      </c>
      <c r="C30" s="17">
        <v>0.95</v>
      </c>
      <c r="D30" s="17">
        <v>0.95</v>
      </c>
      <c r="E30" s="17">
        <v>0.69</v>
      </c>
      <c r="F30" s="17">
        <v>0.51750000000000007</v>
      </c>
      <c r="G30" s="17">
        <v>0.41400000000000003</v>
      </c>
      <c r="H30" s="17">
        <v>0.34499999999999997</v>
      </c>
      <c r="I30" s="17">
        <v>0.29571428571428571</v>
      </c>
      <c r="J30" s="17">
        <v>0.25875000000000004</v>
      </c>
      <c r="K30" s="17">
        <v>0.22999999999999998</v>
      </c>
      <c r="L30" s="17">
        <v>0.20699999999999996</v>
      </c>
      <c r="M30" s="17">
        <v>0.18818181818181823</v>
      </c>
      <c r="N30" s="17">
        <v>0.17249999999999999</v>
      </c>
      <c r="O30" s="17">
        <v>0.15923076923076918</v>
      </c>
      <c r="P30" s="17">
        <v>0.14785714285714291</v>
      </c>
      <c r="Q30" s="17">
        <v>0.13800000000000001</v>
      </c>
      <c r="R30" s="17">
        <v>0.12937500000000002</v>
      </c>
      <c r="S30" s="17" t="e">
        <v>#N/A</v>
      </c>
      <c r="T30" s="17" t="e">
        <v>#N/A</v>
      </c>
      <c r="U30" s="17" t="e">
        <v>#N/A</v>
      </c>
      <c r="V30" s="17" t="e">
        <v>#N/A</v>
      </c>
      <c r="W30" s="17" t="e">
        <v>#N/A</v>
      </c>
      <c r="X30" s="17" t="e">
        <v>#N/A</v>
      </c>
      <c r="Y30" s="17" t="e">
        <v>#N/A</v>
      </c>
      <c r="Z30" s="17" t="e">
        <v>#N/A</v>
      </c>
      <c r="AA30" s="17" t="e">
        <v>#N/A</v>
      </c>
    </row>
    <row r="31" spans="1:27" x14ac:dyDescent="0.35">
      <c r="A31" t="s">
        <v>1899</v>
      </c>
      <c r="B31" s="17">
        <v>0.95750000000000002</v>
      </c>
      <c r="C31" s="17">
        <v>0.95750000000000002</v>
      </c>
      <c r="D31" s="17">
        <v>0.95750000000000002</v>
      </c>
      <c r="E31" s="17">
        <v>0.95750000000000002</v>
      </c>
      <c r="F31" s="17">
        <v>0.84168750000000003</v>
      </c>
      <c r="G31" s="17">
        <v>0.70335000000000003</v>
      </c>
      <c r="H31" s="17">
        <v>0.61112500000000003</v>
      </c>
      <c r="I31" s="17">
        <v>0.54525000000000001</v>
      </c>
      <c r="J31" s="17">
        <v>0.49584375000000003</v>
      </c>
      <c r="K31" s="17">
        <v>0.45741666666666669</v>
      </c>
      <c r="L31" s="17">
        <v>0.42667500000000003</v>
      </c>
      <c r="M31" s="17">
        <v>0.40152272727272731</v>
      </c>
      <c r="N31" s="17">
        <v>0.38056250000000003</v>
      </c>
      <c r="O31" s="17">
        <v>0.3628269230769231</v>
      </c>
      <c r="P31" s="17">
        <v>0.34762500000000007</v>
      </c>
      <c r="Q31" s="17">
        <v>0.33445000000000003</v>
      </c>
      <c r="R31" s="17">
        <v>0.32292187500000002</v>
      </c>
      <c r="S31" s="17">
        <v>0.31274999999999997</v>
      </c>
      <c r="T31" s="17">
        <v>0.30370833333333336</v>
      </c>
      <c r="U31" s="17">
        <v>0.29561842105263159</v>
      </c>
      <c r="V31" s="17">
        <v>0.28833750000000002</v>
      </c>
      <c r="W31" s="17">
        <v>0.28174999999999994</v>
      </c>
      <c r="X31" s="17">
        <v>0.27576136363636361</v>
      </c>
      <c r="Y31" s="17">
        <v>0.27029347826086958</v>
      </c>
      <c r="Z31" s="17" t="e">
        <v>#N/A</v>
      </c>
      <c r="AA31" s="17" t="e">
        <v>#N/A</v>
      </c>
    </row>
    <row r="32" spans="1:27" x14ac:dyDescent="0.35">
      <c r="A32" t="s">
        <v>158</v>
      </c>
      <c r="B32" s="17">
        <v>0.95750000000000002</v>
      </c>
      <c r="C32" s="17">
        <v>0.95750000000000002</v>
      </c>
      <c r="D32" s="17">
        <v>0.95750000000000002</v>
      </c>
      <c r="E32" s="17">
        <v>0.95750000000000002</v>
      </c>
      <c r="F32" s="17">
        <v>0.85337499999999999</v>
      </c>
      <c r="G32" s="17">
        <v>0.7127</v>
      </c>
      <c r="H32" s="17">
        <v>0.61891666666666667</v>
      </c>
      <c r="I32" s="17">
        <v>0.55192857142857144</v>
      </c>
      <c r="J32" s="17">
        <v>0.50168750000000006</v>
      </c>
      <c r="K32" s="17">
        <v>0.46261111111111108</v>
      </c>
      <c r="L32" s="17">
        <v>0.43135000000000001</v>
      </c>
      <c r="M32" s="17">
        <v>0.40577272727272728</v>
      </c>
      <c r="N32" s="17">
        <v>0.38445833333333335</v>
      </c>
      <c r="O32" s="17">
        <v>0.36642307692307696</v>
      </c>
      <c r="P32" s="17">
        <v>0.35096428571428573</v>
      </c>
      <c r="Q32" s="17">
        <v>0.33756666666666668</v>
      </c>
      <c r="R32" s="17">
        <v>0.3258437500000001</v>
      </c>
      <c r="S32" s="17">
        <v>0.31550000000000011</v>
      </c>
      <c r="T32" s="17">
        <v>0.30630555555555561</v>
      </c>
      <c r="U32" s="17">
        <v>0.29807894736842111</v>
      </c>
      <c r="V32" s="17">
        <v>0.29067500000000002</v>
      </c>
      <c r="W32" s="17">
        <v>0.28397619047619049</v>
      </c>
      <c r="X32" s="17">
        <v>0.27788636363636365</v>
      </c>
      <c r="Y32" s="17">
        <v>0.27232608695652183</v>
      </c>
      <c r="Z32" s="17">
        <v>0.26722916666666674</v>
      </c>
      <c r="AA32" s="17">
        <v>0.26254000000000011</v>
      </c>
    </row>
    <row r="33" spans="1:27" x14ac:dyDescent="0.35">
      <c r="A33" t="s">
        <v>149</v>
      </c>
      <c r="B33" s="17">
        <v>0.95</v>
      </c>
      <c r="C33" s="17">
        <v>0.95</v>
      </c>
      <c r="D33" s="17">
        <v>0.6875</v>
      </c>
      <c r="E33" s="17">
        <v>0.45833333333333337</v>
      </c>
      <c r="F33" s="17">
        <v>0.34375</v>
      </c>
      <c r="G33" s="17">
        <v>0.27500000000000002</v>
      </c>
      <c r="H33" s="17">
        <v>0.22916666666666663</v>
      </c>
      <c r="I33" s="17">
        <v>0.1964285714285714</v>
      </c>
      <c r="J33" s="17">
        <v>0.171875</v>
      </c>
      <c r="K33" s="17">
        <v>0.15277777777777779</v>
      </c>
      <c r="L33" s="17">
        <v>0.13749999999999996</v>
      </c>
      <c r="M33" s="17">
        <v>0.125</v>
      </c>
      <c r="N33" s="17">
        <v>0.11458333333333337</v>
      </c>
      <c r="O33" s="17" t="e">
        <v>#N/A</v>
      </c>
      <c r="P33" s="17" t="e">
        <v>#N/A</v>
      </c>
      <c r="Q33" s="17" t="e">
        <v>#N/A</v>
      </c>
      <c r="R33" s="17" t="e">
        <v>#N/A</v>
      </c>
      <c r="S33" s="17" t="e">
        <v>#N/A</v>
      </c>
      <c r="T33" s="17" t="e">
        <v>#N/A</v>
      </c>
      <c r="U33" s="17" t="e">
        <v>#N/A</v>
      </c>
      <c r="V33" s="17" t="e">
        <v>#N/A</v>
      </c>
      <c r="W33" s="17" t="e">
        <v>#N/A</v>
      </c>
      <c r="X33" s="17" t="e">
        <v>#N/A</v>
      </c>
      <c r="Y33" s="17" t="e">
        <v>#N/A</v>
      </c>
      <c r="Z33" s="17" t="e">
        <v>#N/A</v>
      </c>
      <c r="AA33" s="17" t="e">
        <v>#N/A</v>
      </c>
    </row>
    <row r="34" spans="1:27" x14ac:dyDescent="0.35">
      <c r="A34" t="s">
        <v>364</v>
      </c>
      <c r="B34" s="17">
        <v>0.96200198798250003</v>
      </c>
      <c r="C34" s="17">
        <v>0.96200198798250003</v>
      </c>
      <c r="D34" s="17">
        <v>0.96200198798250003</v>
      </c>
      <c r="E34" s="17">
        <v>0.89765642631666664</v>
      </c>
      <c r="F34" s="17">
        <v>0.73325225965000007</v>
      </c>
      <c r="G34" s="17">
        <v>0.63460975964999999</v>
      </c>
      <c r="H34" s="17">
        <v>0.56884809298333328</v>
      </c>
      <c r="I34" s="17">
        <v>0.52187547393571421</v>
      </c>
      <c r="J34" s="17">
        <v>0.48664600965000004</v>
      </c>
      <c r="K34" s="17">
        <v>0.45924531520555556</v>
      </c>
      <c r="L34" s="17">
        <v>0.43732475965000006</v>
      </c>
      <c r="M34" s="17">
        <v>0.41938975965000003</v>
      </c>
      <c r="N34" s="17">
        <v>0.40444392631666659</v>
      </c>
      <c r="O34" s="17">
        <v>0.39179745195769233</v>
      </c>
      <c r="P34" s="17">
        <v>0.38095761679285711</v>
      </c>
      <c r="Q34" s="17">
        <v>0.37156309298333345</v>
      </c>
      <c r="R34" s="17">
        <v>0.36334288465000009</v>
      </c>
      <c r="S34" s="17">
        <v>0.35608975964999989</v>
      </c>
      <c r="T34" s="17">
        <v>0.34964253742777773</v>
      </c>
      <c r="U34" s="17">
        <v>0.34387397017631582</v>
      </c>
      <c r="V34" s="17" t="e">
        <v>#N/A</v>
      </c>
      <c r="W34" s="17" t="e">
        <v>#N/A</v>
      </c>
      <c r="X34" s="17" t="e">
        <v>#N/A</v>
      </c>
      <c r="Y34" s="17" t="e">
        <v>#N/A</v>
      </c>
      <c r="Z34" s="17" t="e">
        <v>#N/A</v>
      </c>
      <c r="AA34" s="17" t="e">
        <v>#N/A</v>
      </c>
    </row>
    <row r="35" spans="1:27" x14ac:dyDescent="0.35">
      <c r="A35" t="s">
        <v>1900</v>
      </c>
      <c r="B35" s="17">
        <v>0.95</v>
      </c>
      <c r="C35" s="17">
        <v>0.95</v>
      </c>
      <c r="D35" s="17">
        <v>0.49</v>
      </c>
      <c r="E35" s="17">
        <v>0.32666666666666666</v>
      </c>
      <c r="F35" s="17">
        <v>0.245</v>
      </c>
      <c r="G35" s="17">
        <v>0.19599999999999995</v>
      </c>
      <c r="H35" s="17">
        <v>0.16333333333333333</v>
      </c>
      <c r="I35" s="17">
        <v>0.14000000000000001</v>
      </c>
      <c r="J35" s="17">
        <v>0.12250000000000005</v>
      </c>
      <c r="K35" s="17">
        <v>0.10888888888888892</v>
      </c>
      <c r="L35" s="17" t="e">
        <v>#N/A</v>
      </c>
      <c r="M35" s="17" t="e">
        <v>#N/A</v>
      </c>
      <c r="N35" s="17" t="e">
        <v>#N/A</v>
      </c>
      <c r="O35" s="17" t="e">
        <v>#N/A</v>
      </c>
      <c r="P35" s="17" t="e">
        <v>#N/A</v>
      </c>
      <c r="Q35" s="17" t="e">
        <v>#N/A</v>
      </c>
      <c r="R35" s="17" t="e">
        <v>#N/A</v>
      </c>
      <c r="S35" s="17" t="e">
        <v>#N/A</v>
      </c>
      <c r="T35" s="17" t="e">
        <v>#N/A</v>
      </c>
      <c r="U35" s="17" t="e">
        <v>#N/A</v>
      </c>
      <c r="V35" s="17" t="e">
        <v>#N/A</v>
      </c>
      <c r="W35" s="17" t="e">
        <v>#N/A</v>
      </c>
      <c r="X35" s="17" t="e">
        <v>#N/A</v>
      </c>
      <c r="Y35" s="17" t="e">
        <v>#N/A</v>
      </c>
      <c r="Z35" s="17" t="e">
        <v>#N/A</v>
      </c>
      <c r="AA35" s="17" t="e">
        <v>#N/A</v>
      </c>
    </row>
    <row r="36" spans="1:27" x14ac:dyDescent="0.35">
      <c r="A36" t="s">
        <v>169</v>
      </c>
      <c r="B36" s="17">
        <v>0.95</v>
      </c>
      <c r="C36" s="17">
        <v>0.95</v>
      </c>
      <c r="D36" s="17">
        <v>0.95</v>
      </c>
      <c r="E36" s="17">
        <v>0.74880000000000013</v>
      </c>
      <c r="F36" s="17">
        <v>0.5616000000000001</v>
      </c>
      <c r="G36" s="17">
        <v>0.44928000000000001</v>
      </c>
      <c r="H36" s="17">
        <v>0.37439999999999996</v>
      </c>
      <c r="I36" s="17">
        <v>0.32091428571428571</v>
      </c>
      <c r="J36" s="17">
        <v>0.28079999999999994</v>
      </c>
      <c r="K36" s="17">
        <v>0.24959999999999993</v>
      </c>
      <c r="L36" s="17">
        <v>0.22463999999999995</v>
      </c>
      <c r="M36" s="17">
        <v>0.20421818181818185</v>
      </c>
      <c r="N36" s="17">
        <v>0.18720000000000003</v>
      </c>
      <c r="O36" s="17">
        <v>0.17280000000000006</v>
      </c>
      <c r="P36" s="17" t="e">
        <v>#N/A</v>
      </c>
      <c r="Q36" s="17" t="e">
        <v>#N/A</v>
      </c>
      <c r="R36" s="17" t="e">
        <v>#N/A</v>
      </c>
      <c r="S36" s="17" t="e">
        <v>#N/A</v>
      </c>
      <c r="T36" s="17" t="e">
        <v>#N/A</v>
      </c>
      <c r="U36" s="17" t="e">
        <v>#N/A</v>
      </c>
      <c r="V36" s="17" t="e">
        <v>#N/A</v>
      </c>
      <c r="W36" s="17" t="e">
        <v>#N/A</v>
      </c>
      <c r="X36" s="17" t="e">
        <v>#N/A</v>
      </c>
      <c r="Y36" s="17" t="e">
        <v>#N/A</v>
      </c>
      <c r="Z36" s="17" t="e">
        <v>#N/A</v>
      </c>
      <c r="AA36" s="17" t="e">
        <v>#N/A</v>
      </c>
    </row>
    <row r="37" spans="1:27" x14ac:dyDescent="0.35">
      <c r="A37" t="s">
        <v>154</v>
      </c>
      <c r="B37" s="17">
        <v>0.95</v>
      </c>
      <c r="C37" s="17">
        <v>0.63500000000000001</v>
      </c>
      <c r="D37" s="17">
        <v>0.3175</v>
      </c>
      <c r="E37" s="17">
        <v>0.21166666666666667</v>
      </c>
      <c r="F37" s="17">
        <v>0.15874999999999995</v>
      </c>
      <c r="G37" s="17">
        <v>0.127</v>
      </c>
      <c r="H37" s="17">
        <v>0.10583333333333333</v>
      </c>
      <c r="I37" s="17">
        <v>9.0714285714285747E-2</v>
      </c>
      <c r="J37" s="17">
        <v>7.9374999999999973E-2</v>
      </c>
      <c r="K37" s="17">
        <v>7.0555555555555594E-2</v>
      </c>
      <c r="L37" s="17">
        <v>6.3500000000000001E-2</v>
      </c>
      <c r="M37" s="17" t="e">
        <v>#N/A</v>
      </c>
      <c r="N37" s="17" t="e">
        <v>#N/A</v>
      </c>
      <c r="O37" s="17" t="e">
        <v>#N/A</v>
      </c>
      <c r="P37" s="17" t="e">
        <v>#N/A</v>
      </c>
      <c r="Q37" s="17" t="e">
        <v>#N/A</v>
      </c>
      <c r="R37" s="17" t="e">
        <v>#N/A</v>
      </c>
      <c r="S37" s="17" t="e">
        <v>#N/A</v>
      </c>
      <c r="T37" s="17" t="e">
        <v>#N/A</v>
      </c>
      <c r="U37" s="17" t="e">
        <v>#N/A</v>
      </c>
      <c r="V37" s="17" t="e">
        <v>#N/A</v>
      </c>
      <c r="W37" s="17" t="e">
        <v>#N/A</v>
      </c>
      <c r="X37" s="17" t="e">
        <v>#N/A</v>
      </c>
      <c r="Y37" s="17" t="e">
        <v>#N/A</v>
      </c>
      <c r="Z37" s="17" t="e">
        <v>#N/A</v>
      </c>
      <c r="AA37" s="17" t="e">
        <v>#N/A</v>
      </c>
    </row>
    <row r="38" spans="1:27" x14ac:dyDescent="0.35">
      <c r="A38" t="s">
        <v>1901</v>
      </c>
      <c r="B38" s="17">
        <v>0.95</v>
      </c>
      <c r="C38" s="17">
        <v>0.94</v>
      </c>
      <c r="D38" s="17">
        <v>0.47</v>
      </c>
      <c r="E38" s="17">
        <v>0.31333333333333335</v>
      </c>
      <c r="F38" s="17">
        <v>0.23499999999999999</v>
      </c>
      <c r="G38" s="17">
        <v>0.18799999999999994</v>
      </c>
      <c r="H38" s="17">
        <v>0.15666666666666662</v>
      </c>
      <c r="I38" s="17">
        <v>0.13428571428571423</v>
      </c>
      <c r="J38" s="17">
        <v>0.11750000000000005</v>
      </c>
      <c r="K38" s="17">
        <v>0.10444444444444445</v>
      </c>
      <c r="L38" s="17">
        <v>9.3999999999999972E-2</v>
      </c>
      <c r="M38" s="17" t="e">
        <v>#N/A</v>
      </c>
      <c r="N38" s="17" t="e">
        <v>#N/A</v>
      </c>
      <c r="O38" s="17" t="e">
        <v>#N/A</v>
      </c>
      <c r="P38" s="17" t="e">
        <v>#N/A</v>
      </c>
      <c r="Q38" s="17" t="e">
        <v>#N/A</v>
      </c>
      <c r="R38" s="17" t="e">
        <v>#N/A</v>
      </c>
      <c r="S38" s="17" t="e">
        <v>#N/A</v>
      </c>
      <c r="T38" s="17" t="e">
        <v>#N/A</v>
      </c>
      <c r="U38" s="17" t="e">
        <v>#N/A</v>
      </c>
      <c r="V38" s="17" t="e">
        <v>#N/A</v>
      </c>
      <c r="W38" s="17" t="e">
        <v>#N/A</v>
      </c>
      <c r="X38" s="17" t="e">
        <v>#N/A</v>
      </c>
      <c r="Y38" s="17" t="e">
        <v>#N/A</v>
      </c>
      <c r="Z38" s="17" t="e">
        <v>#N/A</v>
      </c>
      <c r="AA38" s="17" t="e">
        <v>#N/A</v>
      </c>
    </row>
    <row r="39" spans="1:27" x14ac:dyDescent="0.35">
      <c r="A39" t="s">
        <v>1902</v>
      </c>
      <c r="B39" s="17">
        <v>0.95</v>
      </c>
      <c r="C39" s="17">
        <v>0.65</v>
      </c>
      <c r="D39" s="17">
        <v>0.32499999999999996</v>
      </c>
      <c r="E39" s="17">
        <v>0.21666666666666667</v>
      </c>
      <c r="F39" s="17">
        <v>0.16249999999999998</v>
      </c>
      <c r="G39" s="17">
        <v>0.13</v>
      </c>
      <c r="H39" s="17">
        <v>0.10833333333333328</v>
      </c>
      <c r="I39" s="17">
        <v>9.285714285714286E-2</v>
      </c>
      <c r="J39" s="17">
        <v>8.1250000000000044E-2</v>
      </c>
      <c r="K39" s="17" t="e">
        <v>#N/A</v>
      </c>
      <c r="L39" s="17" t="e">
        <v>#N/A</v>
      </c>
      <c r="M39" s="17" t="e">
        <v>#N/A</v>
      </c>
      <c r="N39" s="17" t="e">
        <v>#N/A</v>
      </c>
      <c r="O39" s="17" t="e">
        <v>#N/A</v>
      </c>
      <c r="P39" s="17" t="e">
        <v>#N/A</v>
      </c>
      <c r="Q39" s="17" t="e">
        <v>#N/A</v>
      </c>
      <c r="R39" s="17" t="e">
        <v>#N/A</v>
      </c>
      <c r="S39" s="17" t="e">
        <v>#N/A</v>
      </c>
      <c r="T39" s="17" t="e">
        <v>#N/A</v>
      </c>
      <c r="U39" s="17" t="e">
        <v>#N/A</v>
      </c>
      <c r="V39" s="17" t="e">
        <v>#N/A</v>
      </c>
      <c r="W39" s="17" t="e">
        <v>#N/A</v>
      </c>
      <c r="X39" s="17" t="e">
        <v>#N/A</v>
      </c>
      <c r="Y39" s="17" t="e">
        <v>#N/A</v>
      </c>
      <c r="Z39" s="17" t="e">
        <v>#N/A</v>
      </c>
      <c r="AA39" s="17" t="e">
        <v>#N/A</v>
      </c>
    </row>
    <row r="40" spans="1:27" x14ac:dyDescent="0.35">
      <c r="A40" t="s">
        <v>379</v>
      </c>
      <c r="B40" s="17">
        <v>0.95</v>
      </c>
      <c r="C40" s="17">
        <v>0.95</v>
      </c>
      <c r="D40" s="17">
        <v>0.95</v>
      </c>
      <c r="E40" s="17">
        <v>0.81</v>
      </c>
      <c r="F40" s="17">
        <v>0.60749999999999993</v>
      </c>
      <c r="G40" s="17">
        <v>0.48599999999999999</v>
      </c>
      <c r="H40" s="17">
        <v>0.40500000000000003</v>
      </c>
      <c r="I40" s="17">
        <v>0.3471428571428572</v>
      </c>
      <c r="J40" s="17">
        <v>0.30374999999999996</v>
      </c>
      <c r="K40" s="17">
        <v>0.27</v>
      </c>
      <c r="L40" s="17">
        <v>0.24299999999999999</v>
      </c>
      <c r="M40" s="17">
        <v>0.22090909090909094</v>
      </c>
      <c r="N40" s="17">
        <v>0.20250000000000001</v>
      </c>
      <c r="O40" s="17">
        <v>0.18692307692307697</v>
      </c>
      <c r="P40" s="17">
        <v>0.1735714285714286</v>
      </c>
      <c r="Q40" s="17">
        <v>0.16200000000000003</v>
      </c>
      <c r="R40" s="17">
        <v>0.15187499999999998</v>
      </c>
      <c r="S40" s="17">
        <v>0.14294117647058824</v>
      </c>
      <c r="T40" s="17">
        <v>0.13500000000000001</v>
      </c>
      <c r="U40" s="17">
        <v>0.12789473684210528</v>
      </c>
      <c r="V40" s="17">
        <v>0.12150000000000005</v>
      </c>
      <c r="W40" s="17">
        <v>0.11571428571428577</v>
      </c>
      <c r="X40" s="17">
        <v>0.11045454545454547</v>
      </c>
      <c r="Y40" s="17">
        <v>0.10565217391304349</v>
      </c>
      <c r="Z40" s="17">
        <v>0.10124999999999995</v>
      </c>
      <c r="AA40" s="17">
        <v>9.7199999999999953E-2</v>
      </c>
    </row>
    <row r="41" spans="1:27" x14ac:dyDescent="0.35">
      <c r="A41" t="s">
        <v>175</v>
      </c>
      <c r="B41" s="17">
        <v>0.95</v>
      </c>
      <c r="C41" s="17">
        <v>0.95</v>
      </c>
      <c r="D41" s="17">
        <v>0.7</v>
      </c>
      <c r="E41" s="17">
        <v>0.46666666666666667</v>
      </c>
      <c r="F41" s="17">
        <v>0.35</v>
      </c>
      <c r="G41" s="17">
        <v>0.28000000000000003</v>
      </c>
      <c r="H41" s="17">
        <v>0.23333333333333328</v>
      </c>
      <c r="I41" s="17">
        <v>0.19999999999999996</v>
      </c>
      <c r="J41" s="17">
        <v>0.17500000000000004</v>
      </c>
      <c r="K41" s="17">
        <v>0.15555555555555556</v>
      </c>
      <c r="L41" s="17">
        <v>0.14000000000000001</v>
      </c>
      <c r="M41" s="17" t="e">
        <v>#N/A</v>
      </c>
      <c r="N41" s="17" t="e">
        <v>#N/A</v>
      </c>
      <c r="O41" s="17" t="e">
        <v>#N/A</v>
      </c>
      <c r="P41" s="17" t="e">
        <v>#N/A</v>
      </c>
      <c r="Q41" s="17" t="e">
        <v>#N/A</v>
      </c>
      <c r="R41" s="17" t="e">
        <v>#N/A</v>
      </c>
      <c r="S41" s="17" t="e">
        <v>#N/A</v>
      </c>
      <c r="T41" s="17" t="e">
        <v>#N/A</v>
      </c>
      <c r="U41" s="17" t="e">
        <v>#N/A</v>
      </c>
      <c r="V41" s="17" t="e">
        <v>#N/A</v>
      </c>
      <c r="W41" s="17" t="e">
        <v>#N/A</v>
      </c>
      <c r="X41" s="17" t="e">
        <v>#N/A</v>
      </c>
      <c r="Y41" s="17" t="e">
        <v>#N/A</v>
      </c>
      <c r="Z41" s="17" t="e">
        <v>#N/A</v>
      </c>
      <c r="AA41" s="17" t="e">
        <v>#N/A</v>
      </c>
    </row>
    <row r="42" spans="1:27" x14ac:dyDescent="0.35">
      <c r="A42" t="s">
        <v>1903</v>
      </c>
      <c r="B42" s="17">
        <v>0.95</v>
      </c>
      <c r="C42" s="17">
        <v>0.95</v>
      </c>
      <c r="D42" s="17">
        <v>0.95</v>
      </c>
      <c r="E42" s="17">
        <v>0.95</v>
      </c>
      <c r="F42" s="17">
        <v>0.95</v>
      </c>
      <c r="G42" s="17">
        <v>0.88800000000000001</v>
      </c>
      <c r="H42" s="17">
        <v>0.74</v>
      </c>
      <c r="I42" s="17">
        <v>0.63428571428571434</v>
      </c>
      <c r="J42" s="17">
        <v>0.55499999999999994</v>
      </c>
      <c r="K42" s="17">
        <v>0.49333333333333329</v>
      </c>
      <c r="L42" s="17">
        <v>0.44399999999999995</v>
      </c>
      <c r="M42" s="17">
        <v>0.40363636363636368</v>
      </c>
      <c r="N42" s="17">
        <v>0.37</v>
      </c>
      <c r="O42" s="17">
        <v>0.34153846153846157</v>
      </c>
      <c r="P42" s="17">
        <v>0.31714285714285717</v>
      </c>
      <c r="Q42" s="17" t="e">
        <v>#N/A</v>
      </c>
      <c r="R42" s="17" t="e">
        <v>#N/A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  <c r="Y42" s="17" t="e">
        <v>#N/A</v>
      </c>
      <c r="Z42" s="17" t="e">
        <v>#N/A</v>
      </c>
      <c r="AA42" s="17" t="e">
        <v>#N/A</v>
      </c>
    </row>
    <row r="43" spans="1:27" x14ac:dyDescent="0.35">
      <c r="A43" t="s">
        <v>1765</v>
      </c>
      <c r="B43" s="17">
        <v>0.95</v>
      </c>
      <c r="C43" s="17">
        <v>0.95</v>
      </c>
      <c r="D43" s="17">
        <v>0.95</v>
      </c>
      <c r="E43" s="17">
        <v>0.7583333333333333</v>
      </c>
      <c r="F43" s="17">
        <v>0.56874999999999998</v>
      </c>
      <c r="G43" s="17">
        <v>0.45499999999999996</v>
      </c>
      <c r="H43" s="17">
        <v>0.37916666666666665</v>
      </c>
      <c r="I43" s="17">
        <v>0.32499999999999996</v>
      </c>
      <c r="J43" s="17">
        <v>0.28437500000000004</v>
      </c>
      <c r="K43" s="17">
        <v>0.25277777777777777</v>
      </c>
      <c r="L43" s="17">
        <v>0.22750000000000004</v>
      </c>
      <c r="M43" s="17">
        <v>0.20681818181818179</v>
      </c>
      <c r="N43" s="17">
        <v>0.18958333333333333</v>
      </c>
      <c r="O43" s="17">
        <v>0.17500000000000004</v>
      </c>
      <c r="P43" s="17">
        <v>0.16249999999999998</v>
      </c>
      <c r="Q43" s="17" t="e">
        <v>#N/A</v>
      </c>
      <c r="R43" s="17" t="e">
        <v>#N/A</v>
      </c>
      <c r="S43" s="17" t="e">
        <v>#N/A</v>
      </c>
      <c r="T43" s="17" t="e">
        <v>#N/A</v>
      </c>
      <c r="U43" s="17" t="e">
        <v>#N/A</v>
      </c>
      <c r="V43" s="17" t="e">
        <v>#N/A</v>
      </c>
      <c r="W43" s="17" t="e">
        <v>#N/A</v>
      </c>
      <c r="X43" s="17" t="e">
        <v>#N/A</v>
      </c>
      <c r="Y43" s="17" t="e">
        <v>#N/A</v>
      </c>
      <c r="Z43" s="17" t="e">
        <v>#N/A</v>
      </c>
      <c r="AA43" s="17" t="e">
        <v>#N/A</v>
      </c>
    </row>
    <row r="44" spans="1:27" x14ac:dyDescent="0.35">
      <c r="A44" t="s">
        <v>368</v>
      </c>
      <c r="B44" s="17">
        <v>0.95</v>
      </c>
      <c r="C44" s="17">
        <v>0.95</v>
      </c>
      <c r="D44" s="17">
        <v>0.62</v>
      </c>
      <c r="E44" s="17">
        <v>0.41333333333333333</v>
      </c>
      <c r="F44" s="17">
        <v>0.31000000000000005</v>
      </c>
      <c r="G44" s="17">
        <v>0.248</v>
      </c>
      <c r="H44" s="17">
        <v>0.20666666666666667</v>
      </c>
      <c r="I44" s="17">
        <v>0.17714285714285716</v>
      </c>
      <c r="J44" s="17">
        <v>0.15500000000000003</v>
      </c>
      <c r="K44" s="17">
        <v>0.13777777777777778</v>
      </c>
      <c r="L44" s="17">
        <v>0.124</v>
      </c>
      <c r="M44" s="17">
        <v>0.11272727272727268</v>
      </c>
      <c r="N44" s="17">
        <v>0.10333333333333339</v>
      </c>
      <c r="O44" s="17">
        <v>9.5384615384615401E-2</v>
      </c>
      <c r="P44" s="17" t="e">
        <v>#N/A</v>
      </c>
      <c r="Q44" s="17" t="e">
        <v>#N/A</v>
      </c>
      <c r="R44" s="17" t="e">
        <v>#N/A</v>
      </c>
      <c r="S44" s="17" t="e">
        <v>#N/A</v>
      </c>
      <c r="T44" s="17" t="e">
        <v>#N/A</v>
      </c>
      <c r="U44" s="17" t="e">
        <v>#N/A</v>
      </c>
      <c r="V44" s="17" t="e">
        <v>#N/A</v>
      </c>
      <c r="W44" s="17" t="e">
        <v>#N/A</v>
      </c>
      <c r="X44" s="17" t="e">
        <v>#N/A</v>
      </c>
      <c r="Y44" s="17" t="e">
        <v>#N/A</v>
      </c>
      <c r="Z44" s="17" t="e">
        <v>#N/A</v>
      </c>
      <c r="AA44" s="17" t="e">
        <v>#N/A</v>
      </c>
    </row>
    <row r="45" spans="1:27" x14ac:dyDescent="0.35">
      <c r="A45" t="s">
        <v>1904</v>
      </c>
      <c r="B45" s="17">
        <v>0.98250000000000004</v>
      </c>
      <c r="C45" s="17">
        <v>0.98250000000000004</v>
      </c>
      <c r="D45" s="17">
        <v>0.96150000000000002</v>
      </c>
      <c r="E45" s="17">
        <v>0.85766666666666669</v>
      </c>
      <c r="F45" s="17">
        <v>0.80574999999999997</v>
      </c>
      <c r="G45" s="17">
        <v>0.77459999999999996</v>
      </c>
      <c r="H45" s="17">
        <v>0.75383333333333336</v>
      </c>
      <c r="I45" s="17">
        <v>0.73899999999999999</v>
      </c>
      <c r="J45" s="17">
        <v>0.72787500000000005</v>
      </c>
      <c r="K45" s="17">
        <v>0.71922222222222221</v>
      </c>
      <c r="L45" s="17">
        <v>0.71229999999999993</v>
      </c>
      <c r="M45" s="17" t="e">
        <v>#N/A</v>
      </c>
      <c r="N45" s="17" t="e">
        <v>#N/A</v>
      </c>
      <c r="O45" s="17" t="e">
        <v>#N/A</v>
      </c>
      <c r="P45" s="17" t="e">
        <v>#N/A</v>
      </c>
      <c r="Q45" s="17" t="e">
        <v>#N/A</v>
      </c>
      <c r="R45" s="17" t="e">
        <v>#N/A</v>
      </c>
      <c r="S45" s="17" t="e">
        <v>#N/A</v>
      </c>
      <c r="T45" s="17" t="e">
        <v>#N/A</v>
      </c>
      <c r="U45" s="17" t="e">
        <v>#N/A</v>
      </c>
      <c r="V45" s="17" t="e">
        <v>#N/A</v>
      </c>
      <c r="W45" s="17" t="e">
        <v>#N/A</v>
      </c>
      <c r="X45" s="17" t="e">
        <v>#N/A</v>
      </c>
      <c r="Y45" s="17" t="e">
        <v>#N/A</v>
      </c>
      <c r="Z45" s="17" t="e">
        <v>#N/A</v>
      </c>
      <c r="AA45" s="17" t="e">
        <v>#N/A</v>
      </c>
    </row>
    <row r="46" spans="1:27" x14ac:dyDescent="0.35">
      <c r="A46" t="s">
        <v>167</v>
      </c>
      <c r="B46" s="17">
        <v>0.95</v>
      </c>
      <c r="C46" s="17">
        <v>0.95</v>
      </c>
      <c r="D46" s="17">
        <v>0.95</v>
      </c>
      <c r="E46" s="17">
        <v>0.79500000000000004</v>
      </c>
      <c r="F46" s="17">
        <v>0.59624999999999995</v>
      </c>
      <c r="G46" s="17">
        <v>0.47699999999999998</v>
      </c>
      <c r="H46" s="17">
        <v>0.39749999999999996</v>
      </c>
      <c r="I46" s="17">
        <v>0.34071428571428575</v>
      </c>
      <c r="J46" s="17">
        <v>0.29812499999999997</v>
      </c>
      <c r="K46" s="17">
        <v>0.26500000000000001</v>
      </c>
      <c r="L46" s="17">
        <v>0.23850000000000005</v>
      </c>
      <c r="M46" s="17">
        <v>0.2168181818181818</v>
      </c>
      <c r="N46" s="17">
        <v>0.19874999999999998</v>
      </c>
      <c r="O46" s="17" t="e">
        <v>#N/A</v>
      </c>
      <c r="P46" s="17" t="e">
        <v>#N/A</v>
      </c>
      <c r="Q46" s="17" t="e">
        <v>#N/A</v>
      </c>
      <c r="R46" s="17" t="e">
        <v>#N/A</v>
      </c>
      <c r="S46" s="17" t="e">
        <v>#N/A</v>
      </c>
      <c r="T46" s="17" t="e">
        <v>#N/A</v>
      </c>
      <c r="U46" s="17" t="e">
        <v>#N/A</v>
      </c>
      <c r="V46" s="17" t="e">
        <v>#N/A</v>
      </c>
      <c r="W46" s="17" t="e">
        <v>#N/A</v>
      </c>
      <c r="X46" s="17" t="e">
        <v>#N/A</v>
      </c>
      <c r="Y46" s="17" t="e">
        <v>#N/A</v>
      </c>
      <c r="Z46" s="17" t="e">
        <v>#N/A</v>
      </c>
      <c r="AA46" s="17" t="e">
        <v>#N/A</v>
      </c>
    </row>
    <row r="47" spans="1:27" x14ac:dyDescent="0.35">
      <c r="A47" t="s">
        <v>1905</v>
      </c>
      <c r="B47" s="17">
        <v>0.95</v>
      </c>
      <c r="C47" s="17">
        <v>0.81499999999999995</v>
      </c>
      <c r="D47" s="17">
        <v>0.40749999999999997</v>
      </c>
      <c r="E47" s="17">
        <v>0.27166666666666661</v>
      </c>
      <c r="F47" s="17">
        <v>0.20374999999999999</v>
      </c>
      <c r="G47" s="17">
        <v>0.16300000000000003</v>
      </c>
      <c r="H47" s="17">
        <v>0.13583333333333336</v>
      </c>
      <c r="I47" s="17">
        <v>0.11642857142857144</v>
      </c>
      <c r="J47" s="17">
        <v>0.10187500000000005</v>
      </c>
      <c r="K47" s="17">
        <v>9.05555555555555E-2</v>
      </c>
      <c r="L47" s="17" t="e">
        <v>#N/A</v>
      </c>
      <c r="M47" s="17" t="e">
        <v>#N/A</v>
      </c>
      <c r="N47" s="17" t="e">
        <v>#N/A</v>
      </c>
      <c r="O47" s="17" t="e">
        <v>#N/A</v>
      </c>
      <c r="P47" s="17" t="e">
        <v>#N/A</v>
      </c>
      <c r="Q47" s="17" t="e">
        <v>#N/A</v>
      </c>
      <c r="R47" s="17" t="e">
        <v>#N/A</v>
      </c>
      <c r="S47" s="17" t="e">
        <v>#N/A</v>
      </c>
      <c r="T47" s="17" t="e">
        <v>#N/A</v>
      </c>
      <c r="U47" s="17" t="e">
        <v>#N/A</v>
      </c>
      <c r="V47" s="17" t="e">
        <v>#N/A</v>
      </c>
      <c r="W47" s="17" t="e">
        <v>#N/A</v>
      </c>
      <c r="X47" s="17" t="e">
        <v>#N/A</v>
      </c>
      <c r="Y47" s="17" t="e">
        <v>#N/A</v>
      </c>
      <c r="Z47" s="17" t="e">
        <v>#N/A</v>
      </c>
      <c r="AA47" s="17" t="e">
        <v>#N/A</v>
      </c>
    </row>
    <row r="48" spans="1:27" x14ac:dyDescent="0.35">
      <c r="A48" t="s">
        <v>1761</v>
      </c>
      <c r="B48" s="17">
        <v>0.96499999999999997</v>
      </c>
      <c r="C48" s="17">
        <v>0.96499999999999997</v>
      </c>
      <c r="D48" s="17">
        <v>0.96499999999999997</v>
      </c>
      <c r="E48" s="17">
        <v>0.85440000000000005</v>
      </c>
      <c r="F48" s="17">
        <v>0.71579999999999999</v>
      </c>
      <c r="G48" s="17">
        <v>0.63264000000000009</v>
      </c>
      <c r="H48" s="17">
        <v>0.57720000000000005</v>
      </c>
      <c r="I48" s="17">
        <v>0.53760000000000008</v>
      </c>
      <c r="J48" s="17">
        <v>0.50790000000000002</v>
      </c>
      <c r="K48" s="17">
        <v>0.48480000000000001</v>
      </c>
      <c r="L48" s="17">
        <v>0.46632000000000007</v>
      </c>
      <c r="M48" s="17">
        <v>0.45120000000000005</v>
      </c>
      <c r="N48" s="17">
        <v>0.43859999999999999</v>
      </c>
      <c r="O48" s="17">
        <v>0.42793846153846149</v>
      </c>
      <c r="P48" s="17" t="e">
        <v>#N/A</v>
      </c>
      <c r="Q48" s="17" t="e">
        <v>#N/A</v>
      </c>
      <c r="R48" s="17" t="e">
        <v>#N/A</v>
      </c>
      <c r="S48" s="17" t="e">
        <v>#N/A</v>
      </c>
      <c r="T48" s="17" t="e">
        <v>#N/A</v>
      </c>
      <c r="U48" s="17" t="e">
        <v>#N/A</v>
      </c>
      <c r="V48" s="17" t="e">
        <v>#N/A</v>
      </c>
      <c r="W48" s="17" t="e">
        <v>#N/A</v>
      </c>
      <c r="X48" s="17" t="e">
        <v>#N/A</v>
      </c>
      <c r="Y48" s="17" t="e">
        <v>#N/A</v>
      </c>
      <c r="Z48" s="17" t="e">
        <v>#N/A</v>
      </c>
      <c r="AA48" s="17" t="e">
        <v>#N/A</v>
      </c>
    </row>
    <row r="49" spans="1:27" x14ac:dyDescent="0.35">
      <c r="A49" t="s">
        <v>378</v>
      </c>
      <c r="B49" s="17">
        <v>0.95</v>
      </c>
      <c r="C49" s="17">
        <v>0.95</v>
      </c>
      <c r="D49" s="17">
        <v>0.85</v>
      </c>
      <c r="E49" s="17">
        <v>0.56666666666666665</v>
      </c>
      <c r="F49" s="17">
        <v>0.42500000000000004</v>
      </c>
      <c r="G49" s="17">
        <v>0.33999999999999997</v>
      </c>
      <c r="H49" s="17">
        <v>0.28333333333333333</v>
      </c>
      <c r="I49" s="17">
        <v>0.24285714285714288</v>
      </c>
      <c r="J49" s="17">
        <v>0.21250000000000002</v>
      </c>
      <c r="K49" s="17">
        <v>0.18888888888888888</v>
      </c>
      <c r="L49" s="17">
        <v>0.17000000000000004</v>
      </c>
      <c r="M49" s="17">
        <v>0.15454545454545454</v>
      </c>
      <c r="N49" s="17">
        <v>0.14166666666666672</v>
      </c>
      <c r="O49" s="17">
        <v>0.13076923076923075</v>
      </c>
      <c r="P49" s="17">
        <v>0.12142857142857144</v>
      </c>
      <c r="Q49" s="17">
        <v>0.11333333333333329</v>
      </c>
      <c r="R49" s="17">
        <v>0.10624999999999996</v>
      </c>
      <c r="S49" s="17">
        <v>9.9999999999999978E-2</v>
      </c>
      <c r="T49" s="17">
        <v>9.4444444444444442E-2</v>
      </c>
      <c r="U49" s="17">
        <v>8.9473684210526261E-2</v>
      </c>
      <c r="V49" s="17">
        <v>8.4999999999999964E-2</v>
      </c>
      <c r="W49" s="17" t="e">
        <v>#N/A</v>
      </c>
      <c r="X49" s="17" t="e">
        <v>#N/A</v>
      </c>
      <c r="Y49" s="17" t="e">
        <v>#N/A</v>
      </c>
      <c r="Z49" s="17" t="e">
        <v>#N/A</v>
      </c>
      <c r="AA49" s="17" t="e">
        <v>#N/A</v>
      </c>
    </row>
    <row r="50" spans="1:27" x14ac:dyDescent="0.35">
      <c r="A50" t="s">
        <v>1762</v>
      </c>
      <c r="B50" s="17">
        <v>0.95499999999999996</v>
      </c>
      <c r="C50" s="17">
        <v>0.91</v>
      </c>
      <c r="D50" s="17">
        <v>0.505</v>
      </c>
      <c r="E50" s="17">
        <v>0.37</v>
      </c>
      <c r="F50" s="17">
        <v>0.30249999999999999</v>
      </c>
      <c r="G50" s="17">
        <v>0.26200000000000001</v>
      </c>
      <c r="H50" s="17">
        <v>0.23499999999999999</v>
      </c>
      <c r="I50" s="17">
        <v>0.21571428571428575</v>
      </c>
      <c r="J50" s="17">
        <v>0.20125000000000004</v>
      </c>
      <c r="K50" s="17">
        <v>0.18999999999999995</v>
      </c>
      <c r="L50" s="17">
        <v>0.18100000000000005</v>
      </c>
      <c r="M50" s="17">
        <v>0.17363636363636359</v>
      </c>
      <c r="N50" s="17">
        <v>0.16749999999999998</v>
      </c>
      <c r="O50" s="17">
        <v>0.16230769230769226</v>
      </c>
      <c r="P50" s="17" t="e">
        <v>#N/A</v>
      </c>
      <c r="Q50" s="17" t="e">
        <v>#N/A</v>
      </c>
      <c r="R50" s="17" t="e">
        <v>#N/A</v>
      </c>
      <c r="S50" s="17" t="e">
        <v>#N/A</v>
      </c>
      <c r="T50" s="17" t="e">
        <v>#N/A</v>
      </c>
      <c r="U50" s="17" t="e">
        <v>#N/A</v>
      </c>
      <c r="V50" s="17" t="e">
        <v>#N/A</v>
      </c>
      <c r="W50" s="17" t="e">
        <v>#N/A</v>
      </c>
      <c r="X50" s="17" t="e">
        <v>#N/A</v>
      </c>
      <c r="Y50" s="17" t="e">
        <v>#N/A</v>
      </c>
      <c r="Z50" s="17" t="e">
        <v>#N/A</v>
      </c>
      <c r="AA50" s="17" t="e">
        <v>#N/A</v>
      </c>
    </row>
    <row r="51" spans="1:27" x14ac:dyDescent="0.35">
      <c r="A51" t="s">
        <v>1906</v>
      </c>
      <c r="B51" s="17">
        <v>0.95</v>
      </c>
      <c r="C51" s="17">
        <v>0.95</v>
      </c>
      <c r="D51" s="17">
        <v>0.95</v>
      </c>
      <c r="E51" s="17">
        <v>0.95</v>
      </c>
      <c r="F51" s="17">
        <v>0.95</v>
      </c>
      <c r="G51" s="17">
        <v>0.76139999999999997</v>
      </c>
      <c r="H51" s="17">
        <v>0.63450000000000006</v>
      </c>
      <c r="I51" s="17">
        <v>0.54385714285714282</v>
      </c>
      <c r="J51" s="17">
        <v>0.47587499999999994</v>
      </c>
      <c r="K51" s="17">
        <v>0.42300000000000004</v>
      </c>
      <c r="L51" s="17">
        <v>0.38070000000000004</v>
      </c>
      <c r="M51" s="17">
        <v>0.34609090909090912</v>
      </c>
      <c r="N51" s="17">
        <v>0.31725000000000003</v>
      </c>
      <c r="O51" s="17">
        <v>0.29284615384615387</v>
      </c>
      <c r="P51" s="17">
        <v>0.27192857142857141</v>
      </c>
      <c r="Q51" s="17">
        <v>0.25380000000000003</v>
      </c>
      <c r="R51" s="17">
        <v>0.23793750000000002</v>
      </c>
      <c r="S51" s="17">
        <v>0.22394117647058831</v>
      </c>
      <c r="T51" s="17">
        <v>0.21150000000000002</v>
      </c>
      <c r="U51" s="17">
        <v>0.20036842105263164</v>
      </c>
      <c r="V51" s="17">
        <v>0.19035000000000002</v>
      </c>
      <c r="W51" s="17">
        <v>0.18128571428571427</v>
      </c>
      <c r="X51" s="17">
        <v>0.17304545454545461</v>
      </c>
      <c r="Y51" s="17">
        <v>0.16552173913043478</v>
      </c>
      <c r="Z51" s="17">
        <v>0.15862500000000002</v>
      </c>
      <c r="AA51" s="17">
        <v>0.15227999999999997</v>
      </c>
    </row>
    <row r="52" spans="1:27" x14ac:dyDescent="0.35">
      <c r="A52" t="s">
        <v>1764</v>
      </c>
      <c r="B52" s="17">
        <v>0.95</v>
      </c>
      <c r="C52" s="17">
        <v>0.95</v>
      </c>
      <c r="D52" s="17">
        <v>0.95</v>
      </c>
      <c r="E52" s="17">
        <v>0.95</v>
      </c>
      <c r="F52" s="17">
        <v>0.95</v>
      </c>
      <c r="G52" s="17">
        <v>0.77249999999999996</v>
      </c>
      <c r="H52" s="17">
        <v>0.64375000000000004</v>
      </c>
      <c r="I52" s="17">
        <v>0.55178571428571432</v>
      </c>
      <c r="J52" s="17">
        <v>0.48281249999999998</v>
      </c>
      <c r="K52" s="17">
        <v>0.4291666666666667</v>
      </c>
      <c r="L52" s="17">
        <v>0.38624999999999998</v>
      </c>
      <c r="M52" s="17">
        <v>0.35113636363636369</v>
      </c>
      <c r="N52" s="17">
        <v>0.32187500000000002</v>
      </c>
      <c r="O52" s="17">
        <v>0.29711538461538467</v>
      </c>
      <c r="P52" s="17">
        <v>0.27589285714285716</v>
      </c>
      <c r="Q52" s="17">
        <v>0.25749999999999995</v>
      </c>
      <c r="R52" s="17">
        <v>0.24140625000000004</v>
      </c>
      <c r="S52" s="17">
        <v>0.22720588235294115</v>
      </c>
      <c r="T52" s="17" t="e">
        <v>#N/A</v>
      </c>
      <c r="U52" s="17" t="e">
        <v>#N/A</v>
      </c>
      <c r="V52" s="17" t="e">
        <v>#N/A</v>
      </c>
      <c r="W52" s="17" t="e">
        <v>#N/A</v>
      </c>
      <c r="X52" s="17" t="e">
        <v>#N/A</v>
      </c>
      <c r="Y52" s="17" t="e">
        <v>#N/A</v>
      </c>
      <c r="Z52" s="17" t="e">
        <v>#N/A</v>
      </c>
      <c r="AA52" s="17" t="e">
        <v>#N/A</v>
      </c>
    </row>
    <row r="53" spans="1:27" x14ac:dyDescent="0.35">
      <c r="A53" t="s">
        <v>138</v>
      </c>
      <c r="B53" s="17">
        <v>0.95</v>
      </c>
      <c r="C53" s="17">
        <v>0.625</v>
      </c>
      <c r="D53" s="17">
        <v>0.3125</v>
      </c>
      <c r="E53" s="17">
        <v>0.20833333333333337</v>
      </c>
      <c r="F53" s="17">
        <v>0.15625</v>
      </c>
      <c r="G53" s="17">
        <v>0.125</v>
      </c>
      <c r="H53" s="17">
        <v>0.10416666666666663</v>
      </c>
      <c r="I53" s="17">
        <v>8.9285714285714302E-2</v>
      </c>
      <c r="J53" s="17">
        <v>7.8125E-2</v>
      </c>
      <c r="K53" s="17" t="e">
        <v>#N/A</v>
      </c>
      <c r="L53" s="17" t="e">
        <v>#N/A</v>
      </c>
      <c r="M53" s="17" t="e">
        <v>#N/A</v>
      </c>
      <c r="N53" s="17" t="e">
        <v>#N/A</v>
      </c>
      <c r="O53" s="17" t="e">
        <v>#N/A</v>
      </c>
      <c r="P53" s="17" t="e">
        <v>#N/A</v>
      </c>
      <c r="Q53" s="17" t="e">
        <v>#N/A</v>
      </c>
      <c r="R53" s="17" t="e">
        <v>#N/A</v>
      </c>
      <c r="S53" s="17" t="e">
        <v>#N/A</v>
      </c>
      <c r="T53" s="17" t="e">
        <v>#N/A</v>
      </c>
      <c r="U53" s="17" t="e">
        <v>#N/A</v>
      </c>
      <c r="V53" s="17" t="e">
        <v>#N/A</v>
      </c>
      <c r="W53" s="17" t="e">
        <v>#N/A</v>
      </c>
      <c r="X53" s="17" t="e">
        <v>#N/A</v>
      </c>
      <c r="Y53" s="17" t="e">
        <v>#N/A</v>
      </c>
      <c r="Z53" s="17" t="e">
        <v>#N/A</v>
      </c>
      <c r="AA53" s="17" t="e">
        <v>#N/A</v>
      </c>
    </row>
    <row r="54" spans="1:27" x14ac:dyDescent="0.35">
      <c r="A54" t="s">
        <v>1880</v>
      </c>
      <c r="B54" s="17">
        <v>0.95</v>
      </c>
      <c r="C54" s="17">
        <v>0.95</v>
      </c>
      <c r="D54" s="17">
        <v>0.49750000000000005</v>
      </c>
      <c r="E54" s="17">
        <v>0.33166666666666667</v>
      </c>
      <c r="F54" s="17">
        <v>0.24875000000000003</v>
      </c>
      <c r="G54" s="17">
        <v>0.19899999999999995</v>
      </c>
      <c r="H54" s="17">
        <v>0.16583333333333339</v>
      </c>
      <c r="I54" s="17">
        <v>0.14214285714285713</v>
      </c>
      <c r="J54" s="17">
        <v>0.12437500000000001</v>
      </c>
      <c r="K54" s="17">
        <v>0.11055555555555552</v>
      </c>
      <c r="L54" s="17">
        <v>9.9500000000000033E-2</v>
      </c>
      <c r="M54" s="17" t="e">
        <v>#N/A</v>
      </c>
      <c r="N54" s="17" t="e">
        <v>#N/A</v>
      </c>
      <c r="O54" s="17" t="e">
        <v>#N/A</v>
      </c>
      <c r="P54" s="17" t="e">
        <v>#N/A</v>
      </c>
      <c r="Q54" s="17" t="e">
        <v>#N/A</v>
      </c>
      <c r="R54" s="17" t="e">
        <v>#N/A</v>
      </c>
      <c r="S54" s="17" t="e">
        <v>#N/A</v>
      </c>
      <c r="T54" s="17" t="e">
        <v>#N/A</v>
      </c>
      <c r="U54" s="17" t="e">
        <v>#N/A</v>
      </c>
      <c r="V54" s="17" t="e">
        <v>#N/A</v>
      </c>
      <c r="W54" s="17" t="e">
        <v>#N/A</v>
      </c>
      <c r="X54" s="17" t="e">
        <v>#N/A</v>
      </c>
      <c r="Y54" s="17" t="e">
        <v>#N/A</v>
      </c>
      <c r="Z54" s="17" t="e">
        <v>#N/A</v>
      </c>
      <c r="AA54" s="17" t="e">
        <v>#N/A</v>
      </c>
    </row>
    <row r="55" spans="1:27" x14ac:dyDescent="0.35">
      <c r="A55" t="s">
        <v>366</v>
      </c>
      <c r="B55" s="17">
        <v>0.95</v>
      </c>
      <c r="C55" s="17">
        <v>0.95</v>
      </c>
      <c r="D55" s="17">
        <v>0.95</v>
      </c>
      <c r="E55" s="17">
        <v>0.95</v>
      </c>
      <c r="F55" s="17">
        <v>0.83699999999999997</v>
      </c>
      <c r="G55" s="17">
        <v>0.66959999999999997</v>
      </c>
      <c r="H55" s="17">
        <v>0.55800000000000005</v>
      </c>
      <c r="I55" s="17">
        <v>0.47828571428571431</v>
      </c>
      <c r="J55" s="17">
        <v>0.41849999999999998</v>
      </c>
      <c r="K55" s="17">
        <v>0.372</v>
      </c>
      <c r="L55" s="17">
        <v>0.33479999999999999</v>
      </c>
      <c r="M55" s="17">
        <v>0.30436363636363628</v>
      </c>
      <c r="N55" s="17">
        <v>0.27899999999999991</v>
      </c>
      <c r="O55" s="17">
        <v>0.25753846153846149</v>
      </c>
      <c r="P55" s="17">
        <v>0.2391428571428571</v>
      </c>
      <c r="Q55" s="17">
        <v>0.22319999999999995</v>
      </c>
      <c r="R55" s="17">
        <v>0.20924999999999994</v>
      </c>
      <c r="S55" s="17">
        <v>0.19694117647058818</v>
      </c>
      <c r="T55" s="17">
        <v>0.18599999999999994</v>
      </c>
      <c r="U55" s="17">
        <v>0.17621052631578948</v>
      </c>
      <c r="V55" s="17">
        <v>0.16739999999999999</v>
      </c>
      <c r="W55" s="17">
        <v>0.15942857142857136</v>
      </c>
      <c r="X55" s="17" t="e">
        <v>#N/A</v>
      </c>
      <c r="Y55" s="17" t="e">
        <v>#N/A</v>
      </c>
      <c r="Z55" s="17" t="e">
        <v>#N/A</v>
      </c>
      <c r="AA55" s="17" t="e">
        <v>#N/A</v>
      </c>
    </row>
    <row r="56" spans="1:27" x14ac:dyDescent="0.35">
      <c r="A56" t="s">
        <v>1907</v>
      </c>
      <c r="B56" s="17">
        <v>0.95</v>
      </c>
      <c r="C56" s="17">
        <v>0.95</v>
      </c>
      <c r="D56" s="17">
        <v>0.95</v>
      </c>
      <c r="E56" s="17">
        <v>0.69833333333333325</v>
      </c>
      <c r="F56" s="17">
        <v>0.52374999999999994</v>
      </c>
      <c r="G56" s="17">
        <v>0.41900000000000004</v>
      </c>
      <c r="H56" s="17">
        <v>0.34916666666666663</v>
      </c>
      <c r="I56" s="17">
        <v>0.29928571428571427</v>
      </c>
      <c r="J56" s="17">
        <v>0.26187499999999997</v>
      </c>
      <c r="K56" s="17">
        <v>0.23277777777777775</v>
      </c>
      <c r="L56" s="17">
        <v>0.20950000000000002</v>
      </c>
      <c r="M56" s="17">
        <v>0.19045454545454543</v>
      </c>
      <c r="N56" s="17">
        <v>0.17458333333333331</v>
      </c>
      <c r="O56" s="17">
        <v>0.1611538461538462</v>
      </c>
      <c r="P56" s="17">
        <v>0.14964285714285719</v>
      </c>
      <c r="Q56" s="17">
        <v>0.13966666666666672</v>
      </c>
      <c r="R56" s="17">
        <v>0.13093750000000004</v>
      </c>
      <c r="S56" s="17" t="e">
        <v>#N/A</v>
      </c>
      <c r="T56" s="17" t="e">
        <v>#N/A</v>
      </c>
      <c r="U56" s="17" t="e">
        <v>#N/A</v>
      </c>
      <c r="V56" s="17" t="e">
        <v>#N/A</v>
      </c>
      <c r="W56" s="17" t="e">
        <v>#N/A</v>
      </c>
      <c r="X56" s="17" t="e">
        <v>#N/A</v>
      </c>
      <c r="Y56" s="17" t="e">
        <v>#N/A</v>
      </c>
      <c r="Z56" s="17" t="e">
        <v>#N/A</v>
      </c>
      <c r="AA56" s="17" t="e">
        <v>#N/A</v>
      </c>
    </row>
    <row r="57" spans="1:27" x14ac:dyDescent="0.35">
      <c r="A57" t="s">
        <v>1908</v>
      </c>
      <c r="B57" s="17">
        <v>0.95</v>
      </c>
      <c r="C57" s="17">
        <v>0.95</v>
      </c>
      <c r="D57" s="17">
        <v>0.9425</v>
      </c>
      <c r="E57" s="17">
        <v>0.62833333333333341</v>
      </c>
      <c r="F57" s="17">
        <v>0.47124999999999995</v>
      </c>
      <c r="G57" s="17">
        <v>0.377</v>
      </c>
      <c r="H57" s="17">
        <v>0.31416666666666671</v>
      </c>
      <c r="I57" s="17">
        <v>0.26928571428571424</v>
      </c>
      <c r="J57" s="17">
        <v>0.23562499999999997</v>
      </c>
      <c r="K57" s="17">
        <v>0.20944444444444443</v>
      </c>
      <c r="L57" s="17">
        <v>0.1885</v>
      </c>
      <c r="M57" s="17">
        <v>0.17136363636363638</v>
      </c>
      <c r="N57" s="17">
        <v>0.15708333333333335</v>
      </c>
      <c r="O57" s="17">
        <v>0.14500000000000002</v>
      </c>
      <c r="P57" s="17">
        <v>0.13464285714285718</v>
      </c>
      <c r="Q57" s="17">
        <v>0.1256666666666667</v>
      </c>
      <c r="R57" s="17">
        <v>0.11781249999999999</v>
      </c>
      <c r="S57" s="17">
        <v>0.11088235294117643</v>
      </c>
      <c r="T57" s="17">
        <v>0.10472222222222227</v>
      </c>
      <c r="U57" s="17">
        <v>9.9210526315789527E-2</v>
      </c>
      <c r="V57" s="17">
        <v>9.4249999999999945E-2</v>
      </c>
      <c r="W57" s="17">
        <v>8.9761904761904709E-2</v>
      </c>
      <c r="X57" s="17" t="e">
        <v>#N/A</v>
      </c>
      <c r="Y57" s="17" t="e">
        <v>#N/A</v>
      </c>
      <c r="Z57" s="17" t="e">
        <v>#N/A</v>
      </c>
      <c r="AA57" s="17" t="e">
        <v>#N/A</v>
      </c>
    </row>
    <row r="58" spans="1:27" x14ac:dyDescent="0.35">
      <c r="A58" t="s">
        <v>1879</v>
      </c>
      <c r="B58" s="17">
        <v>0.95</v>
      </c>
      <c r="C58" s="17">
        <v>0.67500000000000004</v>
      </c>
      <c r="D58" s="17">
        <v>0.33750000000000002</v>
      </c>
      <c r="E58" s="17">
        <v>0.22499999999999998</v>
      </c>
      <c r="F58" s="17">
        <v>0.16874999999999996</v>
      </c>
      <c r="G58" s="17">
        <v>0.13500000000000001</v>
      </c>
      <c r="H58" s="17">
        <v>0.11250000000000004</v>
      </c>
      <c r="I58" s="17">
        <v>9.6428571428571419E-2</v>
      </c>
      <c r="J58" s="17">
        <v>8.4374999999999978E-2</v>
      </c>
      <c r="K58" s="17">
        <v>7.4999999999999956E-2</v>
      </c>
      <c r="L58" s="17" t="e">
        <v>#N/A</v>
      </c>
      <c r="M58" s="17" t="e">
        <v>#N/A</v>
      </c>
      <c r="N58" s="17" t="e">
        <v>#N/A</v>
      </c>
      <c r="O58" s="17" t="e">
        <v>#N/A</v>
      </c>
      <c r="P58" s="17" t="e">
        <v>#N/A</v>
      </c>
      <c r="Q58" s="17" t="e">
        <v>#N/A</v>
      </c>
      <c r="R58" s="17" t="e">
        <v>#N/A</v>
      </c>
      <c r="S58" s="17" t="e">
        <v>#N/A</v>
      </c>
      <c r="T58" s="17" t="e">
        <v>#N/A</v>
      </c>
      <c r="U58" s="17" t="e">
        <v>#N/A</v>
      </c>
      <c r="V58" s="17" t="e">
        <v>#N/A</v>
      </c>
      <c r="W58" s="17" t="e">
        <v>#N/A</v>
      </c>
      <c r="X58" s="17" t="e">
        <v>#N/A</v>
      </c>
      <c r="Y58" s="17" t="e">
        <v>#N/A</v>
      </c>
      <c r="Z58" s="17" t="e">
        <v>#N/A</v>
      </c>
      <c r="AA58" s="17" t="e">
        <v>#N/A</v>
      </c>
    </row>
    <row r="59" spans="1:27" x14ac:dyDescent="0.35">
      <c r="A59" t="s">
        <v>1600</v>
      </c>
      <c r="B59" s="17">
        <v>0.95</v>
      </c>
      <c r="C59" s="17">
        <v>0.95</v>
      </c>
      <c r="D59" s="17">
        <v>0.505</v>
      </c>
      <c r="E59" s="17">
        <v>0.33666666666666667</v>
      </c>
      <c r="F59" s="17">
        <v>0.25249999999999995</v>
      </c>
      <c r="G59" s="17">
        <v>0.20199999999999996</v>
      </c>
      <c r="H59" s="17">
        <v>0.16833333333333333</v>
      </c>
      <c r="I59" s="17">
        <v>0.14428571428571424</v>
      </c>
      <c r="J59" s="17">
        <v>0.12624999999999997</v>
      </c>
      <c r="K59" s="17" t="e">
        <v>#N/A</v>
      </c>
      <c r="L59" s="17" t="e">
        <v>#N/A</v>
      </c>
      <c r="M59" s="17" t="e">
        <v>#N/A</v>
      </c>
      <c r="N59" s="17" t="e">
        <v>#N/A</v>
      </c>
      <c r="O59" s="17" t="e">
        <v>#N/A</v>
      </c>
      <c r="P59" s="17" t="e">
        <v>#N/A</v>
      </c>
      <c r="Q59" s="17" t="e">
        <v>#N/A</v>
      </c>
      <c r="R59" s="17" t="e">
        <v>#N/A</v>
      </c>
      <c r="S59" s="17" t="e">
        <v>#N/A</v>
      </c>
      <c r="T59" s="17" t="e">
        <v>#N/A</v>
      </c>
      <c r="U59" s="17" t="e">
        <v>#N/A</v>
      </c>
      <c r="V59" s="17" t="e">
        <v>#N/A</v>
      </c>
      <c r="W59" s="17" t="e">
        <v>#N/A</v>
      </c>
      <c r="X59" s="17" t="e">
        <v>#N/A</v>
      </c>
      <c r="Y59" s="17" t="e">
        <v>#N/A</v>
      </c>
      <c r="Z59" s="17" t="e">
        <v>#N/A</v>
      </c>
      <c r="AA59" s="17" t="e">
        <v>#N/A</v>
      </c>
    </row>
    <row r="60" spans="1:27" x14ac:dyDescent="0.35">
      <c r="A60" t="s">
        <v>151</v>
      </c>
      <c r="B60" s="17">
        <v>0.96</v>
      </c>
      <c r="C60" s="17">
        <v>0.96</v>
      </c>
      <c r="D60" s="17">
        <v>0.96</v>
      </c>
      <c r="E60" s="17">
        <v>0.96</v>
      </c>
      <c r="F60" s="17">
        <v>0.83684000000000014</v>
      </c>
      <c r="G60" s="17">
        <v>0.7094720000000001</v>
      </c>
      <c r="H60" s="17">
        <v>0.62456</v>
      </c>
      <c r="I60" s="17">
        <v>0.56390857142857143</v>
      </c>
      <c r="J60" s="17">
        <v>0.5184200000000001</v>
      </c>
      <c r="K60" s="17">
        <v>0.48304000000000002</v>
      </c>
      <c r="L60" s="17">
        <v>0.45473600000000003</v>
      </c>
      <c r="M60" s="17">
        <v>0.43157818181818186</v>
      </c>
      <c r="N60" s="17">
        <v>0.41227999999999998</v>
      </c>
      <c r="O60" s="17">
        <v>0.39595076923076922</v>
      </c>
      <c r="P60" s="17">
        <v>0.38195428571428569</v>
      </c>
      <c r="Q60" s="17">
        <v>0.36982400000000004</v>
      </c>
      <c r="R60" s="17">
        <v>0.35921000000000003</v>
      </c>
      <c r="S60" s="17">
        <v>0.34984470588235306</v>
      </c>
      <c r="T60" s="17">
        <v>0.34152000000000005</v>
      </c>
      <c r="U60" s="17">
        <v>0.33407157894736839</v>
      </c>
      <c r="V60" s="17">
        <v>0.32736799999999999</v>
      </c>
      <c r="W60" s="17">
        <v>0.32130285714285711</v>
      </c>
      <c r="X60" s="17">
        <v>0.31578909090909091</v>
      </c>
      <c r="Y60" s="17" t="e">
        <v>#N/A</v>
      </c>
      <c r="Z60" s="17" t="e">
        <v>#N/A</v>
      </c>
      <c r="AA60" s="17" t="e">
        <v>#N/A</v>
      </c>
    </row>
    <row r="61" spans="1:27" x14ac:dyDescent="0.35">
      <c r="A61" t="s">
        <v>142</v>
      </c>
      <c r="B61" s="17">
        <v>0.95</v>
      </c>
      <c r="C61" s="17">
        <v>0.95</v>
      </c>
      <c r="D61" s="17">
        <v>0.5575</v>
      </c>
      <c r="E61" s="17">
        <v>0.3716666666666667</v>
      </c>
      <c r="F61" s="17">
        <v>0.27875000000000005</v>
      </c>
      <c r="G61" s="17">
        <v>0.22299999999999998</v>
      </c>
      <c r="H61" s="17">
        <v>0.18583333333333329</v>
      </c>
      <c r="I61" s="17">
        <v>0.15928571428571425</v>
      </c>
      <c r="J61" s="17">
        <v>0.13937500000000003</v>
      </c>
      <c r="K61" s="17">
        <v>0.12388888888888894</v>
      </c>
      <c r="L61" s="17">
        <v>0.11150000000000004</v>
      </c>
      <c r="M61" s="17" t="e">
        <v>#N/A</v>
      </c>
      <c r="N61" s="17" t="e">
        <v>#N/A</v>
      </c>
      <c r="O61" s="17" t="e">
        <v>#N/A</v>
      </c>
      <c r="P61" s="17" t="e">
        <v>#N/A</v>
      </c>
      <c r="Q61" s="17" t="e">
        <v>#N/A</v>
      </c>
      <c r="R61" s="17" t="e">
        <v>#N/A</v>
      </c>
      <c r="S61" s="17" t="e">
        <v>#N/A</v>
      </c>
      <c r="T61" s="17" t="e">
        <v>#N/A</v>
      </c>
      <c r="U61" s="17" t="e">
        <v>#N/A</v>
      </c>
      <c r="V61" s="17" t="e">
        <v>#N/A</v>
      </c>
      <c r="W61" s="17" t="e">
        <v>#N/A</v>
      </c>
      <c r="X61" s="17" t="e">
        <v>#N/A</v>
      </c>
      <c r="Y61" s="17" t="e">
        <v>#N/A</v>
      </c>
      <c r="Z61" s="17" t="e">
        <v>#N/A</v>
      </c>
      <c r="AA61" s="17" t="e">
        <v>#N/A</v>
      </c>
    </row>
    <row r="62" spans="1:27" x14ac:dyDescent="0.35">
      <c r="A62" t="s">
        <v>163</v>
      </c>
      <c r="B62" s="17">
        <v>0.96250000000000002</v>
      </c>
      <c r="C62" s="17">
        <v>0.96250000000000002</v>
      </c>
      <c r="D62" s="17">
        <v>0.96250000000000002</v>
      </c>
      <c r="E62" s="17">
        <v>0.87749999999999995</v>
      </c>
      <c r="F62" s="17">
        <v>0.72062500000000007</v>
      </c>
      <c r="G62" s="17">
        <v>0.62650000000000006</v>
      </c>
      <c r="H62" s="17">
        <v>0.56374999999999997</v>
      </c>
      <c r="I62" s="17">
        <v>0.51892857142857141</v>
      </c>
      <c r="J62" s="17">
        <v>0.48531250000000004</v>
      </c>
      <c r="K62" s="17">
        <v>0.45916666666666661</v>
      </c>
      <c r="L62" s="17">
        <v>0.43825000000000003</v>
      </c>
      <c r="M62" s="17">
        <v>0.42113636363636364</v>
      </c>
      <c r="N62" s="17">
        <v>0.40687499999999999</v>
      </c>
      <c r="O62" s="17">
        <v>0.3948076923076923</v>
      </c>
      <c r="P62" s="17">
        <v>0.3844642857142857</v>
      </c>
      <c r="Q62" s="17">
        <v>0.37549999999999994</v>
      </c>
      <c r="R62" s="17">
        <v>0.36765625000000002</v>
      </c>
      <c r="S62" s="17">
        <v>0.36073529411764704</v>
      </c>
      <c r="T62" s="17">
        <v>0.35458333333333336</v>
      </c>
      <c r="U62" s="17">
        <v>0.34907894736842104</v>
      </c>
      <c r="V62" s="17">
        <v>0.34412500000000001</v>
      </c>
      <c r="W62" s="17">
        <v>0.33964285714285714</v>
      </c>
      <c r="X62" s="17">
        <v>0.33556818181818182</v>
      </c>
      <c r="Y62" s="17">
        <v>0.33184782608695651</v>
      </c>
      <c r="Z62" s="17">
        <v>0.32843750000000005</v>
      </c>
      <c r="AA62" s="17">
        <v>0.32530000000000003</v>
      </c>
    </row>
    <row r="63" spans="1:27" x14ac:dyDescent="0.35">
      <c r="A63" t="s">
        <v>1531</v>
      </c>
      <c r="B63" s="17">
        <v>0.95</v>
      </c>
      <c r="C63" s="17">
        <v>0.95</v>
      </c>
      <c r="D63" s="17">
        <v>0.95</v>
      </c>
      <c r="E63" s="17">
        <v>0.8683333333333334</v>
      </c>
      <c r="F63" s="17">
        <v>0.65125</v>
      </c>
      <c r="G63" s="17">
        <v>0.52100000000000002</v>
      </c>
      <c r="H63" s="17">
        <v>0.4341666666666667</v>
      </c>
      <c r="I63" s="17">
        <v>0.37214285714285711</v>
      </c>
      <c r="J63" s="17">
        <v>0.32562500000000005</v>
      </c>
      <c r="K63" s="17">
        <v>0.28944444444444439</v>
      </c>
      <c r="L63" s="17">
        <v>0.26049999999999995</v>
      </c>
      <c r="M63" s="17">
        <v>0.23681818181818182</v>
      </c>
      <c r="N63" s="17">
        <v>0.21708333333333329</v>
      </c>
      <c r="O63" s="17">
        <v>0.20038461538461538</v>
      </c>
      <c r="P63" s="17">
        <v>0.18607142857142855</v>
      </c>
      <c r="Q63" s="17">
        <v>0.17366666666666664</v>
      </c>
      <c r="R63" s="17">
        <v>0.16281250000000003</v>
      </c>
      <c r="S63" s="17">
        <v>0.15323529411764703</v>
      </c>
      <c r="T63" s="17">
        <v>0.1447222222222222</v>
      </c>
      <c r="U63" s="17" t="e">
        <v>#N/A</v>
      </c>
      <c r="V63" s="17" t="e">
        <v>#N/A</v>
      </c>
      <c r="W63" s="17" t="e">
        <v>#N/A</v>
      </c>
      <c r="X63" s="17" t="e">
        <v>#N/A</v>
      </c>
      <c r="Y63" s="17" t="e">
        <v>#N/A</v>
      </c>
      <c r="Z63" s="17" t="e">
        <v>#N/A</v>
      </c>
      <c r="AA63" s="17" t="e">
        <v>#N/A</v>
      </c>
    </row>
    <row r="64" spans="1:27" x14ac:dyDescent="0.35">
      <c r="A64" t="s">
        <v>1909</v>
      </c>
      <c r="B64" s="17">
        <v>0.95750000000000002</v>
      </c>
      <c r="C64" s="17">
        <v>0.95750000000000002</v>
      </c>
      <c r="D64" s="17">
        <v>0.95750000000000002</v>
      </c>
      <c r="E64" s="17">
        <v>0.95750000000000002</v>
      </c>
      <c r="F64" s="17">
        <v>0.83956249999999999</v>
      </c>
      <c r="G64" s="17">
        <v>0.70165000000000011</v>
      </c>
      <c r="H64" s="17">
        <v>0.6097083333333333</v>
      </c>
      <c r="I64" s="17">
        <v>0.54403571428571429</v>
      </c>
      <c r="J64" s="17">
        <v>0.49478124999999995</v>
      </c>
      <c r="K64" s="17">
        <v>0.45647222222222217</v>
      </c>
      <c r="L64" s="17">
        <v>0.42582500000000001</v>
      </c>
      <c r="M64" s="17">
        <v>0.40075000000000005</v>
      </c>
      <c r="N64" s="17">
        <v>0.37985416666666671</v>
      </c>
      <c r="O64" s="17">
        <v>0.36217307692307699</v>
      </c>
      <c r="P64" s="17">
        <v>0.34701785714285716</v>
      </c>
      <c r="Q64" s="17">
        <v>0.33388333333333331</v>
      </c>
      <c r="R64" s="17">
        <v>0.32239062500000004</v>
      </c>
      <c r="S64" s="17">
        <v>0.31225000000000003</v>
      </c>
      <c r="T64" s="17">
        <v>0.30323611111111115</v>
      </c>
      <c r="U64" s="17">
        <v>0.29517105263157895</v>
      </c>
      <c r="V64" s="17">
        <v>0.28791250000000002</v>
      </c>
      <c r="W64" s="17">
        <v>0.28134523809523815</v>
      </c>
      <c r="X64" s="17">
        <v>0.27537500000000004</v>
      </c>
      <c r="Y64" s="17">
        <v>0.26992391304347829</v>
      </c>
      <c r="Z64" s="17">
        <v>0.26492708333333337</v>
      </c>
      <c r="AA64" s="17">
        <v>0.26033000000000006</v>
      </c>
    </row>
    <row r="65" spans="1:27" x14ac:dyDescent="0.35">
      <c r="A65" t="s">
        <v>155</v>
      </c>
      <c r="B65" s="17">
        <v>0.95</v>
      </c>
      <c r="C65" s="17">
        <v>0.95</v>
      </c>
      <c r="D65" s="17">
        <v>0.8</v>
      </c>
      <c r="E65" s="17">
        <v>0.53333333333333333</v>
      </c>
      <c r="F65" s="17">
        <v>0.4</v>
      </c>
      <c r="G65" s="17">
        <v>0.31999999999999995</v>
      </c>
      <c r="H65" s="17">
        <v>0.26666666666666672</v>
      </c>
      <c r="I65" s="17">
        <v>0.22857142857142854</v>
      </c>
      <c r="J65" s="17">
        <v>0.19999999999999996</v>
      </c>
      <c r="K65" s="17">
        <v>0.17777777777777781</v>
      </c>
      <c r="L65" s="17">
        <v>0.16000000000000003</v>
      </c>
      <c r="M65" s="17" t="e">
        <v>#N/A</v>
      </c>
      <c r="N65" s="17" t="e">
        <v>#N/A</v>
      </c>
      <c r="O65" s="17" t="e">
        <v>#N/A</v>
      </c>
      <c r="P65" s="17" t="e">
        <v>#N/A</v>
      </c>
      <c r="Q65" s="17" t="e">
        <v>#N/A</v>
      </c>
      <c r="R65" s="17" t="e">
        <v>#N/A</v>
      </c>
      <c r="S65" s="17" t="e">
        <v>#N/A</v>
      </c>
      <c r="T65" s="17" t="e">
        <v>#N/A</v>
      </c>
      <c r="U65" s="17" t="e">
        <v>#N/A</v>
      </c>
      <c r="V65" s="17" t="e">
        <v>#N/A</v>
      </c>
      <c r="W65" s="17" t="e">
        <v>#N/A</v>
      </c>
      <c r="X65" s="17" t="e">
        <v>#N/A</v>
      </c>
      <c r="Y65" s="17" t="e">
        <v>#N/A</v>
      </c>
      <c r="Z65" s="17" t="e">
        <v>#N/A</v>
      </c>
      <c r="AA65" s="17" t="e">
        <v>#N/A</v>
      </c>
    </row>
    <row r="66" spans="1:27" x14ac:dyDescent="0.35">
      <c r="A66" t="s">
        <v>162</v>
      </c>
      <c r="B66" s="17">
        <v>0.95736450136205697</v>
      </c>
      <c r="C66" s="17">
        <v>0.7172900272411401</v>
      </c>
      <c r="D66" s="17">
        <v>0.43229002724114007</v>
      </c>
      <c r="E66" s="17">
        <v>0.3372900272411401</v>
      </c>
      <c r="F66" s="17">
        <v>0.28979002724114011</v>
      </c>
      <c r="G66" s="17">
        <v>0.26129002724114003</v>
      </c>
      <c r="H66" s="17">
        <v>0.24229002724114002</v>
      </c>
      <c r="I66" s="17">
        <v>0.22871859866971156</v>
      </c>
      <c r="J66" s="17">
        <v>0.21854002724114008</v>
      </c>
      <c r="K66" s="17">
        <v>0.21062336057447328</v>
      </c>
      <c r="L66" s="17">
        <v>0.20429002724113998</v>
      </c>
      <c r="M66" s="17" t="e">
        <v>#N/A</v>
      </c>
      <c r="N66" s="17" t="e">
        <v>#N/A</v>
      </c>
      <c r="O66" s="17" t="e">
        <v>#N/A</v>
      </c>
      <c r="P66" s="17" t="e">
        <v>#N/A</v>
      </c>
      <c r="Q66" s="17" t="e">
        <v>#N/A</v>
      </c>
      <c r="R66" s="17" t="e">
        <v>#N/A</v>
      </c>
      <c r="S66" s="17" t="e">
        <v>#N/A</v>
      </c>
      <c r="T66" s="17" t="e">
        <v>#N/A</v>
      </c>
      <c r="U66" s="17" t="e">
        <v>#N/A</v>
      </c>
      <c r="V66" s="17" t="e">
        <v>#N/A</v>
      </c>
      <c r="W66" s="17" t="e">
        <v>#N/A</v>
      </c>
      <c r="X66" s="17" t="e">
        <v>#N/A</v>
      </c>
      <c r="Y66" s="17" t="e">
        <v>#N/A</v>
      </c>
      <c r="Z66" s="17" t="e">
        <v>#N/A</v>
      </c>
      <c r="AA66" s="17" t="e">
        <v>#N/A</v>
      </c>
    </row>
    <row r="67" spans="1:27" x14ac:dyDescent="0.35">
      <c r="A67" t="s">
        <v>1874</v>
      </c>
      <c r="B67" s="17">
        <v>0.95750000000000002</v>
      </c>
      <c r="C67" s="17">
        <v>0.95750000000000002</v>
      </c>
      <c r="D67" s="17">
        <v>0.95750000000000002</v>
      </c>
      <c r="E67" s="17">
        <v>0.74924999999999997</v>
      </c>
      <c r="F67" s="17">
        <v>0.59943750000000007</v>
      </c>
      <c r="G67" s="17">
        <v>0.50954999999999995</v>
      </c>
      <c r="H67" s="17">
        <v>0.44962500000000005</v>
      </c>
      <c r="I67" s="17">
        <v>0.40682142857142867</v>
      </c>
      <c r="J67" s="17">
        <v>0.37471874999999999</v>
      </c>
      <c r="K67" s="17">
        <v>0.34975000000000001</v>
      </c>
      <c r="L67" s="17">
        <v>0.32977499999999993</v>
      </c>
      <c r="M67" s="17">
        <v>0.3134318181818182</v>
      </c>
      <c r="N67" s="17">
        <v>0.29981249999999993</v>
      </c>
      <c r="O67" s="17">
        <v>0.28828846153846155</v>
      </c>
      <c r="P67" s="17">
        <v>0.27841071428571429</v>
      </c>
      <c r="Q67" s="17">
        <v>0.26985000000000003</v>
      </c>
      <c r="R67" s="17">
        <v>0.26235937500000006</v>
      </c>
      <c r="S67" s="17" t="e">
        <v>#N/A</v>
      </c>
      <c r="T67" s="17" t="e">
        <v>#N/A</v>
      </c>
      <c r="U67" s="17" t="e">
        <v>#N/A</v>
      </c>
      <c r="V67" s="17" t="e">
        <v>#N/A</v>
      </c>
      <c r="W67" s="17" t="e">
        <v>#N/A</v>
      </c>
      <c r="X67" s="17" t="e">
        <v>#N/A</v>
      </c>
      <c r="Y67" s="17" t="e">
        <v>#N/A</v>
      </c>
      <c r="Z67" s="17" t="e">
        <v>#N/A</v>
      </c>
      <c r="AA67" s="17" t="e">
        <v>#N/A</v>
      </c>
    </row>
    <row r="68" spans="1:27" x14ac:dyDescent="0.35">
      <c r="A68" t="s">
        <v>161</v>
      </c>
      <c r="B68" s="17">
        <v>1</v>
      </c>
      <c r="C68" s="17">
        <v>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0.75375000000000003</v>
      </c>
      <c r="J68" s="17">
        <v>0.65953125000000001</v>
      </c>
      <c r="K68" s="17">
        <v>0.58624999999999994</v>
      </c>
      <c r="L68" s="17">
        <v>0.52762500000000001</v>
      </c>
      <c r="M68" s="17">
        <v>0.47965909090909087</v>
      </c>
      <c r="N68" s="17">
        <v>0.43968750000000001</v>
      </c>
      <c r="O68" s="17">
        <v>0.40586538461538457</v>
      </c>
      <c r="P68" s="17">
        <v>0.37687499999999996</v>
      </c>
      <c r="Q68" s="17">
        <v>0.35175000000000001</v>
      </c>
      <c r="R68" s="17" t="e">
        <v>#N/A</v>
      </c>
      <c r="S68" s="17" t="e">
        <v>#N/A</v>
      </c>
      <c r="T68" s="17" t="e">
        <v>#N/A</v>
      </c>
      <c r="U68" s="17" t="e">
        <v>#N/A</v>
      </c>
      <c r="V68" s="17" t="e">
        <v>#N/A</v>
      </c>
      <c r="W68" s="17" t="e">
        <v>#N/A</v>
      </c>
      <c r="X68" s="17" t="e">
        <v>#N/A</v>
      </c>
      <c r="Y68" s="17" t="e">
        <v>#N/A</v>
      </c>
      <c r="Z68" s="17" t="e">
        <v>#N/A</v>
      </c>
      <c r="AA68" s="17" t="e">
        <v>#N/A</v>
      </c>
    </row>
    <row r="69" spans="1:27" x14ac:dyDescent="0.35">
      <c r="A69" t="s">
        <v>1910</v>
      </c>
      <c r="B69" s="17">
        <v>0.95</v>
      </c>
      <c r="C69" s="17">
        <v>0.95</v>
      </c>
      <c r="D69" s="17">
        <v>0.95</v>
      </c>
      <c r="E69" s="17">
        <v>0.82833333333333337</v>
      </c>
      <c r="F69" s="17">
        <v>0.62125000000000008</v>
      </c>
      <c r="G69" s="17">
        <v>0.497</v>
      </c>
      <c r="H69" s="17">
        <v>0.41416666666666668</v>
      </c>
      <c r="I69" s="17">
        <v>0.35499999999999998</v>
      </c>
      <c r="J69" s="17">
        <v>0.31062500000000004</v>
      </c>
      <c r="K69" s="17">
        <v>0.27611111111111108</v>
      </c>
      <c r="L69" s="17">
        <v>0.24850000000000005</v>
      </c>
      <c r="M69" s="17">
        <v>0.22590909090909095</v>
      </c>
      <c r="N69" s="17">
        <v>0.20708333333333329</v>
      </c>
      <c r="O69" s="17">
        <v>0.19115384615384612</v>
      </c>
      <c r="P69" s="17">
        <v>0.17749999999999999</v>
      </c>
      <c r="Q69" s="17" t="e">
        <v>#N/A</v>
      </c>
      <c r="R69" s="17" t="e">
        <v>#N/A</v>
      </c>
      <c r="S69" s="17" t="e">
        <v>#N/A</v>
      </c>
      <c r="T69" s="17" t="e">
        <v>#N/A</v>
      </c>
      <c r="U69" s="17" t="e">
        <v>#N/A</v>
      </c>
      <c r="V69" s="17" t="e">
        <v>#N/A</v>
      </c>
      <c r="W69" s="17" t="e">
        <v>#N/A</v>
      </c>
      <c r="X69" s="17" t="e">
        <v>#N/A</v>
      </c>
      <c r="Y69" s="17" t="e">
        <v>#N/A</v>
      </c>
      <c r="Z69" s="17" t="e">
        <v>#N/A</v>
      </c>
      <c r="AA69" s="17" t="e">
        <v>#N/A</v>
      </c>
    </row>
    <row r="70" spans="1:27" x14ac:dyDescent="0.35">
      <c r="A70" t="s">
        <v>1601</v>
      </c>
      <c r="B70" s="17">
        <v>0.95</v>
      </c>
      <c r="C70" s="17">
        <v>0.95</v>
      </c>
      <c r="D70" s="17">
        <v>0.86499999999999999</v>
      </c>
      <c r="E70" s="17">
        <v>0.57666666666666666</v>
      </c>
      <c r="F70" s="17">
        <v>0.4325</v>
      </c>
      <c r="G70" s="17">
        <v>0.34599999999999997</v>
      </c>
      <c r="H70" s="17">
        <v>0.28833333333333333</v>
      </c>
      <c r="I70" s="17">
        <v>0.24714285714285711</v>
      </c>
      <c r="J70" s="17">
        <v>0.21625000000000005</v>
      </c>
      <c r="K70" s="17">
        <v>0.19222222222222218</v>
      </c>
      <c r="L70" s="17">
        <v>0.17300000000000004</v>
      </c>
      <c r="M70" s="17" t="e">
        <v>#N/A</v>
      </c>
      <c r="N70" s="17" t="e">
        <v>#N/A</v>
      </c>
      <c r="O70" s="17" t="e">
        <v>#N/A</v>
      </c>
      <c r="P70" s="17" t="e">
        <v>#N/A</v>
      </c>
      <c r="Q70" s="17" t="e">
        <v>#N/A</v>
      </c>
      <c r="R70" s="17" t="e">
        <v>#N/A</v>
      </c>
      <c r="S70" s="17" t="e">
        <v>#N/A</v>
      </c>
      <c r="T70" s="17" t="e">
        <v>#N/A</v>
      </c>
      <c r="U70" s="17" t="e">
        <v>#N/A</v>
      </c>
      <c r="V70" s="17" t="e">
        <v>#N/A</v>
      </c>
      <c r="W70" s="17" t="e">
        <v>#N/A</v>
      </c>
      <c r="X70" s="17" t="e">
        <v>#N/A</v>
      </c>
      <c r="Y70" s="17" t="e">
        <v>#N/A</v>
      </c>
      <c r="Z70" s="17" t="e">
        <v>#N/A</v>
      </c>
      <c r="AA70" s="17" t="e">
        <v>#N/A</v>
      </c>
    </row>
    <row r="71" spans="1:27" x14ac:dyDescent="0.35">
      <c r="A71" t="s">
        <v>1602</v>
      </c>
      <c r="B71" s="17">
        <v>1</v>
      </c>
      <c r="C71" s="17">
        <v>0.97750000000000004</v>
      </c>
      <c r="D71" s="17">
        <v>0.96375</v>
      </c>
      <c r="E71" s="17">
        <v>0.70166666666666666</v>
      </c>
      <c r="F71" s="17">
        <v>0.52625</v>
      </c>
      <c r="G71" s="17">
        <v>0.42100000000000004</v>
      </c>
      <c r="H71" s="17">
        <v>0.35083333333333333</v>
      </c>
      <c r="I71" s="17">
        <v>0.30071428571428571</v>
      </c>
      <c r="J71" s="17">
        <v>0.26312500000000005</v>
      </c>
      <c r="K71" s="17">
        <v>0.23388888888888892</v>
      </c>
      <c r="L71" s="17">
        <v>0.21050000000000002</v>
      </c>
      <c r="M71" s="17">
        <v>0.1913636363636364</v>
      </c>
      <c r="N71" s="17">
        <v>0.17541666666666667</v>
      </c>
      <c r="O71" s="17">
        <v>0.16192307692307695</v>
      </c>
      <c r="P71" s="17">
        <v>0.15035714285714286</v>
      </c>
      <c r="Q71" s="17" t="e">
        <v>#N/A</v>
      </c>
      <c r="R71" s="17" t="e">
        <v>#N/A</v>
      </c>
      <c r="S71" s="17" t="e">
        <v>#N/A</v>
      </c>
      <c r="T71" s="17" t="e">
        <v>#N/A</v>
      </c>
      <c r="U71" s="17" t="e">
        <v>#N/A</v>
      </c>
      <c r="V71" s="17" t="e">
        <v>#N/A</v>
      </c>
      <c r="W71" s="17" t="e">
        <v>#N/A</v>
      </c>
      <c r="X71" s="17" t="e">
        <v>#N/A</v>
      </c>
      <c r="Y71" s="17" t="e">
        <v>#N/A</v>
      </c>
      <c r="Z71" s="17" t="e">
        <v>#N/A</v>
      </c>
      <c r="AA71" s="17" t="e">
        <v>#N/A</v>
      </c>
    </row>
    <row r="72" spans="1:27" x14ac:dyDescent="0.35">
      <c r="A72" t="s">
        <v>1604</v>
      </c>
      <c r="B72" s="17">
        <v>0.95750000000000002</v>
      </c>
      <c r="C72" s="17">
        <v>0.95750000000000002</v>
      </c>
      <c r="D72" s="17">
        <v>0.58137499999999998</v>
      </c>
      <c r="E72" s="17">
        <v>0.43758333333333332</v>
      </c>
      <c r="F72" s="17">
        <v>0.36568750000000005</v>
      </c>
      <c r="G72" s="17">
        <v>0.32255000000000011</v>
      </c>
      <c r="H72" s="17">
        <v>0.29379166666666667</v>
      </c>
      <c r="I72" s="17">
        <v>0.2732500000000001</v>
      </c>
      <c r="J72" s="17">
        <v>0.25784374999999993</v>
      </c>
      <c r="K72" s="17">
        <v>0.24586111111111109</v>
      </c>
      <c r="L72" s="17" t="e">
        <v>#N/A</v>
      </c>
      <c r="M72" s="17" t="e">
        <v>#N/A</v>
      </c>
      <c r="N72" s="17" t="e">
        <v>#N/A</v>
      </c>
      <c r="O72" s="17" t="e">
        <v>#N/A</v>
      </c>
      <c r="P72" s="17" t="e">
        <v>#N/A</v>
      </c>
      <c r="Q72" s="17" t="e">
        <v>#N/A</v>
      </c>
      <c r="R72" s="17" t="e">
        <v>#N/A</v>
      </c>
      <c r="S72" s="17" t="e">
        <v>#N/A</v>
      </c>
      <c r="T72" s="17" t="e">
        <v>#N/A</v>
      </c>
      <c r="U72" s="17" t="e">
        <v>#N/A</v>
      </c>
      <c r="V72" s="17" t="e">
        <v>#N/A</v>
      </c>
      <c r="W72" s="17" t="e">
        <v>#N/A</v>
      </c>
      <c r="X72" s="17" t="e">
        <v>#N/A</v>
      </c>
      <c r="Y72" s="17" t="e">
        <v>#N/A</v>
      </c>
      <c r="Z72" s="17" t="e">
        <v>#N/A</v>
      </c>
      <c r="AA72" s="17" t="e">
        <v>#N/A</v>
      </c>
    </row>
    <row r="73" spans="1:27" x14ac:dyDescent="0.35">
      <c r="A73" t="s">
        <v>1603</v>
      </c>
      <c r="B73" s="17">
        <v>0.95</v>
      </c>
      <c r="C73" s="17">
        <v>0.65</v>
      </c>
      <c r="D73" s="17">
        <v>0.32499999999999996</v>
      </c>
      <c r="E73" s="17">
        <v>0.21666666666666667</v>
      </c>
      <c r="F73" s="17">
        <v>0.16249999999999998</v>
      </c>
      <c r="G73" s="17">
        <v>0.13</v>
      </c>
      <c r="H73" s="17">
        <v>0.10833333333333328</v>
      </c>
      <c r="I73" s="17">
        <v>9.285714285714286E-2</v>
      </c>
      <c r="J73" s="17">
        <v>8.1250000000000044E-2</v>
      </c>
      <c r="K73" s="17">
        <v>7.2222222222222188E-2</v>
      </c>
      <c r="L73" s="17">
        <v>6.4999999999999947E-2</v>
      </c>
      <c r="M73" s="17" t="e">
        <v>#N/A</v>
      </c>
      <c r="N73" s="17" t="e">
        <v>#N/A</v>
      </c>
      <c r="O73" s="17" t="e">
        <v>#N/A</v>
      </c>
      <c r="P73" s="17" t="e">
        <v>#N/A</v>
      </c>
      <c r="Q73" s="17" t="e">
        <v>#N/A</v>
      </c>
      <c r="R73" s="17" t="e">
        <v>#N/A</v>
      </c>
      <c r="S73" s="17" t="e">
        <v>#N/A</v>
      </c>
      <c r="T73" s="17" t="e">
        <v>#N/A</v>
      </c>
      <c r="U73" s="17" t="e">
        <v>#N/A</v>
      </c>
      <c r="V73" s="17" t="e">
        <v>#N/A</v>
      </c>
      <c r="W73" s="17" t="e">
        <v>#N/A</v>
      </c>
      <c r="X73" s="17" t="e">
        <v>#N/A</v>
      </c>
      <c r="Y73" s="17" t="e">
        <v>#N/A</v>
      </c>
      <c r="Z73" s="17" t="e">
        <v>#N/A</v>
      </c>
      <c r="AA73" s="17" t="e">
        <v>#N/A</v>
      </c>
    </row>
    <row r="74" spans="1:27" x14ac:dyDescent="0.35">
      <c r="A74" t="s">
        <v>1606</v>
      </c>
      <c r="B74" s="17">
        <v>0.95</v>
      </c>
      <c r="C74" s="17">
        <v>0.95</v>
      </c>
      <c r="D74" s="17">
        <v>0.95</v>
      </c>
      <c r="E74" s="17">
        <v>0.88500000000000001</v>
      </c>
      <c r="F74" s="17">
        <v>0.66375000000000006</v>
      </c>
      <c r="G74" s="17">
        <v>0.53100000000000003</v>
      </c>
      <c r="H74" s="17">
        <v>0.4425</v>
      </c>
      <c r="I74" s="17">
        <v>0.37928571428571434</v>
      </c>
      <c r="J74" s="17">
        <v>0.33187500000000003</v>
      </c>
      <c r="K74" s="17">
        <v>0.29500000000000004</v>
      </c>
      <c r="L74" s="17">
        <v>0.26549999999999996</v>
      </c>
      <c r="M74" s="17">
        <v>0.24136363636363634</v>
      </c>
      <c r="N74" s="17">
        <v>0.22124999999999995</v>
      </c>
      <c r="O74" s="17">
        <v>0.20423076923076922</v>
      </c>
      <c r="P74" s="17">
        <v>0.18964285714285711</v>
      </c>
      <c r="Q74" s="17">
        <v>0.17700000000000005</v>
      </c>
      <c r="R74" s="17" t="e">
        <v>#N/A</v>
      </c>
      <c r="S74" s="17" t="e">
        <v>#N/A</v>
      </c>
      <c r="T74" s="17" t="e">
        <v>#N/A</v>
      </c>
      <c r="U74" s="17" t="e">
        <v>#N/A</v>
      </c>
      <c r="V74" s="17" t="e">
        <v>#N/A</v>
      </c>
      <c r="W74" s="17" t="e">
        <v>#N/A</v>
      </c>
      <c r="X74" s="17" t="e">
        <v>#N/A</v>
      </c>
      <c r="Y74" s="17" t="e">
        <v>#N/A</v>
      </c>
      <c r="Z74" s="17" t="e">
        <v>#N/A</v>
      </c>
      <c r="AA74" s="17" t="e">
        <v>#N/A</v>
      </c>
    </row>
    <row r="75" spans="1:27" x14ac:dyDescent="0.35">
      <c r="A75" t="s">
        <v>153</v>
      </c>
      <c r="B75" s="17">
        <v>0.95</v>
      </c>
      <c r="C75" s="17">
        <v>0.56499999999999995</v>
      </c>
      <c r="D75" s="17">
        <v>0.28249999999999997</v>
      </c>
      <c r="E75" s="17">
        <v>0.18833333333333335</v>
      </c>
      <c r="F75" s="17">
        <v>0.14124999999999999</v>
      </c>
      <c r="G75" s="17">
        <v>0.11299999999999999</v>
      </c>
      <c r="H75" s="17">
        <v>9.4166666666666621E-2</v>
      </c>
      <c r="I75" s="17">
        <v>8.0714285714285738E-2</v>
      </c>
      <c r="J75" s="17">
        <v>7.0625000000000049E-2</v>
      </c>
      <c r="K75" s="17">
        <v>6.2777777777777821E-2</v>
      </c>
      <c r="L75" s="17">
        <v>5.6499999999999995E-2</v>
      </c>
      <c r="M75" s="17" t="e">
        <v>#N/A</v>
      </c>
      <c r="N75" s="17" t="e">
        <v>#N/A</v>
      </c>
      <c r="O75" s="17" t="e">
        <v>#N/A</v>
      </c>
      <c r="P75" s="17" t="e">
        <v>#N/A</v>
      </c>
      <c r="Q75" s="17" t="e">
        <v>#N/A</v>
      </c>
      <c r="R75" s="17" t="e">
        <v>#N/A</v>
      </c>
      <c r="S75" s="17" t="e">
        <v>#N/A</v>
      </c>
      <c r="T75" s="17" t="e">
        <v>#N/A</v>
      </c>
      <c r="U75" s="17" t="e">
        <v>#N/A</v>
      </c>
      <c r="V75" s="17" t="e">
        <v>#N/A</v>
      </c>
      <c r="W75" s="17" t="e">
        <v>#N/A</v>
      </c>
      <c r="X75" s="17" t="e">
        <v>#N/A</v>
      </c>
      <c r="Y75" s="17" t="e">
        <v>#N/A</v>
      </c>
      <c r="Z75" s="17" t="e">
        <v>#N/A</v>
      </c>
      <c r="AA75" s="17" t="e">
        <v>#N/A</v>
      </c>
    </row>
    <row r="76" spans="1:27" x14ac:dyDescent="0.35">
      <c r="A76" t="s">
        <v>172</v>
      </c>
      <c r="B76" s="17">
        <v>0.95</v>
      </c>
      <c r="C76" s="17">
        <v>0.54499999999999993</v>
      </c>
      <c r="D76" s="17">
        <v>0.27249999999999996</v>
      </c>
      <c r="E76" s="17">
        <v>0.18166666666666664</v>
      </c>
      <c r="F76" s="17">
        <v>0.13624999999999998</v>
      </c>
      <c r="G76" s="17">
        <v>0.10899999999999999</v>
      </c>
      <c r="H76" s="17">
        <v>9.0833333333333321E-2</v>
      </c>
      <c r="I76" s="17">
        <v>7.7857142857142847E-2</v>
      </c>
      <c r="J76" s="17">
        <v>6.8124999999999991E-2</v>
      </c>
      <c r="K76" s="17">
        <v>6.0555555555555585E-2</v>
      </c>
      <c r="L76" s="17">
        <v>5.4499999999999993E-2</v>
      </c>
      <c r="M76" s="17" t="e">
        <v>#N/A</v>
      </c>
      <c r="N76" s="17" t="e">
        <v>#N/A</v>
      </c>
      <c r="O76" s="17" t="e">
        <v>#N/A</v>
      </c>
      <c r="P76" s="17" t="e">
        <v>#N/A</v>
      </c>
      <c r="Q76" s="17" t="e">
        <v>#N/A</v>
      </c>
      <c r="R76" s="17" t="e">
        <v>#N/A</v>
      </c>
      <c r="S76" s="17" t="e">
        <v>#N/A</v>
      </c>
      <c r="T76" s="17" t="e">
        <v>#N/A</v>
      </c>
      <c r="U76" s="17" t="e">
        <v>#N/A</v>
      </c>
      <c r="V76" s="17" t="e">
        <v>#N/A</v>
      </c>
      <c r="W76" s="17" t="e">
        <v>#N/A</v>
      </c>
      <c r="X76" s="17" t="e">
        <v>#N/A</v>
      </c>
      <c r="Y76" s="17" t="e">
        <v>#N/A</v>
      </c>
      <c r="Z76" s="17" t="e">
        <v>#N/A</v>
      </c>
      <c r="AA76" s="17" t="e">
        <v>#N/A</v>
      </c>
    </row>
    <row r="77" spans="1:27" x14ac:dyDescent="0.35">
      <c r="A77" t="s">
        <v>1607</v>
      </c>
      <c r="B77" s="17">
        <v>0.95</v>
      </c>
      <c r="C77" s="17">
        <v>0.95</v>
      </c>
      <c r="D77" s="17">
        <v>0.95</v>
      </c>
      <c r="E77" s="17">
        <v>0.86166666666666669</v>
      </c>
      <c r="F77" s="17">
        <v>0.64624999999999999</v>
      </c>
      <c r="G77" s="17">
        <v>0.51700000000000002</v>
      </c>
      <c r="H77" s="17">
        <v>0.43083333333333329</v>
      </c>
      <c r="I77" s="17">
        <v>0.36928571428571433</v>
      </c>
      <c r="J77" s="17">
        <v>0.323125</v>
      </c>
      <c r="K77" s="17">
        <v>0.28722222222222227</v>
      </c>
      <c r="L77" s="17">
        <v>0.25849999999999995</v>
      </c>
      <c r="M77" s="17">
        <v>0.23499999999999999</v>
      </c>
      <c r="N77" s="17">
        <v>0.2154166666666667</v>
      </c>
      <c r="O77" s="17">
        <v>0.19884615384615389</v>
      </c>
      <c r="P77" s="17">
        <v>0.18464285714285711</v>
      </c>
      <c r="Q77" s="17">
        <v>0.17233333333333334</v>
      </c>
      <c r="R77" s="17" t="e">
        <v>#N/A</v>
      </c>
      <c r="S77" s="17" t="e">
        <v>#N/A</v>
      </c>
      <c r="T77" s="17" t="e">
        <v>#N/A</v>
      </c>
      <c r="U77" s="17" t="e">
        <v>#N/A</v>
      </c>
      <c r="V77" s="17" t="e">
        <v>#N/A</v>
      </c>
      <c r="W77" s="17" t="e">
        <v>#N/A</v>
      </c>
      <c r="X77" s="17" t="e">
        <v>#N/A</v>
      </c>
      <c r="Y77" s="17" t="e">
        <v>#N/A</v>
      </c>
      <c r="Z77" s="17" t="e">
        <v>#N/A</v>
      </c>
      <c r="AA77" s="17" t="e">
        <v>#N/A</v>
      </c>
    </row>
    <row r="78" spans="1:27" x14ac:dyDescent="0.35">
      <c r="A78" t="s">
        <v>152</v>
      </c>
      <c r="B78" s="17">
        <v>0.95</v>
      </c>
      <c r="C78" s="17">
        <v>0.95</v>
      </c>
      <c r="D78" s="17">
        <v>0.95</v>
      </c>
      <c r="E78" s="17">
        <v>0.95</v>
      </c>
      <c r="F78" s="17">
        <v>0.95</v>
      </c>
      <c r="G78" s="17">
        <v>0.95</v>
      </c>
      <c r="H78" s="17">
        <v>0.95</v>
      </c>
      <c r="I78" s="17">
        <v>0.95</v>
      </c>
      <c r="J78" s="17">
        <v>0.86381249999999998</v>
      </c>
      <c r="K78" s="17">
        <v>0.76783333333333326</v>
      </c>
      <c r="L78" s="17">
        <v>0.69104999999999994</v>
      </c>
      <c r="M78" s="17">
        <v>0.62822727272727263</v>
      </c>
      <c r="N78" s="17">
        <v>0.57587499999999991</v>
      </c>
      <c r="O78" s="17">
        <v>0.53157692307692306</v>
      </c>
      <c r="P78" s="17">
        <v>0.4936071428571428</v>
      </c>
      <c r="Q78" s="17">
        <v>0.4607</v>
      </c>
      <c r="R78" s="17">
        <v>0.43190624999999994</v>
      </c>
      <c r="S78" s="17">
        <v>0.40649999999999997</v>
      </c>
      <c r="T78" s="17">
        <v>0.38391666666666668</v>
      </c>
      <c r="U78" s="17">
        <v>0.36371052631578948</v>
      </c>
      <c r="V78" s="17">
        <v>0.34552499999999997</v>
      </c>
      <c r="W78" s="17">
        <v>0.32907142857142857</v>
      </c>
      <c r="X78" s="17">
        <v>0.31411363636363632</v>
      </c>
      <c r="Y78" s="17">
        <v>0.3004565217391304</v>
      </c>
      <c r="Z78" s="17">
        <v>0.28793749999999996</v>
      </c>
      <c r="AA78" s="17">
        <v>0.27642</v>
      </c>
    </row>
    <row r="79" spans="1:27" x14ac:dyDescent="0.35">
      <c r="A79" t="s">
        <v>365</v>
      </c>
      <c r="B79" s="17">
        <v>0.28000000000000003</v>
      </c>
      <c r="C79" s="17">
        <v>0.28000000000000003</v>
      </c>
      <c r="D79" s="17">
        <v>0.28000000000000003</v>
      </c>
      <c r="E79" s="17">
        <v>0.28000000000000003</v>
      </c>
      <c r="F79" s="17">
        <v>0.28000000000000003</v>
      </c>
      <c r="G79" s="17">
        <v>0.28000000000000003</v>
      </c>
      <c r="H79" s="17">
        <v>0.28000000000000003</v>
      </c>
      <c r="I79" s="17">
        <v>0.28000000000000003</v>
      </c>
      <c r="J79" s="17">
        <v>0.28000000000000003</v>
      </c>
      <c r="K79" s="17">
        <v>0.28000000000000003</v>
      </c>
      <c r="L79" s="17">
        <v>0.28000000000000003</v>
      </c>
      <c r="M79" s="17">
        <v>0.28000000000000003</v>
      </c>
      <c r="N79" s="17">
        <v>0.28000000000000003</v>
      </c>
      <c r="O79" s="17">
        <v>0.28000000000000003</v>
      </c>
      <c r="P79" s="17">
        <v>0.28000000000000003</v>
      </c>
      <c r="Q79" s="17">
        <v>0.28000000000000003</v>
      </c>
      <c r="R79" s="17">
        <v>0.28000000000000003</v>
      </c>
      <c r="S79" s="17">
        <v>0.28000000000000003</v>
      </c>
      <c r="T79" s="17">
        <v>0.28000000000000003</v>
      </c>
      <c r="U79" s="17">
        <v>0.28000000000000003</v>
      </c>
      <c r="V79" s="17">
        <v>0.28000000000000003</v>
      </c>
      <c r="W79" s="17">
        <v>0.28000000000000003</v>
      </c>
      <c r="X79" s="17">
        <v>0.28000000000000003</v>
      </c>
      <c r="Y79" s="17">
        <v>0.28000000000000003</v>
      </c>
      <c r="Z79" s="17">
        <v>0.28000000000000003</v>
      </c>
      <c r="AA79" s="17">
        <v>0.28000000000000003</v>
      </c>
    </row>
    <row r="80" spans="1:27" x14ac:dyDescent="0.35">
      <c r="A80" t="s">
        <v>370</v>
      </c>
      <c r="B80" s="17">
        <v>0.95799999999999996</v>
      </c>
      <c r="C80" s="17">
        <v>0.95799999999999996</v>
      </c>
      <c r="D80" s="17">
        <v>0.95799999999999996</v>
      </c>
      <c r="E80" s="17">
        <v>0.78580000000000005</v>
      </c>
      <c r="F80" s="17">
        <v>0.62935000000000008</v>
      </c>
      <c r="G80" s="17">
        <v>0.53547999999999996</v>
      </c>
      <c r="H80" s="17">
        <v>0.47289999999999999</v>
      </c>
      <c r="I80" s="17">
        <v>0.42820000000000003</v>
      </c>
      <c r="J80" s="17">
        <v>0.394675</v>
      </c>
      <c r="K80" s="17">
        <v>0.36860000000000004</v>
      </c>
      <c r="L80" s="17">
        <v>0.34774000000000005</v>
      </c>
      <c r="M80" s="17">
        <v>0.33067272727272723</v>
      </c>
      <c r="N80" s="17">
        <v>0.31645000000000001</v>
      </c>
      <c r="O80" s="17">
        <v>0.30441538461538464</v>
      </c>
      <c r="P80" s="17">
        <v>0.29410000000000003</v>
      </c>
      <c r="Q80" s="17">
        <v>0.28515999999999997</v>
      </c>
      <c r="R80" s="17">
        <v>0.27733750000000001</v>
      </c>
      <c r="S80" s="17">
        <v>0.27043529411764711</v>
      </c>
      <c r="T80" s="17">
        <v>0.26429999999999998</v>
      </c>
      <c r="U80" s="17">
        <v>0.25881052631578949</v>
      </c>
      <c r="V80" s="17">
        <v>0.25387000000000004</v>
      </c>
      <c r="W80" s="17">
        <v>0.24939999999999996</v>
      </c>
      <c r="X80" s="17">
        <v>0.24533636363636369</v>
      </c>
      <c r="Y80" s="17" t="e">
        <v>#N/A</v>
      </c>
      <c r="Z80" s="17" t="e">
        <v>#N/A</v>
      </c>
      <c r="AA80" s="17" t="e">
        <v>#N/A</v>
      </c>
    </row>
    <row r="81" spans="1:27" x14ac:dyDescent="0.35">
      <c r="A81" t="s">
        <v>165</v>
      </c>
      <c r="B81" s="17">
        <v>0.95</v>
      </c>
      <c r="C81" s="17">
        <v>0.54499999999999993</v>
      </c>
      <c r="D81" s="17">
        <v>0.27249999999999996</v>
      </c>
      <c r="E81" s="17">
        <v>0.18166666666666664</v>
      </c>
      <c r="F81" s="17">
        <v>0.13624999999999998</v>
      </c>
      <c r="G81" s="17">
        <v>0.10899999999999999</v>
      </c>
      <c r="H81" s="17">
        <v>9.0833333333333321E-2</v>
      </c>
      <c r="I81" s="17">
        <v>7.7857142857142847E-2</v>
      </c>
      <c r="J81" s="17">
        <v>6.8124999999999991E-2</v>
      </c>
      <c r="K81" s="17">
        <v>6.0555555555555585E-2</v>
      </c>
      <c r="L81" s="17" t="e">
        <v>#N/A</v>
      </c>
      <c r="M81" s="17" t="e">
        <v>#N/A</v>
      </c>
      <c r="N81" s="17" t="e">
        <v>#N/A</v>
      </c>
      <c r="O81" s="17" t="e">
        <v>#N/A</v>
      </c>
      <c r="P81" s="17" t="e">
        <v>#N/A</v>
      </c>
      <c r="Q81" s="17" t="e">
        <v>#N/A</v>
      </c>
      <c r="R81" s="17" t="e">
        <v>#N/A</v>
      </c>
      <c r="S81" s="17" t="e">
        <v>#N/A</v>
      </c>
      <c r="T81" s="17" t="e">
        <v>#N/A</v>
      </c>
      <c r="U81" s="17" t="e">
        <v>#N/A</v>
      </c>
      <c r="V81" s="17" t="e">
        <v>#N/A</v>
      </c>
      <c r="W81" s="17" t="e">
        <v>#N/A</v>
      </c>
      <c r="X81" s="17" t="e">
        <v>#N/A</v>
      </c>
      <c r="Y81" s="17" t="e">
        <v>#N/A</v>
      </c>
      <c r="Z81" s="17" t="e">
        <v>#N/A</v>
      </c>
      <c r="AA81" s="17" t="e">
        <v>#N/A</v>
      </c>
    </row>
    <row r="82" spans="1:27" x14ac:dyDescent="0.35">
      <c r="A82" t="s">
        <v>140</v>
      </c>
      <c r="B82" s="17">
        <v>0.95</v>
      </c>
      <c r="C82" s="17">
        <v>0.95</v>
      </c>
      <c r="D82" s="17">
        <v>0.95</v>
      </c>
      <c r="E82" s="17">
        <v>0.73166666666666669</v>
      </c>
      <c r="F82" s="17">
        <v>0.54875000000000007</v>
      </c>
      <c r="G82" s="17">
        <v>0.43899999999999995</v>
      </c>
      <c r="H82" s="17">
        <v>0.36583333333333334</v>
      </c>
      <c r="I82" s="17">
        <v>0.31357142857142861</v>
      </c>
      <c r="J82" s="17">
        <v>0.27437500000000004</v>
      </c>
      <c r="K82" s="17">
        <v>0.24388888888888893</v>
      </c>
      <c r="L82" s="17">
        <v>0.21950000000000003</v>
      </c>
      <c r="M82" s="17">
        <v>0.19954545454545458</v>
      </c>
      <c r="N82" s="17">
        <v>0.18291666666666662</v>
      </c>
      <c r="O82" s="17">
        <v>0.16884615384615387</v>
      </c>
      <c r="P82" s="17">
        <v>0.15678571428571431</v>
      </c>
      <c r="Q82" s="17">
        <v>0.14633333333333332</v>
      </c>
      <c r="R82" s="17">
        <v>0.13718750000000002</v>
      </c>
      <c r="S82" s="17">
        <v>0.12911764705882356</v>
      </c>
      <c r="T82" s="17" t="e">
        <v>#N/A</v>
      </c>
      <c r="U82" s="17" t="e">
        <v>#N/A</v>
      </c>
      <c r="V82" s="17" t="e">
        <v>#N/A</v>
      </c>
      <c r="W82" s="17" t="e">
        <v>#N/A</v>
      </c>
      <c r="X82" s="17" t="e">
        <v>#N/A</v>
      </c>
      <c r="Y82" s="17" t="e">
        <v>#N/A</v>
      </c>
      <c r="Z82" s="17" t="e">
        <v>#N/A</v>
      </c>
      <c r="AA82" s="17" t="e">
        <v>#N/A</v>
      </c>
    </row>
    <row r="83" spans="1:27" x14ac:dyDescent="0.35">
      <c r="A83" t="s">
        <v>371</v>
      </c>
      <c r="B83" s="17">
        <v>0.95</v>
      </c>
      <c r="C83" s="17">
        <v>0.95</v>
      </c>
      <c r="D83" s="17">
        <v>0.63250000000000006</v>
      </c>
      <c r="E83" s="17">
        <v>0.42166666666666663</v>
      </c>
      <c r="F83" s="17">
        <v>0.31625000000000003</v>
      </c>
      <c r="G83" s="17">
        <v>0.253</v>
      </c>
      <c r="H83" s="17">
        <v>0.21083333333333332</v>
      </c>
      <c r="I83" s="17">
        <v>0.18071428571428572</v>
      </c>
      <c r="J83" s="17">
        <v>0.15812499999999996</v>
      </c>
      <c r="K83" s="17">
        <v>0.14055555555555554</v>
      </c>
      <c r="L83" s="17">
        <v>0.12649999999999995</v>
      </c>
      <c r="M83" s="17">
        <v>0.11499999999999999</v>
      </c>
      <c r="N83" s="17" t="e">
        <v>#N/A</v>
      </c>
      <c r="O83" s="17" t="e">
        <v>#N/A</v>
      </c>
      <c r="P83" s="17" t="e">
        <v>#N/A</v>
      </c>
      <c r="Q83" s="17" t="e">
        <v>#N/A</v>
      </c>
      <c r="R83" s="17" t="e">
        <v>#N/A</v>
      </c>
      <c r="S83" s="17" t="e">
        <v>#N/A</v>
      </c>
      <c r="T83" s="17" t="e">
        <v>#N/A</v>
      </c>
      <c r="U83" s="17" t="e">
        <v>#N/A</v>
      </c>
      <c r="V83" s="17" t="e">
        <v>#N/A</v>
      </c>
      <c r="W83" s="17" t="e">
        <v>#N/A</v>
      </c>
      <c r="X83" s="17" t="e">
        <v>#N/A</v>
      </c>
      <c r="Y83" s="17" t="e">
        <v>#N/A</v>
      </c>
      <c r="Z83" s="17" t="e">
        <v>#N/A</v>
      </c>
      <c r="AA83" s="17" t="e">
        <v>#N/A</v>
      </c>
    </row>
    <row r="84" spans="1:27" x14ac:dyDescent="0.35">
      <c r="A84" t="s">
        <v>131</v>
      </c>
      <c r="B84" s="17">
        <v>0.95</v>
      </c>
      <c r="C84" s="17">
        <v>0.95</v>
      </c>
      <c r="D84" s="17">
        <v>0.95</v>
      </c>
      <c r="E84" s="17">
        <v>0.69166666666666665</v>
      </c>
      <c r="F84" s="17">
        <v>0.51875000000000004</v>
      </c>
      <c r="G84" s="17">
        <v>0.41500000000000004</v>
      </c>
      <c r="H84" s="17">
        <v>0.34583333333333333</v>
      </c>
      <c r="I84" s="17">
        <v>0.29642857142857137</v>
      </c>
      <c r="J84" s="17">
        <v>0.25937500000000002</v>
      </c>
      <c r="K84" s="17">
        <v>0.23055555555555551</v>
      </c>
      <c r="L84" s="17">
        <v>0.20750000000000002</v>
      </c>
      <c r="M84" s="17">
        <v>0.1886363636363636</v>
      </c>
      <c r="N84" s="17">
        <v>0.17291666666666672</v>
      </c>
      <c r="O84" s="17">
        <v>0.1596153846153846</v>
      </c>
      <c r="P84" s="17">
        <v>0.14821428571428574</v>
      </c>
      <c r="Q84" s="17">
        <v>0.13833333333333331</v>
      </c>
      <c r="R84" s="17">
        <v>0.12968749999999996</v>
      </c>
      <c r="S84" s="17">
        <v>0.12205882352941178</v>
      </c>
      <c r="T84" s="17">
        <v>0.11527777777777781</v>
      </c>
      <c r="U84" s="17">
        <v>0.10921052631578942</v>
      </c>
      <c r="V84" s="17">
        <v>0.10375000000000001</v>
      </c>
      <c r="W84" s="17">
        <v>9.8809523809523792E-2</v>
      </c>
      <c r="X84" s="17">
        <v>9.4318181818181857E-2</v>
      </c>
      <c r="Y84" s="17">
        <v>9.0217391304347805E-2</v>
      </c>
      <c r="Z84" s="17" t="e">
        <v>#N/A</v>
      </c>
      <c r="AA84" s="17" t="e">
        <v>#N/A</v>
      </c>
    </row>
    <row r="85" spans="1:27" x14ac:dyDescent="0.35">
      <c r="A85" t="s">
        <v>1530</v>
      </c>
      <c r="B85" s="17">
        <v>0.95750000000000002</v>
      </c>
      <c r="C85" s="17">
        <v>0.95750000000000002</v>
      </c>
      <c r="D85" s="17">
        <v>0.95750000000000002</v>
      </c>
      <c r="E85" s="17">
        <v>0.95750000000000002</v>
      </c>
      <c r="F85" s="17">
        <v>0.90649999999999997</v>
      </c>
      <c r="G85" s="17">
        <v>0.75519999999999998</v>
      </c>
      <c r="H85" s="17">
        <v>0.65433333333333332</v>
      </c>
      <c r="I85" s="17">
        <v>0.5822857142857143</v>
      </c>
      <c r="J85" s="17">
        <v>0.52825000000000011</v>
      </c>
      <c r="K85" s="17">
        <v>0.48622222222222222</v>
      </c>
      <c r="L85" s="17">
        <v>0.4526</v>
      </c>
      <c r="M85" s="17">
        <v>0.42509090909090907</v>
      </c>
      <c r="N85" s="17">
        <v>0.40216666666666667</v>
      </c>
      <c r="O85" s="17">
        <v>0.38276923076923075</v>
      </c>
      <c r="P85" s="17">
        <v>0.36614285714285721</v>
      </c>
      <c r="Q85" s="17">
        <v>0.35173333333333334</v>
      </c>
      <c r="R85" s="17">
        <v>0.33912500000000012</v>
      </c>
      <c r="S85" s="17">
        <v>0.32800000000000007</v>
      </c>
      <c r="T85" s="17">
        <v>0.31811111111111123</v>
      </c>
      <c r="U85" s="17">
        <v>0.30926315789473691</v>
      </c>
      <c r="V85" s="17">
        <v>0.30130000000000012</v>
      </c>
      <c r="W85" s="17">
        <v>0.29409523809523819</v>
      </c>
      <c r="X85" s="17">
        <v>0.28754545454545466</v>
      </c>
      <c r="Y85" s="17">
        <v>0.28156521739130436</v>
      </c>
      <c r="Z85" s="17">
        <v>0.27608333333333335</v>
      </c>
      <c r="AA85" s="17">
        <v>0.27104000000000006</v>
      </c>
    </row>
    <row r="86" spans="1:27" x14ac:dyDescent="0.35">
      <c r="A86" t="s">
        <v>369</v>
      </c>
      <c r="B86" s="17">
        <v>0.95</v>
      </c>
      <c r="C86" s="17">
        <v>0.95</v>
      </c>
      <c r="D86" s="17">
        <v>0.50750000000000006</v>
      </c>
      <c r="E86" s="17">
        <v>0.33833333333333337</v>
      </c>
      <c r="F86" s="17">
        <v>0.25375000000000003</v>
      </c>
      <c r="G86" s="17">
        <v>0.20299999999999996</v>
      </c>
      <c r="H86" s="17">
        <v>0.16916666666666669</v>
      </c>
      <c r="I86" s="17">
        <v>0.14500000000000002</v>
      </c>
      <c r="J86" s="17">
        <v>0.12687499999999996</v>
      </c>
      <c r="K86" s="17" t="e">
        <v>#N/A</v>
      </c>
      <c r="L86" s="17" t="e">
        <v>#N/A</v>
      </c>
      <c r="M86" s="17" t="e">
        <v>#N/A</v>
      </c>
      <c r="N86" s="17" t="e">
        <v>#N/A</v>
      </c>
      <c r="O86" s="17" t="e">
        <v>#N/A</v>
      </c>
      <c r="P86" s="17" t="e">
        <v>#N/A</v>
      </c>
      <c r="Q86" s="17" t="e">
        <v>#N/A</v>
      </c>
      <c r="R86" s="17" t="e">
        <v>#N/A</v>
      </c>
      <c r="S86" s="17" t="e">
        <v>#N/A</v>
      </c>
      <c r="T86" s="17" t="e">
        <v>#N/A</v>
      </c>
      <c r="U86" s="17" t="e">
        <v>#N/A</v>
      </c>
      <c r="V86" s="17" t="e">
        <v>#N/A</v>
      </c>
      <c r="W86" s="17" t="e">
        <v>#N/A</v>
      </c>
      <c r="X86" s="17" t="e">
        <v>#N/A</v>
      </c>
      <c r="Y86" s="17" t="e">
        <v>#N/A</v>
      </c>
      <c r="Z86" s="17" t="e">
        <v>#N/A</v>
      </c>
      <c r="AA86" s="17" t="e">
        <v>#N/A</v>
      </c>
    </row>
    <row r="87" spans="1:27" x14ac:dyDescent="0.35">
      <c r="A87" t="s">
        <v>367</v>
      </c>
      <c r="B87" s="17">
        <v>0.98250000000000004</v>
      </c>
      <c r="C87" s="17">
        <v>0.98250000000000004</v>
      </c>
      <c r="D87" s="17">
        <v>0.98250000000000004</v>
      </c>
      <c r="E87" s="17">
        <v>0.90258333333333329</v>
      </c>
      <c r="F87" s="17">
        <v>0.83943750000000006</v>
      </c>
      <c r="G87" s="17">
        <v>0.80154999999999998</v>
      </c>
      <c r="H87" s="17">
        <v>0.77629166666666671</v>
      </c>
      <c r="I87" s="17">
        <v>0.75824999999999998</v>
      </c>
      <c r="J87" s="17">
        <v>0.74471874999999998</v>
      </c>
      <c r="K87" s="17">
        <v>0.73419444444444437</v>
      </c>
      <c r="L87" s="17">
        <v>0.72577500000000006</v>
      </c>
      <c r="M87" s="17">
        <v>0.7188863636363636</v>
      </c>
      <c r="N87" s="17" t="e">
        <v>#N/A</v>
      </c>
      <c r="O87" s="17" t="e">
        <v>#N/A</v>
      </c>
      <c r="P87" s="17" t="e">
        <v>#N/A</v>
      </c>
      <c r="Q87" s="17" t="e">
        <v>#N/A</v>
      </c>
      <c r="R87" s="17" t="e">
        <v>#N/A</v>
      </c>
      <c r="S87" s="17" t="e">
        <v>#N/A</v>
      </c>
      <c r="T87" s="17" t="e">
        <v>#N/A</v>
      </c>
      <c r="U87" s="17" t="e">
        <v>#N/A</v>
      </c>
      <c r="V87" s="17" t="e">
        <v>#N/A</v>
      </c>
      <c r="W87" s="17" t="e">
        <v>#N/A</v>
      </c>
      <c r="X87" s="17" t="e">
        <v>#N/A</v>
      </c>
      <c r="Y87" s="17" t="e">
        <v>#N/A</v>
      </c>
      <c r="Z87" s="17" t="e">
        <v>#N/A</v>
      </c>
      <c r="AA87" s="17" t="e">
        <v>#N/A</v>
      </c>
    </row>
    <row r="88" spans="1:27" x14ac:dyDescent="0.35">
      <c r="A88" t="s">
        <v>136</v>
      </c>
      <c r="B88" s="17">
        <v>0.95</v>
      </c>
      <c r="C88" s="17">
        <v>0.95</v>
      </c>
      <c r="D88" s="17">
        <v>0.95</v>
      </c>
      <c r="E88" s="17">
        <v>0.95</v>
      </c>
      <c r="F88" s="17">
        <v>0.8125</v>
      </c>
      <c r="G88" s="17">
        <v>0.65</v>
      </c>
      <c r="H88" s="17">
        <v>0.54166666666666674</v>
      </c>
      <c r="I88" s="17">
        <v>0.4642857142857143</v>
      </c>
      <c r="J88" s="17">
        <v>0.40625</v>
      </c>
      <c r="K88" s="17">
        <v>0.36111111111111116</v>
      </c>
      <c r="L88" s="17">
        <v>0.32499999999999996</v>
      </c>
      <c r="M88" s="17">
        <v>0.29545454545454541</v>
      </c>
      <c r="N88" s="17">
        <v>0.27083333333333337</v>
      </c>
      <c r="O88" s="17">
        <v>0.25</v>
      </c>
      <c r="P88" s="17">
        <v>0.2321428571428571</v>
      </c>
      <c r="Q88" s="17">
        <v>0.21666666666666667</v>
      </c>
      <c r="R88" s="17">
        <v>0.203125</v>
      </c>
      <c r="S88" s="17">
        <v>0.19117647058823528</v>
      </c>
      <c r="T88" s="17">
        <v>0.18055555555555558</v>
      </c>
      <c r="U88" s="17">
        <v>0.17105263157894735</v>
      </c>
      <c r="V88" s="17">
        <v>0.16249999999999998</v>
      </c>
      <c r="W88" s="17" t="e">
        <v>#N/A</v>
      </c>
      <c r="X88" s="17" t="e">
        <v>#N/A</v>
      </c>
      <c r="Y88" s="17" t="e">
        <v>#N/A</v>
      </c>
      <c r="Z88" s="17" t="e">
        <v>#N/A</v>
      </c>
      <c r="AA88" s="17" t="e">
        <v>#N/A</v>
      </c>
    </row>
    <row r="89" spans="1:27" x14ac:dyDescent="0.35">
      <c r="A89" t="s">
        <v>141</v>
      </c>
      <c r="B89" s="17">
        <v>0.95</v>
      </c>
      <c r="C89" s="17">
        <v>0.59499999999999997</v>
      </c>
      <c r="D89" s="17">
        <v>0.29749999999999999</v>
      </c>
      <c r="E89" s="17">
        <v>0.19833333333333336</v>
      </c>
      <c r="F89" s="17">
        <v>0.14875000000000005</v>
      </c>
      <c r="G89" s="17">
        <v>0.11899999999999999</v>
      </c>
      <c r="H89" s="17">
        <v>9.9166666666666625E-2</v>
      </c>
      <c r="I89" s="17">
        <v>8.4999999999999964E-2</v>
      </c>
      <c r="J89" s="17">
        <v>7.4374999999999969E-2</v>
      </c>
      <c r="K89" s="17" t="e">
        <v>#N/A</v>
      </c>
      <c r="L89" s="17" t="e">
        <v>#N/A</v>
      </c>
      <c r="M89" s="17" t="e">
        <v>#N/A</v>
      </c>
      <c r="N89" s="17" t="e">
        <v>#N/A</v>
      </c>
      <c r="O89" s="17" t="e">
        <v>#N/A</v>
      </c>
      <c r="P89" s="17" t="e">
        <v>#N/A</v>
      </c>
      <c r="Q89" s="17" t="e">
        <v>#N/A</v>
      </c>
      <c r="R89" s="17" t="e">
        <v>#N/A</v>
      </c>
      <c r="S89" s="17" t="e">
        <v>#N/A</v>
      </c>
      <c r="T89" s="17" t="e">
        <v>#N/A</v>
      </c>
      <c r="U89" s="17" t="e">
        <v>#N/A</v>
      </c>
      <c r="V89" s="17" t="e">
        <v>#N/A</v>
      </c>
      <c r="W89" s="17" t="e">
        <v>#N/A</v>
      </c>
      <c r="X89" s="17" t="e">
        <v>#N/A</v>
      </c>
      <c r="Y89" s="17" t="e">
        <v>#N/A</v>
      </c>
      <c r="Z89" s="17" t="e">
        <v>#N/A</v>
      </c>
      <c r="AA89" s="17" t="e">
        <v>#N/A</v>
      </c>
    </row>
    <row r="90" spans="1:27" x14ac:dyDescent="0.35">
      <c r="A90" t="s">
        <v>363</v>
      </c>
      <c r="B90" s="17">
        <v>1</v>
      </c>
      <c r="C90" s="17">
        <v>1</v>
      </c>
      <c r="D90" s="17">
        <v>1</v>
      </c>
      <c r="E90" s="17">
        <v>0.7</v>
      </c>
      <c r="F90" s="17">
        <v>0.52500000000000002</v>
      </c>
      <c r="G90" s="17">
        <v>0.42000000000000004</v>
      </c>
      <c r="H90" s="17">
        <v>0.35</v>
      </c>
      <c r="I90" s="17">
        <v>0.30000000000000004</v>
      </c>
      <c r="J90" s="17">
        <v>0.26249999999999996</v>
      </c>
      <c r="K90" s="17">
        <v>0.23333333333333328</v>
      </c>
      <c r="L90" s="17">
        <v>0.20999999999999996</v>
      </c>
      <c r="M90" s="17">
        <v>0.19090909090909092</v>
      </c>
      <c r="N90" s="17">
        <v>0.17500000000000004</v>
      </c>
      <c r="O90" s="17">
        <v>0.16153846153846152</v>
      </c>
      <c r="P90" s="17">
        <v>0.15000000000000002</v>
      </c>
      <c r="Q90" s="17">
        <v>0.14000000000000001</v>
      </c>
      <c r="R90" s="17">
        <v>0.13124999999999998</v>
      </c>
      <c r="S90" s="17">
        <v>0.12352941176470589</v>
      </c>
      <c r="T90" s="17">
        <v>0.1166666666666667</v>
      </c>
      <c r="U90" s="17">
        <v>0.11052631578947369</v>
      </c>
      <c r="V90" s="17">
        <v>0.10499999999999998</v>
      </c>
      <c r="W90" s="17">
        <v>9.9999999999999978E-2</v>
      </c>
      <c r="X90" s="17">
        <v>9.5454545454545459E-2</v>
      </c>
      <c r="Y90" s="17">
        <v>9.1304347826086985E-2</v>
      </c>
      <c r="Z90" s="17">
        <v>8.7500000000000022E-2</v>
      </c>
      <c r="AA90" s="17">
        <v>8.3999999999999964E-2</v>
      </c>
    </row>
    <row r="91" spans="1:27" x14ac:dyDescent="0.35">
      <c r="A91" t="s">
        <v>373</v>
      </c>
      <c r="B91" s="17">
        <v>0.95</v>
      </c>
      <c r="C91" s="17">
        <v>0.64500000000000002</v>
      </c>
      <c r="D91" s="17">
        <v>0.32250000000000001</v>
      </c>
      <c r="E91" s="17">
        <v>0.21499999999999997</v>
      </c>
      <c r="F91" s="17">
        <v>0.16125</v>
      </c>
      <c r="G91" s="17">
        <v>0.129</v>
      </c>
      <c r="H91" s="17">
        <v>0.10750000000000004</v>
      </c>
      <c r="I91" s="17">
        <v>9.2142857142857193E-2</v>
      </c>
      <c r="J91" s="17">
        <v>8.0624999999999947E-2</v>
      </c>
      <c r="K91" s="17" t="e">
        <v>#N/A</v>
      </c>
      <c r="L91" s="17" t="e">
        <v>#N/A</v>
      </c>
      <c r="M91" s="17" t="e">
        <v>#N/A</v>
      </c>
      <c r="N91" s="17" t="e">
        <v>#N/A</v>
      </c>
      <c r="O91" s="17" t="e">
        <v>#N/A</v>
      </c>
      <c r="P91" s="17" t="e">
        <v>#N/A</v>
      </c>
      <c r="Q91" s="17" t="e">
        <v>#N/A</v>
      </c>
      <c r="R91" s="17" t="e">
        <v>#N/A</v>
      </c>
      <c r="S91" s="17" t="e">
        <v>#N/A</v>
      </c>
      <c r="T91" s="17" t="e">
        <v>#N/A</v>
      </c>
      <c r="U91" s="17" t="e">
        <v>#N/A</v>
      </c>
      <c r="V91" s="17" t="e">
        <v>#N/A</v>
      </c>
      <c r="W91" s="17" t="e">
        <v>#N/A</v>
      </c>
      <c r="X91" s="17" t="e">
        <v>#N/A</v>
      </c>
      <c r="Y91" s="17" t="e">
        <v>#N/A</v>
      </c>
      <c r="Z91" s="17" t="e">
        <v>#N/A</v>
      </c>
      <c r="AA91" s="17" t="e">
        <v>#N/A</v>
      </c>
    </row>
    <row r="92" spans="1:27" x14ac:dyDescent="0.35">
      <c r="A92" t="s">
        <v>144</v>
      </c>
      <c r="B92" s="17">
        <v>0.95</v>
      </c>
      <c r="C92" s="17">
        <v>0.95</v>
      </c>
      <c r="D92" s="17">
        <v>0.95</v>
      </c>
      <c r="E92" s="17">
        <v>0.72</v>
      </c>
      <c r="F92" s="17">
        <v>0.54</v>
      </c>
      <c r="G92" s="17">
        <v>0.43200000000000005</v>
      </c>
      <c r="H92" s="17">
        <v>0.36</v>
      </c>
      <c r="I92" s="17">
        <v>0.30857142857142861</v>
      </c>
      <c r="J92" s="17">
        <v>0.27</v>
      </c>
      <c r="K92" s="17">
        <v>0.24</v>
      </c>
      <c r="L92" s="17">
        <v>0.21599999999999997</v>
      </c>
      <c r="M92" s="17">
        <v>0.19636363636363641</v>
      </c>
      <c r="N92" s="17">
        <v>0.18000000000000005</v>
      </c>
      <c r="O92" s="17">
        <v>0.16615384615384621</v>
      </c>
      <c r="P92" s="17">
        <v>0.15428571428571425</v>
      </c>
      <c r="Q92" s="17">
        <v>0.14400000000000002</v>
      </c>
      <c r="R92" s="17">
        <v>0.13500000000000001</v>
      </c>
      <c r="S92" s="17">
        <v>0.12705882352941178</v>
      </c>
      <c r="T92" s="17" t="e">
        <v>#N/A</v>
      </c>
      <c r="U92" s="17" t="e">
        <v>#N/A</v>
      </c>
      <c r="V92" s="17" t="e">
        <v>#N/A</v>
      </c>
      <c r="W92" s="17" t="e">
        <v>#N/A</v>
      </c>
      <c r="X92" s="17" t="e">
        <v>#N/A</v>
      </c>
      <c r="Y92" s="17" t="e">
        <v>#N/A</v>
      </c>
      <c r="Z92" s="17" t="e">
        <v>#N/A</v>
      </c>
      <c r="AA92" s="17" t="e">
        <v>#N/A</v>
      </c>
    </row>
    <row r="93" spans="1:27" x14ac:dyDescent="0.35">
      <c r="A93" t="s">
        <v>133</v>
      </c>
      <c r="B93" s="17">
        <v>1</v>
      </c>
      <c r="C93" s="17">
        <v>1</v>
      </c>
      <c r="D93" s="17">
        <v>0.99024999999999996</v>
      </c>
      <c r="E93" s="17">
        <v>0.98483333333333334</v>
      </c>
      <c r="F93" s="17">
        <v>0.88300000000000001</v>
      </c>
      <c r="G93" s="17">
        <v>0.8024</v>
      </c>
      <c r="H93" s="17">
        <v>0.74866666666666659</v>
      </c>
      <c r="I93" s="17">
        <v>0.71028571428571419</v>
      </c>
      <c r="J93" s="17">
        <v>0.68149999999999999</v>
      </c>
      <c r="K93" s="17">
        <v>0.65911111111111109</v>
      </c>
      <c r="L93" s="17">
        <v>0.64119999999999999</v>
      </c>
      <c r="M93" s="17">
        <v>0.62654545454545452</v>
      </c>
      <c r="N93" s="17">
        <v>0.6143333333333334</v>
      </c>
      <c r="O93" s="17">
        <v>0.60399999999999987</v>
      </c>
      <c r="P93" s="17">
        <v>0.59514285714285708</v>
      </c>
      <c r="Q93" s="17">
        <v>0.58746666666666658</v>
      </c>
      <c r="R93" s="17" t="e">
        <v>#N/A</v>
      </c>
      <c r="S93" s="17" t="e">
        <v>#N/A</v>
      </c>
      <c r="T93" s="17" t="e">
        <v>#N/A</v>
      </c>
      <c r="U93" s="17" t="e">
        <v>#N/A</v>
      </c>
      <c r="V93" s="17" t="e">
        <v>#N/A</v>
      </c>
      <c r="W93" s="17" t="e">
        <v>#N/A</v>
      </c>
      <c r="X93" s="17" t="e">
        <v>#N/A</v>
      </c>
      <c r="Y93" s="17" t="e">
        <v>#N/A</v>
      </c>
      <c r="Z93" s="17" t="e">
        <v>#N/A</v>
      </c>
      <c r="AA93" s="17" t="e">
        <v>#N/A</v>
      </c>
    </row>
    <row r="94" spans="1:27" x14ac:dyDescent="0.35">
      <c r="A94" t="s">
        <v>145</v>
      </c>
      <c r="B94" s="17">
        <v>0.95</v>
      </c>
      <c r="C94" s="17">
        <v>0.65</v>
      </c>
      <c r="D94" s="17">
        <v>0.32499999999999996</v>
      </c>
      <c r="E94" s="17">
        <v>0.21666666666666667</v>
      </c>
      <c r="F94" s="17">
        <v>0.16249999999999998</v>
      </c>
      <c r="G94" s="17">
        <v>0.13</v>
      </c>
      <c r="H94" s="17">
        <v>0.10833333333333328</v>
      </c>
      <c r="I94" s="17">
        <v>9.285714285714286E-2</v>
      </c>
      <c r="J94" s="17">
        <v>8.1250000000000044E-2</v>
      </c>
      <c r="K94" s="17">
        <v>7.2222222222222188E-2</v>
      </c>
      <c r="L94" s="17" t="e">
        <v>#N/A</v>
      </c>
      <c r="M94" s="17" t="e">
        <v>#N/A</v>
      </c>
      <c r="N94" s="17" t="e">
        <v>#N/A</v>
      </c>
      <c r="O94" s="17" t="e">
        <v>#N/A</v>
      </c>
      <c r="P94" s="17" t="e">
        <v>#N/A</v>
      </c>
      <c r="Q94" s="17" t="e">
        <v>#N/A</v>
      </c>
      <c r="R94" s="17" t="e">
        <v>#N/A</v>
      </c>
      <c r="S94" s="17" t="e">
        <v>#N/A</v>
      </c>
      <c r="T94" s="17" t="e">
        <v>#N/A</v>
      </c>
      <c r="U94" s="17" t="e">
        <v>#N/A</v>
      </c>
      <c r="V94" s="17" t="e">
        <v>#N/A</v>
      </c>
      <c r="W94" s="17" t="e">
        <v>#N/A</v>
      </c>
      <c r="X94" s="17" t="e">
        <v>#N/A</v>
      </c>
      <c r="Y94" s="17" t="e">
        <v>#N/A</v>
      </c>
      <c r="Z94" s="17" t="e">
        <v>#N/A</v>
      </c>
      <c r="AA94" s="17" t="e">
        <v>#N/A</v>
      </c>
    </row>
    <row r="95" spans="1:27" x14ac:dyDescent="0.35">
      <c r="A95" t="s">
        <v>137</v>
      </c>
      <c r="B95" s="17">
        <v>0.96299999999999997</v>
      </c>
      <c r="C95" s="17">
        <v>0.96299999999999997</v>
      </c>
      <c r="D95" s="17">
        <v>0.96299999999999997</v>
      </c>
      <c r="E95" s="17">
        <v>0.81499999999999995</v>
      </c>
      <c r="F95" s="17">
        <v>0.67625000000000002</v>
      </c>
      <c r="G95" s="17">
        <v>0.59299999999999997</v>
      </c>
      <c r="H95" s="17">
        <v>0.53749999999999998</v>
      </c>
      <c r="I95" s="17">
        <v>0.49785714285714289</v>
      </c>
      <c r="J95" s="17">
        <v>0.46812500000000001</v>
      </c>
      <c r="K95" s="17">
        <v>0.44499999999999995</v>
      </c>
      <c r="L95" s="17">
        <v>0.42649999999999999</v>
      </c>
      <c r="M95" s="17">
        <v>0.41136363636363638</v>
      </c>
      <c r="N95" s="17">
        <v>0.39875000000000005</v>
      </c>
      <c r="O95" s="17">
        <v>0.3880769230769231</v>
      </c>
      <c r="P95" s="17">
        <v>0.37892857142857139</v>
      </c>
      <c r="Q95" s="17">
        <v>0.371</v>
      </c>
      <c r="R95" s="17">
        <v>0.36406249999999996</v>
      </c>
      <c r="S95" s="17">
        <v>0.35794117647058821</v>
      </c>
      <c r="T95" s="17">
        <v>0.35250000000000004</v>
      </c>
      <c r="U95" s="17">
        <v>0.3476315789473684</v>
      </c>
      <c r="V95" s="17">
        <v>0.34325000000000006</v>
      </c>
      <c r="W95" s="17">
        <v>0.3392857142857143</v>
      </c>
      <c r="X95" s="17">
        <v>0.33568181818181819</v>
      </c>
      <c r="Y95" s="17">
        <v>0.33239130434782604</v>
      </c>
      <c r="Z95" s="17">
        <v>0.32937499999999997</v>
      </c>
      <c r="AA95" s="17" t="e">
        <v>#N/A</v>
      </c>
    </row>
    <row r="96" spans="1:27" x14ac:dyDescent="0.35">
      <c r="A96" t="s">
        <v>1608</v>
      </c>
      <c r="B96" s="17">
        <v>0.95</v>
      </c>
      <c r="C96" s="17">
        <v>0.95</v>
      </c>
      <c r="D96" s="17">
        <v>0.95</v>
      </c>
      <c r="E96" s="17">
        <v>0.68400000000000005</v>
      </c>
      <c r="F96" s="17">
        <v>0.51300000000000012</v>
      </c>
      <c r="G96" s="17">
        <v>0.4104000000000001</v>
      </c>
      <c r="H96" s="17">
        <v>0.34200000000000008</v>
      </c>
      <c r="I96" s="17">
        <v>0.29314285714285726</v>
      </c>
      <c r="J96" s="17">
        <v>0.25650000000000006</v>
      </c>
      <c r="K96" s="17">
        <v>0.22800000000000009</v>
      </c>
      <c r="L96" s="17">
        <v>0.20520000000000005</v>
      </c>
      <c r="M96" s="17">
        <v>0.18654545454545457</v>
      </c>
      <c r="N96" s="17">
        <v>0.17100000000000004</v>
      </c>
      <c r="O96" s="17">
        <v>0.15784615384615386</v>
      </c>
      <c r="P96" s="17">
        <v>0.14657142857142857</v>
      </c>
      <c r="Q96" s="17" t="e">
        <v>#N/A</v>
      </c>
      <c r="R96" s="17" t="e">
        <v>#N/A</v>
      </c>
      <c r="S96" s="17" t="e">
        <v>#N/A</v>
      </c>
      <c r="T96" s="17" t="e">
        <v>#N/A</v>
      </c>
      <c r="U96" s="17" t="e">
        <v>#N/A</v>
      </c>
      <c r="V96" s="17" t="e">
        <v>#N/A</v>
      </c>
      <c r="W96" s="17" t="e">
        <v>#N/A</v>
      </c>
      <c r="X96" s="17" t="e">
        <v>#N/A</v>
      </c>
      <c r="Y96" s="17" t="e">
        <v>#N/A</v>
      </c>
      <c r="Z96" s="17" t="e">
        <v>#N/A</v>
      </c>
      <c r="AA96" s="17" t="e">
        <v>#N/A</v>
      </c>
    </row>
    <row r="97" spans="1:27" x14ac:dyDescent="0.35">
      <c r="A97" t="s">
        <v>372</v>
      </c>
      <c r="B97" s="17">
        <v>0.95</v>
      </c>
      <c r="C97" s="17">
        <v>0.58499999999999996</v>
      </c>
      <c r="D97" s="17">
        <v>0.29249999999999998</v>
      </c>
      <c r="E97" s="17">
        <v>0.19499999999999995</v>
      </c>
      <c r="F97" s="17">
        <v>0.14624999999999999</v>
      </c>
      <c r="G97" s="17">
        <v>0.11699999999999999</v>
      </c>
      <c r="H97" s="17">
        <v>9.7500000000000031E-2</v>
      </c>
      <c r="I97" s="17">
        <v>8.3571428571428519E-2</v>
      </c>
      <c r="J97" s="17">
        <v>7.3124999999999996E-2</v>
      </c>
      <c r="K97" s="17" t="e">
        <v>#N/A</v>
      </c>
      <c r="L97" s="17" t="e">
        <v>#N/A</v>
      </c>
      <c r="M97" s="17" t="e">
        <v>#N/A</v>
      </c>
      <c r="N97" s="17" t="e">
        <v>#N/A</v>
      </c>
      <c r="O97" s="17" t="e">
        <v>#N/A</v>
      </c>
      <c r="P97" s="17" t="e">
        <v>#N/A</v>
      </c>
      <c r="Q97" s="17" t="e">
        <v>#N/A</v>
      </c>
      <c r="R97" s="17" t="e">
        <v>#N/A</v>
      </c>
      <c r="S97" s="17" t="e">
        <v>#N/A</v>
      </c>
      <c r="T97" s="17" t="e">
        <v>#N/A</v>
      </c>
      <c r="U97" s="17" t="e">
        <v>#N/A</v>
      </c>
      <c r="V97" s="17" t="e">
        <v>#N/A</v>
      </c>
      <c r="W97" s="17" t="e">
        <v>#N/A</v>
      </c>
      <c r="X97" s="17" t="e">
        <v>#N/A</v>
      </c>
      <c r="Y97" s="17" t="e">
        <v>#N/A</v>
      </c>
      <c r="Z97" s="17" t="e">
        <v>#N/A</v>
      </c>
      <c r="AA97" s="17" t="e">
        <v>#N/A</v>
      </c>
    </row>
    <row r="98" spans="1:27" x14ac:dyDescent="0.35">
      <c r="A98" t="s">
        <v>376</v>
      </c>
      <c r="B98" s="17">
        <v>0.95</v>
      </c>
      <c r="C98" s="17">
        <v>0.95</v>
      </c>
      <c r="D98" s="17">
        <v>0.76500000000000001</v>
      </c>
      <c r="E98" s="17">
        <v>0.51</v>
      </c>
      <c r="F98" s="17">
        <v>0.38249999999999995</v>
      </c>
      <c r="G98" s="17">
        <v>0.30600000000000005</v>
      </c>
      <c r="H98" s="17">
        <v>0.255</v>
      </c>
      <c r="I98" s="17">
        <v>0.21857142857142853</v>
      </c>
      <c r="J98" s="17">
        <v>0.19125000000000003</v>
      </c>
      <c r="K98" s="17" t="e">
        <v>#N/A</v>
      </c>
      <c r="L98" s="17" t="e">
        <v>#N/A</v>
      </c>
      <c r="M98" s="17" t="e">
        <v>#N/A</v>
      </c>
      <c r="N98" s="17" t="e">
        <v>#N/A</v>
      </c>
      <c r="O98" s="17" t="e">
        <v>#N/A</v>
      </c>
      <c r="P98" s="17" t="e">
        <v>#N/A</v>
      </c>
      <c r="Q98" s="17" t="e">
        <v>#N/A</v>
      </c>
      <c r="R98" s="17" t="e">
        <v>#N/A</v>
      </c>
      <c r="S98" s="17" t="e">
        <v>#N/A</v>
      </c>
      <c r="T98" s="17" t="e">
        <v>#N/A</v>
      </c>
      <c r="U98" s="17" t="e">
        <v>#N/A</v>
      </c>
      <c r="V98" s="17" t="e">
        <v>#N/A</v>
      </c>
      <c r="W98" s="17" t="e">
        <v>#N/A</v>
      </c>
      <c r="X98" s="17" t="e">
        <v>#N/A</v>
      </c>
      <c r="Y98" s="17" t="e">
        <v>#N/A</v>
      </c>
      <c r="Z98" s="17" t="e">
        <v>#N/A</v>
      </c>
      <c r="AA98" s="17" t="e">
        <v>#N/A</v>
      </c>
    </row>
    <row r="99" spans="1:27" x14ac:dyDescent="0.35">
      <c r="A99" t="s">
        <v>1609</v>
      </c>
      <c r="B99" s="17">
        <v>0.96250000000000002</v>
      </c>
      <c r="C99" s="17">
        <v>0.96250000000000002</v>
      </c>
      <c r="D99" s="17">
        <v>0.96250000000000002</v>
      </c>
      <c r="E99" s="17">
        <v>0.96250000000000002</v>
      </c>
      <c r="F99" s="17">
        <v>0.81906250000000003</v>
      </c>
      <c r="G99" s="17">
        <v>0.70524999999999993</v>
      </c>
      <c r="H99" s="17">
        <v>0.62937500000000002</v>
      </c>
      <c r="I99" s="17">
        <v>0.57517857142857143</v>
      </c>
      <c r="J99" s="17">
        <v>0.53453125000000001</v>
      </c>
      <c r="K99" s="17">
        <v>0.50291666666666668</v>
      </c>
      <c r="L99" s="17">
        <v>0.47762499999999997</v>
      </c>
      <c r="M99" s="17">
        <v>0.45693181818181816</v>
      </c>
      <c r="N99" s="17">
        <v>0.43968750000000001</v>
      </c>
      <c r="O99" s="17">
        <v>0.42509615384615385</v>
      </c>
      <c r="P99" s="17">
        <v>0.41258928571428577</v>
      </c>
      <c r="Q99" s="17">
        <v>0.40175000000000005</v>
      </c>
      <c r="R99" s="17">
        <v>0.39226562499999995</v>
      </c>
      <c r="S99" s="17">
        <v>0.38389705882352942</v>
      </c>
      <c r="T99" s="17">
        <v>0.37645833333333334</v>
      </c>
      <c r="U99" s="17">
        <v>0.36980263157894733</v>
      </c>
      <c r="V99" s="17">
        <v>0.36381249999999998</v>
      </c>
      <c r="W99" s="17">
        <v>0.35839285714285718</v>
      </c>
      <c r="X99" s="17">
        <v>0.35346590909090914</v>
      </c>
      <c r="Y99" s="17">
        <v>0.34896739130434784</v>
      </c>
      <c r="Z99" s="17">
        <v>0.34484375</v>
      </c>
      <c r="AA99" s="17">
        <v>0.34104999999999996</v>
      </c>
    </row>
    <row r="100" spans="1:27" x14ac:dyDescent="0.35">
      <c r="A100" t="s">
        <v>1610</v>
      </c>
      <c r="B100" s="17">
        <v>0.95</v>
      </c>
      <c r="C100" s="17">
        <v>0.65500000000000003</v>
      </c>
      <c r="D100" s="17">
        <v>0.32750000000000001</v>
      </c>
      <c r="E100" s="17">
        <v>0.21833333333333338</v>
      </c>
      <c r="F100" s="17">
        <v>0.16374999999999995</v>
      </c>
      <c r="G100" s="17">
        <v>0.13100000000000001</v>
      </c>
      <c r="H100" s="17">
        <v>0.10916666666666663</v>
      </c>
      <c r="I100" s="17">
        <v>9.3571428571428528E-2</v>
      </c>
      <c r="J100" s="17">
        <v>8.1875000000000031E-2</v>
      </c>
      <c r="K100" s="17" t="e">
        <v>#N/A</v>
      </c>
      <c r="L100" s="17" t="e">
        <v>#N/A</v>
      </c>
      <c r="M100" s="17" t="e">
        <v>#N/A</v>
      </c>
      <c r="N100" s="17" t="e">
        <v>#N/A</v>
      </c>
      <c r="O100" s="17" t="e">
        <v>#N/A</v>
      </c>
      <c r="P100" s="17" t="e">
        <v>#N/A</v>
      </c>
      <c r="Q100" s="17" t="e">
        <v>#N/A</v>
      </c>
      <c r="R100" s="17" t="e">
        <v>#N/A</v>
      </c>
      <c r="S100" s="17" t="e">
        <v>#N/A</v>
      </c>
      <c r="T100" s="17" t="e">
        <v>#N/A</v>
      </c>
      <c r="U100" s="17" t="e">
        <v>#N/A</v>
      </c>
      <c r="V100" s="17" t="e">
        <v>#N/A</v>
      </c>
      <c r="W100" s="17" t="e">
        <v>#N/A</v>
      </c>
      <c r="X100" s="17" t="e">
        <v>#N/A</v>
      </c>
      <c r="Y100" s="17" t="e">
        <v>#N/A</v>
      </c>
      <c r="Z100" s="17" t="e">
        <v>#N/A</v>
      </c>
      <c r="AA100" s="17" t="e">
        <v>#N/A</v>
      </c>
    </row>
    <row r="101" spans="1:27" x14ac:dyDescent="0.35">
      <c r="A101" t="s">
        <v>1611</v>
      </c>
      <c r="B101" s="17">
        <v>0.96</v>
      </c>
      <c r="C101" s="17">
        <v>0.96</v>
      </c>
      <c r="D101" s="17">
        <v>0.96</v>
      </c>
      <c r="E101" s="17">
        <v>0.93599999999999994</v>
      </c>
      <c r="F101" s="17">
        <v>0.752</v>
      </c>
      <c r="G101" s="17">
        <v>0.64159999999999995</v>
      </c>
      <c r="H101" s="17">
        <v>0.56800000000000006</v>
      </c>
      <c r="I101" s="17">
        <v>0.51542857142857135</v>
      </c>
      <c r="J101" s="17">
        <v>0.47599999999999998</v>
      </c>
      <c r="K101" s="17">
        <v>0.44533333333333325</v>
      </c>
      <c r="L101" s="17">
        <v>0.42079999999999995</v>
      </c>
      <c r="M101" s="17">
        <v>0.40072727272727271</v>
      </c>
      <c r="N101" s="17">
        <v>0.38400000000000001</v>
      </c>
      <c r="O101" s="17">
        <v>0.36984615384615382</v>
      </c>
      <c r="P101" s="17">
        <v>0.35771428571428565</v>
      </c>
      <c r="Q101" s="17">
        <v>0.34719999999999995</v>
      </c>
      <c r="R101" s="17">
        <v>0.33799999999999997</v>
      </c>
      <c r="S101" s="17">
        <v>0.3298823529411764</v>
      </c>
      <c r="T101" s="17">
        <v>0.32266666666666666</v>
      </c>
      <c r="U101" s="17">
        <v>0.3162105263157895</v>
      </c>
      <c r="V101" s="17">
        <v>0.31040000000000001</v>
      </c>
      <c r="W101" s="17">
        <v>0.30514285714285716</v>
      </c>
      <c r="X101" s="17">
        <v>0.30036363636363639</v>
      </c>
      <c r="Y101" s="17">
        <v>0.29599999999999993</v>
      </c>
      <c r="Z101" s="17">
        <v>0.29199999999999993</v>
      </c>
      <c r="AA101" s="17">
        <v>0.28832000000000002</v>
      </c>
    </row>
    <row r="102" spans="1:27" x14ac:dyDescent="0.35">
      <c r="A102" t="s">
        <v>1744</v>
      </c>
      <c r="B102" s="17">
        <v>0.95</v>
      </c>
      <c r="C102" s="17">
        <v>0.95</v>
      </c>
      <c r="D102" s="17">
        <v>0.95</v>
      </c>
      <c r="E102" s="17">
        <v>0.95</v>
      </c>
      <c r="F102" s="17">
        <v>0.95</v>
      </c>
      <c r="G102" s="17">
        <v>0.95</v>
      </c>
      <c r="H102" s="17">
        <v>0.93500000000000005</v>
      </c>
      <c r="I102" s="17">
        <v>0.80142857142857138</v>
      </c>
      <c r="J102" s="17">
        <v>0.70124999999999993</v>
      </c>
      <c r="K102" s="17">
        <v>0.62333333333333329</v>
      </c>
      <c r="L102" s="17">
        <v>0.56099999999999994</v>
      </c>
      <c r="M102" s="17">
        <v>0.51</v>
      </c>
      <c r="N102" s="17">
        <v>0.46750000000000003</v>
      </c>
      <c r="O102" s="17">
        <v>0.43153846153846154</v>
      </c>
      <c r="P102" s="17">
        <v>0.40071428571428569</v>
      </c>
      <c r="Q102" s="17">
        <v>0.374</v>
      </c>
      <c r="R102" s="17">
        <v>0.35062499999999996</v>
      </c>
      <c r="S102" s="17">
        <v>0.32999999999999996</v>
      </c>
      <c r="T102" s="17">
        <v>0.31166666666666665</v>
      </c>
      <c r="U102" s="17">
        <v>0.29526315789473689</v>
      </c>
      <c r="V102" s="17">
        <v>0.28049999999999997</v>
      </c>
      <c r="W102" s="17">
        <v>0.26714285714285713</v>
      </c>
      <c r="X102" s="17">
        <v>0.255</v>
      </c>
      <c r="Y102" s="17">
        <v>0.24391304347826082</v>
      </c>
      <c r="Z102" s="17">
        <v>0.23375000000000001</v>
      </c>
      <c r="AA102" s="17">
        <v>0.22440000000000004</v>
      </c>
    </row>
    <row r="103" spans="1:27" x14ac:dyDescent="0.35">
      <c r="A103" t="s">
        <v>1855</v>
      </c>
      <c r="B103" s="17">
        <v>0.95</v>
      </c>
      <c r="C103" s="17">
        <v>0.95</v>
      </c>
      <c r="D103" s="17">
        <v>0.55249999999999999</v>
      </c>
      <c r="E103" s="17">
        <v>0.36833333333333329</v>
      </c>
      <c r="F103" s="17">
        <v>0.27625</v>
      </c>
      <c r="G103" s="17">
        <v>0.22099999999999997</v>
      </c>
      <c r="H103" s="17">
        <v>0.1841666666666667</v>
      </c>
      <c r="I103" s="17">
        <v>0.15785714285714281</v>
      </c>
      <c r="J103" s="17">
        <v>0.13812500000000005</v>
      </c>
      <c r="K103" s="17">
        <v>0.12277777777777776</v>
      </c>
      <c r="L103" s="17">
        <v>0.11050000000000004</v>
      </c>
      <c r="M103" s="17">
        <v>0.10045454545454546</v>
      </c>
      <c r="N103" s="17">
        <v>9.2083333333333295E-2</v>
      </c>
      <c r="O103" s="17" t="e">
        <v>#N/A</v>
      </c>
      <c r="P103" s="17" t="e">
        <v>#N/A</v>
      </c>
      <c r="Q103" s="17" t="e">
        <v>#N/A</v>
      </c>
      <c r="R103" s="17" t="e">
        <v>#N/A</v>
      </c>
      <c r="S103" s="17" t="e">
        <v>#N/A</v>
      </c>
      <c r="T103" s="17" t="e">
        <v>#N/A</v>
      </c>
      <c r="U103" s="17" t="e">
        <v>#N/A</v>
      </c>
      <c r="V103" s="17" t="e">
        <v>#N/A</v>
      </c>
      <c r="W103" s="17" t="e">
        <v>#N/A</v>
      </c>
      <c r="X103" s="17" t="e">
        <v>#N/A</v>
      </c>
      <c r="Y103" s="17" t="e">
        <v>#N/A</v>
      </c>
      <c r="Z103" s="17" t="e">
        <v>#N/A</v>
      </c>
      <c r="AA103" s="17" t="e">
        <v>#N/A</v>
      </c>
    </row>
    <row r="104" spans="1:27" x14ac:dyDescent="0.35">
      <c r="A104" t="s">
        <v>2171</v>
      </c>
      <c r="B104" s="17">
        <v>0.95</v>
      </c>
      <c r="C104" s="17">
        <v>0.875</v>
      </c>
      <c r="D104" s="17">
        <v>0.4375</v>
      </c>
      <c r="E104" s="17">
        <v>0.29166666666666663</v>
      </c>
      <c r="F104" s="17">
        <v>0.21875</v>
      </c>
      <c r="G104" s="17">
        <v>0.17500000000000004</v>
      </c>
      <c r="H104" s="17">
        <v>0.14583333333333337</v>
      </c>
      <c r="I104" s="17">
        <v>0.125</v>
      </c>
      <c r="J104" s="17">
        <v>0.109375</v>
      </c>
      <c r="K104" s="17" t="e">
        <v>#N/A</v>
      </c>
      <c r="L104" s="17" t="e">
        <v>#N/A</v>
      </c>
      <c r="M104" s="17" t="e">
        <v>#N/A</v>
      </c>
      <c r="N104" s="17" t="e">
        <v>#N/A</v>
      </c>
      <c r="O104" s="17" t="e">
        <v>#N/A</v>
      </c>
      <c r="P104" s="17" t="e">
        <v>#N/A</v>
      </c>
      <c r="Q104" s="17" t="e">
        <v>#N/A</v>
      </c>
      <c r="R104" s="17" t="e">
        <v>#N/A</v>
      </c>
      <c r="S104" s="17" t="e">
        <v>#N/A</v>
      </c>
      <c r="T104" s="17" t="e">
        <v>#N/A</v>
      </c>
      <c r="U104" s="17" t="e">
        <v>#N/A</v>
      </c>
      <c r="V104" s="17" t="e">
        <v>#N/A</v>
      </c>
      <c r="W104" s="17" t="e">
        <v>#N/A</v>
      </c>
      <c r="X104" s="17" t="e">
        <v>#N/A</v>
      </c>
      <c r="Y104" s="17" t="e">
        <v>#N/A</v>
      </c>
      <c r="Z104" s="17" t="e">
        <v>#N/A</v>
      </c>
      <c r="AA104" s="17" t="e">
        <v>#N/A</v>
      </c>
    </row>
    <row r="105" spans="1:27" x14ac:dyDescent="0.35">
      <c r="A105" t="s">
        <v>2178</v>
      </c>
      <c r="B105" s="17">
        <v>0.95</v>
      </c>
      <c r="C105" s="17">
        <v>0.75</v>
      </c>
      <c r="D105" s="17">
        <v>0.375</v>
      </c>
      <c r="E105" s="17">
        <v>0.25</v>
      </c>
      <c r="F105" s="17">
        <v>0.1875</v>
      </c>
      <c r="G105" s="17">
        <v>0.15000000000000002</v>
      </c>
      <c r="H105" s="17">
        <v>0.125</v>
      </c>
      <c r="I105" s="17">
        <v>0.1071428571428571</v>
      </c>
      <c r="J105" s="17">
        <v>9.375E-2</v>
      </c>
      <c r="K105" s="17">
        <v>8.333333333333337E-2</v>
      </c>
      <c r="L105" s="17">
        <v>7.4999999999999956E-2</v>
      </c>
      <c r="M105" s="17">
        <v>6.8181818181818232E-2</v>
      </c>
      <c r="N105" s="17">
        <v>6.25E-2</v>
      </c>
      <c r="O105" s="17">
        <v>5.7692307692307709E-2</v>
      </c>
      <c r="P105" s="17" t="e">
        <v>#N/A</v>
      </c>
      <c r="Q105" s="17" t="e">
        <v>#N/A</v>
      </c>
      <c r="R105" s="17" t="e">
        <v>#N/A</v>
      </c>
      <c r="S105" s="17" t="e">
        <v>#N/A</v>
      </c>
      <c r="T105" s="17" t="e">
        <v>#N/A</v>
      </c>
      <c r="U105" s="17" t="e">
        <v>#N/A</v>
      </c>
      <c r="V105" s="17" t="e">
        <v>#N/A</v>
      </c>
      <c r="W105" s="17" t="e">
        <v>#N/A</v>
      </c>
      <c r="X105" s="17" t="e">
        <v>#N/A</v>
      </c>
      <c r="Y105" s="17" t="e">
        <v>#N/A</v>
      </c>
      <c r="Z105" s="17" t="e">
        <v>#N/A</v>
      </c>
      <c r="AA105" s="17" t="e">
        <v>#N/A</v>
      </c>
    </row>
    <row r="106" spans="1:27" x14ac:dyDescent="0.35">
      <c r="A106" t="s">
        <v>2301</v>
      </c>
      <c r="B106" s="17">
        <v>0.95</v>
      </c>
      <c r="C106" s="17">
        <v>0.52</v>
      </c>
      <c r="D106" s="17">
        <v>0.26</v>
      </c>
      <c r="E106" s="17">
        <v>0.17333333333333334</v>
      </c>
      <c r="F106" s="17">
        <v>0.13</v>
      </c>
      <c r="G106" s="17">
        <v>0.10399999999999998</v>
      </c>
      <c r="H106" s="17">
        <v>8.666666666666667E-2</v>
      </c>
      <c r="I106" s="17">
        <v>7.4285714285714288E-2</v>
      </c>
      <c r="J106" s="17">
        <v>6.4999999999999947E-2</v>
      </c>
      <c r="K106" s="17">
        <v>5.7777777777777817E-2</v>
      </c>
      <c r="L106" s="17" t="e">
        <v>#N/A</v>
      </c>
      <c r="M106" s="17" t="e">
        <v>#N/A</v>
      </c>
      <c r="N106" s="17" t="e">
        <v>#N/A</v>
      </c>
      <c r="O106" s="17" t="e">
        <v>#N/A</v>
      </c>
      <c r="P106" s="17" t="e">
        <v>#N/A</v>
      </c>
      <c r="Q106" s="17" t="e">
        <v>#N/A</v>
      </c>
      <c r="R106" s="17" t="e">
        <v>#N/A</v>
      </c>
      <c r="S106" s="17" t="e">
        <v>#N/A</v>
      </c>
      <c r="T106" s="17" t="e">
        <v>#N/A</v>
      </c>
      <c r="U106" s="17" t="e">
        <v>#N/A</v>
      </c>
      <c r="V106" s="17" t="e">
        <v>#N/A</v>
      </c>
      <c r="W106" s="17" t="e">
        <v>#N/A</v>
      </c>
      <c r="X106" s="17" t="e">
        <v>#N/A</v>
      </c>
      <c r="Y106" s="17" t="e">
        <v>#N/A</v>
      </c>
      <c r="Z106" s="17" t="e">
        <v>#N/A</v>
      </c>
      <c r="AA106" s="17" t="e">
        <v>#N/A</v>
      </c>
    </row>
    <row r="107" spans="1:27" x14ac:dyDescent="0.35">
      <c r="A107" t="s">
        <v>2329</v>
      </c>
      <c r="B107" s="17">
        <v>0.95</v>
      </c>
      <c r="C107" s="17">
        <v>0.95</v>
      </c>
      <c r="D107" s="17">
        <v>0.95</v>
      </c>
      <c r="E107" s="17">
        <v>0.8783333333333333</v>
      </c>
      <c r="F107" s="17">
        <v>0.65874999999999995</v>
      </c>
      <c r="G107" s="17">
        <v>0.52700000000000002</v>
      </c>
      <c r="H107" s="17">
        <v>0.43916666666666671</v>
      </c>
      <c r="I107" s="17">
        <v>0.37642857142857145</v>
      </c>
      <c r="J107" s="17">
        <v>0.32937499999999997</v>
      </c>
      <c r="K107" s="17">
        <v>0.2927777777777778</v>
      </c>
      <c r="L107" s="17">
        <v>0.26349999999999996</v>
      </c>
      <c r="M107" s="17">
        <v>0.23954545454545451</v>
      </c>
      <c r="N107" s="17">
        <v>0.21958333333333335</v>
      </c>
      <c r="O107" s="17">
        <v>0.20269230769230773</v>
      </c>
      <c r="P107" s="17">
        <v>0.18821428571428567</v>
      </c>
      <c r="Q107" s="17">
        <v>0.17566666666666664</v>
      </c>
      <c r="R107" s="17">
        <v>0.16468749999999999</v>
      </c>
      <c r="S107" s="17">
        <v>0.15500000000000003</v>
      </c>
      <c r="T107" s="17">
        <v>0.1463888888888889</v>
      </c>
      <c r="U107" s="17">
        <v>0.13868421052631574</v>
      </c>
      <c r="V107" s="17">
        <v>0.13175000000000003</v>
      </c>
      <c r="W107" s="17">
        <v>0.12547619047619052</v>
      </c>
      <c r="X107" s="17">
        <v>0.11977272727272725</v>
      </c>
      <c r="Y107" s="17">
        <v>0.11456521739130432</v>
      </c>
      <c r="Z107" s="17">
        <v>0.10979166666666662</v>
      </c>
      <c r="AA107" s="17">
        <v>0.10540000000000005</v>
      </c>
    </row>
    <row r="108" spans="1:27" x14ac:dyDescent="0.35">
      <c r="A108" t="s">
        <v>1912</v>
      </c>
    </row>
  </sheetData>
  <phoneticPr fontId="2" type="noConversion"/>
  <conditionalFormatting sqref="B2:AA107">
    <cfRule type="expression" dxfId="7" priority="1">
      <formula>ISNA(B2)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8766-E7B5-4D00-95B9-063A9B931248}">
  <dimension ref="A1:AA108"/>
  <sheetViews>
    <sheetView topLeftCell="A112" workbookViewId="0"/>
  </sheetViews>
  <sheetFormatPr defaultRowHeight="14.15" x14ac:dyDescent="0.35"/>
  <sheetData>
    <row r="1" spans="1:27" x14ac:dyDescent="0.35">
      <c r="A1" t="s">
        <v>380</v>
      </c>
      <c r="B1">
        <v>1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  <c r="W1">
        <v>4200</v>
      </c>
      <c r="X1">
        <v>4400</v>
      </c>
      <c r="Y1">
        <v>4600</v>
      </c>
      <c r="Z1">
        <v>4800</v>
      </c>
      <c r="AA1">
        <v>5000</v>
      </c>
    </row>
    <row r="2" spans="1:27" x14ac:dyDescent="0.35">
      <c r="A2" t="s">
        <v>168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x14ac:dyDescent="0.35">
      <c r="A3" t="s">
        <v>1891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5">
      <c r="A4" t="s">
        <v>130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35">
      <c r="A5" t="s">
        <v>170</v>
      </c>
      <c r="B5" s="17">
        <v>0.96250000000000002</v>
      </c>
      <c r="C5" s="17">
        <v>0.96250000000000002</v>
      </c>
      <c r="D5" s="17">
        <v>0.96250000000000002</v>
      </c>
      <c r="E5" s="17">
        <v>0.96250000000000002</v>
      </c>
      <c r="F5" s="17">
        <v>0.96250000000000002</v>
      </c>
      <c r="G5" s="17">
        <v>0.96250000000000002</v>
      </c>
      <c r="H5" s="17">
        <v>0.96250000000000002</v>
      </c>
      <c r="I5" s="17">
        <v>0.96250000000000002</v>
      </c>
      <c r="J5" s="17">
        <v>0.96250000000000002</v>
      </c>
      <c r="K5" s="17">
        <v>0.96250000000000002</v>
      </c>
      <c r="L5" s="17">
        <v>0.96250000000000002</v>
      </c>
      <c r="M5" s="17">
        <v>0.96250000000000002</v>
      </c>
      <c r="N5" s="17">
        <v>0.90475312500000005</v>
      </c>
      <c r="O5" s="17">
        <v>0.85438750000000008</v>
      </c>
      <c r="P5" s="17">
        <v>0.81121696428571433</v>
      </c>
      <c r="Q5" s="17">
        <v>0.77380249999999995</v>
      </c>
      <c r="R5" s="17">
        <v>0.74106484375000004</v>
      </c>
      <c r="S5" s="17">
        <v>0.71217867647058819</v>
      </c>
      <c r="T5" s="17">
        <v>0.68650208333333329</v>
      </c>
      <c r="U5" s="17">
        <v>0.66352828947368425</v>
      </c>
      <c r="V5" s="17">
        <v>0.64285187500000007</v>
      </c>
      <c r="W5" s="17">
        <v>0.62414464285714288</v>
      </c>
      <c r="X5" s="17">
        <v>0.60713806818181815</v>
      </c>
      <c r="Y5" s="17">
        <v>0.59161032608695652</v>
      </c>
      <c r="Z5" s="17">
        <v>0.57737656250000002</v>
      </c>
      <c r="AA5" s="17">
        <v>0.5642815000000001</v>
      </c>
    </row>
    <row r="6" spans="1:27" x14ac:dyDescent="0.35">
      <c r="A6" t="s">
        <v>146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35">
      <c r="A7" t="s">
        <v>171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35">
      <c r="A8" t="s">
        <v>148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35">
      <c r="A9" t="s">
        <v>174</v>
      </c>
      <c r="B9" s="17">
        <v>0.30000000000000004</v>
      </c>
      <c r="C9" s="17">
        <v>0.30000000000000004</v>
      </c>
      <c r="D9" s="17">
        <v>0.30000000000000004</v>
      </c>
      <c r="E9" s="17">
        <v>0.30000000000000004</v>
      </c>
      <c r="F9" s="17">
        <v>0.30000000000000004</v>
      </c>
      <c r="G9" s="17">
        <v>0.30000000000000004</v>
      </c>
      <c r="H9" s="17">
        <v>0.30000000000000004</v>
      </c>
      <c r="I9" s="17">
        <v>0.30000000000000004</v>
      </c>
      <c r="J9" s="17">
        <v>0.30000000000000004</v>
      </c>
      <c r="K9" s="17">
        <v>0.30000000000000004</v>
      </c>
      <c r="L9" s="17">
        <v>0.30000000000000004</v>
      </c>
      <c r="M9" s="17">
        <v>0.30000000000000004</v>
      </c>
      <c r="N9" s="17">
        <v>0.30000000000000004</v>
      </c>
      <c r="O9" s="17">
        <v>0.30000000000000004</v>
      </c>
      <c r="P9" s="17">
        <v>0.30000000000000004</v>
      </c>
      <c r="Q9" s="17">
        <v>0.30000000000000004</v>
      </c>
      <c r="R9" s="17">
        <v>0.30000000000000004</v>
      </c>
      <c r="S9" s="17">
        <v>0.30000000000000004</v>
      </c>
      <c r="T9" s="17">
        <v>0.30000000000000004</v>
      </c>
      <c r="U9" s="17">
        <v>0.30000000000000004</v>
      </c>
      <c r="V9" s="17">
        <v>0.30000000000000004</v>
      </c>
      <c r="W9" s="17">
        <v>0.30000000000000004</v>
      </c>
      <c r="X9" s="17">
        <v>0.30000000000000004</v>
      </c>
      <c r="Y9" s="17">
        <v>0.30000000000000004</v>
      </c>
      <c r="Z9" s="17">
        <v>0.30000000000000004</v>
      </c>
      <c r="AA9" s="17">
        <v>0.30000000000000004</v>
      </c>
    </row>
    <row r="10" spans="1:27" x14ac:dyDescent="0.35">
      <c r="A10" t="s">
        <v>173</v>
      </c>
      <c r="B10" s="17">
        <v>0.95</v>
      </c>
      <c r="C10" s="17">
        <v>0.95</v>
      </c>
      <c r="D10" s="17">
        <v>0.95</v>
      </c>
      <c r="E10" s="17">
        <v>0.86</v>
      </c>
      <c r="F10" s="17">
        <v>0.64500000000000002</v>
      </c>
      <c r="G10" s="17">
        <v>0.51600000000000001</v>
      </c>
      <c r="H10" s="17">
        <v>0.43000000000000005</v>
      </c>
      <c r="I10" s="17">
        <v>0.36857142857142855</v>
      </c>
      <c r="J10" s="17">
        <v>0.32250000000000001</v>
      </c>
      <c r="K10" s="17">
        <v>0.28666666666666663</v>
      </c>
      <c r="L10" s="17">
        <v>0.25800000000000001</v>
      </c>
      <c r="M10" s="17" t="e">
        <v>#N/A</v>
      </c>
      <c r="N10" s="17" t="e">
        <v>#N/A</v>
      </c>
      <c r="O10" s="17" t="e">
        <v>#N/A</v>
      </c>
      <c r="P10" s="17" t="e">
        <v>#N/A</v>
      </c>
      <c r="Q10" s="17" t="e">
        <v>#N/A</v>
      </c>
      <c r="R10" s="17" t="e">
        <v>#N/A</v>
      </c>
      <c r="S10" s="17" t="e">
        <v>#N/A</v>
      </c>
      <c r="T10" s="17" t="e">
        <v>#N/A</v>
      </c>
      <c r="U10" s="17" t="e">
        <v>#N/A</v>
      </c>
      <c r="V10" s="17" t="e">
        <v>#N/A</v>
      </c>
      <c r="W10" s="17" t="e">
        <v>#N/A</v>
      </c>
      <c r="X10" s="17" t="e">
        <v>#N/A</v>
      </c>
      <c r="Y10" s="17" t="e">
        <v>#N/A</v>
      </c>
      <c r="Z10" s="17" t="e">
        <v>#N/A</v>
      </c>
      <c r="AA10" s="17" t="e">
        <v>#N/A</v>
      </c>
    </row>
    <row r="11" spans="1:27" x14ac:dyDescent="0.35">
      <c r="A11" t="s">
        <v>1892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5">
      <c r="A12" t="s">
        <v>377</v>
      </c>
      <c r="B12" s="17">
        <v>0.95</v>
      </c>
      <c r="C12" s="17">
        <v>0.95</v>
      </c>
      <c r="D12" s="17">
        <v>0.95</v>
      </c>
      <c r="E12" s="17">
        <v>0.95</v>
      </c>
      <c r="F12" s="17">
        <v>0.87112499999999993</v>
      </c>
      <c r="G12" s="17">
        <v>0.69689999999999996</v>
      </c>
      <c r="H12" s="17">
        <v>0.58074999999999999</v>
      </c>
      <c r="I12" s="17">
        <v>0.49778571428571428</v>
      </c>
      <c r="J12" s="17">
        <v>0.43556249999999996</v>
      </c>
      <c r="K12" s="17">
        <v>0.38716666666666677</v>
      </c>
      <c r="L12" s="17">
        <v>0.34845000000000004</v>
      </c>
      <c r="M12" s="17">
        <v>0.31677272727272732</v>
      </c>
      <c r="N12" s="17">
        <v>0.29037500000000005</v>
      </c>
      <c r="O12" s="17">
        <v>0.26803846153846156</v>
      </c>
      <c r="P12" s="17">
        <v>0.24889285714285714</v>
      </c>
      <c r="Q12" s="17">
        <v>0.23230000000000006</v>
      </c>
      <c r="R12" s="17">
        <v>0.21778125000000004</v>
      </c>
      <c r="S12" s="17">
        <v>0.20497058823529413</v>
      </c>
      <c r="T12" s="17">
        <v>0.19358333333333333</v>
      </c>
      <c r="U12" s="17">
        <v>0.18339473684210528</v>
      </c>
      <c r="V12" s="17">
        <v>0.17422500000000007</v>
      </c>
      <c r="W12" s="17">
        <v>0.16592857142857143</v>
      </c>
      <c r="X12" s="17">
        <v>0.1583863636363636</v>
      </c>
      <c r="Y12" s="17">
        <v>0.15149999999999997</v>
      </c>
      <c r="Z12" s="17">
        <v>0.14518749999999991</v>
      </c>
      <c r="AA12" s="17">
        <v>0.13937999999999995</v>
      </c>
    </row>
    <row r="13" spans="1:27" x14ac:dyDescent="0.35">
      <c r="A13" t="s">
        <v>374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5">
      <c r="A14" t="s">
        <v>147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5">
      <c r="A15" t="s">
        <v>1893</v>
      </c>
      <c r="B15" s="17">
        <v>0.99062499999999998</v>
      </c>
      <c r="C15" s="17">
        <v>0.99062499999999998</v>
      </c>
      <c r="D15" s="17">
        <v>0.96906250000000005</v>
      </c>
      <c r="E15" s="17">
        <v>0.916875</v>
      </c>
      <c r="F15" s="17">
        <v>0.89078124999999997</v>
      </c>
      <c r="G15" s="17">
        <v>0.87512500000000004</v>
      </c>
      <c r="H15" s="17">
        <v>0.86468750000000005</v>
      </c>
      <c r="I15" s="17">
        <v>0.85723214285714289</v>
      </c>
      <c r="J15" s="17">
        <v>0.85164062500000004</v>
      </c>
      <c r="K15" s="17">
        <v>0.84729166666666667</v>
      </c>
      <c r="L15" s="17">
        <v>0.84381249999999997</v>
      </c>
      <c r="M15" s="17">
        <v>0.84096590909090907</v>
      </c>
      <c r="N15" s="17">
        <v>0.83859375000000003</v>
      </c>
      <c r="O15" s="17">
        <v>0.83658653846153852</v>
      </c>
      <c r="P15" s="17">
        <v>0.83486607142857139</v>
      </c>
      <c r="Q15" s="17">
        <v>0.83337499999999998</v>
      </c>
      <c r="R15" s="17">
        <v>0.83207031249999996</v>
      </c>
      <c r="S15" s="17">
        <v>0.83091911764705884</v>
      </c>
      <c r="T15" s="17">
        <v>0.82989583333333328</v>
      </c>
      <c r="U15" s="17">
        <v>0.82898026315789475</v>
      </c>
      <c r="V15" s="17">
        <v>0.82815625000000004</v>
      </c>
      <c r="W15" s="17">
        <v>0.82741071428571433</v>
      </c>
      <c r="X15" s="17">
        <v>0.82673295454545448</v>
      </c>
      <c r="Y15" s="17">
        <v>0.82611413043478255</v>
      </c>
      <c r="Z15" s="17">
        <v>0.82554687500000001</v>
      </c>
      <c r="AA15" s="17">
        <v>0.82502500000000001</v>
      </c>
    </row>
    <row r="16" spans="1:27" x14ac:dyDescent="0.35">
      <c r="A16" t="s">
        <v>1894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35">
      <c r="A17" t="s">
        <v>1895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5">
      <c r="A18" t="s">
        <v>135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35">
      <c r="A19" t="s">
        <v>1763</v>
      </c>
      <c r="B19" s="17">
        <v>0.95</v>
      </c>
      <c r="C19" s="17">
        <v>0.95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0.95</v>
      </c>
      <c r="J19" s="17">
        <v>0.95</v>
      </c>
      <c r="K19" s="17">
        <v>0.95</v>
      </c>
      <c r="L19" s="17">
        <v>0.95</v>
      </c>
      <c r="M19" s="17">
        <v>0.95</v>
      </c>
      <c r="N19" s="17">
        <v>0.95</v>
      </c>
      <c r="O19" s="17">
        <v>0.91306153846153848</v>
      </c>
      <c r="P19" s="17">
        <v>0.84784285714285712</v>
      </c>
      <c r="Q19" s="17">
        <v>0.79132000000000002</v>
      </c>
      <c r="R19" s="17">
        <v>0.74186250000000009</v>
      </c>
      <c r="S19" s="17">
        <v>0.69822352941176469</v>
      </c>
      <c r="T19" s="17">
        <v>0.65943333333333332</v>
      </c>
      <c r="U19" s="17">
        <v>0.62472631578947369</v>
      </c>
      <c r="V19" s="17">
        <v>0.59349000000000007</v>
      </c>
      <c r="W19" s="17">
        <v>0.56522857142857141</v>
      </c>
      <c r="X19" s="17">
        <v>0.5395363636363637</v>
      </c>
      <c r="Y19" s="17">
        <v>0.51607826086956521</v>
      </c>
      <c r="Z19" s="17">
        <v>0.49457499999999999</v>
      </c>
      <c r="AA19" s="17">
        <v>0.47479199999999999</v>
      </c>
    </row>
    <row r="20" spans="1:27" x14ac:dyDescent="0.35">
      <c r="A20" t="s">
        <v>1529</v>
      </c>
      <c r="B20" s="17">
        <v>0.95</v>
      </c>
      <c r="C20" s="17">
        <v>0.95</v>
      </c>
      <c r="D20" s="17">
        <v>0.68400000000000005</v>
      </c>
      <c r="E20" s="17">
        <v>0.45600000000000007</v>
      </c>
      <c r="F20" s="17">
        <v>0.34200000000000008</v>
      </c>
      <c r="G20" s="17">
        <v>0.27360000000000007</v>
      </c>
      <c r="H20" s="17">
        <v>0.22799999999999998</v>
      </c>
      <c r="I20" s="17">
        <v>0.1954285714285714</v>
      </c>
      <c r="J20" s="17">
        <v>0.17099999999999993</v>
      </c>
      <c r="K20" s="17">
        <v>0.15199999999999991</v>
      </c>
      <c r="L20" s="17">
        <v>0.13679999999999992</v>
      </c>
      <c r="M20" s="17">
        <v>0.12436363636363634</v>
      </c>
      <c r="N20" s="17">
        <v>0.11399999999999999</v>
      </c>
      <c r="O20" s="17">
        <v>0.10523076923076924</v>
      </c>
      <c r="P20" s="17">
        <v>9.7714285714285642E-2</v>
      </c>
      <c r="Q20" s="17">
        <v>9.1199999999999948E-2</v>
      </c>
      <c r="R20" s="17">
        <v>8.550000000000002E-2</v>
      </c>
      <c r="S20" s="17">
        <v>8.0470588235294072E-2</v>
      </c>
      <c r="T20" s="17">
        <v>7.5999999999999956E-2</v>
      </c>
      <c r="U20" s="17">
        <v>7.1999999999999953E-2</v>
      </c>
      <c r="V20" s="17">
        <v>6.8400000000000016E-2</v>
      </c>
      <c r="W20" s="17">
        <v>6.5142857142857169E-2</v>
      </c>
      <c r="X20" s="17">
        <v>6.2181818181818227E-2</v>
      </c>
      <c r="Y20" s="17">
        <v>5.9478260869565314E-2</v>
      </c>
      <c r="Z20" s="17">
        <v>5.7000000000000051E-2</v>
      </c>
      <c r="AA20" s="17" t="e">
        <v>#N/A</v>
      </c>
    </row>
    <row r="21" spans="1:27" x14ac:dyDescent="0.35">
      <c r="A21" t="s">
        <v>156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35">
      <c r="A22" t="s">
        <v>143</v>
      </c>
      <c r="B22" s="17">
        <v>0.95</v>
      </c>
      <c r="C22" s="17">
        <v>0.95</v>
      </c>
      <c r="D22" s="17">
        <v>0.95</v>
      </c>
      <c r="E22" s="17">
        <v>0.95</v>
      </c>
      <c r="F22" s="17">
        <v>0.95</v>
      </c>
      <c r="G22" s="17">
        <v>0.88440000000000007</v>
      </c>
      <c r="H22" s="17">
        <v>0.7370000000000001</v>
      </c>
      <c r="I22" s="17">
        <v>0.63171428571428578</v>
      </c>
      <c r="J22" s="17">
        <v>0.55275000000000007</v>
      </c>
      <c r="K22" s="17">
        <v>0.4913333333333334</v>
      </c>
      <c r="L22" s="17">
        <v>0.44220000000000004</v>
      </c>
      <c r="M22" s="17">
        <v>0.40200000000000002</v>
      </c>
      <c r="N22" s="17">
        <v>0.36850000000000005</v>
      </c>
      <c r="O22" s="17">
        <v>0.34015384615384614</v>
      </c>
      <c r="P22" s="17">
        <v>0.31585714285714284</v>
      </c>
      <c r="Q22" s="17">
        <v>0.29480000000000006</v>
      </c>
      <c r="R22" s="17">
        <v>0.27637500000000004</v>
      </c>
      <c r="S22" s="17" t="e">
        <v>#N/A</v>
      </c>
      <c r="T22" s="17" t="e">
        <v>#N/A</v>
      </c>
      <c r="U22" s="17" t="e">
        <v>#N/A</v>
      </c>
      <c r="V22" s="17" t="e">
        <v>#N/A</v>
      </c>
      <c r="W22" s="17" t="e">
        <v>#N/A</v>
      </c>
      <c r="X22" s="17" t="e">
        <v>#N/A</v>
      </c>
      <c r="Y22" s="17" t="e">
        <v>#N/A</v>
      </c>
      <c r="Z22" s="17" t="e">
        <v>#N/A</v>
      </c>
      <c r="AA22" s="17" t="e">
        <v>#N/A</v>
      </c>
    </row>
    <row r="23" spans="1:27" x14ac:dyDescent="0.35">
      <c r="A23" t="s">
        <v>1896</v>
      </c>
      <c r="B23" s="17">
        <v>0.97499999999999998</v>
      </c>
      <c r="C23" s="17">
        <v>0.97499999999999998</v>
      </c>
      <c r="D23" s="17">
        <v>0.90249999999999997</v>
      </c>
      <c r="E23" s="17">
        <v>0.76833333333333331</v>
      </c>
      <c r="F23" s="17">
        <v>0.70124999999999993</v>
      </c>
      <c r="G23" s="17">
        <v>0.66100000000000003</v>
      </c>
      <c r="H23" s="17">
        <v>0.63416666666666666</v>
      </c>
      <c r="I23" s="17">
        <v>0.61499999999999999</v>
      </c>
      <c r="J23" s="17">
        <v>0.60062499999999996</v>
      </c>
      <c r="K23" s="17">
        <v>0.58944444444444444</v>
      </c>
      <c r="L23" s="17">
        <v>0.58050000000000002</v>
      </c>
      <c r="M23" s="17">
        <v>0.57318181818181824</v>
      </c>
      <c r="N23" s="17">
        <v>0.56708333333333338</v>
      </c>
      <c r="O23" s="17">
        <v>0.56192307692307697</v>
      </c>
      <c r="P23" s="17">
        <v>0.5575</v>
      </c>
      <c r="Q23" s="17">
        <v>0.55366666666666664</v>
      </c>
      <c r="R23" s="17">
        <v>0.55031249999999998</v>
      </c>
      <c r="S23" s="17">
        <v>0.5473529411764706</v>
      </c>
      <c r="T23" s="17" t="e">
        <v>#N/A</v>
      </c>
      <c r="U23" s="17" t="e">
        <v>#N/A</v>
      </c>
      <c r="V23" s="17" t="e">
        <v>#N/A</v>
      </c>
      <c r="W23" s="17" t="e">
        <v>#N/A</v>
      </c>
      <c r="X23" s="17" t="e">
        <v>#N/A</v>
      </c>
      <c r="Y23" s="17" t="e">
        <v>#N/A</v>
      </c>
      <c r="Z23" s="17" t="e">
        <v>#N/A</v>
      </c>
      <c r="AA23" s="17" t="e">
        <v>#N/A</v>
      </c>
    </row>
    <row r="24" spans="1:27" x14ac:dyDescent="0.35">
      <c r="A24" t="s">
        <v>157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35">
      <c r="A25" t="s">
        <v>1897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35">
      <c r="A26" t="s">
        <v>1898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35">
      <c r="A27" t="s">
        <v>159</v>
      </c>
      <c r="B27" s="17">
        <v>0.95799999999999996</v>
      </c>
      <c r="C27" s="17">
        <v>0.8</v>
      </c>
      <c r="D27" s="17">
        <v>0.48</v>
      </c>
      <c r="E27" s="17">
        <v>0.37333333333333329</v>
      </c>
      <c r="F27" s="17">
        <v>0.31999999999999995</v>
      </c>
      <c r="G27" s="17">
        <v>0.28800000000000003</v>
      </c>
      <c r="H27" s="17">
        <v>0.26666666666666672</v>
      </c>
      <c r="I27" s="17">
        <v>0.25142857142857145</v>
      </c>
      <c r="J27" s="17">
        <v>0.24</v>
      </c>
      <c r="K27" s="17">
        <v>0.23111111111111116</v>
      </c>
      <c r="L27" s="17">
        <v>0.22399999999999998</v>
      </c>
      <c r="M27" s="17" t="e">
        <v>#N/A</v>
      </c>
      <c r="N27" s="17" t="e">
        <v>#N/A</v>
      </c>
      <c r="O27" s="17" t="e">
        <v>#N/A</v>
      </c>
      <c r="P27" s="17" t="e">
        <v>#N/A</v>
      </c>
      <c r="Q27" s="17" t="e">
        <v>#N/A</v>
      </c>
      <c r="R27" s="17" t="e">
        <v>#N/A</v>
      </c>
      <c r="S27" s="17" t="e">
        <v>#N/A</v>
      </c>
      <c r="T27" s="17" t="e">
        <v>#N/A</v>
      </c>
      <c r="U27" s="17" t="e">
        <v>#N/A</v>
      </c>
      <c r="V27" s="17" t="e">
        <v>#N/A</v>
      </c>
      <c r="W27" s="17" t="e">
        <v>#N/A</v>
      </c>
      <c r="X27" s="17" t="e">
        <v>#N/A</v>
      </c>
      <c r="Y27" s="17" t="e">
        <v>#N/A</v>
      </c>
      <c r="Z27" s="17" t="e">
        <v>#N/A</v>
      </c>
      <c r="AA27" s="17" t="e">
        <v>#N/A</v>
      </c>
    </row>
    <row r="28" spans="1:27" x14ac:dyDescent="0.35">
      <c r="A28" t="s">
        <v>375</v>
      </c>
      <c r="B28" s="17">
        <v>0.95</v>
      </c>
      <c r="C28" s="17">
        <v>0.95</v>
      </c>
      <c r="D28" s="17">
        <v>0.95</v>
      </c>
      <c r="E28" s="17">
        <v>0.95</v>
      </c>
      <c r="F28" s="17">
        <v>0.95</v>
      </c>
      <c r="G28" s="17">
        <v>0.95</v>
      </c>
      <c r="H28" s="17">
        <v>0.82600000000000007</v>
      </c>
      <c r="I28" s="17">
        <v>0.70799999999999996</v>
      </c>
      <c r="J28" s="17">
        <v>0.61950000000000005</v>
      </c>
      <c r="K28" s="17">
        <v>0.55066666666666664</v>
      </c>
      <c r="L28" s="17">
        <v>0.49560000000000004</v>
      </c>
      <c r="M28" s="17">
        <v>0.45054545454545458</v>
      </c>
      <c r="N28" s="17">
        <v>0.41300000000000003</v>
      </c>
      <c r="O28" s="17">
        <v>0.38123076923076926</v>
      </c>
      <c r="P28" s="17">
        <v>0.35399999999999998</v>
      </c>
      <c r="Q28" s="17">
        <v>0.33040000000000003</v>
      </c>
      <c r="R28" s="17">
        <v>0.30974999999999997</v>
      </c>
      <c r="S28" s="17">
        <v>0.29152941176470581</v>
      </c>
      <c r="T28" s="17">
        <v>0.27533333333333332</v>
      </c>
      <c r="U28" s="17">
        <v>0.26084210526315788</v>
      </c>
      <c r="V28" s="17" t="e">
        <v>#N/A</v>
      </c>
      <c r="W28" s="17" t="e">
        <v>#N/A</v>
      </c>
      <c r="X28" s="17" t="e">
        <v>#N/A</v>
      </c>
      <c r="Y28" s="17" t="e">
        <v>#N/A</v>
      </c>
      <c r="Z28" s="17" t="e">
        <v>#N/A</v>
      </c>
      <c r="AA28" s="17" t="e">
        <v>#N/A</v>
      </c>
    </row>
    <row r="29" spans="1:27" x14ac:dyDescent="0.35">
      <c r="A29" t="s">
        <v>1887</v>
      </c>
      <c r="B29" s="17">
        <v>0.96399999999999997</v>
      </c>
      <c r="C29" s="17">
        <v>0.96399999999999997</v>
      </c>
      <c r="D29" s="17">
        <v>0.96399999999999997</v>
      </c>
      <c r="E29" s="17">
        <v>0.96399999999999997</v>
      </c>
      <c r="F29" s="17">
        <v>0.96399999999999997</v>
      </c>
      <c r="G29" s="17">
        <v>0.96399999999999997</v>
      </c>
      <c r="H29" s="17">
        <v>0.96399999999999997</v>
      </c>
      <c r="I29" s="17">
        <v>0.96399999999999997</v>
      </c>
      <c r="J29" s="17">
        <v>0.96399999999999997</v>
      </c>
      <c r="K29" s="17">
        <v>0.96399999999999997</v>
      </c>
      <c r="L29" s="17">
        <v>0.96399999999999997</v>
      </c>
      <c r="M29" s="17">
        <v>0.96399999999999997</v>
      </c>
      <c r="N29" s="17">
        <v>0.93587500000000001</v>
      </c>
      <c r="O29" s="17">
        <v>0.88542307692307698</v>
      </c>
      <c r="P29" s="17">
        <v>0.84217857142857144</v>
      </c>
      <c r="Q29" s="17">
        <v>0.80469999999999997</v>
      </c>
      <c r="R29" s="17">
        <v>0.77190625000000002</v>
      </c>
      <c r="S29" s="17">
        <v>0.74297058823529416</v>
      </c>
      <c r="T29" s="17">
        <v>0.71724999999999994</v>
      </c>
      <c r="U29" s="17">
        <v>0.69423684210526315</v>
      </c>
      <c r="V29" s="17">
        <v>0.67352500000000004</v>
      </c>
      <c r="W29" s="17">
        <v>0.6547857142857143</v>
      </c>
      <c r="X29" s="17">
        <v>0.63775000000000004</v>
      </c>
      <c r="Y29" s="17">
        <v>0.62219565217391315</v>
      </c>
      <c r="Z29" s="17">
        <v>0.60793750000000002</v>
      </c>
      <c r="AA29" s="17">
        <v>0.59482000000000002</v>
      </c>
    </row>
    <row r="30" spans="1:27" x14ac:dyDescent="0.35">
      <c r="A30" t="s">
        <v>150</v>
      </c>
      <c r="B30" s="17">
        <v>0.95</v>
      </c>
      <c r="C30" s="17">
        <v>0.95</v>
      </c>
      <c r="D30" s="17">
        <v>0.95</v>
      </c>
      <c r="E30" s="17">
        <v>0.69</v>
      </c>
      <c r="F30" s="17">
        <v>0.51750000000000007</v>
      </c>
      <c r="G30" s="17">
        <v>0.41400000000000003</v>
      </c>
      <c r="H30" s="17">
        <v>0.34499999999999997</v>
      </c>
      <c r="I30" s="17">
        <v>0.29571428571428571</v>
      </c>
      <c r="J30" s="17">
        <v>0.25875000000000004</v>
      </c>
      <c r="K30" s="17">
        <v>0.22999999999999998</v>
      </c>
      <c r="L30" s="17">
        <v>0.20699999999999996</v>
      </c>
      <c r="M30" s="17">
        <v>0.18818181818181823</v>
      </c>
      <c r="N30" s="17">
        <v>0.17249999999999999</v>
      </c>
      <c r="O30" s="17">
        <v>0.15923076923076918</v>
      </c>
      <c r="P30" s="17">
        <v>0.14785714285714291</v>
      </c>
      <c r="Q30" s="17">
        <v>0.13800000000000001</v>
      </c>
      <c r="R30" s="17">
        <v>0.12937500000000002</v>
      </c>
      <c r="S30" s="17">
        <v>0.12176470588235289</v>
      </c>
      <c r="T30" s="17">
        <v>0.11499999999999999</v>
      </c>
      <c r="U30" s="17">
        <v>0.10894736842105268</v>
      </c>
      <c r="V30" s="17">
        <v>0.10350000000000004</v>
      </c>
      <c r="W30" s="17">
        <v>9.8571428571428532E-2</v>
      </c>
      <c r="X30" s="17">
        <v>9.4090909090909114E-2</v>
      </c>
      <c r="Y30" s="17">
        <v>8.9999999999999969E-2</v>
      </c>
      <c r="Z30" s="17">
        <v>8.6250000000000049E-2</v>
      </c>
      <c r="AA30" s="17">
        <v>8.2799999999999985E-2</v>
      </c>
    </row>
    <row r="31" spans="1:27" x14ac:dyDescent="0.35">
      <c r="A31" t="s">
        <v>1899</v>
      </c>
      <c r="B31" s="17">
        <v>0.95750000000000002</v>
      </c>
      <c r="C31" s="17">
        <v>0.95750000000000002</v>
      </c>
      <c r="D31" s="17">
        <v>0.95750000000000002</v>
      </c>
      <c r="E31" s="17">
        <v>0.95750000000000002</v>
      </c>
      <c r="F31" s="17">
        <v>0.95750000000000002</v>
      </c>
      <c r="G31" s="17">
        <v>0.95750000000000002</v>
      </c>
      <c r="H31" s="17">
        <v>0.88780000000000014</v>
      </c>
      <c r="I31" s="17">
        <v>0.7824000000000001</v>
      </c>
      <c r="J31" s="17">
        <v>0.70335000000000014</v>
      </c>
      <c r="K31" s="17">
        <v>0.64186666666666681</v>
      </c>
      <c r="L31" s="17">
        <v>0.5926800000000001</v>
      </c>
      <c r="M31" s="17">
        <v>0.55243636363636361</v>
      </c>
      <c r="N31" s="17">
        <v>0.51890000000000003</v>
      </c>
      <c r="O31" s="17">
        <v>0.49052307692307695</v>
      </c>
      <c r="P31" s="17">
        <v>0.46620000000000006</v>
      </c>
      <c r="Q31" s="17">
        <v>0.44512000000000007</v>
      </c>
      <c r="R31" s="17">
        <v>0.42667500000000014</v>
      </c>
      <c r="S31" s="17">
        <v>0.4104000000000001</v>
      </c>
      <c r="T31" s="17">
        <v>0.39593333333333347</v>
      </c>
      <c r="U31" s="17">
        <v>0.38298947368421066</v>
      </c>
      <c r="V31" s="17">
        <v>0.37134000000000011</v>
      </c>
      <c r="W31" s="17">
        <v>0.36080000000000012</v>
      </c>
      <c r="X31" s="17">
        <v>0.35121818181818198</v>
      </c>
      <c r="Y31" s="17">
        <v>0.34246956521739147</v>
      </c>
      <c r="Z31" s="17">
        <v>0.33445000000000014</v>
      </c>
      <c r="AA31" s="17">
        <v>0.32707200000000014</v>
      </c>
    </row>
    <row r="32" spans="1:27" x14ac:dyDescent="0.35">
      <c r="A32" t="s">
        <v>158</v>
      </c>
      <c r="B32" s="17">
        <v>0.95750000000000002</v>
      </c>
      <c r="C32" s="17">
        <v>0.95750000000000002</v>
      </c>
      <c r="D32" s="17">
        <v>0.95750000000000002</v>
      </c>
      <c r="E32" s="17">
        <v>0.95750000000000002</v>
      </c>
      <c r="F32" s="17">
        <v>0.95750000000000002</v>
      </c>
      <c r="G32" s="17">
        <v>0.95750000000000002</v>
      </c>
      <c r="H32" s="17">
        <v>0.95750000000000002</v>
      </c>
      <c r="I32" s="17">
        <v>0.87347142857142868</v>
      </c>
      <c r="J32" s="17">
        <v>0.78303750000000005</v>
      </c>
      <c r="K32" s="17">
        <v>0.71270000000000011</v>
      </c>
      <c r="L32" s="17">
        <v>0.65643000000000007</v>
      </c>
      <c r="M32" s="17">
        <v>0.61039090909090921</v>
      </c>
      <c r="N32" s="17">
        <v>0.57202500000000001</v>
      </c>
      <c r="O32" s="17">
        <v>0.53956153846153854</v>
      </c>
      <c r="P32" s="17">
        <v>0.5117357142857144</v>
      </c>
      <c r="Q32" s="17">
        <v>0.48762000000000005</v>
      </c>
      <c r="R32" s="17">
        <v>0.46651875000000009</v>
      </c>
      <c r="S32" s="17">
        <v>0.44790000000000008</v>
      </c>
      <c r="T32" s="17">
        <v>0.43135000000000012</v>
      </c>
      <c r="U32" s="17">
        <v>0.41654210526315805</v>
      </c>
      <c r="V32" s="17">
        <v>0.4032150000000001</v>
      </c>
      <c r="W32" s="17">
        <v>0.39115714285714298</v>
      </c>
      <c r="X32" s="17">
        <v>0.38019545454545467</v>
      </c>
      <c r="Y32" s="17">
        <v>0.37018695652173927</v>
      </c>
      <c r="Z32" s="17">
        <v>0.36101250000000007</v>
      </c>
      <c r="AA32" s="17">
        <v>0.35257200000000011</v>
      </c>
    </row>
    <row r="33" spans="1:27" x14ac:dyDescent="0.35">
      <c r="A33" t="s">
        <v>149</v>
      </c>
      <c r="B33" s="17">
        <v>0.95</v>
      </c>
      <c r="C33" s="17">
        <v>0.95</v>
      </c>
      <c r="D33" s="17">
        <v>0.95</v>
      </c>
      <c r="E33" s="17">
        <v>0.8666666666666667</v>
      </c>
      <c r="F33" s="17">
        <v>0.65</v>
      </c>
      <c r="G33" s="17">
        <v>0.52</v>
      </c>
      <c r="H33" s="17">
        <v>0.43333333333333335</v>
      </c>
      <c r="I33" s="17">
        <v>0.37142857142857144</v>
      </c>
      <c r="J33" s="17">
        <v>0.32499999999999996</v>
      </c>
      <c r="K33" s="17">
        <v>0.28888888888888886</v>
      </c>
      <c r="L33" s="17">
        <v>0.26</v>
      </c>
      <c r="M33" s="17">
        <v>0.23636363636363633</v>
      </c>
      <c r="N33" s="17">
        <v>0.21666666666666667</v>
      </c>
      <c r="O33" s="17">
        <v>0.19999999999999996</v>
      </c>
      <c r="P33" s="17">
        <v>0.18571428571428572</v>
      </c>
      <c r="Q33" s="17">
        <v>0.17333333333333334</v>
      </c>
      <c r="R33" s="17">
        <v>0.16249999999999998</v>
      </c>
      <c r="S33" s="17">
        <v>0.15294117647058825</v>
      </c>
      <c r="T33" s="17">
        <v>0.14444444444444449</v>
      </c>
      <c r="U33" s="17">
        <v>0.13684210526315788</v>
      </c>
      <c r="V33" s="17">
        <v>0.13</v>
      </c>
      <c r="W33" s="17">
        <v>0.12380952380952381</v>
      </c>
      <c r="X33" s="17">
        <v>0.11818181818181817</v>
      </c>
      <c r="Y33" s="17">
        <v>0.11304347826086958</v>
      </c>
      <c r="Z33" s="17">
        <v>0.10833333333333328</v>
      </c>
      <c r="AA33" s="17">
        <v>0.10399999999999998</v>
      </c>
    </row>
    <row r="34" spans="1:27" x14ac:dyDescent="0.35">
      <c r="A34" t="s">
        <v>364</v>
      </c>
      <c r="B34" s="17">
        <v>0.9638617706425</v>
      </c>
      <c r="C34" s="17">
        <v>0.9638617706425</v>
      </c>
      <c r="D34" s="17">
        <v>0.9638617706425</v>
      </c>
      <c r="E34" s="17">
        <v>0.93485207951666671</v>
      </c>
      <c r="F34" s="17">
        <v>0.77044791285000003</v>
      </c>
      <c r="G34" s="17">
        <v>0.67180541285000006</v>
      </c>
      <c r="H34" s="17">
        <v>0.60604374618333345</v>
      </c>
      <c r="I34" s="17">
        <v>0.55907112713571427</v>
      </c>
      <c r="J34" s="17">
        <v>0.52384166285</v>
      </c>
      <c r="K34" s="17">
        <v>0.49644096840555552</v>
      </c>
      <c r="L34" s="17">
        <v>0.47452041285000002</v>
      </c>
      <c r="M34" s="17">
        <v>0.45658541284999998</v>
      </c>
      <c r="N34" s="17">
        <v>0.44163957951666666</v>
      </c>
      <c r="O34" s="17">
        <v>0.42899310515769229</v>
      </c>
      <c r="P34" s="17">
        <v>0.41815326999285718</v>
      </c>
      <c r="Q34" s="17">
        <v>0.40875874618333341</v>
      </c>
      <c r="R34" s="17">
        <v>0.40053853784999993</v>
      </c>
      <c r="S34" s="17">
        <v>0.39328541285000007</v>
      </c>
      <c r="T34" s="17">
        <v>0.3868381906277778</v>
      </c>
      <c r="U34" s="17">
        <v>0.38106962337631578</v>
      </c>
      <c r="V34" s="17">
        <v>0.37587791284999994</v>
      </c>
      <c r="W34" s="17" t="e">
        <v>#N/A</v>
      </c>
      <c r="X34" s="17" t="e">
        <v>#N/A</v>
      </c>
      <c r="Y34" s="17" t="e">
        <v>#N/A</v>
      </c>
      <c r="Z34" s="17" t="e">
        <v>#N/A</v>
      </c>
      <c r="AA34" s="17" t="e">
        <v>#N/A</v>
      </c>
    </row>
    <row r="35" spans="1:27" x14ac:dyDescent="0.35">
      <c r="A35" t="s">
        <v>1900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35">
      <c r="A36" t="s">
        <v>169</v>
      </c>
      <c r="B36" s="17">
        <v>0.98499999999999999</v>
      </c>
      <c r="C36" s="17">
        <v>0.98499999999999999</v>
      </c>
      <c r="D36" s="17">
        <v>0.98499999999999999</v>
      </c>
      <c r="E36" s="17">
        <v>0.92464000000000002</v>
      </c>
      <c r="F36" s="17">
        <v>0.86848000000000003</v>
      </c>
      <c r="G36" s="17">
        <v>0.83478399999999997</v>
      </c>
      <c r="H36" s="17">
        <v>0.81231999999999993</v>
      </c>
      <c r="I36" s="17">
        <v>0.79627428571428571</v>
      </c>
      <c r="J36" s="17">
        <v>0.78424000000000005</v>
      </c>
      <c r="K36" s="17">
        <v>0.77488000000000001</v>
      </c>
      <c r="L36" s="17">
        <v>0.76739199999999996</v>
      </c>
      <c r="M36" s="17">
        <v>0.76126545454545458</v>
      </c>
      <c r="N36" s="17">
        <v>0.75615999999999994</v>
      </c>
      <c r="O36" s="17">
        <v>0.75184000000000006</v>
      </c>
      <c r="P36" s="17" t="e">
        <v>#N/A</v>
      </c>
      <c r="Q36" s="17" t="e">
        <v>#N/A</v>
      </c>
      <c r="R36" s="17" t="e">
        <v>#N/A</v>
      </c>
      <c r="S36" s="17" t="e">
        <v>#N/A</v>
      </c>
      <c r="T36" s="17" t="e">
        <v>#N/A</v>
      </c>
      <c r="U36" s="17" t="e">
        <v>#N/A</v>
      </c>
      <c r="V36" s="17" t="e">
        <v>#N/A</v>
      </c>
      <c r="W36" s="17" t="e">
        <v>#N/A</v>
      </c>
      <c r="X36" s="17" t="e">
        <v>#N/A</v>
      </c>
      <c r="Y36" s="17" t="e">
        <v>#N/A</v>
      </c>
      <c r="Z36" s="17" t="e">
        <v>#N/A</v>
      </c>
      <c r="AA36" s="17" t="e">
        <v>#N/A</v>
      </c>
    </row>
    <row r="37" spans="1:27" x14ac:dyDescent="0.35">
      <c r="A37" t="s">
        <v>154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35">
      <c r="A38" t="s">
        <v>1901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35">
      <c r="A39" t="s">
        <v>1902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35">
      <c r="A40" t="s">
        <v>379</v>
      </c>
      <c r="B40" s="17">
        <v>0.95</v>
      </c>
      <c r="C40" s="17">
        <v>0.95</v>
      </c>
      <c r="D40" s="17">
        <v>0.95</v>
      </c>
      <c r="E40" s="17">
        <v>0.95</v>
      </c>
      <c r="F40" s="17">
        <v>0.95</v>
      </c>
      <c r="G40" s="17">
        <v>0.95</v>
      </c>
      <c r="H40" s="17">
        <v>0.95</v>
      </c>
      <c r="I40" s="17">
        <v>0.92571428571428571</v>
      </c>
      <c r="J40" s="17">
        <v>0.81</v>
      </c>
      <c r="K40" s="17">
        <v>0.72</v>
      </c>
      <c r="L40" s="17">
        <v>0.64800000000000002</v>
      </c>
      <c r="M40" s="17">
        <v>0.58909090909090911</v>
      </c>
      <c r="N40" s="17">
        <v>0.54</v>
      </c>
      <c r="O40" s="17">
        <v>0.49846153846153851</v>
      </c>
      <c r="P40" s="17">
        <v>0.46285714285714286</v>
      </c>
      <c r="Q40" s="17">
        <v>0.43200000000000005</v>
      </c>
      <c r="R40" s="17">
        <v>0.40500000000000003</v>
      </c>
      <c r="S40" s="17">
        <v>0.38117647058823534</v>
      </c>
      <c r="T40" s="17">
        <v>0.36</v>
      </c>
      <c r="U40" s="17">
        <v>0.34105263157894739</v>
      </c>
      <c r="V40" s="17">
        <v>0.32399999999999995</v>
      </c>
      <c r="W40" s="17">
        <v>0.30857142857142861</v>
      </c>
      <c r="X40" s="17">
        <v>0.29454545454545455</v>
      </c>
      <c r="Y40" s="17">
        <v>0.2817391304347826</v>
      </c>
      <c r="Z40" s="17">
        <v>0.27</v>
      </c>
      <c r="AA40" s="17">
        <v>0.25919999999999999</v>
      </c>
    </row>
    <row r="41" spans="1:27" x14ac:dyDescent="0.35">
      <c r="A41" t="s">
        <v>175</v>
      </c>
      <c r="B41" s="17">
        <v>0.95</v>
      </c>
      <c r="C41" s="17">
        <v>0.95</v>
      </c>
      <c r="D41" s="17">
        <v>0.7</v>
      </c>
      <c r="E41" s="17">
        <v>0.46666666666666667</v>
      </c>
      <c r="F41" s="17">
        <v>0.35</v>
      </c>
      <c r="G41" s="17">
        <v>0.28000000000000003</v>
      </c>
      <c r="H41" s="17">
        <v>0.23333333333333328</v>
      </c>
      <c r="I41" s="17">
        <v>0.19999999999999996</v>
      </c>
      <c r="J41" s="17">
        <v>0.17500000000000004</v>
      </c>
      <c r="K41" s="17">
        <v>0.15555555555555556</v>
      </c>
      <c r="L41" s="17">
        <v>0.14000000000000001</v>
      </c>
      <c r="M41" s="17">
        <v>0.12727272727272732</v>
      </c>
      <c r="N41" s="17">
        <v>0.1166666666666667</v>
      </c>
      <c r="O41" s="17">
        <v>0.10769230769230764</v>
      </c>
      <c r="P41" s="17">
        <v>9.9999999999999978E-2</v>
      </c>
      <c r="Q41" s="17">
        <v>9.3333333333333379E-2</v>
      </c>
      <c r="R41" s="17">
        <v>8.7500000000000022E-2</v>
      </c>
      <c r="S41" s="17">
        <v>8.2352941176470629E-2</v>
      </c>
      <c r="T41" s="17">
        <v>7.7777777777777724E-2</v>
      </c>
      <c r="U41" s="17">
        <v>7.3684210526315796E-2</v>
      </c>
      <c r="V41" s="17">
        <v>6.9999999999999951E-2</v>
      </c>
      <c r="W41" s="17">
        <v>6.6666666666666652E-2</v>
      </c>
      <c r="X41" s="17">
        <v>6.3636363636363602E-2</v>
      </c>
      <c r="Y41" s="17">
        <v>6.0869565217391286E-2</v>
      </c>
      <c r="Z41" s="17">
        <v>5.8333333333333348E-2</v>
      </c>
      <c r="AA41" s="17" t="e">
        <v>#N/A</v>
      </c>
    </row>
    <row r="42" spans="1:27" x14ac:dyDescent="0.35">
      <c r="A42" t="s">
        <v>1903</v>
      </c>
      <c r="B42" s="17">
        <v>0.95</v>
      </c>
      <c r="C42" s="17">
        <v>0.95</v>
      </c>
      <c r="D42" s="17">
        <v>0.95</v>
      </c>
      <c r="E42" s="17">
        <v>0.95</v>
      </c>
      <c r="F42" s="17">
        <v>0.95</v>
      </c>
      <c r="G42" s="17">
        <v>0.95</v>
      </c>
      <c r="H42" s="17">
        <v>0.95</v>
      </c>
      <c r="I42" s="17">
        <v>0.84571428571428575</v>
      </c>
      <c r="J42" s="17">
        <v>0.74</v>
      </c>
      <c r="K42" s="17">
        <v>0.65777777777777779</v>
      </c>
      <c r="L42" s="17">
        <v>0.59200000000000008</v>
      </c>
      <c r="M42" s="17">
        <v>0.53818181818181821</v>
      </c>
      <c r="N42" s="17">
        <v>0.49333333333333329</v>
      </c>
      <c r="O42" s="17">
        <v>0.45538461538461539</v>
      </c>
      <c r="P42" s="17">
        <v>0.42285714285714282</v>
      </c>
      <c r="Q42" s="17">
        <v>0.39466666666666672</v>
      </c>
      <c r="R42" s="17">
        <v>0.37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  <c r="Y42" s="17" t="e">
        <v>#N/A</v>
      </c>
      <c r="Z42" s="17" t="e">
        <v>#N/A</v>
      </c>
      <c r="AA42" s="17" t="e">
        <v>#N/A</v>
      </c>
    </row>
    <row r="43" spans="1:27" x14ac:dyDescent="0.35">
      <c r="A43" t="s">
        <v>1765</v>
      </c>
      <c r="B43" s="17">
        <v>0.95</v>
      </c>
      <c r="C43" s="17">
        <v>0.95</v>
      </c>
      <c r="D43" s="17">
        <v>0.95</v>
      </c>
      <c r="E43" s="17">
        <v>0.95</v>
      </c>
      <c r="F43" s="17">
        <v>0.76781250000000001</v>
      </c>
      <c r="G43" s="17">
        <v>0.61424999999999996</v>
      </c>
      <c r="H43" s="17">
        <v>0.51187500000000008</v>
      </c>
      <c r="I43" s="17">
        <v>0.43874999999999997</v>
      </c>
      <c r="J43" s="17">
        <v>0.38390625</v>
      </c>
      <c r="K43" s="17">
        <v>0.34125000000000005</v>
      </c>
      <c r="L43" s="17">
        <v>0.30712499999999998</v>
      </c>
      <c r="M43" s="17">
        <v>0.27920454545454543</v>
      </c>
      <c r="N43" s="17">
        <v>0.25593750000000004</v>
      </c>
      <c r="O43" s="17">
        <v>0.23624999999999996</v>
      </c>
      <c r="P43" s="17">
        <v>0.21937499999999999</v>
      </c>
      <c r="Q43" s="17">
        <v>0.20474999999999999</v>
      </c>
      <c r="R43" s="17" t="e">
        <v>#N/A</v>
      </c>
      <c r="S43" s="17" t="e">
        <v>#N/A</v>
      </c>
      <c r="T43" s="17" t="e">
        <v>#N/A</v>
      </c>
      <c r="U43" s="17" t="e">
        <v>#N/A</v>
      </c>
      <c r="V43" s="17" t="e">
        <v>#N/A</v>
      </c>
      <c r="W43" s="17" t="e">
        <v>#N/A</v>
      </c>
      <c r="X43" s="17" t="e">
        <v>#N/A</v>
      </c>
      <c r="Y43" s="17" t="e">
        <v>#N/A</v>
      </c>
      <c r="Z43" s="17" t="e">
        <v>#N/A</v>
      </c>
      <c r="AA43" s="17" t="e">
        <v>#N/A</v>
      </c>
    </row>
    <row r="44" spans="1:27" x14ac:dyDescent="0.35">
      <c r="A44" t="s">
        <v>368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5">
      <c r="A45" t="s">
        <v>1904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35">
      <c r="A46" t="s">
        <v>167</v>
      </c>
      <c r="B46" s="17">
        <v>0.95</v>
      </c>
      <c r="C46" s="17">
        <v>0.95</v>
      </c>
      <c r="D46" s="17">
        <v>0.95</v>
      </c>
      <c r="E46" s="17">
        <v>0.95</v>
      </c>
      <c r="F46" s="17">
        <v>0.89437500000000003</v>
      </c>
      <c r="G46" s="17">
        <v>0.71550000000000002</v>
      </c>
      <c r="H46" s="17">
        <v>0.59624999999999995</v>
      </c>
      <c r="I46" s="17">
        <v>0.51107142857142862</v>
      </c>
      <c r="J46" s="17">
        <v>0.44718749999999996</v>
      </c>
      <c r="K46" s="17">
        <v>0.39749999999999996</v>
      </c>
      <c r="L46" s="17">
        <v>0.35775000000000001</v>
      </c>
      <c r="M46" s="17">
        <v>0.3252272727272727</v>
      </c>
      <c r="N46" s="17">
        <v>0.29812499999999997</v>
      </c>
      <c r="O46" s="17">
        <v>0.27519230769230774</v>
      </c>
      <c r="P46" s="17" t="e">
        <v>#N/A</v>
      </c>
      <c r="Q46" s="17" t="e">
        <v>#N/A</v>
      </c>
      <c r="R46" s="17" t="e">
        <v>#N/A</v>
      </c>
      <c r="S46" s="17" t="e">
        <v>#N/A</v>
      </c>
      <c r="T46" s="17" t="e">
        <v>#N/A</v>
      </c>
      <c r="U46" s="17" t="e">
        <v>#N/A</v>
      </c>
      <c r="V46" s="17" t="e">
        <v>#N/A</v>
      </c>
      <c r="W46" s="17" t="e">
        <v>#N/A</v>
      </c>
      <c r="X46" s="17" t="e">
        <v>#N/A</v>
      </c>
      <c r="Y46" s="17" t="e">
        <v>#N/A</v>
      </c>
      <c r="Z46" s="17" t="e">
        <v>#N/A</v>
      </c>
      <c r="AA46" s="17" t="e">
        <v>#N/A</v>
      </c>
    </row>
    <row r="47" spans="1:27" x14ac:dyDescent="0.35">
      <c r="A47" t="s">
        <v>1905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35">
      <c r="A48" t="s">
        <v>1761</v>
      </c>
      <c r="B48" s="17">
        <v>0.99299999999999999</v>
      </c>
      <c r="C48" s="17">
        <v>0.99299999999999999</v>
      </c>
      <c r="D48" s="17">
        <v>0.99299999999999999</v>
      </c>
      <c r="E48" s="17">
        <v>0.97087999999999997</v>
      </c>
      <c r="F48" s="17">
        <v>0.94316</v>
      </c>
      <c r="G48" s="17">
        <v>0.92652800000000002</v>
      </c>
      <c r="H48" s="17">
        <v>0.91544000000000003</v>
      </c>
      <c r="I48" s="17">
        <v>0.90751999999999999</v>
      </c>
      <c r="J48" s="17">
        <v>0.90158000000000005</v>
      </c>
      <c r="K48" s="17">
        <v>0.89695999999999998</v>
      </c>
      <c r="L48" s="17">
        <v>0.89326400000000006</v>
      </c>
      <c r="M48" s="17">
        <v>0.89024000000000003</v>
      </c>
      <c r="N48" s="17">
        <v>0.88771999999999995</v>
      </c>
      <c r="O48" s="17">
        <v>0.8855876923076923</v>
      </c>
      <c r="P48" s="17" t="e">
        <v>#N/A</v>
      </c>
      <c r="Q48" s="17" t="e">
        <v>#N/A</v>
      </c>
      <c r="R48" s="17" t="e">
        <v>#N/A</v>
      </c>
      <c r="S48" s="17" t="e">
        <v>#N/A</v>
      </c>
      <c r="T48" s="17" t="e">
        <v>#N/A</v>
      </c>
      <c r="U48" s="17" t="e">
        <v>#N/A</v>
      </c>
      <c r="V48" s="17" t="e">
        <v>#N/A</v>
      </c>
      <c r="W48" s="17" t="e">
        <v>#N/A</v>
      </c>
      <c r="X48" s="17" t="e">
        <v>#N/A</v>
      </c>
      <c r="Y48" s="17" t="e">
        <v>#N/A</v>
      </c>
      <c r="Z48" s="17" t="e">
        <v>#N/A</v>
      </c>
      <c r="AA48" s="17" t="e">
        <v>#N/A</v>
      </c>
    </row>
    <row r="49" spans="1:27" x14ac:dyDescent="0.35">
      <c r="A49" t="s">
        <v>378</v>
      </c>
      <c r="B49" s="17">
        <v>0.95</v>
      </c>
      <c r="C49" s="17">
        <v>0.95</v>
      </c>
      <c r="D49" s="17">
        <v>0.95</v>
      </c>
      <c r="E49" s="17">
        <v>0.95</v>
      </c>
      <c r="F49" s="17">
        <v>0.85</v>
      </c>
      <c r="G49" s="17">
        <v>0.67999999999999994</v>
      </c>
      <c r="H49" s="17">
        <v>0.56666666666666665</v>
      </c>
      <c r="I49" s="17">
        <v>0.48571428571428577</v>
      </c>
      <c r="J49" s="17">
        <v>0.42500000000000004</v>
      </c>
      <c r="K49" s="17">
        <v>0.37777777777777777</v>
      </c>
      <c r="L49" s="17">
        <v>0.33999999999999997</v>
      </c>
      <c r="M49" s="17">
        <v>0.30909090909090908</v>
      </c>
      <c r="N49" s="17">
        <v>0.28333333333333333</v>
      </c>
      <c r="O49" s="17">
        <v>0.2615384615384615</v>
      </c>
      <c r="P49" s="17">
        <v>0.24285714285714288</v>
      </c>
      <c r="Q49" s="17">
        <v>0.22666666666666668</v>
      </c>
      <c r="R49" s="17">
        <v>0.21250000000000002</v>
      </c>
      <c r="S49" s="17">
        <v>0.19999999999999996</v>
      </c>
      <c r="T49" s="17">
        <v>0.18888888888888888</v>
      </c>
      <c r="U49" s="17">
        <v>0.17894736842105263</v>
      </c>
      <c r="V49" s="17">
        <v>0.17000000000000004</v>
      </c>
      <c r="W49" s="17">
        <v>0.16190476190476188</v>
      </c>
      <c r="X49" s="17">
        <v>0.15454545454545454</v>
      </c>
      <c r="Y49" s="17" t="e">
        <v>#N/A</v>
      </c>
      <c r="Z49" s="17" t="e">
        <v>#N/A</v>
      </c>
      <c r="AA49" s="17" t="e">
        <v>#N/A</v>
      </c>
    </row>
    <row r="50" spans="1:27" x14ac:dyDescent="0.35">
      <c r="A50" t="s">
        <v>1762</v>
      </c>
      <c r="B50" s="17">
        <v>0.95499999999999996</v>
      </c>
      <c r="C50" s="17">
        <v>0.91</v>
      </c>
      <c r="D50" s="17">
        <v>0.505</v>
      </c>
      <c r="E50" s="17">
        <v>0.37</v>
      </c>
      <c r="F50" s="17">
        <v>0.30249999999999999</v>
      </c>
      <c r="G50" s="17">
        <v>0.26200000000000001</v>
      </c>
      <c r="H50" s="17">
        <v>0.23499999999999999</v>
      </c>
      <c r="I50" s="17">
        <v>0.21571428571428575</v>
      </c>
      <c r="J50" s="17">
        <v>0.20125000000000004</v>
      </c>
      <c r="K50" s="17">
        <v>0.18999999999999995</v>
      </c>
      <c r="L50" s="17">
        <v>0.18100000000000005</v>
      </c>
      <c r="M50" s="17">
        <v>0.17363636363636359</v>
      </c>
      <c r="N50" s="17">
        <v>0.16749999999999998</v>
      </c>
      <c r="O50" s="17">
        <v>0.16230769230769226</v>
      </c>
      <c r="P50" s="17" t="e">
        <v>#N/A</v>
      </c>
      <c r="Q50" s="17" t="e">
        <v>#N/A</v>
      </c>
      <c r="R50" s="17" t="e">
        <v>#N/A</v>
      </c>
      <c r="S50" s="17" t="e">
        <v>#N/A</v>
      </c>
      <c r="T50" s="17" t="e">
        <v>#N/A</v>
      </c>
      <c r="U50" s="17" t="e">
        <v>#N/A</v>
      </c>
      <c r="V50" s="17" t="e">
        <v>#N/A</v>
      </c>
      <c r="W50" s="17" t="e">
        <v>#N/A</v>
      </c>
      <c r="X50" s="17" t="e">
        <v>#N/A</v>
      </c>
      <c r="Y50" s="17" t="e">
        <v>#N/A</v>
      </c>
      <c r="Z50" s="17" t="e">
        <v>#N/A</v>
      </c>
      <c r="AA50" s="17" t="e">
        <v>#N/A</v>
      </c>
    </row>
    <row r="51" spans="1:27" x14ac:dyDescent="0.35">
      <c r="A51" t="s">
        <v>1906</v>
      </c>
      <c r="B51" s="17">
        <v>0.95</v>
      </c>
      <c r="C51" s="17">
        <v>0.95</v>
      </c>
      <c r="D51" s="17">
        <v>0.95</v>
      </c>
      <c r="E51" s="17">
        <v>0.95</v>
      </c>
      <c r="F51" s="17">
        <v>0.95</v>
      </c>
      <c r="G51" s="17">
        <v>0.95</v>
      </c>
      <c r="H51" s="17">
        <v>0.95</v>
      </c>
      <c r="I51" s="17">
        <v>0.84599999999999986</v>
      </c>
      <c r="J51" s="17">
        <v>0.74024999999999985</v>
      </c>
      <c r="K51" s="17">
        <v>0.65799999999999992</v>
      </c>
      <c r="L51" s="17">
        <v>0.59219999999999995</v>
      </c>
      <c r="M51" s="17">
        <v>0.53836363636363638</v>
      </c>
      <c r="N51" s="17">
        <v>0.49349999999999994</v>
      </c>
      <c r="O51" s="17">
        <v>0.45553846153846145</v>
      </c>
      <c r="P51" s="17">
        <v>0.42299999999999993</v>
      </c>
      <c r="Q51" s="17">
        <v>0.39479999999999993</v>
      </c>
      <c r="R51" s="17">
        <v>0.37012499999999993</v>
      </c>
      <c r="S51" s="17">
        <v>0.34835294117647053</v>
      </c>
      <c r="T51" s="17">
        <v>0.32899999999999985</v>
      </c>
      <c r="U51" s="17">
        <v>0.31168421052631567</v>
      </c>
      <c r="V51" s="17">
        <v>0.29609999999999992</v>
      </c>
      <c r="W51" s="17">
        <v>0.28199999999999992</v>
      </c>
      <c r="X51" s="17">
        <v>0.26918181818181808</v>
      </c>
      <c r="Y51" s="17">
        <v>0.25747826086956516</v>
      </c>
      <c r="Z51" s="17">
        <v>0.24674999999999991</v>
      </c>
      <c r="AA51" s="17">
        <v>0.23687999999999998</v>
      </c>
    </row>
    <row r="52" spans="1:27" x14ac:dyDescent="0.35">
      <c r="A52" t="s">
        <v>1764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5">
      <c r="A53" t="s">
        <v>138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35">
      <c r="A54" t="s">
        <v>1880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5">
      <c r="A55" t="s">
        <v>366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35">
      <c r="A56" t="s">
        <v>1907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5">
      <c r="A57" t="s">
        <v>1908</v>
      </c>
      <c r="B57" s="17">
        <v>0.95</v>
      </c>
      <c r="C57" s="17">
        <v>0.95</v>
      </c>
      <c r="D57" s="17">
        <v>0.9425</v>
      </c>
      <c r="E57" s="17">
        <v>0.62833333333333341</v>
      </c>
      <c r="F57" s="17">
        <v>0.47124999999999995</v>
      </c>
      <c r="G57" s="17">
        <v>0.377</v>
      </c>
      <c r="H57" s="17">
        <v>0.31416666666666671</v>
      </c>
      <c r="I57" s="17">
        <v>0.26928571428571424</v>
      </c>
      <c r="J57" s="17">
        <v>0.23562499999999997</v>
      </c>
      <c r="K57" s="17">
        <v>0.20944444444444443</v>
      </c>
      <c r="L57" s="17">
        <v>0.1885</v>
      </c>
      <c r="M57" s="17">
        <v>0.17136363636363638</v>
      </c>
      <c r="N57" s="17">
        <v>0.15708333333333335</v>
      </c>
      <c r="O57" s="17">
        <v>0.14500000000000002</v>
      </c>
      <c r="P57" s="17">
        <v>0.13464285714285718</v>
      </c>
      <c r="Q57" s="17">
        <v>0.1256666666666667</v>
      </c>
      <c r="R57" s="17">
        <v>0.11781249999999999</v>
      </c>
      <c r="S57" s="17">
        <v>0.11088235294117643</v>
      </c>
      <c r="T57" s="17">
        <v>0.10472222222222227</v>
      </c>
      <c r="U57" s="17">
        <v>9.9210526315789527E-2</v>
      </c>
      <c r="V57" s="17">
        <v>9.4249999999999945E-2</v>
      </c>
      <c r="W57" s="17">
        <v>8.9761904761904709E-2</v>
      </c>
      <c r="X57" s="17">
        <v>8.5681818181818192E-2</v>
      </c>
      <c r="Y57" s="17">
        <v>8.1956521739130483E-2</v>
      </c>
      <c r="Z57" s="17">
        <v>7.8541666666666621E-2</v>
      </c>
      <c r="AA57" s="17">
        <v>7.5400000000000023E-2</v>
      </c>
    </row>
    <row r="58" spans="1:27" x14ac:dyDescent="0.35">
      <c r="A58" t="s">
        <v>1879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5">
      <c r="A59" t="s">
        <v>1600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35">
      <c r="A60" t="s">
        <v>151</v>
      </c>
      <c r="B60" s="17">
        <v>0.98</v>
      </c>
      <c r="C60" s="17">
        <v>0.98</v>
      </c>
      <c r="D60" s="17">
        <v>0.98</v>
      </c>
      <c r="E60" s="17">
        <v>0.98</v>
      </c>
      <c r="F60" s="17">
        <v>0.91842000000000001</v>
      </c>
      <c r="G60" s="17">
        <v>0.85473600000000005</v>
      </c>
      <c r="H60" s="17">
        <v>0.81228</v>
      </c>
      <c r="I60" s="17">
        <v>0.78195428571428571</v>
      </c>
      <c r="J60" s="17">
        <v>0.75921000000000005</v>
      </c>
      <c r="K60" s="17">
        <v>0.74151999999999996</v>
      </c>
      <c r="L60" s="17">
        <v>0.72736800000000001</v>
      </c>
      <c r="M60" s="17">
        <v>0.71578909090909093</v>
      </c>
      <c r="N60" s="17">
        <v>0.70613999999999999</v>
      </c>
      <c r="O60" s="17">
        <v>0.69797538461538466</v>
      </c>
      <c r="P60" s="17">
        <v>0.69097714285714285</v>
      </c>
      <c r="Q60" s="17">
        <v>0.68491199999999997</v>
      </c>
      <c r="R60" s="17">
        <v>0.67960500000000001</v>
      </c>
      <c r="S60" s="17">
        <v>0.67492235294117653</v>
      </c>
      <c r="T60" s="17">
        <v>0.67076000000000002</v>
      </c>
      <c r="U60" s="17">
        <v>0.66703578947368425</v>
      </c>
      <c r="V60" s="17">
        <v>0.66368399999999994</v>
      </c>
      <c r="W60" s="17">
        <v>0.66065142857142856</v>
      </c>
      <c r="X60" s="17">
        <v>0.65789454545454551</v>
      </c>
      <c r="Y60" s="17">
        <v>0.6553773913043478</v>
      </c>
      <c r="Z60" s="17">
        <v>0.65307000000000004</v>
      </c>
      <c r="AA60" s="17">
        <v>0.65094719999999995</v>
      </c>
    </row>
    <row r="61" spans="1:27" x14ac:dyDescent="0.35">
      <c r="A61" t="s">
        <v>142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35">
      <c r="A62" t="s">
        <v>163</v>
      </c>
      <c r="B62" s="17">
        <v>0.96250000000000002</v>
      </c>
      <c r="C62" s="17">
        <v>0.96250000000000002</v>
      </c>
      <c r="D62" s="17">
        <v>0.96250000000000002</v>
      </c>
      <c r="E62" s="17">
        <v>0.96250000000000002</v>
      </c>
      <c r="F62" s="17">
        <v>0.96250000000000002</v>
      </c>
      <c r="G62" s="17">
        <v>0.85240000000000005</v>
      </c>
      <c r="H62" s="17">
        <v>0.752</v>
      </c>
      <c r="I62" s="17">
        <v>0.68028571428571438</v>
      </c>
      <c r="J62" s="17">
        <v>0.62650000000000006</v>
      </c>
      <c r="K62" s="17">
        <v>0.58466666666666667</v>
      </c>
      <c r="L62" s="17">
        <v>0.55120000000000002</v>
      </c>
      <c r="M62" s="17">
        <v>0.52381818181818185</v>
      </c>
      <c r="N62" s="17">
        <v>0.50100000000000011</v>
      </c>
      <c r="O62" s="17">
        <v>0.48169230769230775</v>
      </c>
      <c r="P62" s="17">
        <v>0.46514285714285719</v>
      </c>
      <c r="Q62" s="17">
        <v>0.45079999999999998</v>
      </c>
      <c r="R62" s="17">
        <v>0.43824999999999992</v>
      </c>
      <c r="S62" s="17">
        <v>0.42717647058823527</v>
      </c>
      <c r="T62" s="17">
        <v>0.41733333333333322</v>
      </c>
      <c r="U62" s="17">
        <v>0.40852631578947363</v>
      </c>
      <c r="V62" s="17">
        <v>0.40059999999999996</v>
      </c>
      <c r="W62" s="17">
        <v>0.39342857142857135</v>
      </c>
      <c r="X62" s="17">
        <v>0.38690909090909087</v>
      </c>
      <c r="Y62" s="17">
        <v>0.3809565217391303</v>
      </c>
      <c r="Z62" s="17">
        <v>0.37549999999999994</v>
      </c>
      <c r="AA62" s="17">
        <v>0.37047999999999992</v>
      </c>
    </row>
    <row r="63" spans="1:27" x14ac:dyDescent="0.35">
      <c r="A63" t="s">
        <v>1531</v>
      </c>
      <c r="B63" s="17">
        <v>0.95</v>
      </c>
      <c r="C63" s="17">
        <v>0.95</v>
      </c>
      <c r="D63" s="17">
        <v>0.95</v>
      </c>
      <c r="E63" s="17">
        <v>0.95</v>
      </c>
      <c r="F63" s="17">
        <v>0.95</v>
      </c>
      <c r="G63" s="17">
        <v>0.83360000000000001</v>
      </c>
      <c r="H63" s="17">
        <v>0.69466666666666677</v>
      </c>
      <c r="I63" s="17">
        <v>0.59542857142857142</v>
      </c>
      <c r="J63" s="17">
        <v>0.52100000000000002</v>
      </c>
      <c r="K63" s="17">
        <v>0.46311111111111114</v>
      </c>
      <c r="L63" s="17">
        <v>0.41679999999999995</v>
      </c>
      <c r="M63" s="17">
        <v>0.37890909090909086</v>
      </c>
      <c r="N63" s="17">
        <v>0.34733333333333327</v>
      </c>
      <c r="O63" s="17">
        <v>0.32061538461538464</v>
      </c>
      <c r="P63" s="17">
        <v>0.29771428571428571</v>
      </c>
      <c r="Q63" s="17">
        <v>0.2778666666666666</v>
      </c>
      <c r="R63" s="17">
        <v>0.26049999999999995</v>
      </c>
      <c r="S63" s="17">
        <v>0.24517647058823522</v>
      </c>
      <c r="T63" s="17">
        <v>0.23155555555555551</v>
      </c>
      <c r="U63" s="17">
        <v>0.21936842105263155</v>
      </c>
      <c r="V63" s="17" t="e">
        <v>#N/A</v>
      </c>
      <c r="W63" s="17" t="e">
        <v>#N/A</v>
      </c>
      <c r="X63" s="17" t="e">
        <v>#N/A</v>
      </c>
      <c r="Y63" s="17" t="e">
        <v>#N/A</v>
      </c>
      <c r="Z63" s="17" t="e">
        <v>#N/A</v>
      </c>
      <c r="AA63" s="17" t="e">
        <v>#N/A</v>
      </c>
    </row>
    <row r="64" spans="1:27" x14ac:dyDescent="0.35">
      <c r="A64" t="s">
        <v>1909</v>
      </c>
      <c r="B64" s="17">
        <v>0.98299999999999998</v>
      </c>
      <c r="C64" s="17">
        <v>0.98299999999999998</v>
      </c>
      <c r="D64" s="17">
        <v>0.98299999999999998</v>
      </c>
      <c r="E64" s="17">
        <v>0.98299999999999998</v>
      </c>
      <c r="F64" s="17">
        <v>0.93582500000000002</v>
      </c>
      <c r="G64" s="17">
        <v>0.88066</v>
      </c>
      <c r="H64" s="17">
        <v>0.84388333333333332</v>
      </c>
      <c r="I64" s="17">
        <v>0.81761428571428563</v>
      </c>
      <c r="J64" s="17">
        <v>0.79791250000000002</v>
      </c>
      <c r="K64" s="17">
        <v>0.78258888888888889</v>
      </c>
      <c r="L64" s="17">
        <v>0.77032999999999996</v>
      </c>
      <c r="M64" s="17">
        <v>0.76029999999999998</v>
      </c>
      <c r="N64" s="17">
        <v>0.75194166666666662</v>
      </c>
      <c r="O64" s="17">
        <v>0.74486923076923084</v>
      </c>
      <c r="P64" s="17">
        <v>0.73880714285714277</v>
      </c>
      <c r="Q64" s="17">
        <v>0.73355333333333328</v>
      </c>
      <c r="R64" s="17">
        <v>0.72895624999999997</v>
      </c>
      <c r="S64" s="17">
        <v>0.72489999999999999</v>
      </c>
      <c r="T64" s="17">
        <v>0.72129444444444446</v>
      </c>
      <c r="U64" s="17">
        <v>0.71806842105263158</v>
      </c>
      <c r="V64" s="17">
        <v>0.71516499999999994</v>
      </c>
      <c r="W64" s="17">
        <v>0.71253809523809519</v>
      </c>
      <c r="X64" s="17">
        <v>0.71014999999999995</v>
      </c>
      <c r="Y64" s="17">
        <v>0.70796956521739129</v>
      </c>
      <c r="Z64" s="17">
        <v>0.70597083333333333</v>
      </c>
      <c r="AA64" s="17">
        <v>0.70413199999999998</v>
      </c>
    </row>
    <row r="65" spans="1:27" x14ac:dyDescent="0.35">
      <c r="A65" t="s">
        <v>155</v>
      </c>
      <c r="B65" s="17">
        <v>0.96250000000000002</v>
      </c>
      <c r="C65" s="17">
        <v>0.96250000000000002</v>
      </c>
      <c r="D65" s="17">
        <v>0.85</v>
      </c>
      <c r="E65" s="17">
        <v>0.65</v>
      </c>
      <c r="F65" s="17">
        <v>0.55000000000000004</v>
      </c>
      <c r="G65" s="17">
        <v>0.49</v>
      </c>
      <c r="H65" s="17">
        <v>0.44999999999999996</v>
      </c>
      <c r="I65" s="17">
        <v>0.42142857142857137</v>
      </c>
      <c r="J65" s="17">
        <v>0.4</v>
      </c>
      <c r="K65" s="17">
        <v>0.3833333333333333</v>
      </c>
      <c r="L65" s="17">
        <v>0.37</v>
      </c>
      <c r="M65" s="17">
        <v>0.35909090909090913</v>
      </c>
      <c r="N65" s="17">
        <v>0.35</v>
      </c>
      <c r="O65" s="17">
        <v>0.34230769230769231</v>
      </c>
      <c r="P65" s="17" t="e">
        <v>#N/A</v>
      </c>
      <c r="Q65" s="17" t="e">
        <v>#N/A</v>
      </c>
      <c r="R65" s="17" t="e">
        <v>#N/A</v>
      </c>
      <c r="S65" s="17" t="e">
        <v>#N/A</v>
      </c>
      <c r="T65" s="17" t="e">
        <v>#N/A</v>
      </c>
      <c r="U65" s="17" t="e">
        <v>#N/A</v>
      </c>
      <c r="V65" s="17" t="e">
        <v>#N/A</v>
      </c>
      <c r="W65" s="17" t="e">
        <v>#N/A</v>
      </c>
      <c r="X65" s="17" t="e">
        <v>#N/A</v>
      </c>
      <c r="Y65" s="17" t="e">
        <v>#N/A</v>
      </c>
      <c r="Z65" s="17" t="e">
        <v>#N/A</v>
      </c>
      <c r="AA65" s="17" t="e">
        <v>#N/A</v>
      </c>
    </row>
    <row r="66" spans="1:27" x14ac:dyDescent="0.35">
      <c r="A66" t="s">
        <v>162</v>
      </c>
      <c r="B66" s="17">
        <v>0.96</v>
      </c>
      <c r="C66" s="17">
        <v>0.77</v>
      </c>
      <c r="D66" s="17">
        <v>0.48499999999999999</v>
      </c>
      <c r="E66" s="17">
        <v>0.39</v>
      </c>
      <c r="F66" s="17">
        <v>0.34250000000000003</v>
      </c>
      <c r="G66" s="17">
        <v>0.31399999999999995</v>
      </c>
      <c r="H66" s="17">
        <v>0.29500000000000004</v>
      </c>
      <c r="I66" s="17">
        <v>0.28142857142857147</v>
      </c>
      <c r="J66" s="17">
        <v>0.27124999999999999</v>
      </c>
      <c r="K66" s="17">
        <v>0.26333333333333331</v>
      </c>
      <c r="L66" s="17">
        <v>0.25700000000000001</v>
      </c>
      <c r="M66" s="17">
        <v>0.25181818181818183</v>
      </c>
      <c r="N66" s="17" t="e">
        <v>#N/A</v>
      </c>
      <c r="O66" s="17" t="e">
        <v>#N/A</v>
      </c>
      <c r="P66" s="17" t="e">
        <v>#N/A</v>
      </c>
      <c r="Q66" s="17" t="e">
        <v>#N/A</v>
      </c>
      <c r="R66" s="17" t="e">
        <v>#N/A</v>
      </c>
      <c r="S66" s="17" t="e">
        <v>#N/A</v>
      </c>
      <c r="T66" s="17" t="e">
        <v>#N/A</v>
      </c>
      <c r="U66" s="17" t="e">
        <v>#N/A</v>
      </c>
      <c r="V66" s="17" t="e">
        <v>#N/A</v>
      </c>
      <c r="W66" s="17" t="e">
        <v>#N/A</v>
      </c>
      <c r="X66" s="17" t="e">
        <v>#N/A</v>
      </c>
      <c r="Y66" s="17" t="e">
        <v>#N/A</v>
      </c>
      <c r="Z66" s="17" t="e">
        <v>#N/A</v>
      </c>
      <c r="AA66" s="17" t="e">
        <v>#N/A</v>
      </c>
    </row>
    <row r="67" spans="1:27" x14ac:dyDescent="0.35">
      <c r="A67" t="s">
        <v>1874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5">
      <c r="A68" t="s">
        <v>161</v>
      </c>
      <c r="B68" s="17">
        <v>1</v>
      </c>
      <c r="C68" s="17">
        <v>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0.47857142857142854</v>
      </c>
      <c r="J68" s="17">
        <v>0.41874999999999996</v>
      </c>
      <c r="K68" s="17">
        <v>0.37222222222222223</v>
      </c>
      <c r="L68" s="17">
        <v>0.33499999999999996</v>
      </c>
      <c r="M68" s="17">
        <v>0.30454545454545456</v>
      </c>
      <c r="N68" s="17">
        <v>0.27916666666666667</v>
      </c>
      <c r="O68" s="17">
        <v>0.25769230769230766</v>
      </c>
      <c r="P68" s="17" t="e">
        <v>#N/A</v>
      </c>
      <c r="Q68" s="17" t="e">
        <v>#N/A</v>
      </c>
      <c r="R68" s="17" t="e">
        <v>#N/A</v>
      </c>
      <c r="S68" s="17" t="e">
        <v>#N/A</v>
      </c>
      <c r="T68" s="17" t="e">
        <v>#N/A</v>
      </c>
      <c r="U68" s="17" t="e">
        <v>#N/A</v>
      </c>
      <c r="V68" s="17" t="e">
        <v>#N/A</v>
      </c>
      <c r="W68" s="17" t="e">
        <v>#N/A</v>
      </c>
      <c r="X68" s="17" t="e">
        <v>#N/A</v>
      </c>
      <c r="Y68" s="17" t="e">
        <v>#N/A</v>
      </c>
      <c r="Z68" s="17" t="e">
        <v>#N/A</v>
      </c>
      <c r="AA68" s="17" t="e">
        <v>#N/A</v>
      </c>
    </row>
    <row r="69" spans="1:27" x14ac:dyDescent="0.35">
      <c r="A69" t="s">
        <v>1910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35">
      <c r="A70" t="s">
        <v>1601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5">
      <c r="A71" t="s">
        <v>1602</v>
      </c>
      <c r="B71" s="17">
        <v>1</v>
      </c>
      <c r="C71" s="17">
        <v>0.97750000000000004</v>
      </c>
      <c r="D71" s="17">
        <v>0.96375</v>
      </c>
      <c r="E71" s="17">
        <v>0.70166666666666666</v>
      </c>
      <c r="F71" s="17">
        <v>0.52625</v>
      </c>
      <c r="G71" s="17">
        <v>0.42100000000000004</v>
      </c>
      <c r="H71" s="17">
        <v>0.35083333333333333</v>
      </c>
      <c r="I71" s="17">
        <v>0.30071428571428571</v>
      </c>
      <c r="J71" s="17">
        <v>0.26312500000000005</v>
      </c>
      <c r="K71" s="17">
        <v>0.23388888888888892</v>
      </c>
      <c r="L71" s="17">
        <v>0.21050000000000002</v>
      </c>
      <c r="M71" s="17">
        <v>0.1913636363636364</v>
      </c>
      <c r="N71" s="17">
        <v>0.17541666666666667</v>
      </c>
      <c r="O71" s="17">
        <v>0.16192307692307695</v>
      </c>
      <c r="P71" s="17">
        <v>0.15035714285714286</v>
      </c>
      <c r="Q71" s="17" t="e">
        <v>#N/A</v>
      </c>
      <c r="R71" s="17" t="e">
        <v>#N/A</v>
      </c>
      <c r="S71" s="17" t="e">
        <v>#N/A</v>
      </c>
      <c r="T71" s="17" t="e">
        <v>#N/A</v>
      </c>
      <c r="U71" s="17" t="e">
        <v>#N/A</v>
      </c>
      <c r="V71" s="17" t="e">
        <v>#N/A</v>
      </c>
      <c r="W71" s="17" t="e">
        <v>#N/A</v>
      </c>
      <c r="X71" s="17" t="e">
        <v>#N/A</v>
      </c>
      <c r="Y71" s="17" t="e">
        <v>#N/A</v>
      </c>
      <c r="Z71" s="17" t="e">
        <v>#N/A</v>
      </c>
      <c r="AA71" s="17" t="e">
        <v>#N/A</v>
      </c>
    </row>
    <row r="72" spans="1:27" x14ac:dyDescent="0.35">
      <c r="A72" t="s">
        <v>1604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5">
      <c r="A73" t="s">
        <v>1603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35">
      <c r="A74" t="s">
        <v>1606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5">
      <c r="A75" t="s">
        <v>153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35">
      <c r="A76" t="s">
        <v>172</v>
      </c>
      <c r="B76" s="17">
        <v>0.95</v>
      </c>
      <c r="C76" s="17">
        <v>0.54499999999999993</v>
      </c>
      <c r="D76" s="17">
        <v>0.27249999999999996</v>
      </c>
      <c r="E76" s="17">
        <v>0.18166666666666664</v>
      </c>
      <c r="F76" s="17">
        <v>0.13624999999999998</v>
      </c>
      <c r="G76" s="17">
        <v>0.10899999999999999</v>
      </c>
      <c r="H76" s="17">
        <v>9.0833333333333321E-2</v>
      </c>
      <c r="I76" s="17">
        <v>7.7857142857142847E-2</v>
      </c>
      <c r="J76" s="17">
        <v>6.8124999999999991E-2</v>
      </c>
      <c r="K76" s="17">
        <v>6.0555555555555585E-2</v>
      </c>
      <c r="L76" s="17">
        <v>5.4499999999999993E-2</v>
      </c>
      <c r="M76" s="17">
        <v>4.9545454545454559E-2</v>
      </c>
      <c r="N76" s="17">
        <v>4.5416666666666661E-2</v>
      </c>
      <c r="O76" s="17" t="e">
        <v>#N/A</v>
      </c>
      <c r="P76" s="17" t="e">
        <v>#N/A</v>
      </c>
      <c r="Q76" s="17" t="e">
        <v>#N/A</v>
      </c>
      <c r="R76" s="17" t="e">
        <v>#N/A</v>
      </c>
      <c r="S76" s="17" t="e">
        <v>#N/A</v>
      </c>
      <c r="T76" s="17" t="e">
        <v>#N/A</v>
      </c>
      <c r="U76" s="17" t="e">
        <v>#N/A</v>
      </c>
      <c r="V76" s="17" t="e">
        <v>#N/A</v>
      </c>
      <c r="W76" s="17" t="e">
        <v>#N/A</v>
      </c>
      <c r="X76" s="17" t="e">
        <v>#N/A</v>
      </c>
      <c r="Y76" s="17" t="e">
        <v>#N/A</v>
      </c>
      <c r="Z76" s="17" t="e">
        <v>#N/A</v>
      </c>
      <c r="AA76" s="17" t="e">
        <v>#N/A</v>
      </c>
    </row>
    <row r="77" spans="1:27" x14ac:dyDescent="0.35">
      <c r="A77" t="s">
        <v>1607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35">
      <c r="A78" t="s">
        <v>152</v>
      </c>
      <c r="B78" s="17">
        <v>0.95</v>
      </c>
      <c r="C78" s="17">
        <v>0.95</v>
      </c>
      <c r="D78" s="17">
        <v>0.95</v>
      </c>
      <c r="E78" s="17">
        <v>0.95</v>
      </c>
      <c r="F78" s="17">
        <v>0.95</v>
      </c>
      <c r="G78" s="17">
        <v>0.95</v>
      </c>
      <c r="H78" s="17">
        <v>0.95</v>
      </c>
      <c r="I78" s="17">
        <v>0.95</v>
      </c>
      <c r="J78" s="17">
        <v>0.95</v>
      </c>
      <c r="K78" s="17">
        <v>0.95</v>
      </c>
      <c r="L78" s="17">
        <v>0.95</v>
      </c>
      <c r="M78" s="17">
        <v>0.95</v>
      </c>
      <c r="N78" s="17">
        <v>0.93825000000000003</v>
      </c>
      <c r="O78" s="17">
        <v>0.86607692307692319</v>
      </c>
      <c r="P78" s="17">
        <v>0.80421428571428577</v>
      </c>
      <c r="Q78" s="17">
        <v>0.75060000000000004</v>
      </c>
      <c r="R78" s="17">
        <v>0.70368750000000002</v>
      </c>
      <c r="S78" s="17">
        <v>0.66229411764705892</v>
      </c>
      <c r="T78" s="17">
        <v>0.62550000000000006</v>
      </c>
      <c r="U78" s="17">
        <v>0.59257894736842109</v>
      </c>
      <c r="V78" s="17">
        <v>0.56295000000000006</v>
      </c>
      <c r="W78" s="17">
        <v>0.53614285714285725</v>
      </c>
      <c r="X78" s="17">
        <v>0.51177272727272727</v>
      </c>
      <c r="Y78" s="17">
        <v>0.48952173913043484</v>
      </c>
      <c r="Z78" s="17">
        <v>0.46912500000000001</v>
      </c>
      <c r="AA78" s="17">
        <v>0.45035999999999998</v>
      </c>
    </row>
    <row r="79" spans="1:27" x14ac:dyDescent="0.35">
      <c r="A79" t="s">
        <v>365</v>
      </c>
      <c r="B79" s="17">
        <v>0.28000000000000003</v>
      </c>
      <c r="C79" s="17">
        <v>0.28000000000000003</v>
      </c>
      <c r="D79" s="17">
        <v>0.28000000000000003</v>
      </c>
      <c r="E79" s="17">
        <v>0.28000000000000003</v>
      </c>
      <c r="F79" s="17">
        <v>0.28000000000000003</v>
      </c>
      <c r="G79" s="17">
        <v>0.28000000000000003</v>
      </c>
      <c r="H79" s="17">
        <v>0.28000000000000003</v>
      </c>
      <c r="I79" s="17">
        <v>0.28000000000000003</v>
      </c>
      <c r="J79" s="17">
        <v>0.28000000000000003</v>
      </c>
      <c r="K79" s="17">
        <v>0.28000000000000003</v>
      </c>
      <c r="L79" s="17">
        <v>0.28000000000000003</v>
      </c>
      <c r="M79" s="17">
        <v>0.28000000000000003</v>
      </c>
      <c r="N79" s="17">
        <v>0.28000000000000003</v>
      </c>
      <c r="O79" s="17">
        <v>0.28000000000000003</v>
      </c>
      <c r="P79" s="17">
        <v>0.28000000000000003</v>
      </c>
      <c r="Q79" s="17">
        <v>0.28000000000000003</v>
      </c>
      <c r="R79" s="17">
        <v>0.28000000000000003</v>
      </c>
      <c r="S79" s="17">
        <v>0.28000000000000003</v>
      </c>
      <c r="T79" s="17">
        <v>0.28000000000000003</v>
      </c>
      <c r="U79" s="17">
        <v>0.28000000000000003</v>
      </c>
      <c r="V79" s="17">
        <v>0.28000000000000003</v>
      </c>
      <c r="W79" s="17">
        <v>0.28000000000000003</v>
      </c>
      <c r="X79" s="17">
        <v>0.28000000000000003</v>
      </c>
      <c r="Y79" s="17">
        <v>0.28000000000000003</v>
      </c>
      <c r="Z79" s="17">
        <v>0.28000000000000003</v>
      </c>
      <c r="AA79" s="17">
        <v>0.28000000000000003</v>
      </c>
    </row>
    <row r="80" spans="1:27" x14ac:dyDescent="0.35">
      <c r="A80" t="s">
        <v>370</v>
      </c>
      <c r="B80" s="17">
        <v>0.95799999999999996</v>
      </c>
      <c r="C80" s="17">
        <v>0.95799999999999996</v>
      </c>
      <c r="D80" s="17">
        <v>0.95799999999999996</v>
      </c>
      <c r="E80" s="17">
        <v>0.95799999999999996</v>
      </c>
      <c r="F80" s="17">
        <v>0.95799999999999996</v>
      </c>
      <c r="G80" s="17">
        <v>0.95799999999999996</v>
      </c>
      <c r="H80" s="17">
        <v>0.95799999999999996</v>
      </c>
      <c r="I80" s="17">
        <v>0.85732000000000008</v>
      </c>
      <c r="J80" s="17">
        <v>0.77015500000000003</v>
      </c>
      <c r="K80" s="17">
        <v>0.7023600000000001</v>
      </c>
      <c r="L80" s="17">
        <v>0.64812400000000003</v>
      </c>
      <c r="M80" s="17">
        <v>0.60374909090909101</v>
      </c>
      <c r="N80" s="17">
        <v>0.56677</v>
      </c>
      <c r="O80" s="17">
        <v>0.53547999999999996</v>
      </c>
      <c r="P80" s="17">
        <v>0.50866</v>
      </c>
      <c r="Q80" s="17">
        <v>0.48541600000000007</v>
      </c>
      <c r="R80" s="17">
        <v>0.46507750000000003</v>
      </c>
      <c r="S80" s="17">
        <v>0.44713176470588234</v>
      </c>
      <c r="T80" s="17">
        <v>0.4311799999999999</v>
      </c>
      <c r="U80" s="17">
        <v>0.41690736842105269</v>
      </c>
      <c r="V80" s="17">
        <v>0.40406200000000003</v>
      </c>
      <c r="W80" s="17">
        <v>0.39244000000000001</v>
      </c>
      <c r="X80" s="17">
        <v>0.38187454545454547</v>
      </c>
      <c r="Y80" s="17">
        <v>0.37222782608695648</v>
      </c>
      <c r="Z80" s="17">
        <v>0.36338499999999996</v>
      </c>
      <c r="AA80" s="17">
        <v>0.35524960000000005</v>
      </c>
    </row>
    <row r="81" spans="1:27" x14ac:dyDescent="0.35">
      <c r="A81" t="s">
        <v>165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35">
      <c r="A82" t="s">
        <v>140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5">
      <c r="A83" t="s">
        <v>371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5">
      <c r="A84" t="s">
        <v>131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35">
      <c r="A85" t="s">
        <v>1530</v>
      </c>
      <c r="B85" s="17">
        <v>0.96124999999999994</v>
      </c>
      <c r="C85" s="17">
        <v>0.96125000000000005</v>
      </c>
      <c r="D85" s="17">
        <v>0.96125000000000005</v>
      </c>
      <c r="E85" s="17">
        <v>0.96125000000000005</v>
      </c>
      <c r="F85" s="17">
        <v>0.91474999999999995</v>
      </c>
      <c r="G85" s="17">
        <v>0.77679999999999993</v>
      </c>
      <c r="H85" s="17">
        <v>0.6848333333333334</v>
      </c>
      <c r="I85" s="17">
        <v>0.61914285714285711</v>
      </c>
      <c r="J85" s="17">
        <v>0.56987499999999991</v>
      </c>
      <c r="K85" s="17">
        <v>0.53155555555555556</v>
      </c>
      <c r="L85" s="17">
        <v>0.5008999999999999</v>
      </c>
      <c r="M85" s="17">
        <v>0.47581818181818181</v>
      </c>
      <c r="N85" s="17">
        <v>0.45491666666666664</v>
      </c>
      <c r="O85" s="17">
        <v>0.4372307692307692</v>
      </c>
      <c r="P85" s="17">
        <v>0.42207142857142854</v>
      </c>
      <c r="Q85" s="17">
        <v>0.40893333333333337</v>
      </c>
      <c r="R85" s="17">
        <v>0.3974375</v>
      </c>
      <c r="S85" s="17">
        <v>0.38729411764705879</v>
      </c>
      <c r="T85" s="17">
        <v>0.37827777777777771</v>
      </c>
      <c r="U85" s="17">
        <v>0.37021052631578943</v>
      </c>
      <c r="V85" s="17">
        <v>0.36294999999999988</v>
      </c>
      <c r="W85" s="17">
        <v>0.35638095238095235</v>
      </c>
      <c r="X85" s="17">
        <v>0.35040909090909089</v>
      </c>
      <c r="Y85" s="17">
        <v>0.34495652173913038</v>
      </c>
      <c r="Z85" s="17">
        <v>0.33995833333333325</v>
      </c>
      <c r="AA85" s="17">
        <v>0.33535999999999999</v>
      </c>
    </row>
    <row r="86" spans="1:27" x14ac:dyDescent="0.35">
      <c r="A86" t="s">
        <v>369</v>
      </c>
      <c r="B86" s="17">
        <v>0.95</v>
      </c>
      <c r="C86" s="17">
        <v>0.95</v>
      </c>
      <c r="D86" s="17">
        <v>0.95</v>
      </c>
      <c r="E86" s="17">
        <v>0.95</v>
      </c>
      <c r="F86" s="17">
        <v>0.95</v>
      </c>
      <c r="G86" s="17">
        <v>0.81200000000000006</v>
      </c>
      <c r="H86" s="17">
        <v>0.67666666666666675</v>
      </c>
      <c r="I86" s="17">
        <v>0.58000000000000007</v>
      </c>
      <c r="J86" s="17">
        <v>0.50750000000000006</v>
      </c>
      <c r="K86" s="17">
        <v>0.45111111111111113</v>
      </c>
      <c r="L86" s="17">
        <v>0.40600000000000003</v>
      </c>
      <c r="M86" s="17">
        <v>0.36909090909090914</v>
      </c>
      <c r="N86" s="17" t="e">
        <v>#N/A</v>
      </c>
      <c r="O86" s="17" t="e">
        <v>#N/A</v>
      </c>
      <c r="P86" s="17" t="e">
        <v>#N/A</v>
      </c>
      <c r="Q86" s="17" t="e">
        <v>#N/A</v>
      </c>
      <c r="R86" s="17" t="e">
        <v>#N/A</v>
      </c>
      <c r="S86" s="17" t="e">
        <v>#N/A</v>
      </c>
      <c r="T86" s="17" t="e">
        <v>#N/A</v>
      </c>
      <c r="U86" s="17" t="e">
        <v>#N/A</v>
      </c>
      <c r="V86" s="17" t="e">
        <v>#N/A</v>
      </c>
      <c r="W86" s="17" t="e">
        <v>#N/A</v>
      </c>
      <c r="X86" s="17" t="e">
        <v>#N/A</v>
      </c>
      <c r="Y86" s="17" t="e">
        <v>#N/A</v>
      </c>
      <c r="Z86" s="17" t="e">
        <v>#N/A</v>
      </c>
      <c r="AA86" s="17" t="e">
        <v>#N/A</v>
      </c>
    </row>
    <row r="87" spans="1:27" x14ac:dyDescent="0.35">
      <c r="A87" t="s">
        <v>367</v>
      </c>
      <c r="B87" s="17">
        <v>0.99124999999999996</v>
      </c>
      <c r="C87" s="17">
        <v>0.99124999999999996</v>
      </c>
      <c r="D87" s="17">
        <v>0.99124999999999996</v>
      </c>
      <c r="E87" s="17">
        <v>0.95129166666666665</v>
      </c>
      <c r="F87" s="17">
        <v>0.91971875000000003</v>
      </c>
      <c r="G87" s="17">
        <v>0.90077499999999999</v>
      </c>
      <c r="H87" s="17">
        <v>0.8881458333333333</v>
      </c>
      <c r="I87" s="17">
        <v>0.87912500000000005</v>
      </c>
      <c r="J87" s="17">
        <v>0.87235937500000005</v>
      </c>
      <c r="K87" s="17">
        <v>0.86709722222222219</v>
      </c>
      <c r="L87" s="17">
        <v>0.86288750000000003</v>
      </c>
      <c r="M87" s="17">
        <v>0.8594431818181818</v>
      </c>
      <c r="N87" s="17" t="e">
        <v>#N/A</v>
      </c>
      <c r="O87" s="17" t="e">
        <v>#N/A</v>
      </c>
      <c r="P87" s="17" t="e">
        <v>#N/A</v>
      </c>
      <c r="Q87" s="17" t="e">
        <v>#N/A</v>
      </c>
      <c r="R87" s="17" t="e">
        <v>#N/A</v>
      </c>
      <c r="S87" s="17" t="e">
        <v>#N/A</v>
      </c>
      <c r="T87" s="17" t="e">
        <v>#N/A</v>
      </c>
      <c r="U87" s="17" t="e">
        <v>#N/A</v>
      </c>
      <c r="V87" s="17" t="e">
        <v>#N/A</v>
      </c>
      <c r="W87" s="17" t="e">
        <v>#N/A</v>
      </c>
      <c r="X87" s="17" t="e">
        <v>#N/A</v>
      </c>
      <c r="Y87" s="17" t="e">
        <v>#N/A</v>
      </c>
      <c r="Z87" s="17" t="e">
        <v>#N/A</v>
      </c>
      <c r="AA87" s="17" t="e">
        <v>#N/A</v>
      </c>
    </row>
    <row r="88" spans="1:27" x14ac:dyDescent="0.35">
      <c r="A88" t="s">
        <v>136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35">
      <c r="A89" t="s">
        <v>141</v>
      </c>
      <c r="B89" s="17">
        <v>0.95</v>
      </c>
      <c r="C89" s="17">
        <v>0.59499999999999997</v>
      </c>
      <c r="D89" s="17">
        <v>0.29749999999999999</v>
      </c>
      <c r="E89" s="17">
        <v>0.19833333333333336</v>
      </c>
      <c r="F89" s="17">
        <v>0.14875000000000005</v>
      </c>
      <c r="G89" s="17">
        <v>0.11899999999999999</v>
      </c>
      <c r="H89" s="17">
        <v>9.9166666666666625E-2</v>
      </c>
      <c r="I89" s="17">
        <v>8.4999999999999964E-2</v>
      </c>
      <c r="J89" s="17">
        <v>7.4374999999999969E-2</v>
      </c>
      <c r="K89" s="17" t="e">
        <v>#N/A</v>
      </c>
      <c r="L89" s="17" t="e">
        <v>#N/A</v>
      </c>
      <c r="M89" s="17" t="e">
        <v>#N/A</v>
      </c>
      <c r="N89" s="17" t="e">
        <v>#N/A</v>
      </c>
      <c r="O89" s="17" t="e">
        <v>#N/A</v>
      </c>
      <c r="P89" s="17" t="e">
        <v>#N/A</v>
      </c>
      <c r="Q89" s="17" t="e">
        <v>#N/A</v>
      </c>
      <c r="R89" s="17" t="e">
        <v>#N/A</v>
      </c>
      <c r="S89" s="17" t="e">
        <v>#N/A</v>
      </c>
      <c r="T89" s="17" t="e">
        <v>#N/A</v>
      </c>
      <c r="U89" s="17" t="e">
        <v>#N/A</v>
      </c>
      <c r="V89" s="17" t="e">
        <v>#N/A</v>
      </c>
      <c r="W89" s="17" t="e">
        <v>#N/A</v>
      </c>
      <c r="X89" s="17" t="e">
        <v>#N/A</v>
      </c>
      <c r="Y89" s="17" t="e">
        <v>#N/A</v>
      </c>
      <c r="Z89" s="17" t="e">
        <v>#N/A</v>
      </c>
      <c r="AA89" s="17" t="e">
        <v>#N/A</v>
      </c>
    </row>
    <row r="90" spans="1:27" x14ac:dyDescent="0.35">
      <c r="A90" t="s">
        <v>363</v>
      </c>
      <c r="B90" s="17">
        <v>1</v>
      </c>
      <c r="C90" s="17">
        <v>1</v>
      </c>
      <c r="D90" s="17">
        <v>0.52500000000000002</v>
      </c>
      <c r="E90" s="17">
        <v>0.35</v>
      </c>
      <c r="F90" s="17">
        <v>0.26249999999999996</v>
      </c>
      <c r="G90" s="17">
        <v>0.20999999999999996</v>
      </c>
      <c r="H90" s="17">
        <v>0.17500000000000004</v>
      </c>
      <c r="I90" s="17">
        <v>0.15000000000000002</v>
      </c>
      <c r="J90" s="17">
        <v>0.13124999999999998</v>
      </c>
      <c r="K90" s="17">
        <v>0.1166666666666667</v>
      </c>
      <c r="L90" s="17">
        <v>0.10499999999999998</v>
      </c>
      <c r="M90" s="17">
        <v>9.5454545454545459E-2</v>
      </c>
      <c r="N90" s="17">
        <v>8.7500000000000022E-2</v>
      </c>
      <c r="O90" s="17">
        <v>8.0769230769230815E-2</v>
      </c>
      <c r="P90" s="17">
        <v>7.4999999999999956E-2</v>
      </c>
      <c r="Q90" s="17">
        <v>6.9999999999999951E-2</v>
      </c>
      <c r="R90" s="17">
        <v>6.5625000000000044E-2</v>
      </c>
      <c r="S90" s="17">
        <v>6.1764705882352944E-2</v>
      </c>
      <c r="T90" s="17">
        <v>5.8333333333333348E-2</v>
      </c>
      <c r="U90" s="17">
        <v>5.5263157894736792E-2</v>
      </c>
      <c r="V90" s="17">
        <v>5.2499999999999991E-2</v>
      </c>
      <c r="W90" s="17">
        <v>5.0000000000000044E-2</v>
      </c>
      <c r="X90" s="17">
        <v>4.7727272727272729E-2</v>
      </c>
      <c r="Y90" s="17">
        <v>4.5652173913043437E-2</v>
      </c>
      <c r="Z90" s="17">
        <v>4.3749999999999956E-2</v>
      </c>
      <c r="AA90" s="17">
        <v>4.2000000000000037E-2</v>
      </c>
    </row>
    <row r="91" spans="1:27" x14ac:dyDescent="0.35">
      <c r="A91" t="s">
        <v>373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35">
      <c r="A92" t="s">
        <v>144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35">
      <c r="A93" t="s">
        <v>133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35">
      <c r="A94" t="s">
        <v>145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5">
      <c r="A95" t="s">
        <v>137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5">
      <c r="A96" t="s">
        <v>1608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35">
      <c r="A97" t="s">
        <v>372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35">
      <c r="A98" t="s">
        <v>376</v>
      </c>
      <c r="B98" s="17">
        <v>0.96499999999999997</v>
      </c>
      <c r="C98" s="17">
        <v>0.96499999999999997</v>
      </c>
      <c r="D98" s="17">
        <v>0.96499999999999997</v>
      </c>
      <c r="E98" s="17">
        <v>0.81</v>
      </c>
      <c r="F98" s="17">
        <v>0.6825</v>
      </c>
      <c r="G98" s="17">
        <v>0.60599999999999998</v>
      </c>
      <c r="H98" s="17">
        <v>0.55499999999999994</v>
      </c>
      <c r="I98" s="17">
        <v>0.51857142857142868</v>
      </c>
      <c r="J98" s="17">
        <v>0.49124999999999996</v>
      </c>
      <c r="K98" s="17">
        <v>0.47</v>
      </c>
      <c r="L98" s="17">
        <v>0.45299999999999996</v>
      </c>
      <c r="M98" s="17">
        <v>0.43909090909090909</v>
      </c>
      <c r="N98" s="17">
        <v>0.42749999999999999</v>
      </c>
      <c r="O98" s="17" t="e">
        <v>#N/A</v>
      </c>
      <c r="P98" s="17" t="e">
        <v>#N/A</v>
      </c>
      <c r="Q98" s="17" t="e">
        <v>#N/A</v>
      </c>
      <c r="R98" s="17" t="e">
        <v>#N/A</v>
      </c>
      <c r="S98" s="17" t="e">
        <v>#N/A</v>
      </c>
      <c r="T98" s="17" t="e">
        <v>#N/A</v>
      </c>
      <c r="U98" s="17" t="e">
        <v>#N/A</v>
      </c>
      <c r="V98" s="17" t="e">
        <v>#N/A</v>
      </c>
      <c r="W98" s="17" t="e">
        <v>#N/A</v>
      </c>
      <c r="X98" s="17" t="e">
        <v>#N/A</v>
      </c>
      <c r="Y98" s="17" t="e">
        <v>#N/A</v>
      </c>
      <c r="Z98" s="17" t="e">
        <v>#N/A</v>
      </c>
      <c r="AA98" s="17" t="e">
        <v>#N/A</v>
      </c>
    </row>
    <row r="99" spans="1:27" x14ac:dyDescent="0.35">
      <c r="A99" t="s">
        <v>1609</v>
      </c>
      <c r="B99" s="17">
        <v>0.97</v>
      </c>
      <c r="C99" s="17">
        <v>0.97</v>
      </c>
      <c r="D99" s="17">
        <v>0.97</v>
      </c>
      <c r="E99" s="17">
        <v>0.97</v>
      </c>
      <c r="F99" s="17">
        <v>0.97</v>
      </c>
      <c r="G99" s="17">
        <v>0.97</v>
      </c>
      <c r="H99" s="17">
        <v>0.97</v>
      </c>
      <c r="I99" s="17">
        <v>0.94630000000000003</v>
      </c>
      <c r="J99" s="17">
        <v>0.87801249999999997</v>
      </c>
      <c r="K99" s="17">
        <v>0.82489999999999997</v>
      </c>
      <c r="L99" s="17">
        <v>0.78241000000000005</v>
      </c>
      <c r="M99" s="17">
        <v>0.7476454545454545</v>
      </c>
      <c r="N99" s="17">
        <v>0.71867499999999995</v>
      </c>
      <c r="O99" s="17">
        <v>0.6941615384615385</v>
      </c>
      <c r="P99" s="17">
        <v>0.67315000000000003</v>
      </c>
      <c r="Q99" s="17">
        <v>0.65493999999999997</v>
      </c>
      <c r="R99" s="17">
        <v>0.63900625</v>
      </c>
      <c r="S99" s="17">
        <v>0.6249470588235293</v>
      </c>
      <c r="T99" s="17">
        <v>0.61244999999999994</v>
      </c>
      <c r="U99" s="17">
        <v>0.60126842105263156</v>
      </c>
      <c r="V99" s="17">
        <v>0.59120499999999998</v>
      </c>
      <c r="W99" s="17">
        <v>0.58209999999999995</v>
      </c>
      <c r="X99" s="17">
        <v>0.57382272727272721</v>
      </c>
      <c r="Y99" s="17">
        <v>0.56626521739130431</v>
      </c>
      <c r="Z99" s="17">
        <v>0.55933749999999993</v>
      </c>
      <c r="AA99" s="17">
        <v>0.55296400000000001</v>
      </c>
    </row>
    <row r="100" spans="1:27" x14ac:dyDescent="0.35">
      <c r="A100" t="s">
        <v>1610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35">
      <c r="A101" t="s">
        <v>1611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35">
      <c r="A102" t="s">
        <v>1744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35">
      <c r="A103" t="s">
        <v>1855</v>
      </c>
      <c r="B103" s="17">
        <v>0.95</v>
      </c>
      <c r="C103" s="17">
        <v>0.95</v>
      </c>
      <c r="D103" s="17">
        <v>0.55249999999999999</v>
      </c>
      <c r="E103" s="17">
        <v>0.36833333333333329</v>
      </c>
      <c r="F103" s="17">
        <v>0.27625</v>
      </c>
      <c r="G103" s="17">
        <v>0.22099999999999997</v>
      </c>
      <c r="H103" s="17">
        <v>0.1841666666666667</v>
      </c>
      <c r="I103" s="17">
        <v>0.15785714285714281</v>
      </c>
      <c r="J103" s="17">
        <v>0.13812500000000005</v>
      </c>
      <c r="K103" s="17">
        <v>0.12277777777777776</v>
      </c>
      <c r="L103" s="17">
        <v>0.11050000000000004</v>
      </c>
      <c r="M103" s="17">
        <v>0.10045454545454546</v>
      </c>
      <c r="N103" s="17">
        <v>9.2083333333333295E-2</v>
      </c>
      <c r="O103" s="17">
        <v>8.4999999999999964E-2</v>
      </c>
      <c r="P103" s="17">
        <v>7.8928571428571459E-2</v>
      </c>
      <c r="Q103" s="17">
        <v>7.3666666666666658E-2</v>
      </c>
      <c r="R103" s="17">
        <v>6.9062500000000027E-2</v>
      </c>
      <c r="S103" s="17">
        <v>6.4999999999999947E-2</v>
      </c>
      <c r="T103" s="17">
        <v>6.1388888888888937E-2</v>
      </c>
      <c r="U103" s="17">
        <v>5.8157894736842075E-2</v>
      </c>
      <c r="V103" s="17">
        <v>5.5250000000000021E-2</v>
      </c>
      <c r="W103" s="17">
        <v>5.2619047619047565E-2</v>
      </c>
      <c r="X103" s="17">
        <v>5.0227272727272676E-2</v>
      </c>
      <c r="Y103" s="17">
        <v>4.8043478260869521E-2</v>
      </c>
      <c r="Z103" s="17">
        <v>4.6041666666666647E-2</v>
      </c>
      <c r="AA103" s="17">
        <v>4.4200000000000017E-2</v>
      </c>
    </row>
    <row r="104" spans="1:27" x14ac:dyDescent="0.35">
      <c r="A104" t="s">
        <v>2171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35">
      <c r="A105" t="s">
        <v>2178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35">
      <c r="A106" t="s">
        <v>2301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35">
      <c r="A107" t="s">
        <v>2329</v>
      </c>
      <c r="B107" s="17">
        <v>0.95</v>
      </c>
      <c r="C107" s="17">
        <v>0.95</v>
      </c>
      <c r="D107" s="17">
        <v>0.95</v>
      </c>
      <c r="E107" s="17">
        <v>0.8783333333333333</v>
      </c>
      <c r="F107" s="17">
        <v>0.65874999999999995</v>
      </c>
      <c r="G107" s="17">
        <v>0.52700000000000002</v>
      </c>
      <c r="H107" s="17">
        <v>0.43916666666666671</v>
      </c>
      <c r="I107" s="17">
        <v>0.37642857142857145</v>
      </c>
      <c r="J107" s="17">
        <v>0.32937499999999997</v>
      </c>
      <c r="K107" s="17">
        <v>0.2927777777777778</v>
      </c>
      <c r="L107" s="17">
        <v>0.26349999999999996</v>
      </c>
      <c r="M107" s="17">
        <v>0.23954545454545451</v>
      </c>
      <c r="N107" s="17">
        <v>0.21958333333333335</v>
      </c>
      <c r="O107" s="17">
        <v>0.20269230769230773</v>
      </c>
      <c r="P107" s="17">
        <v>0.18821428571428567</v>
      </c>
      <c r="Q107" s="17">
        <v>0.17566666666666664</v>
      </c>
      <c r="R107" s="17">
        <v>0.16468749999999999</v>
      </c>
      <c r="S107" s="17">
        <v>0.15500000000000003</v>
      </c>
      <c r="T107" s="17">
        <v>0.1463888888888889</v>
      </c>
      <c r="U107" s="17">
        <v>0.13868421052631574</v>
      </c>
      <c r="V107" s="17">
        <v>0.13175000000000003</v>
      </c>
      <c r="W107" s="17">
        <v>0.12547619047619052</v>
      </c>
      <c r="X107" s="17">
        <v>0.11977272727272725</v>
      </c>
      <c r="Y107" s="17">
        <v>0.11456521739130432</v>
      </c>
      <c r="Z107" s="17">
        <v>0.10979166666666662</v>
      </c>
      <c r="AA107" s="17">
        <v>0.10540000000000005</v>
      </c>
    </row>
    <row r="108" spans="1:27" x14ac:dyDescent="0.35">
      <c r="A108" t="s">
        <v>1912</v>
      </c>
    </row>
  </sheetData>
  <phoneticPr fontId="2" type="noConversion"/>
  <conditionalFormatting sqref="B2:AA107">
    <cfRule type="expression" dxfId="6" priority="1">
      <formula>ISNA(B2)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E3DE-6840-4D11-8887-3D86AB331DD2}">
  <dimension ref="A1:BQ119"/>
  <sheetViews>
    <sheetView workbookViewId="0">
      <pane xSplit="8" ySplit="12" topLeftCell="I13" activePane="bottomRight" state="frozen"/>
      <selection pane="topRight" activeCell="H1" sqref="H1"/>
      <selection pane="bottomLeft" activeCell="A13" sqref="A13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69" x14ac:dyDescent="0.35">
      <c r="H1" t="s">
        <v>1942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0</v>
      </c>
      <c r="BP1" t="b">
        <v>0</v>
      </c>
      <c r="BQ1" t="b">
        <v>0</v>
      </c>
    </row>
    <row r="2" spans="1:69" x14ac:dyDescent="0.35">
      <c r="H2" t="s">
        <v>1754</v>
      </c>
      <c r="I2" s="16">
        <v>1.3598710676889527E-3</v>
      </c>
      <c r="J2" s="16">
        <v>7.0047222227830217E-3</v>
      </c>
      <c r="K2" s="16">
        <v>5.1657542871039873E-2</v>
      </c>
      <c r="L2" s="16">
        <v>6.0183154141259347E-2</v>
      </c>
      <c r="M2" s="16">
        <v>0.30842460612803896</v>
      </c>
      <c r="N2" s="16">
        <v>0.13372500336952176</v>
      </c>
      <c r="O2" s="16">
        <v>0.63766636817204436</v>
      </c>
      <c r="P2" s="16">
        <v>0.24379228194222544</v>
      </c>
      <c r="Q2" s="16">
        <v>2.0079502022640026</v>
      </c>
      <c r="R2" s="16">
        <v>1.3769415802182023E-3</v>
      </c>
      <c r="S2" s="16">
        <v>0.26317901122002108</v>
      </c>
      <c r="T2" s="16">
        <v>0.36045816188813201</v>
      </c>
      <c r="U2" s="16">
        <v>0.18801177995833498</v>
      </c>
      <c r="V2" s="16">
        <v>2.5027979809757301</v>
      </c>
      <c r="W2" s="16">
        <v>9.1652638004715098E-2</v>
      </c>
      <c r="X2" s="16">
        <v>0.33486986912710309</v>
      </c>
      <c r="Y2" s="16">
        <v>2.5749697061634651E-2</v>
      </c>
      <c r="Z2" s="16">
        <v>5.226014871823724E-2</v>
      </c>
      <c r="AA2" s="16">
        <v>0.20374674182356017</v>
      </c>
      <c r="AB2" s="16">
        <v>0.31356268072804805</v>
      </c>
      <c r="AC2" s="16">
        <v>0.16386310492986139</v>
      </c>
      <c r="AD2" s="16">
        <v>8.490199310849246E-2</v>
      </c>
      <c r="AE2" s="16">
        <v>0.1248005403520661</v>
      </c>
      <c r="AF2" s="16">
        <v>0.30764946686479933</v>
      </c>
      <c r="AG2" s="16">
        <v>0.38176482215518948</v>
      </c>
      <c r="AH2" s="16">
        <v>4.2344363693472109E-2</v>
      </c>
      <c r="AI2" s="16">
        <v>0.43418716685615472</v>
      </c>
      <c r="AJ2" s="16">
        <v>0.45669657896443921</v>
      </c>
      <c r="AK2" s="16">
        <v>0.20795178483648849</v>
      </c>
      <c r="AL2" s="16">
        <v>0.43157213064733052</v>
      </c>
      <c r="AM2" s="16">
        <v>3.8644112723198863E-2</v>
      </c>
      <c r="AN2" s="16">
        <v>0.20010975229218264</v>
      </c>
      <c r="AO2" s="16">
        <v>0.97737563768003077</v>
      </c>
      <c r="AP2" s="16">
        <v>0.42099080539123118</v>
      </c>
      <c r="AQ2" s="16">
        <v>3.0634033418232294</v>
      </c>
      <c r="AR2" s="16">
        <v>3.3414823460298761E-2</v>
      </c>
      <c r="AS2" s="16">
        <v>9.3668854702647797E-2</v>
      </c>
      <c r="AT2" s="16">
        <v>4.1268460598292096E-2</v>
      </c>
      <c r="AU2" s="16">
        <v>0.49822702472392399</v>
      </c>
      <c r="AV2" s="16">
        <v>0.52868215444640376</v>
      </c>
      <c r="AW2" s="16">
        <v>0.17780029849268866</v>
      </c>
      <c r="AX2" s="16">
        <v>0.2718831867605056</v>
      </c>
      <c r="AY2" s="16">
        <v>0.39958147668201166</v>
      </c>
      <c r="AZ2" s="16">
        <v>0.53353815316974706</v>
      </c>
      <c r="BA2" s="16">
        <v>0.77325549204677813</v>
      </c>
      <c r="BB2" s="16">
        <v>3.9873837021328809E-2</v>
      </c>
      <c r="BC2" s="16">
        <v>1.3371563574413072</v>
      </c>
      <c r="BD2" s="16">
        <v>0.10506977662673452</v>
      </c>
      <c r="BE2" s="16">
        <v>0.89489524183816205</v>
      </c>
      <c r="BF2" s="16">
        <v>0.3050430928451322</v>
      </c>
      <c r="BG2" s="16">
        <v>1.245041640840179</v>
      </c>
      <c r="BH2" s="16">
        <v>0.27336047510571876</v>
      </c>
      <c r="BI2" s="16">
        <v>0.10639848234612981</v>
      </c>
      <c r="BJ2" s="16">
        <v>9.3682696541280239E-2</v>
      </c>
      <c r="BK2" s="16">
        <v>0.34367829245107995</v>
      </c>
      <c r="BL2" s="16">
        <v>0.95381925237377307</v>
      </c>
      <c r="BM2" s="16">
        <v>0.11868919832988428</v>
      </c>
      <c r="BN2" s="16">
        <v>0.17448358004216633</v>
      </c>
      <c r="BO2" s="16" t="s">
        <v>1605</v>
      </c>
      <c r="BP2" s="16" t="s">
        <v>1605</v>
      </c>
      <c r="BQ2" s="16" t="s">
        <v>1605</v>
      </c>
    </row>
    <row r="3" spans="1:69" x14ac:dyDescent="0.35">
      <c r="H3" t="s">
        <v>1755</v>
      </c>
      <c r="I3" s="16">
        <v>2.6940841907045288E-3</v>
      </c>
      <c r="J3" s="16">
        <v>1.3877279875324854E-2</v>
      </c>
      <c r="K3" s="16">
        <v>2.3477073255885932E-2</v>
      </c>
      <c r="L3" s="16">
        <v>4.2069898030574288E-2</v>
      </c>
      <c r="M3" s="16">
        <v>0.17672710469730291</v>
      </c>
      <c r="N3" s="16">
        <v>0.15495536448465119</v>
      </c>
      <c r="O3" s="16">
        <v>0.83051631060702324</v>
      </c>
      <c r="P3" s="16">
        <v>0.24150047507702135</v>
      </c>
      <c r="Q3" s="16">
        <v>2.0360910804811545</v>
      </c>
      <c r="R3" s="16">
        <v>2.727903130620967E-3</v>
      </c>
      <c r="S3" s="16">
        <v>0.37344682760571196</v>
      </c>
      <c r="T3" s="16">
        <v>0.44149585153873122</v>
      </c>
      <c r="U3" s="16">
        <v>0.1843863898938036</v>
      </c>
      <c r="V3" s="16">
        <v>2.8955346116761498</v>
      </c>
      <c r="W3" s="16">
        <v>8.9316431469957699E-2</v>
      </c>
      <c r="X3" s="16">
        <v>0.32111227108966328</v>
      </c>
      <c r="Y3" s="16">
        <v>3.5907063022627687E-2</v>
      </c>
      <c r="Z3" s="16">
        <v>7.290934459766632E-2</v>
      </c>
      <c r="AA3" s="16">
        <v>0.19666247342939669</v>
      </c>
      <c r="AB3" s="16">
        <v>0.2976767967002667</v>
      </c>
      <c r="AC3" s="16">
        <v>0.16065330135782899</v>
      </c>
      <c r="AD3" s="16">
        <v>0.15461178387860222</v>
      </c>
      <c r="AE3" s="16">
        <v>0.13367848222812156</v>
      </c>
      <c r="AF3" s="16">
        <v>0.39167963484509721</v>
      </c>
      <c r="AG3" s="16">
        <v>0.5109662465953746</v>
      </c>
      <c r="AH3" s="16">
        <v>0</v>
      </c>
      <c r="AI3" s="16">
        <v>0.43437617019191527</v>
      </c>
      <c r="AJ3" s="16">
        <v>0.45652285836953477</v>
      </c>
      <c r="AK3" s="16">
        <v>0.22249886057769414</v>
      </c>
      <c r="AL3" s="16">
        <v>0.42904389137194998</v>
      </c>
      <c r="AM3" s="16">
        <v>3.0731713391868004E-2</v>
      </c>
      <c r="AN3" s="16">
        <v>0.17474160026772106</v>
      </c>
      <c r="AO3" s="16">
        <v>0.98401752514913154</v>
      </c>
      <c r="AP3" s="16">
        <v>0.33916002752673446</v>
      </c>
      <c r="AQ3" s="16">
        <v>3.0400740365537784</v>
      </c>
      <c r="AR3" s="16">
        <v>1.6172590234773739E-2</v>
      </c>
      <c r="AS3" s="16">
        <v>4.4541110121507646E-2</v>
      </c>
      <c r="AT3" s="16">
        <v>5.9976444504680877E-2</v>
      </c>
      <c r="AU3" s="16">
        <v>0.40854484582044709</v>
      </c>
      <c r="AV3" s="16">
        <v>0.572925727933002</v>
      </c>
      <c r="AW3" s="16">
        <v>0.1664908389093985</v>
      </c>
      <c r="AX3" s="16">
        <v>0.20012955469649718</v>
      </c>
      <c r="AY3" s="16">
        <v>0.31538308598381848</v>
      </c>
      <c r="AZ3" s="16">
        <v>0.58904052488887337</v>
      </c>
      <c r="BA3" s="16">
        <v>0.86092372894016422</v>
      </c>
      <c r="BB3" s="16">
        <v>2.1389782849821536E-2</v>
      </c>
      <c r="BC3" s="16">
        <v>1.3463011932026647</v>
      </c>
      <c r="BD3" s="16">
        <v>6.7064899440990186E-2</v>
      </c>
      <c r="BE3" s="16">
        <v>0.77824280614614649</v>
      </c>
      <c r="BF3" s="16">
        <v>0.27643616087886763</v>
      </c>
      <c r="BG3" s="16">
        <v>1.4166246507485898</v>
      </c>
      <c r="BH3" s="16">
        <v>0.29597578659304641</v>
      </c>
      <c r="BI3" s="16">
        <v>6.4607099286774383E-2</v>
      </c>
      <c r="BJ3" s="16">
        <v>9.9986366519878633E-2</v>
      </c>
      <c r="BK3" s="16">
        <v>0.34891375637728583</v>
      </c>
      <c r="BL3" s="16">
        <v>0.97538134781587993</v>
      </c>
      <c r="BM3" s="16">
        <v>4.8921038985112457E-2</v>
      </c>
      <c r="BN3" s="16">
        <v>0.18643419165053382</v>
      </c>
      <c r="BO3" s="16" t="s">
        <v>1605</v>
      </c>
      <c r="BP3" s="16" t="s">
        <v>1605</v>
      </c>
      <c r="BQ3" s="16" t="s">
        <v>1605</v>
      </c>
    </row>
    <row r="4" spans="1:69" x14ac:dyDescent="0.35">
      <c r="H4" t="s">
        <v>1756</v>
      </c>
      <c r="I4" s="16">
        <v>0</v>
      </c>
      <c r="J4" s="16">
        <v>0</v>
      </c>
      <c r="K4" s="16">
        <v>8.1495687169438127E-2</v>
      </c>
      <c r="L4" s="16">
        <v>7.9361895905514207E-2</v>
      </c>
      <c r="M4" s="16">
        <v>0.44786901940764168</v>
      </c>
      <c r="N4" s="16">
        <v>0.11124579748291415</v>
      </c>
      <c r="O4" s="16">
        <v>0.43347231147618409</v>
      </c>
      <c r="P4" s="16">
        <v>0.24617223522532208</v>
      </c>
      <c r="Q4" s="16">
        <v>1.97872698257696</v>
      </c>
      <c r="R4" s="16">
        <v>0</v>
      </c>
      <c r="S4" s="16">
        <v>0.15723542292788675</v>
      </c>
      <c r="T4" s="16">
        <v>0.27465354931690877</v>
      </c>
      <c r="U4" s="16">
        <v>0.19177660810227126</v>
      </c>
      <c r="V4" s="16">
        <v>2.094956095248373</v>
      </c>
      <c r="W4" s="16">
        <v>9.4126268453281703E-2</v>
      </c>
      <c r="X4" s="16">
        <v>0.34943673763733335</v>
      </c>
      <c r="Y4" s="16">
        <v>1.5201663179064958E-2</v>
      </c>
      <c r="Z4" s="16">
        <v>3.0816752997291672E-2</v>
      </c>
      <c r="AA4" s="16">
        <v>0.21096724614838044</v>
      </c>
      <c r="AB4" s="16">
        <v>0.32975406252559447</v>
      </c>
      <c r="AC4" s="16">
        <v>0.16726172047671931</v>
      </c>
      <c r="AD4" s="16">
        <v>1.792591962348495E-2</v>
      </c>
      <c r="AE4" s="16">
        <v>0.1157518688245481</v>
      </c>
      <c r="AF4" s="16">
        <v>0.22691459958961122</v>
      </c>
      <c r="AG4" s="16">
        <v>0.25007875493730836</v>
      </c>
      <c r="AH4" s="16">
        <v>8.3858445745895738E-2</v>
      </c>
      <c r="AI4" s="16">
        <v>0.43398704567711405</v>
      </c>
      <c r="AJ4" s="16">
        <v>0.4568805184178677</v>
      </c>
      <c r="AK4" s="16">
        <v>0.19312495763872128</v>
      </c>
      <c r="AL4" s="16">
        <v>0.43400122328446117</v>
      </c>
      <c r="AM4" s="16">
        <v>4.7021947309313882E-2</v>
      </c>
      <c r="AN4" s="16">
        <v>0.22596575339403754</v>
      </c>
      <c r="AO4" s="16">
        <v>0.97060602160575471</v>
      </c>
      <c r="AP4" s="16">
        <v>0.50596892086590062</v>
      </c>
      <c r="AQ4" s="16">
        <v>3.0876299280645858</v>
      </c>
      <c r="AR4" s="16">
        <v>5.1671305699090002E-2</v>
      </c>
      <c r="AS4" s="16">
        <v>0.14568646661209034</v>
      </c>
      <c r="AT4" s="16">
        <v>2.2200707770626601E-2</v>
      </c>
      <c r="AU4" s="16">
        <v>0.58963386091400627</v>
      </c>
      <c r="AV4" s="16">
        <v>0.48358774300814095</v>
      </c>
      <c r="AW4" s="16">
        <v>0.18910975807597885</v>
      </c>
      <c r="AX4" s="16">
        <v>0.3408229509004353</v>
      </c>
      <c r="AY4" s="16">
        <v>0.48047796970576578</v>
      </c>
      <c r="AZ4" s="16">
        <v>0.47696842814832985</v>
      </c>
      <c r="BA4" s="16">
        <v>0.68043030004201588</v>
      </c>
      <c r="BB4" s="16">
        <v>5.9068816353278666E-2</v>
      </c>
      <c r="BC4" s="16">
        <v>1.327659797227589</v>
      </c>
      <c r="BD4" s="16">
        <v>0.1445363798580844</v>
      </c>
      <c r="BE4" s="16">
        <v>1.0184095855120612</v>
      </c>
      <c r="BF4" s="16">
        <v>0.33420015811844028</v>
      </c>
      <c r="BG4" s="16">
        <v>1.0668592843968283</v>
      </c>
      <c r="BH4" s="16">
        <v>0.24987534394580166</v>
      </c>
      <c r="BI4" s="16">
        <v>0.14737042652196841</v>
      </c>
      <c r="BJ4" s="16">
        <v>8.700822244629372E-2</v>
      </c>
      <c r="BK4" s="16">
        <v>0.33813486005862659</v>
      </c>
      <c r="BL4" s="16">
        <v>0.93098879837624759</v>
      </c>
      <c r="BM4" s="16">
        <v>0.18979905304667091</v>
      </c>
      <c r="BN4" s="16">
        <v>0.16182999128036549</v>
      </c>
      <c r="BO4" s="16" t="s">
        <v>1605</v>
      </c>
      <c r="BP4" s="16" t="s">
        <v>1605</v>
      </c>
      <c r="BQ4" s="16" t="s">
        <v>1605</v>
      </c>
    </row>
    <row r="5" spans="1:69" x14ac:dyDescent="0.35">
      <c r="H5" t="s">
        <v>1757</v>
      </c>
      <c r="I5" s="16">
        <v>2.8366311135137989E-2</v>
      </c>
      <c r="J5" s="16">
        <v>0.13934334028033613</v>
      </c>
      <c r="K5" s="16">
        <v>0.44619331066362533</v>
      </c>
      <c r="L5" s="16">
        <v>0.28037003802802785</v>
      </c>
      <c r="M5" s="16">
        <v>1.6485670632125169</v>
      </c>
      <c r="N5" s="16">
        <v>0.59849212743395697</v>
      </c>
      <c r="O5" s="16">
        <v>1.2178285370533328</v>
      </c>
      <c r="P5" s="16">
        <v>0.74070450979218094</v>
      </c>
      <c r="Q5" s="16">
        <v>3.7433160203973852</v>
      </c>
      <c r="R5" s="16">
        <v>6.2593226831596294E-2</v>
      </c>
      <c r="S5" s="16">
        <v>0.76150427346450034</v>
      </c>
      <c r="T5" s="16">
        <v>0.86800394553990667</v>
      </c>
      <c r="U5" s="16">
        <v>0.6543895684182055</v>
      </c>
      <c r="V5" s="16">
        <v>7.3965060184514133</v>
      </c>
      <c r="W5" s="16">
        <v>0.54478976897140496</v>
      </c>
      <c r="X5" s="16">
        <v>1.1121483949322641</v>
      </c>
      <c r="Y5" s="16">
        <v>0.12550308805095667</v>
      </c>
      <c r="Z5" s="16">
        <v>0.18921570649952502</v>
      </c>
      <c r="AA5" s="16">
        <v>0.66854405457324084</v>
      </c>
      <c r="AB5" s="16">
        <v>1.0840477737373084</v>
      </c>
      <c r="AC5" s="16">
        <v>0.62995383198384136</v>
      </c>
      <c r="AD5" s="16">
        <v>0.58167311893956475</v>
      </c>
      <c r="AE5" s="16">
        <v>0.19247970469173614</v>
      </c>
      <c r="AF5" s="16">
        <v>0.88611161348845213</v>
      </c>
      <c r="AG5" s="16">
        <v>1.7890520249407613</v>
      </c>
      <c r="AH5" s="16">
        <v>0.74668990402291735</v>
      </c>
      <c r="AI5" s="16">
        <v>1.0336065020747314</v>
      </c>
      <c r="AJ5" s="16">
        <v>1.070720689022854</v>
      </c>
      <c r="AK5" s="16">
        <v>0.3254735841451919</v>
      </c>
      <c r="AL5" s="16">
        <v>1.1696000619292053</v>
      </c>
      <c r="AM5" s="16">
        <v>0.16171818239169067</v>
      </c>
      <c r="AN5" s="16">
        <v>0.75185631305680012</v>
      </c>
      <c r="AO5" s="16">
        <v>2.1529249413647658</v>
      </c>
      <c r="AP5" s="16">
        <v>1.2982761895038362</v>
      </c>
      <c r="AQ5" s="16">
        <v>18.037255228931976</v>
      </c>
      <c r="AR5" s="16">
        <v>0.44619331066362533</v>
      </c>
      <c r="AS5" s="16">
        <v>0.74668990402291735</v>
      </c>
      <c r="AT5" s="16">
        <v>0.16741606524911079</v>
      </c>
      <c r="AU5" s="16">
        <v>1.4259582000318303</v>
      </c>
      <c r="AV5" s="16">
        <v>0.97248643392813072</v>
      </c>
      <c r="AW5" s="16">
        <v>0.7904164891384986</v>
      </c>
      <c r="AX5" s="16">
        <v>1.0549292988504892</v>
      </c>
      <c r="AY5" s="16">
        <v>1.2537934245456999</v>
      </c>
      <c r="AZ5" s="16">
        <v>1.4321052791453819</v>
      </c>
      <c r="BA5" s="16">
        <v>2.5630200872513536</v>
      </c>
      <c r="BB5" s="16">
        <v>0.44619331066362533</v>
      </c>
      <c r="BC5" s="16">
        <v>2.8289285617202982</v>
      </c>
      <c r="BD5" s="16">
        <v>0.74668990402291735</v>
      </c>
      <c r="BE5" s="16">
        <v>1.8793711959250703</v>
      </c>
      <c r="BF5" s="16">
        <v>1.032877255973081</v>
      </c>
      <c r="BG5" s="16">
        <v>6.3424118871739594</v>
      </c>
      <c r="BH5" s="16">
        <v>0.60411315919561859</v>
      </c>
      <c r="BI5" s="16">
        <v>0.74668990402291735</v>
      </c>
      <c r="BJ5" s="16">
        <v>0.13970998333629381</v>
      </c>
      <c r="BK5" s="16">
        <v>0.94508594510536459</v>
      </c>
      <c r="BL5" s="16">
        <v>1.8712474974825866</v>
      </c>
      <c r="BM5" s="16">
        <v>0.25000000000000111</v>
      </c>
      <c r="BN5" s="16">
        <v>0.26928649876392852</v>
      </c>
      <c r="BO5" s="16" t="s">
        <v>1605</v>
      </c>
      <c r="BP5" s="16" t="s">
        <v>1605</v>
      </c>
      <c r="BQ5" s="16" t="s">
        <v>1605</v>
      </c>
    </row>
    <row r="6" spans="1:69" x14ac:dyDescent="0.35">
      <c r="H6" t="s">
        <v>1943</v>
      </c>
      <c r="I6" t="s">
        <v>167</v>
      </c>
      <c r="J6" t="s">
        <v>130</v>
      </c>
      <c r="K6" t="s">
        <v>1904</v>
      </c>
      <c r="L6" t="s">
        <v>161</v>
      </c>
      <c r="M6" t="s">
        <v>161</v>
      </c>
      <c r="N6" t="s">
        <v>1904</v>
      </c>
      <c r="O6" t="s">
        <v>1899</v>
      </c>
      <c r="P6" t="s">
        <v>1904</v>
      </c>
      <c r="Q6" t="s">
        <v>1904</v>
      </c>
      <c r="R6" t="s">
        <v>130</v>
      </c>
      <c r="S6" t="s">
        <v>1904</v>
      </c>
      <c r="T6" t="s">
        <v>157</v>
      </c>
      <c r="U6" t="s">
        <v>1904</v>
      </c>
      <c r="V6" t="s">
        <v>161</v>
      </c>
      <c r="W6" t="s">
        <v>1904</v>
      </c>
      <c r="X6" t="s">
        <v>157</v>
      </c>
      <c r="Y6" t="s">
        <v>130</v>
      </c>
      <c r="Z6" t="s">
        <v>130</v>
      </c>
      <c r="AA6" t="s">
        <v>1904</v>
      </c>
      <c r="AB6" t="s">
        <v>157</v>
      </c>
      <c r="AC6" t="s">
        <v>1904</v>
      </c>
      <c r="AD6" t="s">
        <v>1904</v>
      </c>
      <c r="AE6" t="s">
        <v>1762</v>
      </c>
      <c r="AF6" t="s">
        <v>1904</v>
      </c>
      <c r="AG6" t="s">
        <v>363</v>
      </c>
      <c r="AH6" t="s">
        <v>157</v>
      </c>
      <c r="AI6" t="s">
        <v>1904</v>
      </c>
      <c r="AJ6" t="s">
        <v>1904</v>
      </c>
      <c r="AK6" t="s">
        <v>1762</v>
      </c>
      <c r="AL6" t="s">
        <v>157</v>
      </c>
      <c r="AM6" t="s">
        <v>136</v>
      </c>
      <c r="AN6" t="s">
        <v>1904</v>
      </c>
      <c r="AO6" t="s">
        <v>1904</v>
      </c>
      <c r="AP6" t="s">
        <v>157</v>
      </c>
      <c r="AQ6" t="s">
        <v>363</v>
      </c>
      <c r="AR6" t="s">
        <v>1904</v>
      </c>
      <c r="AS6" t="s">
        <v>157</v>
      </c>
      <c r="AT6" t="s">
        <v>130</v>
      </c>
      <c r="AU6" t="s">
        <v>157</v>
      </c>
      <c r="AV6" t="s">
        <v>1762</v>
      </c>
      <c r="AW6" t="s">
        <v>157</v>
      </c>
      <c r="AX6" t="s">
        <v>157</v>
      </c>
      <c r="AY6" t="s">
        <v>157</v>
      </c>
      <c r="AZ6" t="s">
        <v>363</v>
      </c>
      <c r="BA6" t="s">
        <v>363</v>
      </c>
      <c r="BB6" t="s">
        <v>1904</v>
      </c>
      <c r="BC6" t="s">
        <v>1762</v>
      </c>
      <c r="BD6" t="s">
        <v>157</v>
      </c>
      <c r="BE6" t="s">
        <v>1904</v>
      </c>
      <c r="BF6" t="s">
        <v>157</v>
      </c>
      <c r="BG6" t="s">
        <v>363</v>
      </c>
      <c r="BH6" t="s">
        <v>363</v>
      </c>
      <c r="BI6" t="s">
        <v>157</v>
      </c>
      <c r="BJ6" t="s">
        <v>1762</v>
      </c>
      <c r="BK6" t="s">
        <v>1744</v>
      </c>
      <c r="BL6" t="s">
        <v>157</v>
      </c>
      <c r="BM6" t="s">
        <v>133</v>
      </c>
      <c r="BN6" t="s">
        <v>1762</v>
      </c>
      <c r="BO6" t="s">
        <v>1605</v>
      </c>
      <c r="BP6" t="s">
        <v>1605</v>
      </c>
      <c r="BQ6" t="s">
        <v>1605</v>
      </c>
    </row>
    <row r="7" spans="1:69" x14ac:dyDescent="0.35">
      <c r="H7" t="s">
        <v>1758</v>
      </c>
      <c r="I7">
        <v>6</v>
      </c>
      <c r="J7">
        <v>10</v>
      </c>
      <c r="K7">
        <v>65</v>
      </c>
      <c r="L7">
        <v>105</v>
      </c>
      <c r="M7">
        <v>105</v>
      </c>
      <c r="N7">
        <v>105</v>
      </c>
      <c r="O7">
        <v>105</v>
      </c>
      <c r="P7">
        <v>105</v>
      </c>
      <c r="Q7">
        <v>106</v>
      </c>
      <c r="R7">
        <v>3</v>
      </c>
      <c r="S7">
        <v>98</v>
      </c>
      <c r="T7">
        <v>103</v>
      </c>
      <c r="U7">
        <v>105</v>
      </c>
      <c r="V7">
        <v>106</v>
      </c>
      <c r="W7">
        <v>104</v>
      </c>
      <c r="X7">
        <v>105</v>
      </c>
      <c r="Y7">
        <v>104</v>
      </c>
      <c r="Z7">
        <v>104</v>
      </c>
      <c r="AA7">
        <v>105</v>
      </c>
      <c r="AB7">
        <v>105</v>
      </c>
      <c r="AC7">
        <v>105</v>
      </c>
      <c r="AD7">
        <v>51</v>
      </c>
      <c r="AE7">
        <v>105</v>
      </c>
      <c r="AF7">
        <v>100</v>
      </c>
      <c r="AG7">
        <v>105</v>
      </c>
      <c r="AH7">
        <v>37</v>
      </c>
      <c r="AI7">
        <v>105</v>
      </c>
      <c r="AJ7">
        <v>105</v>
      </c>
      <c r="AK7">
        <v>105</v>
      </c>
      <c r="AL7">
        <v>100</v>
      </c>
      <c r="AM7">
        <v>105</v>
      </c>
      <c r="AN7">
        <v>104</v>
      </c>
      <c r="AO7">
        <v>105</v>
      </c>
      <c r="AP7">
        <v>102</v>
      </c>
      <c r="AQ7">
        <v>106</v>
      </c>
      <c r="AR7">
        <v>46</v>
      </c>
      <c r="AS7">
        <v>72</v>
      </c>
      <c r="AT7">
        <v>103</v>
      </c>
      <c r="AU7">
        <v>104</v>
      </c>
      <c r="AV7">
        <v>105</v>
      </c>
      <c r="AW7">
        <v>98</v>
      </c>
      <c r="AX7">
        <v>96</v>
      </c>
      <c r="AY7">
        <v>96</v>
      </c>
      <c r="AZ7">
        <v>105</v>
      </c>
      <c r="BA7">
        <v>105</v>
      </c>
      <c r="BB7">
        <v>58</v>
      </c>
      <c r="BC7">
        <v>106</v>
      </c>
      <c r="BD7">
        <v>76</v>
      </c>
      <c r="BE7">
        <v>105</v>
      </c>
      <c r="BF7">
        <v>105</v>
      </c>
      <c r="BG7">
        <v>106</v>
      </c>
      <c r="BH7">
        <v>106</v>
      </c>
      <c r="BI7">
        <v>75</v>
      </c>
      <c r="BJ7">
        <v>105</v>
      </c>
      <c r="BK7">
        <v>105</v>
      </c>
      <c r="BL7">
        <v>105</v>
      </c>
      <c r="BM7">
        <v>105</v>
      </c>
      <c r="BN7">
        <v>105</v>
      </c>
      <c r="BO7" t="s">
        <v>1605</v>
      </c>
      <c r="BP7" t="s">
        <v>1605</v>
      </c>
      <c r="BQ7" t="s">
        <v>1605</v>
      </c>
    </row>
    <row r="8" spans="1:69" x14ac:dyDescent="0.35">
      <c r="H8" t="s">
        <v>1759</v>
      </c>
      <c r="I8">
        <v>6</v>
      </c>
      <c r="J8">
        <v>10</v>
      </c>
      <c r="K8">
        <v>28</v>
      </c>
      <c r="L8">
        <v>54</v>
      </c>
      <c r="M8">
        <v>54</v>
      </c>
      <c r="N8">
        <v>54</v>
      </c>
      <c r="O8">
        <v>54</v>
      </c>
      <c r="P8">
        <v>54</v>
      </c>
      <c r="Q8">
        <v>54</v>
      </c>
      <c r="R8">
        <v>3</v>
      </c>
      <c r="S8">
        <v>47</v>
      </c>
      <c r="T8">
        <v>52</v>
      </c>
      <c r="U8">
        <v>54</v>
      </c>
      <c r="V8">
        <v>54</v>
      </c>
      <c r="W8">
        <v>54</v>
      </c>
      <c r="X8">
        <v>54</v>
      </c>
      <c r="Y8">
        <v>52</v>
      </c>
      <c r="Z8">
        <v>52</v>
      </c>
      <c r="AA8">
        <v>53</v>
      </c>
      <c r="AB8">
        <v>53</v>
      </c>
      <c r="AC8">
        <v>54</v>
      </c>
      <c r="AD8">
        <v>47</v>
      </c>
      <c r="AE8">
        <v>53</v>
      </c>
      <c r="AF8">
        <v>49</v>
      </c>
      <c r="AG8">
        <v>53</v>
      </c>
      <c r="AH8">
        <v>0</v>
      </c>
      <c r="AI8">
        <v>54</v>
      </c>
      <c r="AJ8">
        <v>54</v>
      </c>
      <c r="AK8">
        <v>53</v>
      </c>
      <c r="AL8">
        <v>49</v>
      </c>
      <c r="AM8">
        <v>54</v>
      </c>
      <c r="AN8">
        <v>53</v>
      </c>
      <c r="AO8">
        <v>53</v>
      </c>
      <c r="AP8">
        <v>50</v>
      </c>
      <c r="AQ8">
        <v>54</v>
      </c>
      <c r="AR8">
        <v>20</v>
      </c>
      <c r="AS8">
        <v>35</v>
      </c>
      <c r="AT8">
        <v>51</v>
      </c>
      <c r="AU8">
        <v>52</v>
      </c>
      <c r="AV8">
        <v>53</v>
      </c>
      <c r="AW8">
        <v>48</v>
      </c>
      <c r="AX8">
        <v>45</v>
      </c>
      <c r="AY8">
        <v>45</v>
      </c>
      <c r="AZ8">
        <v>53</v>
      </c>
      <c r="BA8">
        <v>54</v>
      </c>
      <c r="BB8">
        <v>27</v>
      </c>
      <c r="BC8">
        <v>54</v>
      </c>
      <c r="BD8">
        <v>38</v>
      </c>
      <c r="BE8">
        <v>54</v>
      </c>
      <c r="BF8">
        <v>53</v>
      </c>
      <c r="BG8">
        <v>54</v>
      </c>
      <c r="BH8">
        <v>54</v>
      </c>
      <c r="BI8">
        <v>37</v>
      </c>
      <c r="BJ8">
        <v>54</v>
      </c>
      <c r="BK8">
        <v>54</v>
      </c>
      <c r="BL8">
        <v>54</v>
      </c>
      <c r="BM8">
        <v>53</v>
      </c>
      <c r="BN8">
        <v>54</v>
      </c>
      <c r="BO8" t="s">
        <v>1605</v>
      </c>
      <c r="BP8" t="s">
        <v>1605</v>
      </c>
      <c r="BQ8" t="s">
        <v>1605</v>
      </c>
    </row>
    <row r="9" spans="1:69" x14ac:dyDescent="0.35">
      <c r="H9" t="s">
        <v>1760</v>
      </c>
      <c r="I9">
        <v>0</v>
      </c>
      <c r="J9">
        <v>0</v>
      </c>
      <c r="K9">
        <v>37</v>
      </c>
      <c r="L9">
        <v>51</v>
      </c>
      <c r="M9">
        <v>51</v>
      </c>
      <c r="N9">
        <v>51</v>
      </c>
      <c r="O9">
        <v>51</v>
      </c>
      <c r="P9">
        <v>51</v>
      </c>
      <c r="Q9">
        <v>52</v>
      </c>
      <c r="R9">
        <v>0</v>
      </c>
      <c r="S9">
        <v>51</v>
      </c>
      <c r="T9">
        <v>51</v>
      </c>
      <c r="U9">
        <v>51</v>
      </c>
      <c r="V9">
        <v>52</v>
      </c>
      <c r="W9">
        <v>50</v>
      </c>
      <c r="X9">
        <v>51</v>
      </c>
      <c r="Y9">
        <v>52</v>
      </c>
      <c r="Z9">
        <v>52</v>
      </c>
      <c r="AA9">
        <v>52</v>
      </c>
      <c r="AB9">
        <v>52</v>
      </c>
      <c r="AC9">
        <v>51</v>
      </c>
      <c r="AD9">
        <v>4</v>
      </c>
      <c r="AE9">
        <v>52</v>
      </c>
      <c r="AF9">
        <v>51</v>
      </c>
      <c r="AG9">
        <v>52</v>
      </c>
      <c r="AH9">
        <v>37</v>
      </c>
      <c r="AI9">
        <v>51</v>
      </c>
      <c r="AJ9">
        <v>51</v>
      </c>
      <c r="AK9">
        <v>52</v>
      </c>
      <c r="AL9">
        <v>51</v>
      </c>
      <c r="AM9">
        <v>51</v>
      </c>
      <c r="AN9">
        <v>51</v>
      </c>
      <c r="AO9">
        <v>52</v>
      </c>
      <c r="AP9">
        <v>52</v>
      </c>
      <c r="AQ9">
        <v>52</v>
      </c>
      <c r="AR9">
        <v>26</v>
      </c>
      <c r="AS9">
        <v>37</v>
      </c>
      <c r="AT9">
        <v>52</v>
      </c>
      <c r="AU9">
        <v>52</v>
      </c>
      <c r="AV9">
        <v>52</v>
      </c>
      <c r="AW9">
        <v>50</v>
      </c>
      <c r="AX9">
        <v>51</v>
      </c>
      <c r="AY9">
        <v>51</v>
      </c>
      <c r="AZ9">
        <v>52</v>
      </c>
      <c r="BA9">
        <v>51</v>
      </c>
      <c r="BB9">
        <v>31</v>
      </c>
      <c r="BC9">
        <v>52</v>
      </c>
      <c r="BD9">
        <v>38</v>
      </c>
      <c r="BE9">
        <v>51</v>
      </c>
      <c r="BF9">
        <v>52</v>
      </c>
      <c r="BG9">
        <v>52</v>
      </c>
      <c r="BH9">
        <v>52</v>
      </c>
      <c r="BI9">
        <v>38</v>
      </c>
      <c r="BJ9">
        <v>51</v>
      </c>
      <c r="BK9">
        <v>51</v>
      </c>
      <c r="BL9">
        <v>51</v>
      </c>
      <c r="BM9">
        <v>52</v>
      </c>
      <c r="BN9">
        <v>51</v>
      </c>
      <c r="BO9" t="s">
        <v>1605</v>
      </c>
      <c r="BP9" t="s">
        <v>1605</v>
      </c>
      <c r="BQ9" t="s">
        <v>1605</v>
      </c>
    </row>
    <row r="10" spans="1:69" x14ac:dyDescent="0.35">
      <c r="H10" t="s">
        <v>1948</v>
      </c>
      <c r="I10" t="s">
        <v>1848</v>
      </c>
      <c r="J10" t="s">
        <v>1848</v>
      </c>
      <c r="K10" t="s">
        <v>1848</v>
      </c>
      <c r="L10" t="s">
        <v>1848</v>
      </c>
      <c r="M10">
        <v>60</v>
      </c>
      <c r="N10" t="s">
        <v>1848</v>
      </c>
      <c r="O10">
        <v>60</v>
      </c>
      <c r="P10" t="s">
        <v>1848</v>
      </c>
      <c r="Q10">
        <v>20</v>
      </c>
      <c r="R10" t="s">
        <v>1848</v>
      </c>
      <c r="S10">
        <v>45</v>
      </c>
      <c r="T10">
        <v>30</v>
      </c>
      <c r="U10" t="s">
        <v>1848</v>
      </c>
      <c r="V10">
        <v>15</v>
      </c>
      <c r="W10" t="s">
        <v>1848</v>
      </c>
      <c r="X10">
        <v>35</v>
      </c>
      <c r="Y10" t="s">
        <v>1848</v>
      </c>
      <c r="Z10">
        <v>35</v>
      </c>
      <c r="AA10" t="s">
        <v>1848</v>
      </c>
      <c r="AB10">
        <v>30</v>
      </c>
      <c r="AC10" t="s">
        <v>1848</v>
      </c>
      <c r="AD10">
        <v>30</v>
      </c>
      <c r="AE10" t="s">
        <v>1848</v>
      </c>
      <c r="AF10">
        <v>15</v>
      </c>
      <c r="AG10">
        <v>10</v>
      </c>
      <c r="AH10" t="s">
        <v>1848</v>
      </c>
      <c r="AI10" t="s">
        <v>1848</v>
      </c>
      <c r="AJ10" t="s">
        <v>1848</v>
      </c>
      <c r="AK10" t="s">
        <v>1848</v>
      </c>
      <c r="AL10" t="s">
        <v>1848</v>
      </c>
      <c r="AM10">
        <v>25</v>
      </c>
      <c r="AN10" t="s">
        <v>1848</v>
      </c>
      <c r="AO10">
        <v>12</v>
      </c>
      <c r="AP10" t="s">
        <v>1848</v>
      </c>
      <c r="AQ10">
        <v>12</v>
      </c>
      <c r="AR10" t="s">
        <v>1848</v>
      </c>
      <c r="AS10">
        <v>50</v>
      </c>
      <c r="AT10">
        <v>60</v>
      </c>
      <c r="AU10" t="s">
        <v>1848</v>
      </c>
      <c r="AV10">
        <v>35</v>
      </c>
      <c r="AW10">
        <v>40</v>
      </c>
      <c r="AX10" t="s">
        <v>1848</v>
      </c>
      <c r="AY10">
        <v>25</v>
      </c>
      <c r="AZ10">
        <v>60</v>
      </c>
      <c r="BA10">
        <v>45</v>
      </c>
      <c r="BB10" t="s">
        <v>1848</v>
      </c>
      <c r="BC10">
        <v>10</v>
      </c>
      <c r="BD10">
        <v>30</v>
      </c>
      <c r="BE10" t="s">
        <v>1848</v>
      </c>
      <c r="BF10" t="s">
        <v>1848</v>
      </c>
      <c r="BG10">
        <v>8</v>
      </c>
      <c r="BH10">
        <v>16</v>
      </c>
      <c r="BI10">
        <v>27</v>
      </c>
      <c r="BJ10" t="s">
        <v>1848</v>
      </c>
      <c r="BK10" t="s">
        <v>1848</v>
      </c>
      <c r="BL10">
        <v>27</v>
      </c>
      <c r="BM10">
        <v>45</v>
      </c>
    </row>
    <row r="11" spans="1:69" x14ac:dyDescent="0.35">
      <c r="H11" t="s">
        <v>1944</v>
      </c>
      <c r="N11" t="b">
        <v>1</v>
      </c>
      <c r="P11" t="b">
        <v>1</v>
      </c>
      <c r="AC11" t="b">
        <v>1</v>
      </c>
      <c r="AI11" t="b">
        <v>1</v>
      </c>
      <c r="AP11" t="b">
        <v>1</v>
      </c>
      <c r="AX11" t="b">
        <v>1</v>
      </c>
      <c r="BE11" t="b">
        <v>1</v>
      </c>
      <c r="BF11" t="b">
        <v>1</v>
      </c>
      <c r="BK11" t="b">
        <v>1</v>
      </c>
    </row>
    <row r="12" spans="1:69" x14ac:dyDescent="0.35">
      <c r="A12" t="s">
        <v>71</v>
      </c>
      <c r="B12" t="s">
        <v>380</v>
      </c>
      <c r="C12" t="s">
        <v>1955</v>
      </c>
      <c r="D12" t="s">
        <v>1913</v>
      </c>
      <c r="E12" t="s">
        <v>1777</v>
      </c>
      <c r="F12" t="s">
        <v>1945</v>
      </c>
      <c r="G12" t="s">
        <v>1946</v>
      </c>
      <c r="H12" t="s">
        <v>1947</v>
      </c>
      <c r="I12" t="s">
        <v>1842</v>
      </c>
      <c r="J12" t="s">
        <v>1914</v>
      </c>
      <c r="K12" t="s">
        <v>1832</v>
      </c>
      <c r="L12" t="s">
        <v>1915</v>
      </c>
      <c r="M12" t="s">
        <v>1745</v>
      </c>
      <c r="N12" t="s">
        <v>1746</v>
      </c>
      <c r="O12" t="s">
        <v>1767</v>
      </c>
      <c r="P12" t="s">
        <v>1747</v>
      </c>
      <c r="Q12" t="s">
        <v>1916</v>
      </c>
      <c r="R12" t="s">
        <v>1917</v>
      </c>
      <c r="S12" t="s">
        <v>1774</v>
      </c>
      <c r="T12" t="s">
        <v>1918</v>
      </c>
      <c r="U12" t="s">
        <v>1805</v>
      </c>
      <c r="V12" t="s">
        <v>1804</v>
      </c>
      <c r="W12" t="s">
        <v>1812</v>
      </c>
      <c r="X12" t="s">
        <v>1775</v>
      </c>
      <c r="Y12" t="s">
        <v>1919</v>
      </c>
      <c r="Z12" t="s">
        <v>1920</v>
      </c>
      <c r="AA12" t="s">
        <v>1921</v>
      </c>
      <c r="AB12" t="s">
        <v>1922</v>
      </c>
      <c r="AC12" t="s">
        <v>1748</v>
      </c>
      <c r="AD12" t="s">
        <v>1807</v>
      </c>
      <c r="AE12" t="s">
        <v>1821</v>
      </c>
      <c r="AF12" t="s">
        <v>1923</v>
      </c>
      <c r="AG12" t="s">
        <v>1924</v>
      </c>
      <c r="AH12" t="s">
        <v>1925</v>
      </c>
      <c r="AI12" t="s">
        <v>1810</v>
      </c>
      <c r="AJ12" t="s">
        <v>1770</v>
      </c>
      <c r="AK12" t="s">
        <v>1926</v>
      </c>
      <c r="AL12" t="s">
        <v>1927</v>
      </c>
      <c r="AM12" t="s">
        <v>1928</v>
      </c>
      <c r="AN12" t="s">
        <v>1929</v>
      </c>
      <c r="AO12" t="s">
        <v>1930</v>
      </c>
      <c r="AP12" t="s">
        <v>1749</v>
      </c>
      <c r="AQ12" t="s">
        <v>1931</v>
      </c>
      <c r="AR12" t="s">
        <v>1932</v>
      </c>
      <c r="AS12" t="s">
        <v>1933</v>
      </c>
      <c r="AT12" t="s">
        <v>1934</v>
      </c>
      <c r="AU12" t="s">
        <v>1825</v>
      </c>
      <c r="AV12" t="s">
        <v>1773</v>
      </c>
      <c r="AW12" t="s">
        <v>1854</v>
      </c>
      <c r="AX12" t="s">
        <v>1750</v>
      </c>
      <c r="AY12" t="s">
        <v>1776</v>
      </c>
      <c r="AZ12" t="s">
        <v>1772</v>
      </c>
      <c r="BA12" t="s">
        <v>1768</v>
      </c>
      <c r="BB12" t="s">
        <v>1935</v>
      </c>
      <c r="BC12" t="s">
        <v>1766</v>
      </c>
      <c r="BD12" t="s">
        <v>1936</v>
      </c>
      <c r="BE12" t="s">
        <v>1751</v>
      </c>
      <c r="BF12" t="s">
        <v>1752</v>
      </c>
      <c r="BG12" t="s">
        <v>1937</v>
      </c>
      <c r="BH12" t="s">
        <v>1938</v>
      </c>
      <c r="BI12" t="s">
        <v>1939</v>
      </c>
      <c r="BJ12" t="s">
        <v>1836</v>
      </c>
      <c r="BK12" t="s">
        <v>1769</v>
      </c>
      <c r="BL12" t="s">
        <v>1771</v>
      </c>
      <c r="BM12" t="s">
        <v>1940</v>
      </c>
      <c r="BN12" t="s">
        <v>2308</v>
      </c>
      <c r="BO12" t="s">
        <v>1941</v>
      </c>
      <c r="BP12" t="s">
        <v>1941</v>
      </c>
      <c r="BQ12" t="s">
        <v>1941</v>
      </c>
    </row>
    <row r="13" spans="1:69" x14ac:dyDescent="0.35">
      <c r="A13">
        <v>1</v>
      </c>
      <c r="B13" t="s">
        <v>168</v>
      </c>
      <c r="C13" t="b">
        <v>1</v>
      </c>
      <c r="D13" t="b">
        <v>0</v>
      </c>
      <c r="E13" s="1">
        <v>30.416048151657506</v>
      </c>
      <c r="F13" s="16">
        <v>0.33455974304296571</v>
      </c>
      <c r="G13" s="16">
        <v>0.78893739456471423</v>
      </c>
      <c r="H13" t="s">
        <v>1751</v>
      </c>
      <c r="I13" s="16" t="s">
        <v>1605</v>
      </c>
      <c r="J13" s="16">
        <v>0</v>
      </c>
      <c r="K13" s="16">
        <v>4.4300471132294295E-2</v>
      </c>
      <c r="L13" s="16">
        <v>3.5362292438485765E-2</v>
      </c>
      <c r="M13" s="16">
        <v>0.13760969628947461</v>
      </c>
      <c r="N13" s="16">
        <v>0.13360092059715822</v>
      </c>
      <c r="O13" s="16">
        <v>0.852850521387017</v>
      </c>
      <c r="P13" s="16">
        <v>0.25940170302951904</v>
      </c>
      <c r="Q13" s="16">
        <v>1.8575756194180313</v>
      </c>
      <c r="R13" s="16">
        <v>0</v>
      </c>
      <c r="S13" s="16">
        <v>0.40541307458619635</v>
      </c>
      <c r="T13" s="16">
        <v>0.46478484607624693</v>
      </c>
      <c r="U13" s="16">
        <v>0.20387730524008951</v>
      </c>
      <c r="V13" s="16">
        <v>3.2974037838788695</v>
      </c>
      <c r="W13" s="16">
        <v>6.7990580665223233E-2</v>
      </c>
      <c r="X13" s="16">
        <v>0.32375415172503441</v>
      </c>
      <c r="Y13" s="16">
        <v>3.2547550605604325E-2</v>
      </c>
      <c r="Z13" s="16">
        <v>6.5884747740052152E-2</v>
      </c>
      <c r="AA13" s="16">
        <v>0.21477662692297383</v>
      </c>
      <c r="AB13" s="16">
        <v>0.30160043307494266</v>
      </c>
      <c r="AC13" s="16">
        <v>0.13849280843563716</v>
      </c>
      <c r="AD13" s="16">
        <v>0.13208081537233185</v>
      </c>
      <c r="AE13" s="16">
        <v>0.12505085423534634</v>
      </c>
      <c r="AF13" s="16">
        <v>0.42345662989791544</v>
      </c>
      <c r="AG13" s="16">
        <v>0.45376507056913629</v>
      </c>
      <c r="AH13" s="16">
        <v>0</v>
      </c>
      <c r="AI13" s="16">
        <v>0.44547621652508074</v>
      </c>
      <c r="AJ13" s="16">
        <v>0.46657386845218585</v>
      </c>
      <c r="AK13" s="16">
        <v>0.20733955778495106</v>
      </c>
      <c r="AL13" s="16">
        <v>0.43557085808865992</v>
      </c>
      <c r="AM13" s="16">
        <v>2.4105548007807176E-2</v>
      </c>
      <c r="AN13" s="16">
        <v>0.14976090950492704</v>
      </c>
      <c r="AO13" s="16">
        <v>0.8207740797741705</v>
      </c>
      <c r="AP13" s="16">
        <v>0.38932081115992534</v>
      </c>
      <c r="AQ13" s="16">
        <v>2.9549789357675973</v>
      </c>
      <c r="AR13" s="16">
        <v>0</v>
      </c>
      <c r="AS13" s="16">
        <v>7.5157682106284263E-2</v>
      </c>
      <c r="AT13" s="16">
        <v>5.4535709524455189E-2</v>
      </c>
      <c r="AU13" s="16">
        <v>0.46044494507233269</v>
      </c>
      <c r="AV13" s="16">
        <v>0.51695114942455156</v>
      </c>
      <c r="AW13" s="16">
        <v>0.16856239222068625</v>
      </c>
      <c r="AX13" s="16">
        <v>0.20797712096817111</v>
      </c>
      <c r="AY13" s="16">
        <v>0.36440323415774545</v>
      </c>
      <c r="AZ13" s="16">
        <v>0.51695221548818981</v>
      </c>
      <c r="BA13" s="16">
        <v>0.74209750694053134</v>
      </c>
      <c r="BB13" s="16">
        <v>4.4300471132294295E-2</v>
      </c>
      <c r="BC13" s="16">
        <v>1.2818675550079099</v>
      </c>
      <c r="BD13" s="16">
        <v>7.5157682106284263E-2</v>
      </c>
      <c r="BE13" s="16">
        <v>0.78893739456471423</v>
      </c>
      <c r="BF13" s="16">
        <v>0.26281368114860038</v>
      </c>
      <c r="BG13" s="16">
        <v>1.1389191489332013</v>
      </c>
      <c r="BH13" s="16">
        <v>0.27063133424767072</v>
      </c>
      <c r="BI13" s="16">
        <v>0.10739410201492783</v>
      </c>
      <c r="BJ13" s="16">
        <v>9.3802926903412853E-2</v>
      </c>
      <c r="BK13" s="16">
        <v>0.38501703095788531</v>
      </c>
      <c r="BL13" s="16">
        <v>0.99024922796008896</v>
      </c>
      <c r="BM13" s="16">
        <v>4.6137050079315234E-2</v>
      </c>
      <c r="BN13" s="16">
        <v>0.17353693819816263</v>
      </c>
      <c r="BO13" s="16" t="s">
        <v>1605</v>
      </c>
      <c r="BP13" s="16" t="s">
        <v>1605</v>
      </c>
      <c r="BQ13" s="16" t="s">
        <v>1605</v>
      </c>
    </row>
    <row r="14" spans="1:69" x14ac:dyDescent="0.35">
      <c r="A14">
        <v>2</v>
      </c>
      <c r="B14" t="s">
        <v>1891</v>
      </c>
      <c r="C14" t="b">
        <v>1</v>
      </c>
      <c r="D14" t="b">
        <v>0</v>
      </c>
      <c r="E14" s="1">
        <v>45.861930808981505</v>
      </c>
      <c r="F14" s="16">
        <v>0.34951907283293787</v>
      </c>
      <c r="G14" s="16">
        <v>0.82243328608593202</v>
      </c>
      <c r="H14" t="s">
        <v>1751</v>
      </c>
      <c r="I14" s="16">
        <v>0</v>
      </c>
      <c r="J14" s="16">
        <v>0</v>
      </c>
      <c r="K14" s="16">
        <v>0</v>
      </c>
      <c r="L14" s="16">
        <v>5.4294990038657565E-2</v>
      </c>
      <c r="M14" s="16">
        <v>0.26973291493997764</v>
      </c>
      <c r="N14" s="16">
        <v>0.25467303607714697</v>
      </c>
      <c r="O14" s="16">
        <v>0.78258470260891055</v>
      </c>
      <c r="P14" s="16">
        <v>0.25456999613684816</v>
      </c>
      <c r="Q14" s="16">
        <v>1.907857820208041</v>
      </c>
      <c r="R14" s="16">
        <v>0</v>
      </c>
      <c r="S14" s="16">
        <v>0.32313465599335234</v>
      </c>
      <c r="T14" s="16">
        <v>0.41147493674164726</v>
      </c>
      <c r="U14" s="16">
        <v>0.1979512212907244</v>
      </c>
      <c r="V14" s="16">
        <v>3.7996626457811411</v>
      </c>
      <c r="W14" s="16">
        <v>9.3947494350171468E-2</v>
      </c>
      <c r="X14" s="16">
        <v>0.34852506879276857</v>
      </c>
      <c r="Y14" s="16">
        <v>3.6423270203033375E-2</v>
      </c>
      <c r="Z14" s="16">
        <v>7.2154449351834016E-2</v>
      </c>
      <c r="AA14" s="16">
        <v>0.2115331970687826</v>
      </c>
      <c r="AB14" s="16">
        <v>0.32062903251223296</v>
      </c>
      <c r="AC14" s="16">
        <v>0.15083852647600815</v>
      </c>
      <c r="AD14" s="16">
        <v>0.14040110760228819</v>
      </c>
      <c r="AE14" s="16">
        <v>0.13568775033344838</v>
      </c>
      <c r="AF14" s="16">
        <v>0.36316599910020808</v>
      </c>
      <c r="AG14" s="16">
        <v>0.43878890481112198</v>
      </c>
      <c r="AH14" s="16">
        <v>0</v>
      </c>
      <c r="AI14" s="16">
        <v>0.44245122359707545</v>
      </c>
      <c r="AJ14" s="16">
        <v>0.46471057077141964</v>
      </c>
      <c r="AK14" s="16">
        <v>0.22747391195167199</v>
      </c>
      <c r="AL14" s="16">
        <v>0.38307700997318839</v>
      </c>
      <c r="AM14" s="16">
        <v>4.8628192400193671E-2</v>
      </c>
      <c r="AN14" s="16">
        <v>0.18720729005080283</v>
      </c>
      <c r="AO14" s="16">
        <v>0.98351837191764391</v>
      </c>
      <c r="AP14" s="16">
        <v>0.37646580465048474</v>
      </c>
      <c r="AQ14" s="16">
        <v>2.7361214697656062</v>
      </c>
      <c r="AR14" s="16">
        <v>0</v>
      </c>
      <c r="AS14" s="16">
        <v>0</v>
      </c>
      <c r="AT14" s="16">
        <v>6.0681231370546929E-2</v>
      </c>
      <c r="AU14" s="16">
        <v>0.34644202369150223</v>
      </c>
      <c r="AV14" s="16">
        <v>0.58121127055785471</v>
      </c>
      <c r="AW14" s="16">
        <v>0.11989306290446211</v>
      </c>
      <c r="AX14" s="16">
        <v>0.15987788934025637</v>
      </c>
      <c r="AY14" s="16">
        <v>0.34982453101209088</v>
      </c>
      <c r="AZ14" s="16">
        <v>0.58121284241084603</v>
      </c>
      <c r="BA14" s="16">
        <v>0.85002782510260699</v>
      </c>
      <c r="BB14" s="16">
        <v>0</v>
      </c>
      <c r="BC14" s="16">
        <v>1.2307662656345908</v>
      </c>
      <c r="BD14" s="16">
        <v>4.6114011534369892E-2</v>
      </c>
      <c r="BE14" s="16">
        <v>0.82243328608593202</v>
      </c>
      <c r="BF14" s="16">
        <v>0.18847407143455364</v>
      </c>
      <c r="BG14" s="16">
        <v>1.3492624345646722</v>
      </c>
      <c r="BH14" s="16">
        <v>0.29825246533233574</v>
      </c>
      <c r="BI14" s="16">
        <v>4.6114011534369892E-2</v>
      </c>
      <c r="BJ14" s="16">
        <v>0.10152457636156775</v>
      </c>
      <c r="BK14" s="16">
        <v>0.4958878216981355</v>
      </c>
      <c r="BL14" s="16">
        <v>1.2841893159436499</v>
      </c>
      <c r="BM14" s="16">
        <v>5.4973442132407513E-2</v>
      </c>
      <c r="BN14" s="16">
        <v>0.18989659173599804</v>
      </c>
      <c r="BO14" s="16" t="s">
        <v>1605</v>
      </c>
      <c r="BP14" s="16" t="s">
        <v>1605</v>
      </c>
      <c r="BQ14" s="16" t="s">
        <v>1605</v>
      </c>
    </row>
    <row r="15" spans="1:69" x14ac:dyDescent="0.35">
      <c r="A15">
        <v>3</v>
      </c>
      <c r="B15" t="s">
        <v>130</v>
      </c>
      <c r="C15" t="b">
        <v>1</v>
      </c>
      <c r="D15" t="b">
        <v>0</v>
      </c>
      <c r="E15" s="1">
        <v>54.246804330811841</v>
      </c>
      <c r="F15" s="16">
        <v>0.43260495377612607</v>
      </c>
      <c r="G15" s="16">
        <v>1.0525818913171192</v>
      </c>
      <c r="H15" t="s">
        <v>1751</v>
      </c>
      <c r="I15" s="16">
        <v>0</v>
      </c>
      <c r="J15" s="16">
        <v>0.13934334028033613</v>
      </c>
      <c r="K15" s="16">
        <v>6.2593226831596294E-2</v>
      </c>
      <c r="L15" s="16">
        <v>5.4604440386084363E-2</v>
      </c>
      <c r="M15" s="16">
        <v>0.27158653827700152</v>
      </c>
      <c r="N15" s="16">
        <v>0.24656481260119989</v>
      </c>
      <c r="O15" s="16">
        <v>1.1212732252576121</v>
      </c>
      <c r="P15" s="16">
        <v>0.36094059413625734</v>
      </c>
      <c r="Q15" s="16">
        <v>2.7069506143831767</v>
      </c>
      <c r="R15" s="16">
        <v>6.2593226831596294E-2</v>
      </c>
      <c r="S15" s="16">
        <v>0.65886835701400082</v>
      </c>
      <c r="T15" s="16">
        <v>0.65886835701400082</v>
      </c>
      <c r="U15" s="16">
        <v>0.29272529140897441</v>
      </c>
      <c r="V15" s="16">
        <v>3.8452043165616772</v>
      </c>
      <c r="W15" s="16">
        <v>0.17059365627796197</v>
      </c>
      <c r="X15" s="16">
        <v>0.47446014697824523</v>
      </c>
      <c r="Y15" s="16">
        <v>0.12550308805095667</v>
      </c>
      <c r="Z15" s="16">
        <v>0.18921570649952502</v>
      </c>
      <c r="AA15" s="16">
        <v>0.30896028743641302</v>
      </c>
      <c r="AB15" s="16">
        <v>0.4400302221906045</v>
      </c>
      <c r="AC15" s="16">
        <v>0.23151682623649705</v>
      </c>
      <c r="AD15" s="16">
        <v>0.31510086567166429</v>
      </c>
      <c r="AE15" s="16">
        <v>0.13316344194956642</v>
      </c>
      <c r="AF15" s="16">
        <v>0.6343199160073838</v>
      </c>
      <c r="AG15" s="16">
        <v>0.42192004168290675</v>
      </c>
      <c r="AH15" s="16">
        <v>0</v>
      </c>
      <c r="AI15" s="16">
        <v>0.5915849076285804</v>
      </c>
      <c r="AJ15" s="16">
        <v>0.61925166811871457</v>
      </c>
      <c r="AK15" s="16">
        <v>0.22300056479894725</v>
      </c>
      <c r="AL15" s="16">
        <v>0.40028802076154801</v>
      </c>
      <c r="AM15" s="16">
        <v>5.2611951687330683E-2</v>
      </c>
      <c r="AN15" s="16">
        <v>0.2742695216032216</v>
      </c>
      <c r="AO15" s="16">
        <v>1.2928051832452776</v>
      </c>
      <c r="AP15" s="16">
        <v>0.39814898267315368</v>
      </c>
      <c r="AQ15" s="16">
        <v>2.7949758101128488</v>
      </c>
      <c r="AR15" s="16">
        <v>6.2593226831596294E-2</v>
      </c>
      <c r="AS15" s="16">
        <v>6.2593226831596294E-2</v>
      </c>
      <c r="AT15" s="16">
        <v>0.16741606524911079</v>
      </c>
      <c r="AU15" s="16">
        <v>0.4758239261549948</v>
      </c>
      <c r="AV15" s="16">
        <v>0.56652658935119193</v>
      </c>
      <c r="AW15" s="16">
        <v>0.27943299120359311</v>
      </c>
      <c r="AX15" s="16">
        <v>0.25010967862540778</v>
      </c>
      <c r="AY15" s="16">
        <v>0.3710880346214156</v>
      </c>
      <c r="AZ15" s="16">
        <v>0.56652814048196287</v>
      </c>
      <c r="BA15" s="16">
        <v>0.82500769434220222</v>
      </c>
      <c r="BB15" s="16">
        <v>6.2593226831596294E-2</v>
      </c>
      <c r="BC15" s="16">
        <v>1.6590009982040286</v>
      </c>
      <c r="BD15" s="16">
        <v>6.2593226831596294E-2</v>
      </c>
      <c r="BE15" s="16">
        <v>1.0525818913171192</v>
      </c>
      <c r="BF15" s="16">
        <v>0.28670009850705624</v>
      </c>
      <c r="BG15" s="16">
        <v>1.2992278640676518</v>
      </c>
      <c r="BH15" s="16">
        <v>0.29203732648038105</v>
      </c>
      <c r="BI15" s="16">
        <v>6.2593226831596294E-2</v>
      </c>
      <c r="BJ15" s="16">
        <v>9.9691232374212735E-2</v>
      </c>
      <c r="BK15" s="16">
        <v>0.47529679225986343</v>
      </c>
      <c r="BL15" s="16">
        <v>1.3280118799303793</v>
      </c>
      <c r="BM15" s="16">
        <v>5.4712422586248088E-2</v>
      </c>
      <c r="BN15" s="16">
        <v>0.18627503232209186</v>
      </c>
      <c r="BO15" s="16" t="s">
        <v>1605</v>
      </c>
      <c r="BP15" s="16" t="s">
        <v>1605</v>
      </c>
      <c r="BQ15" s="16" t="s">
        <v>1605</v>
      </c>
    </row>
    <row r="16" spans="1:69" x14ac:dyDescent="0.35">
      <c r="A16">
        <v>4</v>
      </c>
      <c r="B16" t="s">
        <v>170</v>
      </c>
      <c r="C16" t="b">
        <v>1</v>
      </c>
      <c r="D16" t="b">
        <v>0</v>
      </c>
      <c r="E16" s="1">
        <v>100</v>
      </c>
      <c r="F16" s="16">
        <v>0.33797489780011136</v>
      </c>
      <c r="G16" s="16">
        <v>1.077436464650984</v>
      </c>
      <c r="H16" t="s">
        <v>1751</v>
      </c>
      <c r="I16" s="16">
        <v>0</v>
      </c>
      <c r="J16" s="16" t="s">
        <v>1605</v>
      </c>
      <c r="K16" s="16">
        <v>0</v>
      </c>
      <c r="L16" s="16">
        <v>9.1963308994852389E-2</v>
      </c>
      <c r="M16" s="16">
        <v>0.42505601070772081</v>
      </c>
      <c r="N16" s="16">
        <v>0.13262028916277502</v>
      </c>
      <c r="O16" s="16">
        <v>0.35842364455549447</v>
      </c>
      <c r="P16" s="16">
        <v>0.28831177226655891</v>
      </c>
      <c r="Q16" s="16">
        <v>2.5064966309198837</v>
      </c>
      <c r="R16" s="16">
        <v>0</v>
      </c>
      <c r="S16" s="16">
        <v>0.30951296060889444</v>
      </c>
      <c r="T16" s="16">
        <v>0.30951296060889444</v>
      </c>
      <c r="U16" s="16">
        <v>0.22285404318186441</v>
      </c>
      <c r="V16" s="16">
        <v>2.0776967611167256</v>
      </c>
      <c r="W16" s="16">
        <v>0.10482534434514412</v>
      </c>
      <c r="X16" s="16">
        <v>0.38641518409775988</v>
      </c>
      <c r="Y16" s="16">
        <v>4.9651215182370034E-2</v>
      </c>
      <c r="Z16" s="16">
        <v>9.7891663332956735E-2</v>
      </c>
      <c r="AA16" s="16">
        <v>0.23735123656074197</v>
      </c>
      <c r="AB16" s="16">
        <v>0.35541515950018399</v>
      </c>
      <c r="AC16" s="16">
        <v>9.8907976693367594E-2</v>
      </c>
      <c r="AD16" s="16">
        <v>0.18087610407020738</v>
      </c>
      <c r="AE16" s="16">
        <v>0.14852109619272413</v>
      </c>
      <c r="AF16" s="16">
        <v>0.41804001372457966</v>
      </c>
      <c r="AG16" s="16">
        <v>0.2808562861170083</v>
      </c>
      <c r="AH16" s="16">
        <v>0</v>
      </c>
      <c r="AI16" s="16">
        <v>0.50551268059565868</v>
      </c>
      <c r="AJ16" s="16">
        <v>0.53257219354342533</v>
      </c>
      <c r="AK16" s="16">
        <v>0.25309742548443181</v>
      </c>
      <c r="AL16" s="16">
        <v>0.18747364364086305</v>
      </c>
      <c r="AM16" s="16">
        <v>0.11665479126679457</v>
      </c>
      <c r="AN16" s="16">
        <v>0.23381862124604358</v>
      </c>
      <c r="AO16" s="16">
        <v>1.2203234660680087</v>
      </c>
      <c r="AP16" s="16">
        <v>0.31578947368421018</v>
      </c>
      <c r="AQ16" s="16">
        <v>2.5714285714285654</v>
      </c>
      <c r="AR16" s="16">
        <v>0</v>
      </c>
      <c r="AS16" s="16">
        <v>0</v>
      </c>
      <c r="AT16" s="16">
        <v>8.298099344743104E-2</v>
      </c>
      <c r="AU16" s="16">
        <v>0.38888888888888662</v>
      </c>
      <c r="AV16" s="16">
        <v>0.6666634934861162</v>
      </c>
      <c r="AW16" s="16">
        <v>0.15551042695201556</v>
      </c>
      <c r="AX16" s="16">
        <v>0.17647058823529327</v>
      </c>
      <c r="AY16" s="16">
        <v>0.2903225806451597</v>
      </c>
      <c r="AZ16" s="16">
        <v>0.66666666666666496</v>
      </c>
      <c r="BA16" s="16">
        <v>1</v>
      </c>
      <c r="BB16" s="16">
        <v>0</v>
      </c>
      <c r="BC16" s="16">
        <v>1.5021790445600871</v>
      </c>
      <c r="BD16" s="16">
        <v>0</v>
      </c>
      <c r="BE16" s="16">
        <v>1.077436464650984</v>
      </c>
      <c r="BF16" s="16">
        <v>0.12869567403713567</v>
      </c>
      <c r="BG16" s="16">
        <v>1.6666666666666634</v>
      </c>
      <c r="BH16" s="16">
        <v>0.33333333333333171</v>
      </c>
      <c r="BI16" s="16">
        <v>0</v>
      </c>
      <c r="BJ16" s="16">
        <v>0.11073864910983966</v>
      </c>
      <c r="BK16" s="16">
        <v>0.31802916087501942</v>
      </c>
      <c r="BL16" s="16">
        <v>1.0533767393882956</v>
      </c>
      <c r="BM16" s="16">
        <v>8.0312905538221457E-2</v>
      </c>
      <c r="BN16" s="16">
        <v>0.21049653496977139</v>
      </c>
      <c r="BO16" s="16" t="s">
        <v>1605</v>
      </c>
      <c r="BP16" s="16" t="s">
        <v>1605</v>
      </c>
      <c r="BQ16" s="16" t="s">
        <v>1605</v>
      </c>
    </row>
    <row r="17" spans="1:69" x14ac:dyDescent="0.35">
      <c r="A17">
        <v>5</v>
      </c>
      <c r="B17" t="s">
        <v>146</v>
      </c>
      <c r="C17" t="b">
        <v>1</v>
      </c>
      <c r="D17" t="b">
        <v>1</v>
      </c>
      <c r="E17" s="1">
        <v>23.184966681551028</v>
      </c>
      <c r="F17" s="16">
        <v>0.39952680598622148</v>
      </c>
      <c r="G17" s="16">
        <v>1.1744875309537375</v>
      </c>
      <c r="H17" t="s">
        <v>1751</v>
      </c>
      <c r="I17" s="16">
        <v>0</v>
      </c>
      <c r="J17" s="16">
        <v>0</v>
      </c>
      <c r="K17" s="16" t="s">
        <v>1605</v>
      </c>
      <c r="L17" s="16">
        <v>7.068810475767795E-2</v>
      </c>
      <c r="M17" s="16">
        <v>0.3051849394901931</v>
      </c>
      <c r="N17" s="16">
        <v>5.8697440982713012E-2</v>
      </c>
      <c r="O17" s="16">
        <v>0.39008770393257941</v>
      </c>
      <c r="P17" s="16">
        <v>0.29228481560360109</v>
      </c>
      <c r="Q17" s="16">
        <v>2.5203935552471548</v>
      </c>
      <c r="R17" s="16">
        <v>0</v>
      </c>
      <c r="S17" s="16">
        <v>0.20953521311088874</v>
      </c>
      <c r="T17" s="16">
        <v>0.20953521311088874</v>
      </c>
      <c r="U17" s="16">
        <v>0.22784389724673648</v>
      </c>
      <c r="V17" s="16">
        <v>1.8307381216293925</v>
      </c>
      <c r="W17" s="16">
        <v>5.2805534465076409E-2</v>
      </c>
      <c r="X17" s="16">
        <v>0.32932305585391797</v>
      </c>
      <c r="Y17" s="16">
        <v>1.0478666934504499E-2</v>
      </c>
      <c r="Z17" s="16">
        <v>2.1098753603679965E-2</v>
      </c>
      <c r="AA17" s="16">
        <v>0.2371871472713627</v>
      </c>
      <c r="AB17" s="16">
        <v>0.3107265541083295</v>
      </c>
      <c r="AC17" s="16">
        <v>0.21316569220968962</v>
      </c>
      <c r="AD17" s="16">
        <v>0</v>
      </c>
      <c r="AE17" s="16">
        <v>0.12839981619235252</v>
      </c>
      <c r="AF17" s="16">
        <v>0.1946886963778125</v>
      </c>
      <c r="AG17" s="16">
        <v>0.27981061238955451</v>
      </c>
      <c r="AH17" s="16">
        <v>8.9097253915855434E-2</v>
      </c>
      <c r="AI17" s="16">
        <v>0.50956184489170964</v>
      </c>
      <c r="AJ17" s="16">
        <v>0.53720620686686971</v>
      </c>
      <c r="AK17" s="16">
        <v>0.21450858057767563</v>
      </c>
      <c r="AL17" s="16">
        <v>0.34031456061404208</v>
      </c>
      <c r="AM17" s="16">
        <v>3.7522110054611701E-2</v>
      </c>
      <c r="AN17" s="16">
        <v>0.18807271164624284</v>
      </c>
      <c r="AO17" s="16">
        <v>0.91515138198434509</v>
      </c>
      <c r="AP17" s="16">
        <v>0.43302270252086017</v>
      </c>
      <c r="AQ17" s="16">
        <v>2.8896330496994826</v>
      </c>
      <c r="AR17" s="16">
        <v>0</v>
      </c>
      <c r="AS17" s="16">
        <v>8.9097253915855434E-2</v>
      </c>
      <c r="AT17" s="16">
        <v>1.7555460385795918E-2</v>
      </c>
      <c r="AU17" s="16">
        <v>0.51263507488313254</v>
      </c>
      <c r="AV17" s="16">
        <v>0.54074289916106699</v>
      </c>
      <c r="AW17" s="16">
        <v>0.1328552996386887</v>
      </c>
      <c r="AX17" s="16">
        <v>0.2812908869598294</v>
      </c>
      <c r="AY17" s="16">
        <v>0.40528677924626444</v>
      </c>
      <c r="AZ17" s="16">
        <v>0.54074663983621507</v>
      </c>
      <c r="BA17" s="16">
        <v>0.78159444182864646</v>
      </c>
      <c r="BB17" s="16">
        <v>8.9097253915855434E-2</v>
      </c>
      <c r="BC17" s="16">
        <v>1.7263350692793811</v>
      </c>
      <c r="BD17" s="16">
        <v>8.9097253915855434E-2</v>
      </c>
      <c r="BE17" s="16">
        <v>1.1744875309537375</v>
      </c>
      <c r="BF17" s="16">
        <v>0.25960678414208638</v>
      </c>
      <c r="BG17" s="16">
        <v>1.2142572272226881</v>
      </c>
      <c r="BH17" s="16">
        <v>0.28098792191820054</v>
      </c>
      <c r="BI17" s="16">
        <v>8.9097253915855434E-2</v>
      </c>
      <c r="BJ17" s="16">
        <v>9.5773470888152357E-2</v>
      </c>
      <c r="BK17" s="16">
        <v>0.37362355561176686</v>
      </c>
      <c r="BL17" s="16">
        <v>0.82810425457836101</v>
      </c>
      <c r="BM17" s="16">
        <v>0.212829815991048</v>
      </c>
      <c r="BN17" s="16">
        <v>0.17864394473562628</v>
      </c>
      <c r="BO17" s="16" t="s">
        <v>1605</v>
      </c>
      <c r="BP17" s="16" t="s">
        <v>1605</v>
      </c>
      <c r="BQ17" s="16" t="s">
        <v>1605</v>
      </c>
    </row>
    <row r="18" spans="1:69" x14ac:dyDescent="0.35">
      <c r="A18">
        <v>6</v>
      </c>
      <c r="B18" t="s">
        <v>171</v>
      </c>
      <c r="C18" t="b">
        <v>1</v>
      </c>
      <c r="D18" t="b">
        <v>1</v>
      </c>
      <c r="E18" s="1">
        <v>24.305302093504562</v>
      </c>
      <c r="F18" s="16">
        <v>0.38788198309947436</v>
      </c>
      <c r="G18" s="16">
        <v>1.11200459694451</v>
      </c>
      <c r="H18" t="s">
        <v>1751</v>
      </c>
      <c r="I18" s="16">
        <v>0</v>
      </c>
      <c r="J18" s="16">
        <v>0</v>
      </c>
      <c r="K18" s="16">
        <v>9.1913411258941702E-2</v>
      </c>
      <c r="L18" s="16">
        <v>7.4357858229008977E-2</v>
      </c>
      <c r="M18" s="16">
        <v>0.48339461351585444</v>
      </c>
      <c r="N18" s="16">
        <v>6.3086587472473088E-2</v>
      </c>
      <c r="O18" s="16">
        <v>0.37465358960864537</v>
      </c>
      <c r="P18" s="16">
        <v>0.28923016094071397</v>
      </c>
      <c r="Q18" s="16">
        <v>2.5125404983224238</v>
      </c>
      <c r="R18" s="16">
        <v>0</v>
      </c>
      <c r="S18" s="16">
        <v>6.575028417317097E-2</v>
      </c>
      <c r="T18" s="16">
        <v>0.17384384188321089</v>
      </c>
      <c r="U18" s="16">
        <v>0.22514268426928163</v>
      </c>
      <c r="V18" s="16">
        <v>1.7136112458488122</v>
      </c>
      <c r="W18" s="16">
        <v>5.0353491335258127E-2</v>
      </c>
      <c r="X18" s="16">
        <v>0.32191500132176687</v>
      </c>
      <c r="Y18" s="16">
        <v>7.007346393648195E-3</v>
      </c>
      <c r="Z18" s="16">
        <v>1.4110486407174161E-2</v>
      </c>
      <c r="AA18" s="16">
        <v>0.23407012820550155</v>
      </c>
      <c r="AB18" s="16">
        <v>0.3042109117501377</v>
      </c>
      <c r="AC18" s="16">
        <v>0.10948510325788496</v>
      </c>
      <c r="AD18" s="16">
        <v>0</v>
      </c>
      <c r="AE18" s="16">
        <v>0.12754103121477511</v>
      </c>
      <c r="AF18" s="16">
        <v>0.17194798787174737</v>
      </c>
      <c r="AG18" s="16">
        <v>0.33543318082975482</v>
      </c>
      <c r="AH18" s="16">
        <v>9.1913411258941702E-2</v>
      </c>
      <c r="AI18" s="16">
        <v>0.50628332153811439</v>
      </c>
      <c r="AJ18" s="16">
        <v>0.53348122059884306</v>
      </c>
      <c r="AK18" s="16">
        <v>0.21252467673398678</v>
      </c>
      <c r="AL18" s="16">
        <v>0.39079537217652316</v>
      </c>
      <c r="AM18" s="16">
        <v>4.919530166536501E-2</v>
      </c>
      <c r="AN18" s="16">
        <v>0.17217083821262902</v>
      </c>
      <c r="AO18" s="16">
        <v>0.88283504382108946</v>
      </c>
      <c r="AP18" s="16">
        <v>0.436728172709135</v>
      </c>
      <c r="AQ18" s="16">
        <v>2.899690754496218</v>
      </c>
      <c r="AR18" s="16">
        <v>0</v>
      </c>
      <c r="AS18" s="16">
        <v>9.1913411258941702E-2</v>
      </c>
      <c r="AT18" s="16">
        <v>1.1731740686664605E-2</v>
      </c>
      <c r="AU18" s="16">
        <v>0.51654640452631084</v>
      </c>
      <c r="AV18" s="16">
        <v>0.53513903363487869</v>
      </c>
      <c r="AW18" s="16">
        <v>0.12132733430134834</v>
      </c>
      <c r="AX18" s="16">
        <v>0.2846040132458143</v>
      </c>
      <c r="AY18" s="16">
        <v>0.40892053065670031</v>
      </c>
      <c r="AZ18" s="16">
        <v>0.53514214799933768</v>
      </c>
      <c r="BA18" s="16">
        <v>0.77224257221740911</v>
      </c>
      <c r="BB18" s="16">
        <v>0</v>
      </c>
      <c r="BC18" s="16">
        <v>1.0981448404452832</v>
      </c>
      <c r="BD18" s="16">
        <v>9.1913411258941702E-2</v>
      </c>
      <c r="BE18" s="16">
        <v>1.11200459694451</v>
      </c>
      <c r="BF18" s="16">
        <v>0.29251966821565256</v>
      </c>
      <c r="BG18" s="16">
        <v>1.1962524903055169</v>
      </c>
      <c r="BH18" s="16">
        <v>0.27856241007067783</v>
      </c>
      <c r="BI18" s="16">
        <v>9.1913411258941702E-2</v>
      </c>
      <c r="BJ18" s="16">
        <v>9.5211443900054205E-2</v>
      </c>
      <c r="BK18" s="16">
        <v>0.39699622357097053</v>
      </c>
      <c r="BL18" s="16">
        <v>0.79989326733252075</v>
      </c>
      <c r="BM18" s="16">
        <v>0.2110896023805453</v>
      </c>
      <c r="BN18" s="16">
        <v>0.17709678671125229</v>
      </c>
      <c r="BO18" s="16" t="s">
        <v>1605</v>
      </c>
      <c r="BP18" s="16" t="s">
        <v>1605</v>
      </c>
      <c r="BQ18" s="16" t="s">
        <v>1605</v>
      </c>
    </row>
    <row r="19" spans="1:69" x14ac:dyDescent="0.35">
      <c r="A19">
        <v>7</v>
      </c>
      <c r="B19" t="s">
        <v>148</v>
      </c>
      <c r="C19" t="b">
        <v>1</v>
      </c>
      <c r="D19" t="b">
        <v>1</v>
      </c>
      <c r="E19" s="1">
        <v>24.190204930117964</v>
      </c>
      <c r="F19" s="16">
        <v>0.39967581675879149</v>
      </c>
      <c r="G19" s="16">
        <v>1.106581058764998</v>
      </c>
      <c r="H19" t="s">
        <v>1751</v>
      </c>
      <c r="I19" s="16">
        <v>0</v>
      </c>
      <c r="J19" s="16">
        <v>0</v>
      </c>
      <c r="K19" s="16">
        <v>9.1235242614031709E-2</v>
      </c>
      <c r="L19" s="16">
        <v>7.3979688696132362E-2</v>
      </c>
      <c r="M19" s="16">
        <v>0.48000672514095921</v>
      </c>
      <c r="N19" s="16">
        <v>6.2806882032042433E-2</v>
      </c>
      <c r="O19" s="16">
        <v>0.36660406018608027</v>
      </c>
      <c r="P19" s="16">
        <v>0.2875903381432463</v>
      </c>
      <c r="Q19" s="16">
        <v>2.5080656869604123</v>
      </c>
      <c r="R19" s="16">
        <v>0</v>
      </c>
      <c r="S19" s="16">
        <v>6.1213406362783607E-2</v>
      </c>
      <c r="T19" s="16">
        <v>0.16736563812702809</v>
      </c>
      <c r="U19" s="16">
        <v>0.22358322426855493</v>
      </c>
      <c r="V19" s="16">
        <v>1.6915906760417831</v>
      </c>
      <c r="W19" s="16">
        <v>5.010309663956547E-2</v>
      </c>
      <c r="X19" s="16">
        <v>0.31960971622222689</v>
      </c>
      <c r="Y19" s="16">
        <v>6.5419592417599315E-3</v>
      </c>
      <c r="Z19" s="16">
        <v>1.3169663399606346E-2</v>
      </c>
      <c r="AA19" s="16">
        <v>0.23244575359337349</v>
      </c>
      <c r="AB19" s="16">
        <v>0.30204934430845998</v>
      </c>
      <c r="AC19" s="16">
        <v>0.22791906593930866</v>
      </c>
      <c r="AD19" s="16">
        <v>0</v>
      </c>
      <c r="AE19" s="16">
        <v>0.12764217823979473</v>
      </c>
      <c r="AF19" s="16">
        <v>0.16903514791870822</v>
      </c>
      <c r="AG19" s="16">
        <v>0.33753782328676274</v>
      </c>
      <c r="AH19" s="16">
        <v>9.1235242614031709E-2</v>
      </c>
      <c r="AI19" s="16">
        <v>0.50437490247168415</v>
      </c>
      <c r="AJ19" s="16">
        <v>0.53152468810829712</v>
      </c>
      <c r="AK19" s="16">
        <v>0.21270169096493019</v>
      </c>
      <c r="AL19" s="16">
        <v>0.39130818977402093</v>
      </c>
      <c r="AM19" s="16">
        <v>4.9095801987886878E-2</v>
      </c>
      <c r="AN19" s="16">
        <v>0.17128466970201606</v>
      </c>
      <c r="AO19" s="16">
        <v>0.88252501980744724</v>
      </c>
      <c r="AP19" s="16">
        <v>0.43583584554477905</v>
      </c>
      <c r="AQ19" s="16">
        <v>2.89726872362154</v>
      </c>
      <c r="AR19" s="16">
        <v>0</v>
      </c>
      <c r="AS19" s="16">
        <v>9.1235242614031709E-2</v>
      </c>
      <c r="AT19" s="16">
        <v>1.0951026180888279E-2</v>
      </c>
      <c r="AU19" s="16">
        <v>0.51560450363060029</v>
      </c>
      <c r="AV19" s="16">
        <v>0.53571294112932355</v>
      </c>
      <c r="AW19" s="16">
        <v>0.11862815872942289</v>
      </c>
      <c r="AX19" s="16">
        <v>0.28380616778121359</v>
      </c>
      <c r="AY19" s="16">
        <v>0.40804547434068583</v>
      </c>
      <c r="AZ19" s="16">
        <v>0.53571604306375797</v>
      </c>
      <c r="BA19" s="16">
        <v>0.77319880489464277</v>
      </c>
      <c r="BB19" s="16">
        <v>9.1235242614031709E-2</v>
      </c>
      <c r="BC19" s="16">
        <v>1.7317902016243103</v>
      </c>
      <c r="BD19" s="16">
        <v>9.1235242614031709E-2</v>
      </c>
      <c r="BE19" s="16">
        <v>1.106581058764998</v>
      </c>
      <c r="BF19" s="16">
        <v>0.29257530767132001</v>
      </c>
      <c r="BG19" s="16">
        <v>1.1980886923983505</v>
      </c>
      <c r="BH19" s="16">
        <v>0.27881117052623883</v>
      </c>
      <c r="BI19" s="16">
        <v>9.1235242614031709E-2</v>
      </c>
      <c r="BJ19" s="16">
        <v>9.5289304236967576E-2</v>
      </c>
      <c r="BK19" s="16">
        <v>0.39559278248053142</v>
      </c>
      <c r="BL19" s="16">
        <v>0.79416239812064404</v>
      </c>
      <c r="BM19" s="16">
        <v>0.21126815225591455</v>
      </c>
      <c r="BN19" s="16">
        <v>0.17724459570265738</v>
      </c>
      <c r="BO19" s="16" t="s">
        <v>1605</v>
      </c>
      <c r="BP19" s="16" t="s">
        <v>1605</v>
      </c>
      <c r="BQ19" s="16" t="s">
        <v>1605</v>
      </c>
    </row>
    <row r="20" spans="1:69" x14ac:dyDescent="0.35">
      <c r="A20">
        <v>8</v>
      </c>
      <c r="B20" t="s">
        <v>174</v>
      </c>
      <c r="C20" t="b">
        <v>1</v>
      </c>
      <c r="D20" t="b">
        <v>1</v>
      </c>
      <c r="E20" s="1">
        <v>23.125307428182275</v>
      </c>
      <c r="F20" s="16">
        <v>0.41619610989798123</v>
      </c>
      <c r="G20" s="16">
        <v>0.92700319388679375</v>
      </c>
      <c r="H20" t="s">
        <v>1751</v>
      </c>
      <c r="I20" s="16">
        <v>0</v>
      </c>
      <c r="J20" s="16">
        <v>0</v>
      </c>
      <c r="K20" s="16">
        <v>0.10200304240351743</v>
      </c>
      <c r="L20" s="16" t="s">
        <v>1605</v>
      </c>
      <c r="M20" s="16" t="s">
        <v>1605</v>
      </c>
      <c r="N20" s="16">
        <v>5.0281386561667363E-2</v>
      </c>
      <c r="O20" s="16">
        <v>0.57233211418319141</v>
      </c>
      <c r="P20" s="16">
        <v>0.27440424774845362</v>
      </c>
      <c r="Q20" s="16">
        <v>1.7366160416852585</v>
      </c>
      <c r="R20" s="16">
        <v>0</v>
      </c>
      <c r="S20" s="16">
        <v>0.20153700617391457</v>
      </c>
      <c r="T20" s="16">
        <v>0.33577780095694321</v>
      </c>
      <c r="U20" s="16">
        <v>0.22044451704341861</v>
      </c>
      <c r="V20" s="16">
        <v>2.1272518736491817</v>
      </c>
      <c r="W20" s="16">
        <v>3.7664830732779597E-2</v>
      </c>
      <c r="X20" s="16">
        <v>0.47387379392918572</v>
      </c>
      <c r="Y20" s="16">
        <v>7.414429802472311E-3</v>
      </c>
      <c r="Z20" s="16">
        <v>1.4931294064793876E-2</v>
      </c>
      <c r="AA20" s="16">
        <v>0.22827159400990826</v>
      </c>
      <c r="AB20" s="16">
        <v>0.4534344570420068</v>
      </c>
      <c r="AC20" s="16">
        <v>0.22704273195157354</v>
      </c>
      <c r="AD20" s="16">
        <v>0</v>
      </c>
      <c r="AE20" s="16">
        <v>8.9405715295085786E-2</v>
      </c>
      <c r="AF20" s="16">
        <v>0.13301520759289964</v>
      </c>
      <c r="AG20" s="16">
        <v>0.18157806244137942</v>
      </c>
      <c r="AH20" s="16">
        <v>0.10200304240351743</v>
      </c>
      <c r="AI20" s="16">
        <v>0.4505798626819002</v>
      </c>
      <c r="AJ20" s="16">
        <v>0.47234099857513612</v>
      </c>
      <c r="AK20" s="16">
        <v>0.14756624023175058</v>
      </c>
      <c r="AL20" s="16">
        <v>0.54433745828765034</v>
      </c>
      <c r="AM20" s="16">
        <v>4.977326752630562E-2</v>
      </c>
      <c r="AN20" s="16">
        <v>0.14346258707718396</v>
      </c>
      <c r="AO20" s="16">
        <v>0.54463603466199872</v>
      </c>
      <c r="AP20" s="16">
        <v>0.59189790435445522</v>
      </c>
      <c r="AQ20" s="16">
        <v>3.3208657403906603</v>
      </c>
      <c r="AR20" s="16">
        <v>0.10200304240351743</v>
      </c>
      <c r="AS20" s="16">
        <v>0.20984240730938586</v>
      </c>
      <c r="AT20" s="16">
        <v>1.2414651386279507E-2</v>
      </c>
      <c r="AU20" s="16">
        <v>0.680336676818591</v>
      </c>
      <c r="AV20" s="16">
        <v>0.34163500303353445</v>
      </c>
      <c r="AW20" s="16">
        <v>0.2548461121568335</v>
      </c>
      <c r="AX20" s="16">
        <v>0.42334400859927857</v>
      </c>
      <c r="AY20" s="16">
        <v>0.56108697717340061</v>
      </c>
      <c r="AZ20" s="16">
        <v>0.34163712481347974</v>
      </c>
      <c r="BA20" s="16">
        <v>0.46692624060162635</v>
      </c>
      <c r="BB20" s="16">
        <v>0.10200304240351743</v>
      </c>
      <c r="BC20" s="16">
        <v>1.2941745822174306</v>
      </c>
      <c r="BD20" s="16">
        <v>0.20984240730938586</v>
      </c>
      <c r="BE20" s="16">
        <v>0.92700319388679375</v>
      </c>
      <c r="BF20" s="16">
        <v>0.4341922134189633</v>
      </c>
      <c r="BG20" s="16">
        <v>0.66079322482236669</v>
      </c>
      <c r="BH20" s="16">
        <v>0.18927450400290557</v>
      </c>
      <c r="BI20" s="16">
        <v>0.20984240730938586</v>
      </c>
      <c r="BJ20" s="16">
        <v>6.7728601235566899E-2</v>
      </c>
      <c r="BK20" s="16">
        <v>0.36701943987874541</v>
      </c>
      <c r="BL20" s="16">
        <v>1.0229294667916791</v>
      </c>
      <c r="BM20" s="16">
        <v>0.1458966981661125</v>
      </c>
      <c r="BN20" s="16">
        <v>0.12443148389685943</v>
      </c>
      <c r="BO20" s="16" t="s">
        <v>1605</v>
      </c>
      <c r="BP20" s="16" t="s">
        <v>1605</v>
      </c>
      <c r="BQ20" s="16" t="s">
        <v>1605</v>
      </c>
    </row>
    <row r="21" spans="1:69" x14ac:dyDescent="0.35">
      <c r="A21">
        <v>9</v>
      </c>
      <c r="B21" t="s">
        <v>173</v>
      </c>
      <c r="C21" t="b">
        <v>1</v>
      </c>
      <c r="D21" t="b">
        <v>1</v>
      </c>
      <c r="E21" s="1">
        <v>21.672060835492253</v>
      </c>
      <c r="F21" s="16">
        <v>0.46181368647841892</v>
      </c>
      <c r="G21" s="16">
        <v>0.99872057143295678</v>
      </c>
      <c r="H21" t="s">
        <v>1751</v>
      </c>
      <c r="I21" s="16">
        <v>0</v>
      </c>
      <c r="J21" s="16">
        <v>0</v>
      </c>
      <c r="K21" s="16">
        <v>0.1031585474756096</v>
      </c>
      <c r="L21" s="16">
        <v>6.5772057011692642E-2</v>
      </c>
      <c r="M21" s="16">
        <v>0.27970039779609035</v>
      </c>
      <c r="N21" s="16" t="s">
        <v>1605</v>
      </c>
      <c r="O21" s="16" t="s">
        <v>1605</v>
      </c>
      <c r="P21" s="16">
        <v>0.28363667731352593</v>
      </c>
      <c r="Q21" s="16">
        <v>1.7892257107155536</v>
      </c>
      <c r="R21" s="16">
        <v>0</v>
      </c>
      <c r="S21" s="16">
        <v>0.23384508024130746</v>
      </c>
      <c r="T21" s="16">
        <v>0.3716833304281304</v>
      </c>
      <c r="U21" s="16">
        <v>0.22851991670911298</v>
      </c>
      <c r="V21" s="16">
        <v>2.2437148078186877</v>
      </c>
      <c r="W21" s="16">
        <v>4.0657478921724E-2</v>
      </c>
      <c r="X21" s="16">
        <v>0.48270753704082803</v>
      </c>
      <c r="Y21" s="16">
        <v>1.0336108917502917E-2</v>
      </c>
      <c r="Z21" s="16">
        <v>2.0674997392301497E-2</v>
      </c>
      <c r="AA21" s="16">
        <v>0.23683160264590808</v>
      </c>
      <c r="AB21" s="16">
        <v>0.46119810867621513</v>
      </c>
      <c r="AC21" s="16">
        <v>0.21006893239029023</v>
      </c>
      <c r="AD21" s="16">
        <v>0</v>
      </c>
      <c r="AE21" s="16">
        <v>9.2877499975462685E-2</v>
      </c>
      <c r="AF21" s="16">
        <v>0.1512694542772357</v>
      </c>
      <c r="AG21" s="16">
        <v>0.14156625145774848</v>
      </c>
      <c r="AH21" s="16">
        <v>0.1031585474756096</v>
      </c>
      <c r="AI21" s="16">
        <v>0.46290323531309574</v>
      </c>
      <c r="AJ21" s="16">
        <v>0.48549649208469892</v>
      </c>
      <c r="AK21" s="16">
        <v>0.15380670458495782</v>
      </c>
      <c r="AL21" s="16">
        <v>0.47348579713139904</v>
      </c>
      <c r="AM21" s="16">
        <v>3.6199566915016135E-2</v>
      </c>
      <c r="AN21" s="16">
        <v>0.15933124188735803</v>
      </c>
      <c r="AO21" s="16">
        <v>0.58574611661393461</v>
      </c>
      <c r="AP21" s="16">
        <v>0.587226380735417</v>
      </c>
      <c r="AQ21" s="16">
        <v>3.3081858905675663</v>
      </c>
      <c r="AR21" s="16">
        <v>0.1031585474756096</v>
      </c>
      <c r="AS21" s="16">
        <v>0.20629204935891821</v>
      </c>
      <c r="AT21" s="16">
        <v>1.7225960684036146E-2</v>
      </c>
      <c r="AU21" s="16">
        <v>0.67540562410960892</v>
      </c>
      <c r="AV21" s="16">
        <v>0.35828065180061031</v>
      </c>
      <c r="AW21" s="16">
        <v>0.26841297761133265</v>
      </c>
      <c r="AX21" s="16">
        <v>0.41916711689284525</v>
      </c>
      <c r="AY21" s="16">
        <v>0.5565058701405392</v>
      </c>
      <c r="AZ21" s="16">
        <v>0.3582833692547458</v>
      </c>
      <c r="BA21" s="16">
        <v>0.49191549698009474</v>
      </c>
      <c r="BB21" s="16">
        <v>0.1031585474756096</v>
      </c>
      <c r="BC21" s="16">
        <v>1.3206618033947195</v>
      </c>
      <c r="BD21" s="16">
        <v>0.20629204935891821</v>
      </c>
      <c r="BE21" s="16">
        <v>0.99872057143295678</v>
      </c>
      <c r="BF21" s="16">
        <v>0.3880802831261152</v>
      </c>
      <c r="BG21" s="16">
        <v>0.70111694367201638</v>
      </c>
      <c r="BH21" s="16">
        <v>0.19740456591575506</v>
      </c>
      <c r="BI21" s="16">
        <v>0.20629204935891821</v>
      </c>
      <c r="BJ21" s="16">
        <v>7.0178329876227519E-2</v>
      </c>
      <c r="BK21" s="16">
        <v>0.34470629462310498</v>
      </c>
      <c r="BL21" s="16">
        <v>1.0543464784560053</v>
      </c>
      <c r="BM21" s="16">
        <v>0.15192549543694867</v>
      </c>
      <c r="BN21" s="16">
        <v>0.12947036560891645</v>
      </c>
      <c r="BO21" s="16" t="s">
        <v>1605</v>
      </c>
      <c r="BP21" s="16" t="s">
        <v>1605</v>
      </c>
      <c r="BQ21" s="16" t="s">
        <v>1605</v>
      </c>
    </row>
    <row r="22" spans="1:69" x14ac:dyDescent="0.35">
      <c r="A22">
        <v>10</v>
      </c>
      <c r="B22" t="s">
        <v>1892</v>
      </c>
      <c r="C22" t="b">
        <v>1</v>
      </c>
      <c r="D22" t="b">
        <v>1</v>
      </c>
      <c r="E22" s="1">
        <v>21.555295209883806</v>
      </c>
      <c r="F22" s="16">
        <v>0.29797038527815572</v>
      </c>
      <c r="G22" s="16">
        <v>0.65049779477692971</v>
      </c>
      <c r="H22" t="s">
        <v>1749</v>
      </c>
      <c r="I22" s="16">
        <v>0</v>
      </c>
      <c r="J22" s="16">
        <v>0</v>
      </c>
      <c r="K22" s="16">
        <v>4.7952529973103175E-2</v>
      </c>
      <c r="L22" s="16">
        <v>6.5394513787761399E-2</v>
      </c>
      <c r="M22" s="16">
        <v>0.41154749732154761</v>
      </c>
      <c r="N22" s="16">
        <v>4.5827872981818008E-2</v>
      </c>
      <c r="O22" s="16">
        <v>0.21859604673388389</v>
      </c>
      <c r="P22" s="16">
        <v>0.16388959323736318</v>
      </c>
      <c r="Q22" s="16">
        <v>0.88663150063798124</v>
      </c>
      <c r="R22" s="16">
        <v>0</v>
      </c>
      <c r="S22" s="16">
        <v>4.392235177559467E-2</v>
      </c>
      <c r="T22" s="16">
        <v>0.34260795938975264</v>
      </c>
      <c r="U22" s="16">
        <v>0.12705529190397957</v>
      </c>
      <c r="V22" s="16">
        <v>2.0967621586372873</v>
      </c>
      <c r="W22" s="16">
        <v>3.3777298627151175E-2</v>
      </c>
      <c r="X22" s="16">
        <v>0.18052085621438496</v>
      </c>
      <c r="Y22" s="16">
        <v>4.7639349543500131E-3</v>
      </c>
      <c r="Z22" s="16">
        <v>9.5734773319970934E-3</v>
      </c>
      <c r="AA22" s="16">
        <v>0.13212209745526615</v>
      </c>
      <c r="AB22" s="16">
        <v>0.17097458293313461</v>
      </c>
      <c r="AC22" s="16">
        <v>7.862209313773949E-2</v>
      </c>
      <c r="AD22" s="16">
        <v>0</v>
      </c>
      <c r="AE22" s="16">
        <v>8.2849481344799081E-2</v>
      </c>
      <c r="AF22" s="16">
        <v>0.11041439305636769</v>
      </c>
      <c r="AG22" s="16">
        <v>0.16759817716230208</v>
      </c>
      <c r="AH22" s="16">
        <v>4.7952529973103175E-2</v>
      </c>
      <c r="AI22" s="16">
        <v>0.27471448754192873</v>
      </c>
      <c r="AJ22" s="16">
        <v>0.28787075066574719</v>
      </c>
      <c r="AK22" s="16">
        <v>0.13641730337721181</v>
      </c>
      <c r="AL22" s="16">
        <v>0.61108968629391014</v>
      </c>
      <c r="AM22" s="16">
        <v>4.2140758180011728E-2</v>
      </c>
      <c r="AN22" s="16">
        <v>0.1312991132810184</v>
      </c>
      <c r="AO22" s="16">
        <v>0.48906394716723711</v>
      </c>
      <c r="AP22" s="16">
        <v>0.65049779477692971</v>
      </c>
      <c r="AQ22" s="16">
        <v>3.4799225858230951</v>
      </c>
      <c r="AR22" s="16">
        <v>0</v>
      </c>
      <c r="AS22" s="16">
        <v>0.25437832403046778</v>
      </c>
      <c r="AT22" s="16">
        <v>7.9651886844449571E-3</v>
      </c>
      <c r="AU22" s="16">
        <v>0.74219211670898111</v>
      </c>
      <c r="AV22" s="16">
        <v>0.31163504636022665</v>
      </c>
      <c r="AW22" s="16">
        <v>0.17276617018269924</v>
      </c>
      <c r="AX22" s="16">
        <v>0.31923418988927854</v>
      </c>
      <c r="AY22" s="16">
        <v>0.61855267616834486</v>
      </c>
      <c r="AZ22" s="16">
        <v>0.31163693663092906</v>
      </c>
      <c r="BA22" s="16">
        <v>0.4224596809977148</v>
      </c>
      <c r="BB22" s="16">
        <v>0</v>
      </c>
      <c r="BC22" s="16">
        <v>0.55422689593588648</v>
      </c>
      <c r="BD22" s="16">
        <v>0.25437832403046778</v>
      </c>
      <c r="BE22" s="16">
        <v>0.59374495111486403</v>
      </c>
      <c r="BF22" s="16">
        <v>0.32544500978126534</v>
      </c>
      <c r="BG22" s="16">
        <v>0.59043315145017261</v>
      </c>
      <c r="BH22" s="16">
        <v>0.17439286371268592</v>
      </c>
      <c r="BI22" s="16">
        <v>0.25437832403046778</v>
      </c>
      <c r="BJ22" s="16">
        <v>6.2864524771462538E-2</v>
      </c>
      <c r="BK22" s="16">
        <v>0.22975747504221444</v>
      </c>
      <c r="BL22" s="16">
        <v>1.0630183400636088</v>
      </c>
      <c r="BM22" s="16">
        <v>0.13481223270515641</v>
      </c>
      <c r="BN22" s="16">
        <v>0.11516048762103326</v>
      </c>
      <c r="BO22" s="16" t="s">
        <v>1605</v>
      </c>
      <c r="BP22" s="16" t="s">
        <v>1605</v>
      </c>
      <c r="BQ22" s="16" t="s">
        <v>1605</v>
      </c>
    </row>
    <row r="23" spans="1:69" x14ac:dyDescent="0.35">
      <c r="A23">
        <v>11</v>
      </c>
      <c r="B23" t="s">
        <v>377</v>
      </c>
      <c r="C23" t="b">
        <v>1</v>
      </c>
      <c r="D23" t="b">
        <v>0</v>
      </c>
      <c r="E23" s="1">
        <v>27.803298197219007</v>
      </c>
      <c r="F23" s="16">
        <v>0.29896522662341579</v>
      </c>
      <c r="G23" s="16">
        <v>0.74580866287401171</v>
      </c>
      <c r="H23" t="s">
        <v>1751</v>
      </c>
      <c r="I23" s="16">
        <v>0</v>
      </c>
      <c r="J23" s="16">
        <v>0</v>
      </c>
      <c r="K23" s="16">
        <v>0</v>
      </c>
      <c r="L23" s="16">
        <v>3.2226765119246714E-2</v>
      </c>
      <c r="M23" s="16">
        <v>0.12431942602564949</v>
      </c>
      <c r="N23" s="16">
        <v>0.12229889081611467</v>
      </c>
      <c r="O23" s="16">
        <v>0.65389958053010089</v>
      </c>
      <c r="P23" s="16">
        <v>0.20178004848661524</v>
      </c>
      <c r="Q23" s="16">
        <v>2.2755849892592912</v>
      </c>
      <c r="R23" s="16">
        <v>0</v>
      </c>
      <c r="S23" s="16">
        <v>0.22520804814450446</v>
      </c>
      <c r="T23" s="16">
        <v>0.22520804814450446</v>
      </c>
      <c r="U23" s="16">
        <v>0.1421958457140351</v>
      </c>
      <c r="V23" s="16">
        <v>2.0477856090382534</v>
      </c>
      <c r="W23" s="16">
        <v>6.718344236523599E-2</v>
      </c>
      <c r="X23" s="16">
        <v>0.24826010912449115</v>
      </c>
      <c r="Y23" s="16">
        <v>2.2596493285925057E-2</v>
      </c>
      <c r="Z23" s="16">
        <v>4.5783103751519727E-2</v>
      </c>
      <c r="AA23" s="16">
        <v>0.15187567010648806</v>
      </c>
      <c r="AB23" s="16">
        <v>0.228662181375759</v>
      </c>
      <c r="AC23" s="16">
        <v>0.14917443554165932</v>
      </c>
      <c r="AD23" s="16">
        <v>9.1112675929904352E-2</v>
      </c>
      <c r="AE23" s="16">
        <v>0.15016924881396077</v>
      </c>
      <c r="AF23" s="16">
        <v>0.3032324845530352</v>
      </c>
      <c r="AG23" s="16">
        <v>0.65544070607754312</v>
      </c>
      <c r="AH23" s="16">
        <v>0</v>
      </c>
      <c r="AI23" s="16">
        <v>0.40706326759890321</v>
      </c>
      <c r="AJ23" s="16">
        <v>0.43036971596594764</v>
      </c>
      <c r="AK23" s="16">
        <v>0.25228483047705774</v>
      </c>
      <c r="AL23" s="16">
        <v>0.39873931456889489</v>
      </c>
      <c r="AM23" s="16">
        <v>1.8787856716731E-2</v>
      </c>
      <c r="AN23" s="16">
        <v>0.1501746103391608</v>
      </c>
      <c r="AO23" s="16">
        <v>1.0691458219758019</v>
      </c>
      <c r="AP23" s="16">
        <v>0.31578947368420862</v>
      </c>
      <c r="AQ23" s="16">
        <v>2.5714285714285645</v>
      </c>
      <c r="AR23" s="16">
        <v>0</v>
      </c>
      <c r="AS23" s="16">
        <v>0</v>
      </c>
      <c r="AT23" s="16">
        <v>3.7966079565867172E-2</v>
      </c>
      <c r="AU23" s="16">
        <v>0.38888888888888684</v>
      </c>
      <c r="AV23" s="16">
        <v>0.66666549033345501</v>
      </c>
      <c r="AW23" s="16">
        <v>7.7579584268447466E-2</v>
      </c>
      <c r="AX23" s="16">
        <v>0.17647058823529238</v>
      </c>
      <c r="AY23" s="16">
        <v>0.29032258064515881</v>
      </c>
      <c r="AZ23" s="16">
        <v>0.66666666666666452</v>
      </c>
      <c r="BA23" s="16">
        <v>1</v>
      </c>
      <c r="BB23" s="16">
        <v>0</v>
      </c>
      <c r="BC23" s="16">
        <v>1.5024381690909898</v>
      </c>
      <c r="BD23" s="16">
        <v>0</v>
      </c>
      <c r="BE23" s="16">
        <v>0.74580866287401171</v>
      </c>
      <c r="BF23" s="16">
        <v>0.25926226651033724</v>
      </c>
      <c r="BG23" s="16">
        <v>1.6666666666666616</v>
      </c>
      <c r="BH23" s="16">
        <v>0.33333333333333082</v>
      </c>
      <c r="BI23" s="16">
        <v>0</v>
      </c>
      <c r="BJ23" s="16">
        <v>0.11197920503041137</v>
      </c>
      <c r="BK23" s="16">
        <v>0.31303940586359991</v>
      </c>
      <c r="BL23" s="16">
        <v>0.76771754073110876</v>
      </c>
      <c r="BM23" s="16">
        <v>4.8539697095562273E-2</v>
      </c>
      <c r="BN23" s="16">
        <v>0.21002491344788798</v>
      </c>
      <c r="BO23" s="16" t="s">
        <v>1605</v>
      </c>
      <c r="BP23" s="16" t="s">
        <v>1605</v>
      </c>
      <c r="BQ23" s="16" t="s">
        <v>1605</v>
      </c>
    </row>
    <row r="24" spans="1:69" x14ac:dyDescent="0.35">
      <c r="A24">
        <v>12</v>
      </c>
      <c r="B24" t="s">
        <v>374</v>
      </c>
      <c r="C24" t="b">
        <v>1</v>
      </c>
      <c r="D24" t="b">
        <v>0</v>
      </c>
      <c r="E24" s="1">
        <v>35.497226236909675</v>
      </c>
      <c r="F24" s="16">
        <v>0.32693937808609891</v>
      </c>
      <c r="G24" s="16">
        <v>0.8214359321635003</v>
      </c>
      <c r="H24" t="s">
        <v>1751</v>
      </c>
      <c r="I24" s="16">
        <v>0</v>
      </c>
      <c r="J24" s="16">
        <v>0</v>
      </c>
      <c r="K24" s="16">
        <v>3.5603338392170558E-2</v>
      </c>
      <c r="L24" s="16">
        <v>4.151501847224548E-2</v>
      </c>
      <c r="M24" s="16">
        <v>0.16437697837749421</v>
      </c>
      <c r="N24" s="16">
        <v>0.12960111191254264</v>
      </c>
      <c r="O24" s="16">
        <v>0.78806738234831109</v>
      </c>
      <c r="P24" s="16">
        <v>0.25192602583964563</v>
      </c>
      <c r="Q24" s="16">
        <v>2.0046185585743714</v>
      </c>
      <c r="R24" s="16">
        <v>0</v>
      </c>
      <c r="S24" s="16">
        <v>0.36739698814854527</v>
      </c>
      <c r="T24" s="16">
        <v>0.44465625823559107</v>
      </c>
      <c r="U24" s="16">
        <v>0.19435142982390707</v>
      </c>
      <c r="V24" s="16">
        <v>2.9676813137213007</v>
      </c>
      <c r="W24" s="16">
        <v>6.8732512540816915E-2</v>
      </c>
      <c r="X24" s="16">
        <v>0.31338374750471543</v>
      </c>
      <c r="Y24" s="16">
        <v>3.0627247629486209E-2</v>
      </c>
      <c r="Z24" s="16">
        <v>6.2197347840698969E-2</v>
      </c>
      <c r="AA24" s="16">
        <v>0.20524044456897772</v>
      </c>
      <c r="AB24" s="16">
        <v>0.29128852330358534</v>
      </c>
      <c r="AC24" s="16">
        <v>0.13548563744748843</v>
      </c>
      <c r="AD24" s="16">
        <v>0.12493722424863041</v>
      </c>
      <c r="AE24" s="16">
        <v>0.13155188470143986</v>
      </c>
      <c r="AF24" s="16">
        <v>0.40211056376358489</v>
      </c>
      <c r="AG24" s="16">
        <v>0.45582589298182707</v>
      </c>
      <c r="AH24" s="16">
        <v>0</v>
      </c>
      <c r="AI24" s="16">
        <v>0.44588582245713448</v>
      </c>
      <c r="AJ24" s="16">
        <v>0.4682489104164318</v>
      </c>
      <c r="AK24" s="16">
        <v>0.219289391238914</v>
      </c>
      <c r="AL24" s="16">
        <v>0.44942088770271749</v>
      </c>
      <c r="AM24" s="16">
        <v>2.6831632651945325E-2</v>
      </c>
      <c r="AN24" s="16">
        <v>0.15793463733821622</v>
      </c>
      <c r="AO24" s="16">
        <v>0.89380582677892129</v>
      </c>
      <c r="AP24" s="16">
        <v>0.33523763668973605</v>
      </c>
      <c r="AQ24" s="16">
        <v>2.846280191914937</v>
      </c>
      <c r="AR24" s="16">
        <v>3.5603338392170558E-2</v>
      </c>
      <c r="AS24" s="16">
        <v>3.5603338392170558E-2</v>
      </c>
      <c r="AT24" s="16">
        <v>5.1680895203295218E-2</v>
      </c>
      <c r="AU24" s="16">
        <v>0.40288795078526496</v>
      </c>
      <c r="AV24" s="16">
        <v>0.55467106778675301</v>
      </c>
      <c r="AW24" s="16">
        <v>0.15032437773659968</v>
      </c>
      <c r="AX24" s="16">
        <v>0.20454465801963573</v>
      </c>
      <c r="AY24" s="16">
        <v>0.31152098669556572</v>
      </c>
      <c r="AZ24" s="16">
        <v>0.55467237458536434</v>
      </c>
      <c r="BA24" s="16">
        <v>0.80496317751292268</v>
      </c>
      <c r="BB24" s="16">
        <v>3.5603338392170558E-2</v>
      </c>
      <c r="BC24" s="16">
        <v>1.3610712329670851</v>
      </c>
      <c r="BD24" s="16">
        <v>7.6958453736181598E-2</v>
      </c>
      <c r="BE24" s="16">
        <v>0.8214359321635003</v>
      </c>
      <c r="BF24" s="16">
        <v>0.25005644114363301</v>
      </c>
      <c r="BG24" s="16">
        <v>1.2597087643051372</v>
      </c>
      <c r="BH24" s="16">
        <v>0.28697816212569949</v>
      </c>
      <c r="BI24" s="16">
        <v>7.6958453736181598E-2</v>
      </c>
      <c r="BJ24" s="16">
        <v>9.850270291852925E-2</v>
      </c>
      <c r="BK24" s="16">
        <v>0.36828113710157373</v>
      </c>
      <c r="BL24" s="16">
        <v>0.86935246683867429</v>
      </c>
      <c r="BM24" s="16">
        <v>5.061035602117947E-2</v>
      </c>
      <c r="BN24" s="16">
        <v>0.18316934786208972</v>
      </c>
      <c r="BO24" s="16" t="s">
        <v>1605</v>
      </c>
      <c r="BP24" s="16" t="s">
        <v>1605</v>
      </c>
      <c r="BQ24" s="16" t="s">
        <v>1605</v>
      </c>
    </row>
    <row r="25" spans="1:69" x14ac:dyDescent="0.35">
      <c r="A25">
        <v>13</v>
      </c>
      <c r="B25" t="s">
        <v>147</v>
      </c>
      <c r="C25" t="b">
        <v>1</v>
      </c>
      <c r="D25" t="b">
        <v>1</v>
      </c>
      <c r="E25" s="1">
        <v>23.677891814503681</v>
      </c>
      <c r="F25" s="16">
        <v>0.4044684725481193</v>
      </c>
      <c r="G25" s="16">
        <v>1.1941707654108997</v>
      </c>
      <c r="H25" t="s">
        <v>1751</v>
      </c>
      <c r="I25" s="16">
        <v>0</v>
      </c>
      <c r="J25" s="16">
        <v>0</v>
      </c>
      <c r="K25" s="16">
        <v>9.208419945636459E-2</v>
      </c>
      <c r="L25" s="16">
        <v>7.2299629507746488E-2</v>
      </c>
      <c r="M25" s="16">
        <v>0.31370880709407678</v>
      </c>
      <c r="N25" s="16">
        <v>5.8486194861178342E-2</v>
      </c>
      <c r="O25" s="16">
        <v>0.41334088254929213</v>
      </c>
      <c r="P25" s="16">
        <v>0.2993877655985151</v>
      </c>
      <c r="Q25" s="16">
        <v>2.5397600253572397</v>
      </c>
      <c r="R25" s="16">
        <v>0</v>
      </c>
      <c r="S25" s="16">
        <v>0.23307387057729123</v>
      </c>
      <c r="T25" s="16">
        <v>0.23307387057729123</v>
      </c>
      <c r="U25" s="16">
        <v>0.23459156849066365</v>
      </c>
      <c r="V25" s="16">
        <v>1.9062750019654899</v>
      </c>
      <c r="W25" s="16">
        <v>5.3837668553930351E-2</v>
      </c>
      <c r="X25" s="16">
        <v>0.33939115616952287</v>
      </c>
      <c r="Y25" s="16">
        <v>1.2416372089977257E-2</v>
      </c>
      <c r="Z25" s="16">
        <v>2.5113654554081766E-2</v>
      </c>
      <c r="AA25" s="16">
        <v>0.24421627217195052</v>
      </c>
      <c r="AB25" s="16">
        <v>0.32015611225960594</v>
      </c>
      <c r="AC25" s="16">
        <v>0.21499641438212258</v>
      </c>
      <c r="AD25" s="16">
        <v>0</v>
      </c>
      <c r="AE25" s="16">
        <v>0.12796324597901432</v>
      </c>
      <c r="AF25" s="16">
        <v>0.20585552860764111</v>
      </c>
      <c r="AG25" s="16">
        <v>0.27008706575843888</v>
      </c>
      <c r="AH25" s="16">
        <v>9.208419945636459E-2</v>
      </c>
      <c r="AI25" s="16">
        <v>0.51781730199666987</v>
      </c>
      <c r="AJ25" s="16">
        <v>0.54568520143337995</v>
      </c>
      <c r="AK25" s="16">
        <v>0.21375451483692487</v>
      </c>
      <c r="AL25" s="16">
        <v>0.3371575823353048</v>
      </c>
      <c r="AM25" s="16">
        <v>3.8040360710735577E-2</v>
      </c>
      <c r="AN25" s="16">
        <v>0.19069961057488305</v>
      </c>
      <c r="AO25" s="16">
        <v>0.91467649754310898</v>
      </c>
      <c r="AP25" s="16">
        <v>0.43695289402153237</v>
      </c>
      <c r="AQ25" s="16">
        <v>2.9003007123441584</v>
      </c>
      <c r="AR25" s="16">
        <v>9.208419945636459E-2</v>
      </c>
      <c r="AS25" s="16">
        <v>9.208419945636459E-2</v>
      </c>
      <c r="AT25" s="16">
        <v>2.0853878045490104E-2</v>
      </c>
      <c r="AU25" s="16">
        <v>0.51678361035606146</v>
      </c>
      <c r="AV25" s="16">
        <v>0.53827193434359888</v>
      </c>
      <c r="AW25" s="16">
        <v>0.14452992256211838</v>
      </c>
      <c r="AX25" s="16">
        <v>0.28480494053689998</v>
      </c>
      <c r="AY25" s="16">
        <v>0.40914090252434021</v>
      </c>
      <c r="AZ25" s="16">
        <v>0.53827574230426767</v>
      </c>
      <c r="BA25" s="16">
        <v>0.77746767540428885</v>
      </c>
      <c r="BB25" s="16">
        <v>9.208419945636459E-2</v>
      </c>
      <c r="BC25" s="16">
        <v>1.7338180793146756</v>
      </c>
      <c r="BD25" s="16">
        <v>9.208419945636459E-2</v>
      </c>
      <c r="BE25" s="16">
        <v>1.1941707654108997</v>
      </c>
      <c r="BF25" s="16">
        <v>0.25869577705703195</v>
      </c>
      <c r="BG25" s="16">
        <v>1.206299265751861</v>
      </c>
      <c r="BH25" s="16">
        <v>0.2799196124905825</v>
      </c>
      <c r="BI25" s="16">
        <v>9.208419945636459E-2</v>
      </c>
      <c r="BJ25" s="16">
        <v>9.5435207959725821E-2</v>
      </c>
      <c r="BK25" s="16">
        <v>0.37490419906822403</v>
      </c>
      <c r="BL25" s="16">
        <v>0.85190909151997984</v>
      </c>
      <c r="BM25" s="16">
        <v>0.21206354114057513</v>
      </c>
      <c r="BN25" s="16">
        <v>0.17801202509001657</v>
      </c>
      <c r="BO25" s="16" t="s">
        <v>1605</v>
      </c>
      <c r="BP25" s="16" t="s">
        <v>1605</v>
      </c>
      <c r="BQ25" s="16" t="s">
        <v>1605</v>
      </c>
    </row>
    <row r="26" spans="1:69" x14ac:dyDescent="0.35">
      <c r="A26">
        <v>14</v>
      </c>
      <c r="B26" t="s">
        <v>1893</v>
      </c>
      <c r="C26" t="b">
        <v>1</v>
      </c>
      <c r="D26" t="b">
        <v>0</v>
      </c>
      <c r="E26" s="1">
        <v>38.025167165904108</v>
      </c>
      <c r="F26" s="16">
        <v>0.2464614834839009</v>
      </c>
      <c r="G26" s="16">
        <v>0.75615333966183496</v>
      </c>
      <c r="H26" t="s">
        <v>1751</v>
      </c>
      <c r="I26" s="16">
        <v>0</v>
      </c>
      <c r="J26" s="16">
        <v>0</v>
      </c>
      <c r="K26" s="16">
        <v>0</v>
      </c>
      <c r="L26" s="16">
        <v>3.3083630026317312E-2</v>
      </c>
      <c r="M26" s="16">
        <v>0.12792837449810501</v>
      </c>
      <c r="N26" s="16">
        <v>0.12321774279186082</v>
      </c>
      <c r="O26" s="16">
        <v>0.70602972989516388</v>
      </c>
      <c r="P26" s="16">
        <v>0.2053191550844613</v>
      </c>
      <c r="Q26" s="16">
        <v>2.2852229614315065</v>
      </c>
      <c r="R26" s="16">
        <v>0</v>
      </c>
      <c r="S26" s="16">
        <v>0.25422676769480224</v>
      </c>
      <c r="T26" s="16">
        <v>0.25422676769480224</v>
      </c>
      <c r="U26" s="16">
        <v>0.14555191927958488</v>
      </c>
      <c r="V26" s="16">
        <v>2.1587793108862403</v>
      </c>
      <c r="W26" s="16">
        <v>6.8695382487388823E-2</v>
      </c>
      <c r="X26" s="16">
        <v>0.25449960265872829</v>
      </c>
      <c r="Y26" s="16">
        <v>2.503710252809177E-2</v>
      </c>
      <c r="Z26" s="16">
        <v>5.0732644748941125E-2</v>
      </c>
      <c r="AA26" s="16">
        <v>0.15548934502908573</v>
      </c>
      <c r="AB26" s="16">
        <v>0.2343543526420131</v>
      </c>
      <c r="AC26" s="16">
        <v>0.15031294109584792</v>
      </c>
      <c r="AD26" s="16">
        <v>0.1014185221202033</v>
      </c>
      <c r="AE26" s="16">
        <v>0.15014397018813175</v>
      </c>
      <c r="AF26" s="16">
        <v>0.32172686099544912</v>
      </c>
      <c r="AG26" s="16">
        <v>0.64813291087724201</v>
      </c>
      <c r="AH26" s="16">
        <v>0</v>
      </c>
      <c r="AI26" s="16">
        <v>0.41116854149254034</v>
      </c>
      <c r="AJ26" s="16">
        <v>0.43458916722024821</v>
      </c>
      <c r="AK26" s="16">
        <v>0.25229702011941968</v>
      </c>
      <c r="AL26" s="16">
        <v>0.39497646665457853</v>
      </c>
      <c r="AM26" s="16">
        <v>1.6653941643004933E-2</v>
      </c>
      <c r="AN26" s="16">
        <v>0.15217001974505107</v>
      </c>
      <c r="AO26" s="16">
        <v>1.0727388919896113</v>
      </c>
      <c r="AP26" s="16">
        <v>0</v>
      </c>
      <c r="AQ26" s="16">
        <v>1.6785714285714239</v>
      </c>
      <c r="AR26" s="16">
        <v>0</v>
      </c>
      <c r="AS26" s="16">
        <v>0</v>
      </c>
      <c r="AT26" s="16">
        <v>4.2093178695529421E-2</v>
      </c>
      <c r="AU26" s="16">
        <v>4.1666666666665408E-2</v>
      </c>
      <c r="AV26" s="16">
        <v>0.6666654600580344</v>
      </c>
      <c r="AW26" s="16">
        <v>8.6140918278885925E-2</v>
      </c>
      <c r="AX26" s="16">
        <v>0</v>
      </c>
      <c r="AY26" s="16">
        <v>0</v>
      </c>
      <c r="AZ26" s="16">
        <v>0.66666666666666652</v>
      </c>
      <c r="BA26" s="16">
        <v>1</v>
      </c>
      <c r="BB26" s="16">
        <v>0</v>
      </c>
      <c r="BC26" s="16">
        <v>1.5024328573912111</v>
      </c>
      <c r="BD26" s="16">
        <v>0</v>
      </c>
      <c r="BE26" s="16">
        <v>0.75615333966183496</v>
      </c>
      <c r="BF26" s="16">
        <v>0.2570575376034383</v>
      </c>
      <c r="BG26" s="16">
        <v>1.6666666666666656</v>
      </c>
      <c r="BH26" s="16">
        <v>0.33333333333333282</v>
      </c>
      <c r="BI26" s="16">
        <v>0</v>
      </c>
      <c r="BJ26" s="16">
        <v>0.11196922710980606</v>
      </c>
      <c r="BK26" s="16">
        <v>0.31492409362512452</v>
      </c>
      <c r="BL26" s="16">
        <v>0.78888071602353937</v>
      </c>
      <c r="BM26" s="16">
        <v>4.8812855221646023E-2</v>
      </c>
      <c r="BN26" s="16">
        <v>0.21001598084127426</v>
      </c>
      <c r="BO26" s="16" t="s">
        <v>1605</v>
      </c>
      <c r="BP26" s="16" t="s">
        <v>1605</v>
      </c>
      <c r="BQ26" s="16" t="s">
        <v>1605</v>
      </c>
    </row>
    <row r="27" spans="1:69" x14ac:dyDescent="0.35">
      <c r="A27">
        <v>15</v>
      </c>
      <c r="B27" t="s">
        <v>1894</v>
      </c>
      <c r="C27" t="b">
        <v>1</v>
      </c>
      <c r="D27" t="b">
        <v>1</v>
      </c>
      <c r="E27" s="1">
        <v>21.306437845072352</v>
      </c>
      <c r="F27" s="16">
        <v>0.32329859204269851</v>
      </c>
      <c r="G27" s="16">
        <v>0.65004811606067037</v>
      </c>
      <c r="H27" t="s">
        <v>1749</v>
      </c>
      <c r="I27" s="16">
        <v>0</v>
      </c>
      <c r="J27" s="16">
        <v>0</v>
      </c>
      <c r="K27" s="16">
        <v>4.7650727868040477E-2</v>
      </c>
      <c r="L27" s="16">
        <v>6.4590764627205255E-2</v>
      </c>
      <c r="M27" s="16">
        <v>0.39990069944125062</v>
      </c>
      <c r="N27" s="16">
        <v>4.5152996635025922E-2</v>
      </c>
      <c r="O27" s="16">
        <v>0.40905301812697381</v>
      </c>
      <c r="P27" s="16">
        <v>0.16541879368721357</v>
      </c>
      <c r="Q27" s="16">
        <v>0.8969649590020079</v>
      </c>
      <c r="R27" s="16">
        <v>0</v>
      </c>
      <c r="S27" s="16">
        <v>0.10517183140456554</v>
      </c>
      <c r="T27" s="16">
        <v>0.35635591350079854</v>
      </c>
      <c r="U27" s="16">
        <v>0.128290611798767</v>
      </c>
      <c r="V27" s="16">
        <v>2.1456769904666326</v>
      </c>
      <c r="W27" s="16">
        <v>3.4465442473521568E-2</v>
      </c>
      <c r="X27" s="16">
        <v>0.35440772146534205</v>
      </c>
      <c r="Y27" s="16">
        <v>5.495290278587639E-3</v>
      </c>
      <c r="Z27" s="16">
        <v>1.1050690151610532E-2</v>
      </c>
      <c r="AA27" s="16">
        <v>0.13346343886500844</v>
      </c>
      <c r="AB27" s="16">
        <v>0.17315940107619809</v>
      </c>
      <c r="AC27" s="16">
        <v>0.13529023706533883</v>
      </c>
      <c r="AD27" s="16">
        <v>0</v>
      </c>
      <c r="AE27" s="16">
        <v>8.3553446120133268E-2</v>
      </c>
      <c r="AF27" s="16">
        <v>0.11546668988503606</v>
      </c>
      <c r="AG27" s="16">
        <v>0.15947988295747839</v>
      </c>
      <c r="AH27" s="16">
        <v>4.7650727868040477E-2</v>
      </c>
      <c r="AI27" s="16">
        <v>0.27716581751740832</v>
      </c>
      <c r="AJ27" s="16">
        <v>0.2905037933339325</v>
      </c>
      <c r="AK27" s="16">
        <v>0.13766578990750999</v>
      </c>
      <c r="AL27" s="16">
        <v>0.59529826519279672</v>
      </c>
      <c r="AM27" s="16">
        <v>4.4417981489035308E-2</v>
      </c>
      <c r="AN27" s="16">
        <v>0.19892052479105393</v>
      </c>
      <c r="AO27" s="16">
        <v>0.63339123373724426</v>
      </c>
      <c r="AP27" s="16">
        <v>0.65004811606067037</v>
      </c>
      <c r="AQ27" s="16">
        <v>3.478702029307529</v>
      </c>
      <c r="AR27" s="16">
        <v>4.7650727868040477E-2</v>
      </c>
      <c r="AS27" s="16">
        <v>0.25403656820610854</v>
      </c>
      <c r="AT27" s="16">
        <v>9.1920818890003364E-3</v>
      </c>
      <c r="AU27" s="16">
        <v>0.7417174558418187</v>
      </c>
      <c r="AV27" s="16">
        <v>0.31486860240029957</v>
      </c>
      <c r="AW27" s="16">
        <v>0.29073002642722723</v>
      </c>
      <c r="AX27" s="16">
        <v>0.3199729265093092</v>
      </c>
      <c r="AY27" s="16">
        <v>0.61811170091110856</v>
      </c>
      <c r="AZ27" s="16">
        <v>0.31487060524981692</v>
      </c>
      <c r="BA27" s="16">
        <v>0.42721784165622512</v>
      </c>
      <c r="BB27" s="16">
        <v>4.7650727868040477E-2</v>
      </c>
      <c r="BC27" s="16">
        <v>0.71681493746302394</v>
      </c>
      <c r="BD27" s="16">
        <v>0.25403656820610854</v>
      </c>
      <c r="BE27" s="16">
        <v>0.60609351893583763</v>
      </c>
      <c r="BF27" s="16">
        <v>0.48318183955922489</v>
      </c>
      <c r="BG27" s="16">
        <v>0.59787837982020942</v>
      </c>
      <c r="BH27" s="16">
        <v>0.17601133047238648</v>
      </c>
      <c r="BI27" s="16">
        <v>0.25403656820610854</v>
      </c>
      <c r="BJ27" s="16">
        <v>6.3363411797537017E-2</v>
      </c>
      <c r="BK27" s="16">
        <v>0.22736308241425784</v>
      </c>
      <c r="BL27" s="16">
        <v>1.0738632424446517</v>
      </c>
      <c r="BM27" s="16">
        <v>0.13602082316641662</v>
      </c>
      <c r="BN27" s="16">
        <v>0.11617372010920612</v>
      </c>
      <c r="BO27" s="16" t="s">
        <v>1605</v>
      </c>
      <c r="BP27" s="16" t="s">
        <v>1605</v>
      </c>
      <c r="BQ27" s="16" t="s">
        <v>1605</v>
      </c>
    </row>
    <row r="28" spans="1:69" x14ac:dyDescent="0.35">
      <c r="A28">
        <v>16</v>
      </c>
      <c r="B28" t="s">
        <v>1895</v>
      </c>
      <c r="C28" t="b">
        <v>1</v>
      </c>
      <c r="D28" t="b">
        <v>1</v>
      </c>
      <c r="E28" s="1">
        <v>24.334247723504554</v>
      </c>
      <c r="F28" s="16">
        <v>0.41351718138339322</v>
      </c>
      <c r="G28" s="16">
        <v>1.1133614253967123</v>
      </c>
      <c r="H28" t="s">
        <v>1751</v>
      </c>
      <c r="I28" s="16">
        <v>0</v>
      </c>
      <c r="J28" s="16">
        <v>0</v>
      </c>
      <c r="K28" s="16">
        <v>9.2084095643745423E-2</v>
      </c>
      <c r="L28" s="16">
        <v>7.4453005487678192E-2</v>
      </c>
      <c r="M28" s="16">
        <v>0.48424907123126193</v>
      </c>
      <c r="N28" s="16">
        <v>0.17077315496601142</v>
      </c>
      <c r="O28" s="16">
        <v>0.37667689193405796</v>
      </c>
      <c r="P28" s="16">
        <v>0.28964253056420719</v>
      </c>
      <c r="Q28" s="16">
        <v>2.5136657933944404</v>
      </c>
      <c r="R28" s="16">
        <v>0</v>
      </c>
      <c r="S28" s="16">
        <v>0.17547261916283285</v>
      </c>
      <c r="T28" s="16">
        <v>0.17547261916283285</v>
      </c>
      <c r="U28" s="16">
        <v>0.22553484565507698</v>
      </c>
      <c r="V28" s="16">
        <v>1.7190982310217984</v>
      </c>
      <c r="W28" s="16">
        <v>0.15566852872535986</v>
      </c>
      <c r="X28" s="16">
        <v>0.32249602241488518</v>
      </c>
      <c r="Y28" s="16">
        <v>7.1240655123621099E-3</v>
      </c>
      <c r="Z28" s="16">
        <v>1.434736774350065E-2</v>
      </c>
      <c r="AA28" s="16">
        <v>0.23447874292286897</v>
      </c>
      <c r="AB28" s="16">
        <v>0.30475565131507931</v>
      </c>
      <c r="AC28" s="16">
        <v>0.22950574949486913</v>
      </c>
      <c r="AD28" s="16">
        <v>0</v>
      </c>
      <c r="AE28" s="16">
        <v>0.12751559674163326</v>
      </c>
      <c r="AF28" s="16">
        <v>0.31334955789173247</v>
      </c>
      <c r="AG28" s="16">
        <v>0.33490492903912461</v>
      </c>
      <c r="AH28" s="16">
        <v>9.2084095643745423E-2</v>
      </c>
      <c r="AI28" s="16">
        <v>0.50676323178162508</v>
      </c>
      <c r="AJ28" s="16">
        <v>0.53397323919054296</v>
      </c>
      <c r="AK28" s="16">
        <v>0.21248016779627621</v>
      </c>
      <c r="AL28" s="16">
        <v>0.39066646385730541</v>
      </c>
      <c r="AM28" s="16">
        <v>4.9182540975950317E-2</v>
      </c>
      <c r="AN28" s="16">
        <v>0.30500848025455274</v>
      </c>
      <c r="AO28" s="16">
        <v>1.3487806948185406</v>
      </c>
      <c r="AP28" s="16">
        <v>0.43695275742598128</v>
      </c>
      <c r="AQ28" s="16">
        <v>2.9003003415848037</v>
      </c>
      <c r="AR28" s="16">
        <v>9.2084095643745423E-2</v>
      </c>
      <c r="AS28" s="16">
        <v>9.2084095643745423E-2</v>
      </c>
      <c r="AT28" s="16">
        <v>1.1928115120444227E-2</v>
      </c>
      <c r="AU28" s="16">
        <v>0.5167834661718691</v>
      </c>
      <c r="AV28" s="16">
        <v>0.53499476991109707</v>
      </c>
      <c r="AW28" s="16">
        <v>0.12200765349850529</v>
      </c>
      <c r="AX28" s="16">
        <v>0.28480481840440564</v>
      </c>
      <c r="AY28" s="16">
        <v>0.40914076857257475</v>
      </c>
      <c r="AZ28" s="16">
        <v>0.53499788739850662</v>
      </c>
      <c r="BA28" s="16">
        <v>0.7720022528309991</v>
      </c>
      <c r="BB28" s="16">
        <v>9.2084095643745423E-2</v>
      </c>
      <c r="BC28" s="16">
        <v>1.7339175257948867</v>
      </c>
      <c r="BD28" s="16">
        <v>9.2084095643745423E-2</v>
      </c>
      <c r="BE28" s="16">
        <v>1.1133614253967123</v>
      </c>
      <c r="BF28" s="16">
        <v>0.29250567627796498</v>
      </c>
      <c r="BG28" s="16">
        <v>1.1957911889933248</v>
      </c>
      <c r="BH28" s="16">
        <v>0.27849986486936151</v>
      </c>
      <c r="BI28" s="16">
        <v>9.2084095643745423E-2</v>
      </c>
      <c r="BJ28" s="16">
        <v>9.5191864651168245E-2</v>
      </c>
      <c r="BK28" s="16">
        <v>0.39734528813876158</v>
      </c>
      <c r="BL28" s="16">
        <v>0.80134028186763429</v>
      </c>
      <c r="BM28" s="16">
        <v>0.21104470739718839</v>
      </c>
      <c r="BN28" s="16">
        <v>0.17705962026857458</v>
      </c>
      <c r="BO28" s="16" t="s">
        <v>1605</v>
      </c>
      <c r="BP28" s="16" t="s">
        <v>1605</v>
      </c>
      <c r="BQ28" s="16" t="s">
        <v>1605</v>
      </c>
    </row>
    <row r="29" spans="1:69" x14ac:dyDescent="0.35">
      <c r="A29">
        <v>17</v>
      </c>
      <c r="B29" t="s">
        <v>135</v>
      </c>
      <c r="C29" t="b">
        <v>1</v>
      </c>
      <c r="D29" t="b">
        <v>0</v>
      </c>
      <c r="E29" s="1">
        <v>33.478147070040812</v>
      </c>
      <c r="F29" s="16">
        <v>0.31601003577230535</v>
      </c>
      <c r="G29" s="16">
        <v>0.76473154740552229</v>
      </c>
      <c r="H29" t="s">
        <v>1751</v>
      </c>
      <c r="I29" s="16">
        <v>0</v>
      </c>
      <c r="J29" s="16">
        <v>0</v>
      </c>
      <c r="K29" s="16">
        <v>0</v>
      </c>
      <c r="L29" s="16">
        <v>3.9061409335698016E-2</v>
      </c>
      <c r="M29" s="16">
        <v>0.15359119103871155</v>
      </c>
      <c r="N29" s="16">
        <v>0.17396923293215094</v>
      </c>
      <c r="O29" s="16">
        <v>0.79590550658741033</v>
      </c>
      <c r="P29" s="16">
        <v>0.21928711837165848</v>
      </c>
      <c r="Q29" s="16">
        <v>1.955187119959144</v>
      </c>
      <c r="R29" s="16">
        <v>0</v>
      </c>
      <c r="S29" s="16">
        <v>0.32247041352144401</v>
      </c>
      <c r="T29" s="16">
        <v>0.38122729769228103</v>
      </c>
      <c r="U29" s="16">
        <v>0.16292228036168233</v>
      </c>
      <c r="V29" s="16">
        <v>3.0788969479724226</v>
      </c>
      <c r="W29" s="16">
        <v>7.6411079845015717E-2</v>
      </c>
      <c r="X29" s="16">
        <v>0.28731776898130823</v>
      </c>
      <c r="Y29" s="16">
        <v>3.1837546550505635E-2</v>
      </c>
      <c r="Z29" s="16">
        <v>6.5065298875886857E-2</v>
      </c>
      <c r="AA29" s="16">
        <v>0.17417229234452747</v>
      </c>
      <c r="AB29" s="16">
        <v>0.26418933956458091</v>
      </c>
      <c r="AC29" s="16">
        <v>0.15288865009356756</v>
      </c>
      <c r="AD29" s="16">
        <v>0.13076107183928931</v>
      </c>
      <c r="AE29" s="16">
        <v>0.13982951316113934</v>
      </c>
      <c r="AF29" s="16">
        <v>0.35656701612953445</v>
      </c>
      <c r="AG29" s="16">
        <v>0.52695618983641745</v>
      </c>
      <c r="AH29" s="16">
        <v>0</v>
      </c>
      <c r="AI29" s="16">
        <v>0.40980481724032258</v>
      </c>
      <c r="AJ29" s="16">
        <v>0.43169263901623522</v>
      </c>
      <c r="AK29" s="16">
        <v>0.23403949234628452</v>
      </c>
      <c r="AL29" s="16">
        <v>0.40640356650980447</v>
      </c>
      <c r="AM29" s="16">
        <v>2.6248760570363849E-2</v>
      </c>
      <c r="AN29" s="16">
        <v>0.16666192943074232</v>
      </c>
      <c r="AO29" s="16">
        <v>0.98912362691860123</v>
      </c>
      <c r="AP29" s="16">
        <v>0.35646143356801363</v>
      </c>
      <c r="AQ29" s="16">
        <v>2.6818238911131753</v>
      </c>
      <c r="AR29" s="16">
        <v>0</v>
      </c>
      <c r="AS29" s="16">
        <v>0</v>
      </c>
      <c r="AT29" s="16">
        <v>5.3882496426528093E-2</v>
      </c>
      <c r="AU29" s="16">
        <v>0.35764583106209025</v>
      </c>
      <c r="AV29" s="16">
        <v>0.60341029580745142</v>
      </c>
      <c r="AW29" s="16">
        <v>0.11108153987241187</v>
      </c>
      <c r="AX29" s="16">
        <v>0.16431199824242393</v>
      </c>
      <c r="AY29" s="16">
        <v>0.33020734130540519</v>
      </c>
      <c r="AZ29" s="16">
        <v>0.60341160676295602</v>
      </c>
      <c r="BA29" s="16">
        <v>0.8882613035544904</v>
      </c>
      <c r="BB29" s="16">
        <v>0</v>
      </c>
      <c r="BC29" s="16">
        <v>1.2981505587361122</v>
      </c>
      <c r="BD29" s="16">
        <v>3.0910689511690403E-2</v>
      </c>
      <c r="BE29" s="16">
        <v>0.76473154740552229</v>
      </c>
      <c r="BF29" s="16">
        <v>0.21869957358710468</v>
      </c>
      <c r="BG29" s="16">
        <v>1.4272748938867128</v>
      </c>
      <c r="BH29" s="16">
        <v>0.30754187734376082</v>
      </c>
      <c r="BI29" s="16">
        <v>3.0910689511690403E-2</v>
      </c>
      <c r="BJ29" s="16">
        <v>0.10452245731862075</v>
      </c>
      <c r="BK29" s="16">
        <v>0.38393595050998375</v>
      </c>
      <c r="BL29" s="16">
        <v>1.0228561472548723</v>
      </c>
      <c r="BM29" s="16">
        <v>5.0180479795307376E-2</v>
      </c>
      <c r="BN29" s="16">
        <v>0.19516317881213041</v>
      </c>
      <c r="BO29" s="16" t="s">
        <v>1605</v>
      </c>
      <c r="BP29" s="16" t="s">
        <v>1605</v>
      </c>
      <c r="BQ29" s="16" t="s">
        <v>1605</v>
      </c>
    </row>
    <row r="30" spans="1:69" x14ac:dyDescent="0.35">
      <c r="A30">
        <v>18</v>
      </c>
      <c r="B30" t="s">
        <v>1763</v>
      </c>
      <c r="C30" t="b">
        <v>1</v>
      </c>
      <c r="D30" t="b">
        <v>0</v>
      </c>
      <c r="E30" s="1">
        <v>61.019353719235326</v>
      </c>
      <c r="F30" s="16">
        <v>0.34483338603019437</v>
      </c>
      <c r="G30" s="16">
        <v>1.016748747794181</v>
      </c>
      <c r="H30" t="s">
        <v>1751</v>
      </c>
      <c r="I30" s="16">
        <v>0</v>
      </c>
      <c r="J30" s="16">
        <v>7.2315311632103141E-2</v>
      </c>
      <c r="K30" s="16">
        <v>0</v>
      </c>
      <c r="L30" s="16">
        <v>7.3559542654290322E-2</v>
      </c>
      <c r="M30" s="16">
        <v>0.32043270923938882</v>
      </c>
      <c r="N30" s="16">
        <v>0.15252631496925773</v>
      </c>
      <c r="O30" s="16">
        <v>0.63613800951135469</v>
      </c>
      <c r="P30" s="16">
        <v>0.29192539926131844</v>
      </c>
      <c r="Q30" s="16">
        <v>2.5174655914400259</v>
      </c>
      <c r="R30" s="16" t="s">
        <v>1605</v>
      </c>
      <c r="S30" s="16" t="s">
        <v>1605</v>
      </c>
      <c r="T30" s="16">
        <v>0.49054828902268355</v>
      </c>
      <c r="U30" s="16">
        <v>0.22667186730398114</v>
      </c>
      <c r="V30" s="16">
        <v>2.6930848750336622</v>
      </c>
      <c r="W30" s="16">
        <v>0.10440254491275303</v>
      </c>
      <c r="X30" s="16">
        <v>0.40303583508712748</v>
      </c>
      <c r="Y30" s="16">
        <v>5.8645121358632757E-2</v>
      </c>
      <c r="Z30" s="16">
        <v>0.12049724719058097</v>
      </c>
      <c r="AA30" s="16">
        <v>0.24295279864287167</v>
      </c>
      <c r="AB30" s="16">
        <v>0.37144065365756074</v>
      </c>
      <c r="AC30" s="16">
        <v>0.12901284262076751</v>
      </c>
      <c r="AD30" s="16">
        <v>0.22936352186535292</v>
      </c>
      <c r="AE30" s="16">
        <v>0.14881190560432178</v>
      </c>
      <c r="AF30" s="16">
        <v>0.52359748042644649</v>
      </c>
      <c r="AG30" s="16">
        <v>0.37287647960872428</v>
      </c>
      <c r="AH30" s="16">
        <v>0</v>
      </c>
      <c r="AI30" s="16">
        <v>0.51012444592095907</v>
      </c>
      <c r="AJ30" s="16">
        <v>0.53695519780564194</v>
      </c>
      <c r="AK30" s="16">
        <v>0.25283040293644388</v>
      </c>
      <c r="AL30" s="16">
        <v>0.24309104414411542</v>
      </c>
      <c r="AM30" s="16">
        <v>8.0625344960120415E-2</v>
      </c>
      <c r="AN30" s="16">
        <v>0.2175123768454772</v>
      </c>
      <c r="AO30" s="16">
        <v>1.1908570192437096</v>
      </c>
      <c r="AP30" s="16">
        <v>0.31578947368420973</v>
      </c>
      <c r="AQ30" s="16">
        <v>2.5714285714285734</v>
      </c>
      <c r="AR30" s="16">
        <v>0</v>
      </c>
      <c r="AS30" s="16">
        <v>0</v>
      </c>
      <c r="AT30" s="16">
        <v>9.9381320032136511E-2</v>
      </c>
      <c r="AU30" s="16">
        <v>0.38888888888888773</v>
      </c>
      <c r="AV30" s="16">
        <v>0.66666408499339536</v>
      </c>
      <c r="AW30" s="16">
        <v>0.19814230381706177</v>
      </c>
      <c r="AX30" s="16">
        <v>0.17647058823529393</v>
      </c>
      <c r="AY30" s="16">
        <v>0.29032258064515903</v>
      </c>
      <c r="AZ30" s="16">
        <v>0.66666666666666208</v>
      </c>
      <c r="BA30" s="16">
        <v>1</v>
      </c>
      <c r="BB30" s="16">
        <v>0</v>
      </c>
      <c r="BC30" s="16">
        <v>1.5023349871760501</v>
      </c>
      <c r="BD30" s="16">
        <v>0</v>
      </c>
      <c r="BE30" s="16">
        <v>1.016748747794181</v>
      </c>
      <c r="BF30" s="16">
        <v>0.16446051043671406</v>
      </c>
      <c r="BG30" s="16">
        <v>1.6666666666666665</v>
      </c>
      <c r="BH30" s="16">
        <v>0.33333333333333326</v>
      </c>
      <c r="BI30" s="16">
        <v>0</v>
      </c>
      <c r="BJ30" s="16">
        <v>0.11092958756868554</v>
      </c>
      <c r="BK30" s="16">
        <v>0.34644215134904788</v>
      </c>
      <c r="BL30" s="16">
        <v>1.1977494764674619</v>
      </c>
      <c r="BM30" s="16">
        <v>7.0451082512614116E-2</v>
      </c>
      <c r="BN30" s="16">
        <v>0.21038964525395598</v>
      </c>
      <c r="BO30" s="16" t="s">
        <v>1605</v>
      </c>
      <c r="BP30" s="16" t="s">
        <v>1605</v>
      </c>
      <c r="BQ30" s="16" t="s">
        <v>1605</v>
      </c>
    </row>
    <row r="31" spans="1:69" x14ac:dyDescent="0.35">
      <c r="A31">
        <v>19</v>
      </c>
      <c r="B31" t="s">
        <v>1529</v>
      </c>
      <c r="C31" t="b">
        <v>1</v>
      </c>
      <c r="D31" t="b">
        <v>1</v>
      </c>
      <c r="E31" s="1">
        <v>25.627383095146183</v>
      </c>
      <c r="F31" s="16">
        <v>0.29419116161949166</v>
      </c>
      <c r="G31" s="16">
        <v>0.96121062264367252</v>
      </c>
      <c r="H31" t="s">
        <v>1751</v>
      </c>
      <c r="I31" s="16">
        <v>0</v>
      </c>
      <c r="J31" s="16">
        <v>0</v>
      </c>
      <c r="K31" s="16">
        <v>0</v>
      </c>
      <c r="L31" s="16">
        <v>7.8720936671434316E-2</v>
      </c>
      <c r="M31" s="16">
        <v>0.4306699262371958</v>
      </c>
      <c r="N31" s="16">
        <v>6.9017172747222411E-2</v>
      </c>
      <c r="O31" s="16">
        <v>0.25943913508594085</v>
      </c>
      <c r="P31" s="16">
        <v>0.182299472742119</v>
      </c>
      <c r="Q31" s="16">
        <v>2.2209764104288676</v>
      </c>
      <c r="R31" s="16">
        <v>0</v>
      </c>
      <c r="S31" s="16">
        <v>8.490286988304141E-2</v>
      </c>
      <c r="T31" s="16" t="s">
        <v>1605</v>
      </c>
      <c r="U31" s="16">
        <v>0.12343240731063521</v>
      </c>
      <c r="V31" s="16">
        <v>1.5188499515127725</v>
      </c>
      <c r="W31" s="16">
        <v>5.8776565288435112E-2</v>
      </c>
      <c r="X31" s="16">
        <v>0.21327849728592363</v>
      </c>
      <c r="Y31" s="16">
        <v>8.9633396957231604E-3</v>
      </c>
      <c r="Z31" s="16">
        <v>1.8082244367702005E-2</v>
      </c>
      <c r="AA31" s="16">
        <v>0.13171482517274224</v>
      </c>
      <c r="AB31" s="16">
        <v>0.19682961592537995</v>
      </c>
      <c r="AC31" s="16">
        <v>0.1199562415479376</v>
      </c>
      <c r="AD31" s="16">
        <v>0</v>
      </c>
      <c r="AE31" s="16">
        <v>0.14912624365628013</v>
      </c>
      <c r="AF31" s="16">
        <v>0.20864591537827848</v>
      </c>
      <c r="AG31" s="16">
        <v>0.39095881037444724</v>
      </c>
      <c r="AH31" s="16">
        <v>0</v>
      </c>
      <c r="AI31" s="16">
        <v>0.38122797119394725</v>
      </c>
      <c r="AJ31" s="16">
        <v>0.4063242537861067</v>
      </c>
      <c r="AK31" s="16">
        <v>0.25180194975795889</v>
      </c>
      <c r="AL31" s="16">
        <v>0.2537163983171995</v>
      </c>
      <c r="AM31" s="16">
        <v>3.6549683388825915E-2</v>
      </c>
      <c r="AN31" s="16">
        <v>0.20164885603966431</v>
      </c>
      <c r="AO31" s="16">
        <v>1.1627201470760604</v>
      </c>
      <c r="AP31" s="16">
        <v>0.31578947368421129</v>
      </c>
      <c r="AQ31" s="16">
        <v>2.5714285714285712</v>
      </c>
      <c r="AR31" s="16">
        <v>0</v>
      </c>
      <c r="AS31" s="16">
        <v>0</v>
      </c>
      <c r="AT31" s="16">
        <v>1.5025735413771057E-2</v>
      </c>
      <c r="AU31" s="16">
        <v>0.38888888888888817</v>
      </c>
      <c r="AV31" s="16">
        <v>0.66666231229746731</v>
      </c>
      <c r="AW31" s="16">
        <v>3.0488221087189293E-2</v>
      </c>
      <c r="AX31" s="16">
        <v>0.1764705882352946</v>
      </c>
      <c r="AY31" s="16">
        <v>0.29032258064516281</v>
      </c>
      <c r="AZ31" s="16">
        <v>0.66666666666666585</v>
      </c>
      <c r="BA31" s="16">
        <v>1</v>
      </c>
      <c r="BB31" s="16">
        <v>0</v>
      </c>
      <c r="BC31" s="16">
        <v>1.5033424303366258</v>
      </c>
      <c r="BD31" s="16">
        <v>0</v>
      </c>
      <c r="BE31" s="16">
        <v>0.96121062264367252</v>
      </c>
      <c r="BF31" s="16">
        <v>0.17117570870362342</v>
      </c>
      <c r="BG31" s="16">
        <v>1.6666666666666665</v>
      </c>
      <c r="BH31" s="16">
        <v>0.33333333333333326</v>
      </c>
      <c r="BI31" s="16">
        <v>0</v>
      </c>
      <c r="BJ31" s="16">
        <v>0.11061959939427246</v>
      </c>
      <c r="BK31" s="16">
        <v>0.27057320307739663</v>
      </c>
      <c r="BL31" s="16">
        <v>0.65649225052267512</v>
      </c>
      <c r="BM31" s="16">
        <v>0.25000000000000089</v>
      </c>
      <c r="BN31" s="16">
        <v>0.20872577637990175</v>
      </c>
      <c r="BO31" s="16" t="s">
        <v>1605</v>
      </c>
      <c r="BP31" s="16" t="s">
        <v>1605</v>
      </c>
      <c r="BQ31" s="16" t="s">
        <v>1605</v>
      </c>
    </row>
    <row r="32" spans="1:69" x14ac:dyDescent="0.35">
      <c r="A32">
        <v>20</v>
      </c>
      <c r="B32" t="s">
        <v>156</v>
      </c>
      <c r="C32" t="b">
        <v>1</v>
      </c>
      <c r="D32" t="b">
        <v>1</v>
      </c>
      <c r="E32" s="1">
        <v>22.197073997361642</v>
      </c>
      <c r="F32" s="16">
        <v>0.40229369165060874</v>
      </c>
      <c r="G32" s="16">
        <v>0.91548864146388054</v>
      </c>
      <c r="H32" t="s">
        <v>1751</v>
      </c>
      <c r="I32" s="16">
        <v>0</v>
      </c>
      <c r="J32" s="16">
        <v>0</v>
      </c>
      <c r="K32" s="16">
        <v>9.3676817328750106E-2</v>
      </c>
      <c r="L32" s="16">
        <v>6.7472915843246994E-2</v>
      </c>
      <c r="M32" s="16">
        <v>0.42369977302996498</v>
      </c>
      <c r="N32" s="16">
        <v>4.8680124545281034E-2</v>
      </c>
      <c r="O32" s="16">
        <v>0.50122565382716955</v>
      </c>
      <c r="P32" s="16">
        <v>0.26213217335416839</v>
      </c>
      <c r="Q32" s="16">
        <v>1.7388136802744283</v>
      </c>
      <c r="R32" s="16">
        <v>0</v>
      </c>
      <c r="S32" s="16">
        <v>4.9892723903686376E-2</v>
      </c>
      <c r="T32" s="16">
        <v>0.28203255599215082</v>
      </c>
      <c r="U32" s="16">
        <v>0.20817250619442196</v>
      </c>
      <c r="V32" s="16">
        <v>1.9618334537911255</v>
      </c>
      <c r="W32" s="16">
        <v>3.7249132136008889E-2</v>
      </c>
      <c r="X32" s="16">
        <v>0.44511440818498094</v>
      </c>
      <c r="Y32" s="16">
        <v>5.3889539356046789E-3</v>
      </c>
      <c r="Z32" s="16">
        <v>1.0834096692392992E-2</v>
      </c>
      <c r="AA32" s="16">
        <v>0.21571841118933843</v>
      </c>
      <c r="AB32" s="16">
        <v>0.42579138120011795</v>
      </c>
      <c r="AC32" s="16">
        <v>0.21333517496862808</v>
      </c>
      <c r="AD32" s="16">
        <v>0</v>
      </c>
      <c r="AE32" s="16">
        <v>9.1647031537476442E-2</v>
      </c>
      <c r="AF32" s="16">
        <v>0.12341532714802184</v>
      </c>
      <c r="AG32" s="16">
        <v>0.18629702232826406</v>
      </c>
      <c r="AH32" s="16">
        <v>9.3676817328750106E-2</v>
      </c>
      <c r="AI32" s="16">
        <v>0.43841858421392499</v>
      </c>
      <c r="AJ32" s="16">
        <v>0.46021360374061038</v>
      </c>
      <c r="AK32" s="16">
        <v>0.15146079663645939</v>
      </c>
      <c r="AL32" s="16">
        <v>0.52122133128127834</v>
      </c>
      <c r="AM32" s="16">
        <v>4.4671610761747971E-2</v>
      </c>
      <c r="AN32" s="16">
        <v>0.14362523228282642</v>
      </c>
      <c r="AO32" s="16">
        <v>0.56042933663153427</v>
      </c>
      <c r="AP32" s="16">
        <v>0.57107133233334695</v>
      </c>
      <c r="AQ32" s="16">
        <v>3.2643364734762272</v>
      </c>
      <c r="AR32" s="16">
        <v>9.3676817328750106E-2</v>
      </c>
      <c r="AS32" s="16">
        <v>0.1940142125733435</v>
      </c>
      <c r="AT32" s="16">
        <v>9.0127632813086223E-3</v>
      </c>
      <c r="AU32" s="16">
        <v>0.65835307301853363</v>
      </c>
      <c r="AV32" s="16">
        <v>0.35221994139753332</v>
      </c>
      <c r="AW32" s="16">
        <v>0.22562773534592018</v>
      </c>
      <c r="AX32" s="16">
        <v>0.40472260302746266</v>
      </c>
      <c r="AY32" s="16">
        <v>0.54066350009463759</v>
      </c>
      <c r="AZ32" s="16">
        <v>0.3522221481987371</v>
      </c>
      <c r="BA32" s="16">
        <v>0.48279001971681512</v>
      </c>
      <c r="BB32" s="16">
        <v>9.3676817328750106E-2</v>
      </c>
      <c r="BC32" s="16">
        <v>1.2951336022371294</v>
      </c>
      <c r="BD32" s="16">
        <v>0.1940142125733435</v>
      </c>
      <c r="BE32" s="16">
        <v>0.91548864146388054</v>
      </c>
      <c r="BF32" s="16">
        <v>0.41361406369510001</v>
      </c>
      <c r="BG32" s="16">
        <v>0.68632527262126097</v>
      </c>
      <c r="BH32" s="16">
        <v>0.19445463204007929</v>
      </c>
      <c r="BI32" s="16">
        <v>0.1940142125733435</v>
      </c>
      <c r="BJ32" s="16">
        <v>6.939071662709817E-2</v>
      </c>
      <c r="BK32" s="16">
        <v>0.35318052725368632</v>
      </c>
      <c r="BL32" s="16">
        <v>0.96692526581722915</v>
      </c>
      <c r="BM32" s="16">
        <v>0.1497401716366209</v>
      </c>
      <c r="BN32" s="16">
        <v>0.12764933760445207</v>
      </c>
      <c r="BO32" s="16" t="s">
        <v>1605</v>
      </c>
      <c r="BP32" s="16" t="s">
        <v>1605</v>
      </c>
      <c r="BQ32" s="16" t="s">
        <v>1605</v>
      </c>
    </row>
    <row r="33" spans="1:69" x14ac:dyDescent="0.35">
      <c r="A33">
        <v>21</v>
      </c>
      <c r="B33" t="s">
        <v>143</v>
      </c>
      <c r="C33" t="b">
        <v>1</v>
      </c>
      <c r="D33" t="b">
        <v>0</v>
      </c>
      <c r="E33" s="1">
        <v>27.563712099021977</v>
      </c>
      <c r="F33" s="16">
        <v>0.33835100702026583</v>
      </c>
      <c r="G33" s="16">
        <v>0.75168082213130338</v>
      </c>
      <c r="H33" t="s">
        <v>1751</v>
      </c>
      <c r="I33" s="16">
        <v>2.4131313621996719E-2</v>
      </c>
      <c r="J33" s="16">
        <v>0</v>
      </c>
      <c r="K33" s="16">
        <v>3.9305238936154119E-2</v>
      </c>
      <c r="L33" s="16">
        <v>3.1940191282398001E-2</v>
      </c>
      <c r="M33" s="16">
        <v>0.12311625045697849</v>
      </c>
      <c r="N33" s="16">
        <v>0.16132180602692237</v>
      </c>
      <c r="O33" s="16">
        <v>0.78404254245693705</v>
      </c>
      <c r="P33" s="16">
        <v>0.23900251601175726</v>
      </c>
      <c r="Q33" s="16">
        <v>1.8635296540249442</v>
      </c>
      <c r="R33" s="16">
        <v>0</v>
      </c>
      <c r="S33" s="16">
        <v>0.34673492906529568</v>
      </c>
      <c r="T33" s="16">
        <v>0.44629977183378688</v>
      </c>
      <c r="U33" s="16">
        <v>0.18372989690198693</v>
      </c>
      <c r="V33" s="16">
        <v>2.7316197428312203</v>
      </c>
      <c r="W33" s="16">
        <v>0.10768153743625319</v>
      </c>
      <c r="X33" s="16">
        <v>0.29103152553238942</v>
      </c>
      <c r="Y33" s="16">
        <v>2.7199949885450048E-2</v>
      </c>
      <c r="Z33" s="16">
        <v>5.5616658372208194E-2</v>
      </c>
      <c r="AA33" s="16">
        <v>0.19354391125859793</v>
      </c>
      <c r="AB33" s="16">
        <v>0.27128708877231977</v>
      </c>
      <c r="AC33" s="16">
        <v>0.18831726698634776</v>
      </c>
      <c r="AD33" s="16">
        <v>0.16198244037452025</v>
      </c>
      <c r="AE33" s="16">
        <v>0.12744357296313846</v>
      </c>
      <c r="AF33" s="16">
        <v>0.38208487757547505</v>
      </c>
      <c r="AG33" s="16">
        <v>0.49197795156066371</v>
      </c>
      <c r="AH33" s="16">
        <v>0</v>
      </c>
      <c r="AI33" s="16">
        <v>0.42531762117157701</v>
      </c>
      <c r="AJ33" s="16">
        <v>0.44626239488807617</v>
      </c>
      <c r="AK33" s="16">
        <v>0.21137405505239903</v>
      </c>
      <c r="AL33" s="16">
        <v>0.4451708606413034</v>
      </c>
      <c r="AM33" s="16">
        <v>2.1039777737726251E-2</v>
      </c>
      <c r="AN33" s="16">
        <v>0.1405792780557551</v>
      </c>
      <c r="AO33" s="16">
        <v>0.82831220416644213</v>
      </c>
      <c r="AP33" s="16">
        <v>0.38053875663809245</v>
      </c>
      <c r="AQ33" s="16">
        <v>2.9079720498451311</v>
      </c>
      <c r="AR33" s="16">
        <v>3.9305238936154119E-2</v>
      </c>
      <c r="AS33" s="16">
        <v>6.6424483781635013E-2</v>
      </c>
      <c r="AT33" s="16">
        <v>4.598667420052549E-2</v>
      </c>
      <c r="AU33" s="16">
        <v>0.45181030389218835</v>
      </c>
      <c r="AV33" s="16">
        <v>0.52983843754639337</v>
      </c>
      <c r="AW33" s="16">
        <v>0.17675392522078548</v>
      </c>
      <c r="AX33" s="16">
        <v>0.2432180191968627</v>
      </c>
      <c r="AY33" s="16">
        <v>0.35558339764851943</v>
      </c>
      <c r="AZ33" s="16">
        <v>0.52983942012197827</v>
      </c>
      <c r="BA33" s="16">
        <v>0.76342204910385303</v>
      </c>
      <c r="BB33" s="16">
        <v>3.9305238936154119E-2</v>
      </c>
      <c r="BC33" s="16">
        <v>1.2995802836753421</v>
      </c>
      <c r="BD33" s="16">
        <v>9.4232173956637633E-2</v>
      </c>
      <c r="BE33" s="16">
        <v>0.75168082213130338</v>
      </c>
      <c r="BF33" s="16">
        <v>0.31540094334913338</v>
      </c>
      <c r="BG33" s="16">
        <v>1.1793660784416975</v>
      </c>
      <c r="BH33" s="16">
        <v>0.27625966484251663</v>
      </c>
      <c r="BI33" s="16">
        <v>9.4232173956637633E-2</v>
      </c>
      <c r="BJ33" s="16">
        <v>9.556282692483542E-2</v>
      </c>
      <c r="BK33" s="16">
        <v>0.34036131167039607</v>
      </c>
      <c r="BL33" s="16">
        <v>0.88573757512578299</v>
      </c>
      <c r="BM33" s="16">
        <v>4.5068950469146829E-2</v>
      </c>
      <c r="BN33" s="16">
        <v>0.17683559936306881</v>
      </c>
      <c r="BO33" s="16" t="s">
        <v>1605</v>
      </c>
      <c r="BP33" s="16" t="s">
        <v>1605</v>
      </c>
      <c r="BQ33" s="16" t="s">
        <v>1605</v>
      </c>
    </row>
    <row r="34" spans="1:69" x14ac:dyDescent="0.35">
      <c r="A34">
        <v>22</v>
      </c>
      <c r="B34" t="s">
        <v>1896</v>
      </c>
      <c r="C34" t="b">
        <v>1</v>
      </c>
      <c r="D34" t="b">
        <v>0</v>
      </c>
      <c r="E34" s="1">
        <v>22.669667434165941</v>
      </c>
      <c r="F34" s="16">
        <v>0.34188486502977866</v>
      </c>
      <c r="G34" s="16">
        <v>0.6897517913705431</v>
      </c>
      <c r="H34" t="s">
        <v>1751</v>
      </c>
      <c r="I34" s="16">
        <v>0</v>
      </c>
      <c r="J34" s="16">
        <v>0</v>
      </c>
      <c r="K34" s="16">
        <v>9.3567894261389561E-2</v>
      </c>
      <c r="L34" s="16">
        <v>2.6120950984984237E-2</v>
      </c>
      <c r="M34" s="16">
        <v>9.9090386526042185E-2</v>
      </c>
      <c r="N34" s="16">
        <v>0.14776650716496542</v>
      </c>
      <c r="O34" s="16">
        <v>0.80821083411678241</v>
      </c>
      <c r="P34" s="16">
        <v>0.22962525354848573</v>
      </c>
      <c r="Q34" s="16">
        <v>1.2436880986832364</v>
      </c>
      <c r="R34" s="16">
        <v>0</v>
      </c>
      <c r="S34" s="16">
        <v>0.30712639860462798</v>
      </c>
      <c r="T34" s="16">
        <v>0.50102310587161325</v>
      </c>
      <c r="U34" s="16">
        <v>0.18554502784343563</v>
      </c>
      <c r="V34" s="16">
        <v>2.457612874734207</v>
      </c>
      <c r="W34" s="16">
        <v>0.10155530207992491</v>
      </c>
      <c r="X34" s="16">
        <v>0.36749764063413171</v>
      </c>
      <c r="Y34" s="16">
        <v>1.7225796744482214E-2</v>
      </c>
      <c r="Z34" s="16">
        <v>3.4654315520832757E-2</v>
      </c>
      <c r="AA34" s="16">
        <v>0.22437597331464132</v>
      </c>
      <c r="AB34" s="16">
        <v>0.28764190320128113</v>
      </c>
      <c r="AC34" s="16">
        <v>0.1816751932274363</v>
      </c>
      <c r="AD34" s="16">
        <v>0.12808574851705812</v>
      </c>
      <c r="AE34" s="16">
        <v>9.2598949337920899E-2</v>
      </c>
      <c r="AF34" s="16">
        <v>0.29355589955106143</v>
      </c>
      <c r="AG34" s="16">
        <v>0.31457664458148482</v>
      </c>
      <c r="AH34" s="16">
        <v>0</v>
      </c>
      <c r="AI34" s="16">
        <v>0.37256492994622237</v>
      </c>
      <c r="AJ34" s="16">
        <v>0.3881794497771478</v>
      </c>
      <c r="AK34" s="16">
        <v>0.15042425086556466</v>
      </c>
      <c r="AL34" s="16">
        <v>0.60057839490595888</v>
      </c>
      <c r="AM34" s="16">
        <v>1.3960097342450961E-2</v>
      </c>
      <c r="AN34" s="16">
        <v>0.17372969753854361</v>
      </c>
      <c r="AO34" s="16">
        <v>0.68195611517973953</v>
      </c>
      <c r="AP34" s="16">
        <v>0.44980161305701172</v>
      </c>
      <c r="AQ34" s="16">
        <v>3.4487905245682162</v>
      </c>
      <c r="AR34" s="16">
        <v>5.0441840843343799E-2</v>
      </c>
      <c r="AS34" s="16">
        <v>0.14584080459791871</v>
      </c>
      <c r="AT34" s="16">
        <v>2.8821748470795105E-2</v>
      </c>
      <c r="AU34" s="16">
        <v>0.51686556614713752</v>
      </c>
      <c r="AV34" s="16">
        <v>0.35011330107922989</v>
      </c>
      <c r="AW34" s="16">
        <v>0.23089993187362468</v>
      </c>
      <c r="AX34" s="16">
        <v>0.2964052092852465</v>
      </c>
      <c r="AY34" s="16">
        <v>0.42615654738810438</v>
      </c>
      <c r="AZ34" s="16">
        <v>0.35011393047327699</v>
      </c>
      <c r="BA34" s="16">
        <v>0.47962309480892373</v>
      </c>
      <c r="BB34" s="16">
        <v>6.0912201647884023E-2</v>
      </c>
      <c r="BC34" s="16">
        <v>0.87652129364052334</v>
      </c>
      <c r="BD34" s="16">
        <v>0.21650183476093887</v>
      </c>
      <c r="BE34" s="16">
        <v>0.6897517913705431</v>
      </c>
      <c r="BF34" s="16">
        <v>0.39154512921038842</v>
      </c>
      <c r="BG34" s="16">
        <v>0.68120986434958208</v>
      </c>
      <c r="BH34" s="16">
        <v>0.19342580564482015</v>
      </c>
      <c r="BI34" s="16">
        <v>0.21650183476093887</v>
      </c>
      <c r="BJ34" s="16">
        <v>6.96151163789136E-2</v>
      </c>
      <c r="BK34" s="16">
        <v>0.31782815845770807</v>
      </c>
      <c r="BL34" s="16">
        <v>0.99326473120359471</v>
      </c>
      <c r="BM34" s="16">
        <v>3.6914530704651449E-2</v>
      </c>
      <c r="BN34" s="16">
        <v>0.12635600450043505</v>
      </c>
      <c r="BO34" s="16" t="s">
        <v>1605</v>
      </c>
      <c r="BP34" s="16" t="s">
        <v>1605</v>
      </c>
      <c r="BQ34" s="16" t="s">
        <v>1605</v>
      </c>
    </row>
    <row r="35" spans="1:69" x14ac:dyDescent="0.35">
      <c r="A35">
        <v>23</v>
      </c>
      <c r="B35" t="s">
        <v>157</v>
      </c>
      <c r="C35" t="b">
        <v>1</v>
      </c>
      <c r="D35" t="b">
        <v>1</v>
      </c>
      <c r="E35" s="1">
        <v>34.57134921114541</v>
      </c>
      <c r="F35" s="16">
        <v>0.82158913089620267</v>
      </c>
      <c r="G35" s="16">
        <v>1.2982761895038362</v>
      </c>
      <c r="H35" t="s">
        <v>1749</v>
      </c>
      <c r="I35" s="16">
        <v>0</v>
      </c>
      <c r="J35" s="16">
        <v>0</v>
      </c>
      <c r="K35" s="16">
        <v>0.36964264469451225</v>
      </c>
      <c r="L35" s="16">
        <v>4.0992146227566861E-2</v>
      </c>
      <c r="M35" s="16">
        <v>0.16206590012523936</v>
      </c>
      <c r="N35" s="16">
        <v>0.43602609190852282</v>
      </c>
      <c r="O35" s="16">
        <v>1.1517345268280121</v>
      </c>
      <c r="P35" s="16">
        <v>0.54679979677626811</v>
      </c>
      <c r="Q35" s="16">
        <v>1.832604636517388</v>
      </c>
      <c r="R35" s="16">
        <v>0</v>
      </c>
      <c r="S35" s="16">
        <v>0.44043777922077942</v>
      </c>
      <c r="T35" s="16">
        <v>0.86800394553990667</v>
      </c>
      <c r="U35" s="16">
        <v>0.49056740696441037</v>
      </c>
      <c r="V35" s="16">
        <v>3.3050520756169428</v>
      </c>
      <c r="W35" s="16">
        <v>0.42818514321243661</v>
      </c>
      <c r="X35" s="16">
        <v>1.1121483949322641</v>
      </c>
      <c r="Y35" s="16">
        <v>3.4813943499685251E-3</v>
      </c>
      <c r="Z35" s="16">
        <v>6.9855953661170922E-3</v>
      </c>
      <c r="AA35" s="16">
        <v>0.49841106950722924</v>
      </c>
      <c r="AB35" s="16">
        <v>1.0840477737373084</v>
      </c>
      <c r="AC35" s="16">
        <v>0.48363492535117825</v>
      </c>
      <c r="AD35" s="16">
        <v>0</v>
      </c>
      <c r="AE35" s="16">
        <v>6.255947524027583E-2</v>
      </c>
      <c r="AF35" s="16">
        <v>0.56354227765660969</v>
      </c>
      <c r="AG35" s="16">
        <v>0.10755471096721303</v>
      </c>
      <c r="AH35" s="16">
        <v>0.74668990402291735</v>
      </c>
      <c r="AI35" s="16">
        <v>0.72463060142777791</v>
      </c>
      <c r="AJ35" s="16">
        <v>0.74628644376764819</v>
      </c>
      <c r="AK35" s="16">
        <v>0.10168186108697741</v>
      </c>
      <c r="AL35" s="16">
        <v>1.1696000619292053</v>
      </c>
      <c r="AM35" s="16">
        <v>1.7373575358021531E-2</v>
      </c>
      <c r="AN35" s="16">
        <v>0.57492537771740682</v>
      </c>
      <c r="AO35" s="16">
        <v>1.3040172550542448</v>
      </c>
      <c r="AP35" s="16">
        <v>1.2982761895038362</v>
      </c>
      <c r="AQ35" s="16">
        <v>5.2381782286532692</v>
      </c>
      <c r="AR35" s="16">
        <v>0.36964264469451225</v>
      </c>
      <c r="AS35" s="16">
        <v>0.74668990402291735</v>
      </c>
      <c r="AT35" s="16">
        <v>5.8148122282293269E-3</v>
      </c>
      <c r="AU35" s="16">
        <v>1.4259582000318303</v>
      </c>
      <c r="AV35" s="16">
        <v>0.22353344818743204</v>
      </c>
      <c r="AW35" s="16">
        <v>0.7904164891384986</v>
      </c>
      <c r="AX35" s="16">
        <v>1.0549292988504892</v>
      </c>
      <c r="AY35" s="16">
        <v>1.2537934245456999</v>
      </c>
      <c r="AZ35" s="16">
        <v>0.22353485517618754</v>
      </c>
      <c r="BA35" s="16">
        <v>0.29595778936629924</v>
      </c>
      <c r="BB35" s="16">
        <v>0.36964264469451225</v>
      </c>
      <c r="BC35" s="16">
        <v>1.4911363705953971</v>
      </c>
      <c r="BD35" s="16">
        <v>0.74668990402291735</v>
      </c>
      <c r="BE35" s="16">
        <v>1.1936941498395162</v>
      </c>
      <c r="BF35" s="16">
        <v>1.032877255973081</v>
      </c>
      <c r="BG35" s="16">
        <v>0.39950650200023863</v>
      </c>
      <c r="BH35" s="16">
        <v>0.12890384602758265</v>
      </c>
      <c r="BI35" s="16">
        <v>0.74668990402291735</v>
      </c>
      <c r="BJ35" s="16">
        <v>4.7630734037620082E-2</v>
      </c>
      <c r="BK35" s="16">
        <v>0.62343386843515503</v>
      </c>
      <c r="BL35" s="16">
        <v>1.8712474974825866</v>
      </c>
      <c r="BM35" s="16">
        <v>0.10053130251402265</v>
      </c>
      <c r="BN35" s="16">
        <v>8.6245519702526696E-2</v>
      </c>
      <c r="BO35" s="16" t="s">
        <v>1605</v>
      </c>
      <c r="BP35" s="16" t="s">
        <v>1605</v>
      </c>
      <c r="BQ35" s="16" t="s">
        <v>1605</v>
      </c>
    </row>
    <row r="36" spans="1:69" x14ac:dyDescent="0.35">
      <c r="A36">
        <v>24</v>
      </c>
      <c r="B36" t="s">
        <v>1897</v>
      </c>
      <c r="C36" t="b">
        <v>1</v>
      </c>
      <c r="D36" t="b">
        <v>0</v>
      </c>
      <c r="E36" s="1">
        <v>28.731197790934587</v>
      </c>
      <c r="F36" s="16">
        <v>0.30025699386832105</v>
      </c>
      <c r="G36" s="16">
        <v>0.6723240118532654</v>
      </c>
      <c r="H36" t="s">
        <v>1751</v>
      </c>
      <c r="I36" s="16">
        <v>0</v>
      </c>
      <c r="J36" s="16">
        <v>0</v>
      </c>
      <c r="K36" s="16">
        <v>1.6264470207666859E-2</v>
      </c>
      <c r="L36" s="16">
        <v>3.3338148360010589E-2</v>
      </c>
      <c r="M36" s="16">
        <v>0.12900366469448588</v>
      </c>
      <c r="N36" s="16">
        <v>0.13185263501570188</v>
      </c>
      <c r="O36" s="16">
        <v>0.89435348116839175</v>
      </c>
      <c r="P36" s="16">
        <v>0.20720767053477052</v>
      </c>
      <c r="Q36" s="16">
        <v>1.5481357007794014</v>
      </c>
      <c r="R36" s="16">
        <v>0</v>
      </c>
      <c r="S36" s="16">
        <v>0.36183242929063519</v>
      </c>
      <c r="T36" s="16">
        <v>0.50268330940235795</v>
      </c>
      <c r="U36" s="16">
        <v>0.15704315201049912</v>
      </c>
      <c r="V36" s="16">
        <v>3.144100586457018</v>
      </c>
      <c r="W36" s="16">
        <v>8.2911538561345033E-2</v>
      </c>
      <c r="X36" s="16">
        <v>0.33213164722705968</v>
      </c>
      <c r="Y36" s="16">
        <v>3.2839810480983944E-2</v>
      </c>
      <c r="Z36" s="16">
        <v>6.7132497944353942E-2</v>
      </c>
      <c r="AA36" s="16">
        <v>0.16657161358883177</v>
      </c>
      <c r="AB36" s="16">
        <v>0.31046046878033429</v>
      </c>
      <c r="AC36" s="16">
        <v>0.15670193323179782</v>
      </c>
      <c r="AD36" s="16">
        <v>0.15638670963173862</v>
      </c>
      <c r="AE36" s="16">
        <v>0.12294185076470598</v>
      </c>
      <c r="AF36" s="16">
        <v>0.3701456534800478</v>
      </c>
      <c r="AG36" s="16">
        <v>0.45330641837910113</v>
      </c>
      <c r="AH36" s="16">
        <v>0</v>
      </c>
      <c r="AI36" s="16">
        <v>0.37371885715064956</v>
      </c>
      <c r="AJ36" s="16">
        <v>0.39228129067044093</v>
      </c>
      <c r="AK36" s="16">
        <v>0.20350570369239662</v>
      </c>
      <c r="AL36" s="16">
        <v>0.4630580817119867</v>
      </c>
      <c r="AM36" s="16">
        <v>1.9549754193830982E-2</v>
      </c>
      <c r="AN36" s="16">
        <v>0.16507700896078492</v>
      </c>
      <c r="AO36" s="16">
        <v>0.85451621561999191</v>
      </c>
      <c r="AP36" s="16">
        <v>0.3539576534021136</v>
      </c>
      <c r="AQ36" s="16">
        <v>2.9987174260035867</v>
      </c>
      <c r="AR36" s="16">
        <v>1.6264470207666859E-2</v>
      </c>
      <c r="AS36" s="16">
        <v>5.9107644010185645E-2</v>
      </c>
      <c r="AT36" s="16">
        <v>5.546996877026289E-2</v>
      </c>
      <c r="AU36" s="16">
        <v>0.41983684081966688</v>
      </c>
      <c r="AV36" s="16">
        <v>0.50503626393451673</v>
      </c>
      <c r="AW36" s="16">
        <v>0.18981446202005081</v>
      </c>
      <c r="AX36" s="16">
        <v>0.22596891192279167</v>
      </c>
      <c r="AY36" s="16">
        <v>0.33080213283345961</v>
      </c>
      <c r="AZ36" s="16">
        <v>0.50503725518815479</v>
      </c>
      <c r="BA36" s="16">
        <v>0.72252165768843857</v>
      </c>
      <c r="BB36" s="16">
        <v>1.6264470207666859E-2</v>
      </c>
      <c r="BC36" s="16">
        <v>1.0957392651552604</v>
      </c>
      <c r="BD36" s="16">
        <v>8.8829509328989698E-2</v>
      </c>
      <c r="BE36" s="16">
        <v>0.6723240118532654</v>
      </c>
      <c r="BF36" s="16">
        <v>0.28640079836455623</v>
      </c>
      <c r="BG36" s="16">
        <v>1.1022523754937308</v>
      </c>
      <c r="BH36" s="16">
        <v>0.26538692746411185</v>
      </c>
      <c r="BI36" s="16">
        <v>8.8829509328989698E-2</v>
      </c>
      <c r="BJ36" s="16">
        <v>9.2274880310581509E-2</v>
      </c>
      <c r="BK36" s="16">
        <v>0.29418047333924302</v>
      </c>
      <c r="BL36" s="16">
        <v>0.97878981104384843</v>
      </c>
      <c r="BM36" s="16">
        <v>4.4878508049227328E-2</v>
      </c>
      <c r="BN36" s="16">
        <v>0.17040893198015961</v>
      </c>
      <c r="BO36" s="16" t="s">
        <v>1605</v>
      </c>
      <c r="BP36" s="16" t="s">
        <v>1605</v>
      </c>
      <c r="BQ36" s="16" t="s">
        <v>1605</v>
      </c>
    </row>
    <row r="37" spans="1:69" x14ac:dyDescent="0.35">
      <c r="A37">
        <v>25</v>
      </c>
      <c r="B37" t="s">
        <v>1898</v>
      </c>
      <c r="C37" t="b">
        <v>1</v>
      </c>
      <c r="D37" t="b">
        <v>1</v>
      </c>
      <c r="E37" s="1">
        <v>20.820084125430821</v>
      </c>
      <c r="F37" s="16">
        <v>0.4094233608298859</v>
      </c>
      <c r="G37" s="16">
        <v>0.9626640397452717</v>
      </c>
      <c r="H37" t="s">
        <v>1751</v>
      </c>
      <c r="I37" s="16">
        <v>0</v>
      </c>
      <c r="J37" s="16">
        <v>0</v>
      </c>
      <c r="K37" s="16">
        <v>9.0736746975162097E-2</v>
      </c>
      <c r="L37" s="16">
        <v>6.3023455483504076E-2</v>
      </c>
      <c r="M37" s="16">
        <v>0.26578230854311613</v>
      </c>
      <c r="N37" s="16">
        <v>0.15422884755216759</v>
      </c>
      <c r="O37" s="16">
        <v>0.48602857897421781</v>
      </c>
      <c r="P37" s="16">
        <v>0.2629663625945895</v>
      </c>
      <c r="Q37" s="16">
        <v>1.7750411946534457</v>
      </c>
      <c r="R37" s="16">
        <v>0</v>
      </c>
      <c r="S37" s="16">
        <v>0.17666082596510746</v>
      </c>
      <c r="T37" s="16">
        <v>0.29094498239608013</v>
      </c>
      <c r="U37" s="16">
        <v>0.20825063732885596</v>
      </c>
      <c r="V37" s="16">
        <v>2.0004864057979974</v>
      </c>
      <c r="W37" s="16">
        <v>0.14710911608543742</v>
      </c>
      <c r="X37" s="16">
        <v>0.43904656981373735</v>
      </c>
      <c r="Y37" s="16">
        <v>6.5922029799430071E-3</v>
      </c>
      <c r="Z37" s="16">
        <v>1.3264709709346345E-2</v>
      </c>
      <c r="AA37" s="16">
        <v>0.21601826297947158</v>
      </c>
      <c r="AB37" s="16">
        <v>0.41941886887855295</v>
      </c>
      <c r="AC37" s="16">
        <v>0.19983154933638114</v>
      </c>
      <c r="AD37" s="16">
        <v>0</v>
      </c>
      <c r="AE37" s="16">
        <v>9.4961357386747602E-2</v>
      </c>
      <c r="AF37" s="16">
        <v>0.28959105852622824</v>
      </c>
      <c r="AG37" s="16">
        <v>0.16115902878555</v>
      </c>
      <c r="AH37" s="16">
        <v>9.0736746975162097E-2</v>
      </c>
      <c r="AI37" s="16">
        <v>0.4413372986916464</v>
      </c>
      <c r="AJ37" s="16">
        <v>0.46369065446784652</v>
      </c>
      <c r="AK37" s="16">
        <v>0.15737485971793963</v>
      </c>
      <c r="AL37" s="16">
        <v>0.46527502341393756</v>
      </c>
      <c r="AM37" s="16">
        <v>3.0618572070455485E-2</v>
      </c>
      <c r="AN37" s="16">
        <v>0.29208235142891703</v>
      </c>
      <c r="AO37" s="16">
        <v>1.0879198555993921</v>
      </c>
      <c r="AP37" s="16">
        <v>0.55894327842772529</v>
      </c>
      <c r="AQ37" s="16">
        <v>3.2314174700181146</v>
      </c>
      <c r="AR37" s="16">
        <v>9.0736746975162097E-2</v>
      </c>
      <c r="AS37" s="16">
        <v>0.18479689160507173</v>
      </c>
      <c r="AT37" s="16">
        <v>1.103247812956698E-2</v>
      </c>
      <c r="AU37" s="16">
        <v>0.64555123834037809</v>
      </c>
      <c r="AV37" s="16">
        <v>0.36823318318908727</v>
      </c>
      <c r="AW37" s="16">
        <v>0.22301956864814088</v>
      </c>
      <c r="AX37" s="16">
        <v>0.39387869600596725</v>
      </c>
      <c r="AY37" s="16">
        <v>0.52877018271622078</v>
      </c>
      <c r="AZ37" s="16">
        <v>0.36823583221174472</v>
      </c>
      <c r="BA37" s="16">
        <v>0.50696550656812223</v>
      </c>
      <c r="BB37" s="16">
        <v>9.0736746975162097E-2</v>
      </c>
      <c r="BC37" s="16">
        <v>1.3130378230775412</v>
      </c>
      <c r="BD37" s="16">
        <v>0.18479689160507173</v>
      </c>
      <c r="BE37" s="16">
        <v>0.9626640397452717</v>
      </c>
      <c r="BF37" s="16">
        <v>0.37486576692993245</v>
      </c>
      <c r="BG37" s="16">
        <v>0.72568064747341143</v>
      </c>
      <c r="BH37" s="16">
        <v>0.20222276901692493</v>
      </c>
      <c r="BI37" s="16">
        <v>0.18479689160507173</v>
      </c>
      <c r="BJ37" s="16">
        <v>7.1763243795430975E-2</v>
      </c>
      <c r="BK37" s="16">
        <v>0.33609440818529168</v>
      </c>
      <c r="BL37" s="16">
        <v>0.96726827604906118</v>
      </c>
      <c r="BM37" s="16">
        <v>0.1554895113075967</v>
      </c>
      <c r="BN37" s="16">
        <v>0.13245233739610729</v>
      </c>
      <c r="BO37" s="16" t="s">
        <v>1605</v>
      </c>
      <c r="BP37" s="16" t="s">
        <v>1605</v>
      </c>
      <c r="BQ37" s="16" t="s">
        <v>1605</v>
      </c>
    </row>
    <row r="38" spans="1:69" x14ac:dyDescent="0.35">
      <c r="A38">
        <v>26</v>
      </c>
      <c r="B38" t="s">
        <v>159</v>
      </c>
      <c r="C38" t="b">
        <v>1</v>
      </c>
      <c r="D38" t="b">
        <v>1</v>
      </c>
      <c r="E38" s="1">
        <v>23.511764023604247</v>
      </c>
      <c r="F38" s="16">
        <v>0.35514771253682564</v>
      </c>
      <c r="G38" s="16">
        <v>0.92383258570046722</v>
      </c>
      <c r="H38" t="s">
        <v>1751</v>
      </c>
      <c r="I38" s="16">
        <v>0</v>
      </c>
      <c r="J38" s="16">
        <v>0</v>
      </c>
      <c r="K38" s="16">
        <v>0.10995447287124493</v>
      </c>
      <c r="L38" s="16">
        <v>6.7884281304193106E-2</v>
      </c>
      <c r="M38" s="16">
        <v>0.43256728286990653</v>
      </c>
      <c r="N38" s="16">
        <v>5.1614337824762435E-2</v>
      </c>
      <c r="O38" s="16">
        <v>0.37255422462999266</v>
      </c>
      <c r="P38" s="16">
        <v>7.1316890338861905E-2</v>
      </c>
      <c r="Q38" s="16">
        <v>0.7337651703664263</v>
      </c>
      <c r="R38" s="16">
        <v>0</v>
      </c>
      <c r="S38" s="16">
        <v>5.2888384171838609E-2</v>
      </c>
      <c r="T38" s="16">
        <v>0.32196895927017755</v>
      </c>
      <c r="U38" s="16">
        <v>3.7497056714522081E-2</v>
      </c>
      <c r="V38" s="16">
        <v>1.8770103376789802</v>
      </c>
      <c r="W38" s="16" t="s">
        <v>1605</v>
      </c>
      <c r="X38" s="16" t="s">
        <v>1605</v>
      </c>
      <c r="Y38" s="16">
        <v>5.7088100502469263E-3</v>
      </c>
      <c r="Z38" s="16">
        <v>1.1481174052315302E-2</v>
      </c>
      <c r="AA38" s="16">
        <v>0.23324002080204975</v>
      </c>
      <c r="AB38" s="16">
        <v>0.29254642249526897</v>
      </c>
      <c r="AC38" s="16">
        <v>8.8462163741722E-2</v>
      </c>
      <c r="AD38" s="16">
        <v>0</v>
      </c>
      <c r="AE38" s="16">
        <v>8.8484300164967333E-2</v>
      </c>
      <c r="AF38" s="16">
        <v>0.12197786303616232</v>
      </c>
      <c r="AG38" s="16">
        <v>0.18531677679372383</v>
      </c>
      <c r="AH38" s="16">
        <v>0.10995447287124493</v>
      </c>
      <c r="AI38" s="16">
        <v>0.17303051186547314</v>
      </c>
      <c r="AJ38" s="16">
        <v>0.18511050184953337</v>
      </c>
      <c r="AK38" s="16">
        <v>0.14593806076030913</v>
      </c>
      <c r="AL38" s="16">
        <v>0.56871902741961367</v>
      </c>
      <c r="AM38" s="16">
        <v>4.5783628736653759E-2</v>
      </c>
      <c r="AN38" s="16">
        <v>0.13838683322838663</v>
      </c>
      <c r="AO38" s="16">
        <v>0.53312148814842342</v>
      </c>
      <c r="AP38" s="16">
        <v>0.61002484196822637</v>
      </c>
      <c r="AQ38" s="16">
        <v>3.3700674281994711</v>
      </c>
      <c r="AR38" s="16">
        <v>0</v>
      </c>
      <c r="AS38" s="16">
        <v>0.22361887989585205</v>
      </c>
      <c r="AT38" s="16">
        <v>9.5497043222785294E-3</v>
      </c>
      <c r="AU38" s="16">
        <v>0.69947066652201895</v>
      </c>
      <c r="AV38" s="16">
        <v>0.33727686846712568</v>
      </c>
      <c r="AW38" s="16">
        <v>0.25885818216751755</v>
      </c>
      <c r="AX38" s="16">
        <v>0.43955162340688414</v>
      </c>
      <c r="AY38" s="16">
        <v>0.57886307083335886</v>
      </c>
      <c r="AZ38" s="16">
        <v>0.33727890342231293</v>
      </c>
      <c r="BA38" s="16">
        <v>0.46042122035643662</v>
      </c>
      <c r="BB38" s="16">
        <v>0</v>
      </c>
      <c r="BC38" s="16">
        <v>0.60912314571730986</v>
      </c>
      <c r="BD38" s="16">
        <v>0.22361887989585205</v>
      </c>
      <c r="BE38" s="16">
        <v>0.92383258570046722</v>
      </c>
      <c r="BF38" s="16">
        <v>0.45475048706396559</v>
      </c>
      <c r="BG38" s="16">
        <v>0.65038984723883342</v>
      </c>
      <c r="BH38" s="16">
        <v>0.18713105566929689</v>
      </c>
      <c r="BI38" s="16">
        <v>0.22361887989585205</v>
      </c>
      <c r="BJ38" s="16">
        <v>6.7058601049009736E-2</v>
      </c>
      <c r="BK38" s="16">
        <v>0.38374597092106799</v>
      </c>
      <c r="BL38" s="16">
        <v>1.0223173935512659</v>
      </c>
      <c r="BM38" s="16">
        <v>0.14430408922463722</v>
      </c>
      <c r="BN38" s="16">
        <v>0.12310030376376502</v>
      </c>
      <c r="BO38" s="16" t="s">
        <v>1605</v>
      </c>
      <c r="BP38" s="16" t="s">
        <v>1605</v>
      </c>
      <c r="BQ38" s="16" t="s">
        <v>1605</v>
      </c>
    </row>
    <row r="39" spans="1:69" x14ac:dyDescent="0.35">
      <c r="A39">
        <v>27</v>
      </c>
      <c r="B39" t="s">
        <v>375</v>
      </c>
      <c r="C39" t="b">
        <v>1</v>
      </c>
      <c r="D39" t="b">
        <v>0</v>
      </c>
      <c r="E39" s="1">
        <v>30.962388082105573</v>
      </c>
      <c r="F39" s="16">
        <v>0.30476254586876039</v>
      </c>
      <c r="G39" s="16">
        <v>0.69109145815209239</v>
      </c>
      <c r="H39" t="s">
        <v>1751</v>
      </c>
      <c r="I39" s="16">
        <v>0</v>
      </c>
      <c r="J39" s="16">
        <v>0</v>
      </c>
      <c r="K39" s="16">
        <v>2.854079949534416E-2</v>
      </c>
      <c r="L39" s="16">
        <v>3.6020357534970016E-2</v>
      </c>
      <c r="M39" s="16">
        <v>0.16743056485823571</v>
      </c>
      <c r="N39" s="16">
        <v>0.12292153576226594</v>
      </c>
      <c r="O39" s="16">
        <v>0.92283737780178088</v>
      </c>
      <c r="P39" s="16">
        <v>0.24469241344718684</v>
      </c>
      <c r="Q39" s="16">
        <v>2.0358913911305141</v>
      </c>
      <c r="R39" s="16">
        <v>0</v>
      </c>
      <c r="S39" s="16">
        <v>0.4253612130154425</v>
      </c>
      <c r="T39" s="16">
        <v>0.48790408594122958</v>
      </c>
      <c r="U39" s="16">
        <v>0.18705627311929529</v>
      </c>
      <c r="V39" s="16">
        <v>2.9539392986857145</v>
      </c>
      <c r="W39" s="16">
        <v>6.9462631327236402E-2</v>
      </c>
      <c r="X39" s="16">
        <v>0.30707295786737276</v>
      </c>
      <c r="Y39" s="16">
        <v>3.5352607176441619E-2</v>
      </c>
      <c r="Z39" s="16">
        <v>7.2573393403494224E-2</v>
      </c>
      <c r="AA39" s="16">
        <v>0.19792902841105198</v>
      </c>
      <c r="AB39" s="16">
        <v>0.28476104553419601</v>
      </c>
      <c r="AC39" s="16">
        <v>0.14965470691133098</v>
      </c>
      <c r="AD39" s="16">
        <v>0.14694152058137799</v>
      </c>
      <c r="AE39" s="16">
        <v>0.13408598424157847</v>
      </c>
      <c r="AF39" s="16">
        <v>0.37583280979374756</v>
      </c>
      <c r="AG39" s="16">
        <v>0.5350849231860304</v>
      </c>
      <c r="AH39" s="16">
        <v>0</v>
      </c>
      <c r="AI39" s="16">
        <v>0.44045904586205253</v>
      </c>
      <c r="AJ39" s="16">
        <v>0.46268618990982557</v>
      </c>
      <c r="AK39" s="16">
        <v>0.22327532028799157</v>
      </c>
      <c r="AL39" s="16">
        <v>0.39461856218846147</v>
      </c>
      <c r="AM39" s="16">
        <v>2.0831083232620617E-2</v>
      </c>
      <c r="AN39" s="16">
        <v>0.15151786859724248</v>
      </c>
      <c r="AO39" s="16">
        <v>0.90623292775935615</v>
      </c>
      <c r="AP39" s="16">
        <v>0.32970631541415663</v>
      </c>
      <c r="AQ39" s="16">
        <v>2.7790610380869456</v>
      </c>
      <c r="AR39" s="16">
        <v>0</v>
      </c>
      <c r="AS39" s="16">
        <v>2.854079949534416E-2</v>
      </c>
      <c r="AT39" s="16">
        <v>5.9934048413051277E-2</v>
      </c>
      <c r="AU39" s="16">
        <v>0.39792714674002339</v>
      </c>
      <c r="AV39" s="16">
        <v>0.56813296199231322</v>
      </c>
      <c r="AW39" s="16">
        <v>0.16137345384624746</v>
      </c>
      <c r="AX39" s="16">
        <v>0.19814604832280569</v>
      </c>
      <c r="AY39" s="16">
        <v>0.30580930918424776</v>
      </c>
      <c r="AZ39" s="16">
        <v>0.5681340057023585</v>
      </c>
      <c r="BA39" s="16">
        <v>0.82773337689520066</v>
      </c>
      <c r="BB39" s="16">
        <v>2.854079949534416E-2</v>
      </c>
      <c r="BC39" s="16">
        <v>1.3731899380520418</v>
      </c>
      <c r="BD39" s="16">
        <v>5.8137090664345026E-2</v>
      </c>
      <c r="BE39" s="16">
        <v>0.69109145815209239</v>
      </c>
      <c r="BF39" s="16">
        <v>0.26914280736549445</v>
      </c>
      <c r="BG39" s="16">
        <v>1.3046403017743056</v>
      </c>
      <c r="BH39" s="16">
        <v>0.29271973930018746</v>
      </c>
      <c r="BI39" s="16">
        <v>5.8137090664345026E-2</v>
      </c>
      <c r="BJ39" s="16">
        <v>0.10039283856125314</v>
      </c>
      <c r="BK39" s="16">
        <v>0.29704858158145786</v>
      </c>
      <c r="BL39" s="16">
        <v>0.87130943304007658</v>
      </c>
      <c r="BM39" s="16">
        <v>4.5849432940680224E-2</v>
      </c>
      <c r="BN39" s="16">
        <v>0.18651223016813057</v>
      </c>
      <c r="BO39" s="16" t="s">
        <v>1605</v>
      </c>
      <c r="BP39" s="16" t="s">
        <v>1605</v>
      </c>
      <c r="BQ39" s="16" t="s">
        <v>1605</v>
      </c>
    </row>
    <row r="40" spans="1:69" x14ac:dyDescent="0.35">
      <c r="A40">
        <v>28</v>
      </c>
      <c r="B40" t="s">
        <v>1887</v>
      </c>
      <c r="C40" t="b">
        <v>1</v>
      </c>
      <c r="D40" t="b">
        <v>0</v>
      </c>
      <c r="E40" s="1">
        <v>77.476283012050047</v>
      </c>
      <c r="F40" s="16">
        <v>0.28646929222727935</v>
      </c>
      <c r="G40" s="16">
        <v>0.97445232243264446</v>
      </c>
      <c r="H40" t="s">
        <v>1751</v>
      </c>
      <c r="I40" s="16">
        <v>0</v>
      </c>
      <c r="J40" s="16">
        <v>6.7325552795199695E-2</v>
      </c>
      <c r="K40" s="16">
        <v>0</v>
      </c>
      <c r="L40" s="16">
        <v>6.6825126487618514E-2</v>
      </c>
      <c r="M40" s="16">
        <v>0.28509489093587836</v>
      </c>
      <c r="N40" s="16">
        <v>0.15380708608019389</v>
      </c>
      <c r="O40" s="16">
        <v>0.75265390893349049</v>
      </c>
      <c r="P40" s="16">
        <v>0.28130396739616748</v>
      </c>
      <c r="Q40" s="16">
        <v>2.4889144127478904</v>
      </c>
      <c r="R40" s="16">
        <v>0</v>
      </c>
      <c r="S40" s="16">
        <v>0.50455087809626553</v>
      </c>
      <c r="T40" s="16">
        <v>0.50455087809626553</v>
      </c>
      <c r="U40" s="16">
        <v>0.21671621540520269</v>
      </c>
      <c r="V40" s="16">
        <v>2.9828182820744589</v>
      </c>
      <c r="W40" s="16">
        <v>0.10204617550158179</v>
      </c>
      <c r="X40" s="16">
        <v>0.38976594803856113</v>
      </c>
      <c r="Y40" s="16">
        <v>5.5437752646166238E-2</v>
      </c>
      <c r="Z40" s="16">
        <v>0.11040334597706103</v>
      </c>
      <c r="AA40" s="16">
        <v>0.23197621073676888</v>
      </c>
      <c r="AB40" s="16">
        <v>0.35685643343447104</v>
      </c>
      <c r="AC40" s="16">
        <v>0.13072376659484597</v>
      </c>
      <c r="AD40" s="16">
        <v>0.22425739228340724</v>
      </c>
      <c r="AE40" s="16">
        <v>0.14894226441790837</v>
      </c>
      <c r="AF40" s="16">
        <v>0.51679330352472364</v>
      </c>
      <c r="AG40" s="16">
        <v>0.41084018635500463</v>
      </c>
      <c r="AH40" s="16">
        <v>0</v>
      </c>
      <c r="AI40" s="16">
        <v>0.49781416936308842</v>
      </c>
      <c r="AJ40" s="16">
        <v>0.52434042752007115</v>
      </c>
      <c r="AK40" s="16">
        <v>0.25274354294636292</v>
      </c>
      <c r="AL40" s="16">
        <v>0.26528751767931391</v>
      </c>
      <c r="AM40" s="16">
        <v>7.1374664294492574E-2</v>
      </c>
      <c r="AN40" s="16">
        <v>0.20630268583967304</v>
      </c>
      <c r="AO40" s="16">
        <v>1.1706598799476704</v>
      </c>
      <c r="AP40" s="16">
        <v>0</v>
      </c>
      <c r="AQ40" s="16">
        <v>1.5714285714285756</v>
      </c>
      <c r="AR40" s="16">
        <v>0</v>
      </c>
      <c r="AS40" s="16">
        <v>0</v>
      </c>
      <c r="AT40" s="16">
        <v>9.1596292644680055E-2</v>
      </c>
      <c r="AU40" s="16">
        <v>0</v>
      </c>
      <c r="AV40" s="16">
        <v>0.66666430654166908</v>
      </c>
      <c r="AW40" s="16">
        <v>0.18973356780389006</v>
      </c>
      <c r="AX40" s="16">
        <v>0</v>
      </c>
      <c r="AY40" s="16">
        <v>0</v>
      </c>
      <c r="AZ40" s="16">
        <v>0.66666666666666896</v>
      </c>
      <c r="BA40" s="16">
        <v>1</v>
      </c>
      <c r="BB40" s="16">
        <v>0</v>
      </c>
      <c r="BC40" s="16">
        <v>1.5023685193074461</v>
      </c>
      <c r="BD40" s="16">
        <v>0</v>
      </c>
      <c r="BE40" s="16">
        <v>0.97445232243264446</v>
      </c>
      <c r="BF40" s="16">
        <v>0.17844663373976788</v>
      </c>
      <c r="BG40" s="16">
        <v>1.6666666666666687</v>
      </c>
      <c r="BH40" s="16">
        <v>0.33333333333333437</v>
      </c>
      <c r="BI40" s="16">
        <v>0</v>
      </c>
      <c r="BJ40" s="16">
        <v>0.11103129834250725</v>
      </c>
      <c r="BK40" s="16">
        <v>0.36167568443880604</v>
      </c>
      <c r="BL40" s="16">
        <v>1.1941382803282172</v>
      </c>
      <c r="BM40" s="16">
        <v>6.6835231238583592E-2</v>
      </c>
      <c r="BN40" s="16">
        <v>0.21033935785838209</v>
      </c>
      <c r="BO40" s="16" t="s">
        <v>1605</v>
      </c>
      <c r="BP40" s="16" t="s">
        <v>1605</v>
      </c>
      <c r="BQ40" s="16" t="s">
        <v>1605</v>
      </c>
    </row>
    <row r="41" spans="1:69" x14ac:dyDescent="0.35">
      <c r="A41">
        <v>29</v>
      </c>
      <c r="B41" t="s">
        <v>150</v>
      </c>
      <c r="C41" t="b">
        <v>1</v>
      </c>
      <c r="D41" t="b">
        <v>0</v>
      </c>
      <c r="E41" s="1">
        <v>30.222280489363879</v>
      </c>
      <c r="F41" s="16">
        <v>0.30222742695575516</v>
      </c>
      <c r="G41" s="16">
        <v>0.66923108865205805</v>
      </c>
      <c r="H41" t="s">
        <v>1751</v>
      </c>
      <c r="I41" s="16">
        <v>0</v>
      </c>
      <c r="J41" s="16">
        <v>0</v>
      </c>
      <c r="K41" s="16">
        <v>2.7614504052841049E-2</v>
      </c>
      <c r="L41" s="16">
        <v>3.51291005486154E-2</v>
      </c>
      <c r="M41" s="16">
        <v>0.19017349512668535</v>
      </c>
      <c r="N41" s="16">
        <v>0.12398303912313846</v>
      </c>
      <c r="O41" s="16">
        <v>0.88984840399185683</v>
      </c>
      <c r="P41" s="16">
        <v>0.23688465644264722</v>
      </c>
      <c r="Q41" s="16">
        <v>2.0266534792312267</v>
      </c>
      <c r="R41" s="16">
        <v>0</v>
      </c>
      <c r="S41" s="16">
        <v>0.37659210215791927</v>
      </c>
      <c r="T41" s="16">
        <v>0.4321190409262059</v>
      </c>
      <c r="U41" s="16">
        <v>0.17959308085492665</v>
      </c>
      <c r="V41" s="16">
        <v>2.752641631308709</v>
      </c>
      <c r="W41" s="16">
        <v>6.6947538775876003E-2</v>
      </c>
      <c r="X41" s="16">
        <v>0.29385731928972358</v>
      </c>
      <c r="Y41" s="16">
        <v>3.0886788517984431E-2</v>
      </c>
      <c r="Z41" s="16">
        <v>6.3282598805883605E-2</v>
      </c>
      <c r="AA41" s="16">
        <v>0.19000887578451509</v>
      </c>
      <c r="AB41" s="16">
        <v>0.27272599462926439</v>
      </c>
      <c r="AC41" s="16">
        <v>0.15122809654571223</v>
      </c>
      <c r="AD41" s="16">
        <v>0.12874353335300848</v>
      </c>
      <c r="AE41" s="16">
        <v>0.13456936976004208</v>
      </c>
      <c r="AF41" s="16">
        <v>0.34687990856054007</v>
      </c>
      <c r="AG41" s="16">
        <v>0.57109744567139997</v>
      </c>
      <c r="AH41" s="16">
        <v>0</v>
      </c>
      <c r="AI41" s="16">
        <v>0.43212824435407571</v>
      </c>
      <c r="AJ41" s="16">
        <v>0.45409716105244757</v>
      </c>
      <c r="AK41" s="16">
        <v>0.22388189494955046</v>
      </c>
      <c r="AL41" s="16">
        <v>0.41404335820583427</v>
      </c>
      <c r="AM41" s="16">
        <v>2.670990525583683E-2</v>
      </c>
      <c r="AN41" s="16">
        <v>0.14404056175102564</v>
      </c>
      <c r="AO41" s="16">
        <v>0.89841140999113067</v>
      </c>
      <c r="AP41" s="16">
        <v>0.32908407262820893</v>
      </c>
      <c r="AQ41" s="16">
        <v>2.7715953791115453</v>
      </c>
      <c r="AR41" s="16">
        <v>0</v>
      </c>
      <c r="AS41" s="16">
        <v>2.7614504052841049E-2</v>
      </c>
      <c r="AT41" s="16">
        <v>5.2392856657053732E-2</v>
      </c>
      <c r="AU41" s="16">
        <v>0.39741005218125491</v>
      </c>
      <c r="AV41" s="16">
        <v>0.57035226059233013</v>
      </c>
      <c r="AW41" s="16">
        <v>0.14353740916512669</v>
      </c>
      <c r="AX41" s="16">
        <v>0.19735887484958003</v>
      </c>
      <c r="AY41" s="16">
        <v>0.30515340406903735</v>
      </c>
      <c r="AZ41" s="16">
        <v>0.57035316872329789</v>
      </c>
      <c r="BA41" s="16">
        <v>0.83150422883481356</v>
      </c>
      <c r="BB41" s="16">
        <v>2.7614504052841049E-2</v>
      </c>
      <c r="BC41" s="16">
        <v>1.3756479150667467</v>
      </c>
      <c r="BD41" s="16">
        <v>5.6046706151234416E-2</v>
      </c>
      <c r="BE41" s="16">
        <v>0.66923108865205805</v>
      </c>
      <c r="BF41" s="16">
        <v>0.28030659619266607</v>
      </c>
      <c r="BG41" s="16">
        <v>1.3121435041856349</v>
      </c>
      <c r="BH41" s="16">
        <v>0.29366165883388939</v>
      </c>
      <c r="BI41" s="16">
        <v>5.6046706151234416E-2</v>
      </c>
      <c r="BJ41" s="16">
        <v>0.10076515500947081</v>
      </c>
      <c r="BK41" s="16">
        <v>0.29984217381370937</v>
      </c>
      <c r="BL41" s="16">
        <v>0.83506685587124374</v>
      </c>
      <c r="BM41" s="16">
        <v>4.3626438836240844E-2</v>
      </c>
      <c r="BN41" s="16">
        <v>0.18704553958863968</v>
      </c>
      <c r="BO41" s="16" t="s">
        <v>1605</v>
      </c>
      <c r="BP41" s="16" t="s">
        <v>1605</v>
      </c>
      <c r="BQ41" s="16" t="s">
        <v>1605</v>
      </c>
    </row>
    <row r="42" spans="1:69" x14ac:dyDescent="0.35">
      <c r="A42">
        <v>30</v>
      </c>
      <c r="B42" t="s">
        <v>1899</v>
      </c>
      <c r="C42" t="b">
        <v>1</v>
      </c>
      <c r="D42" t="b">
        <v>0</v>
      </c>
      <c r="E42" s="1">
        <v>43.210490577760517</v>
      </c>
      <c r="F42" s="16">
        <v>0.3635561489000449</v>
      </c>
      <c r="G42" s="16">
        <v>0.93859555368591208</v>
      </c>
      <c r="H42" t="s">
        <v>1751</v>
      </c>
      <c r="I42" s="16">
        <v>0</v>
      </c>
      <c r="J42" s="16">
        <v>6.364379993989111E-2</v>
      </c>
      <c r="K42" s="16">
        <v>4.7127753962820096E-2</v>
      </c>
      <c r="L42" s="16">
        <v>4.3017482511853E-2</v>
      </c>
      <c r="M42" s="16">
        <v>0.20500599615669501</v>
      </c>
      <c r="N42" s="16">
        <v>0.12775204867837342</v>
      </c>
      <c r="O42" s="16">
        <v>1.2178285370533328</v>
      </c>
      <c r="P42" s="16">
        <v>0.30789379179968845</v>
      </c>
      <c r="Q42" s="16">
        <v>2.563971605731163</v>
      </c>
      <c r="R42" s="16">
        <v>4.7127753962820096E-2</v>
      </c>
      <c r="S42" s="16">
        <v>0.66128450562566021</v>
      </c>
      <c r="T42" s="16">
        <v>0.66128450562566021</v>
      </c>
      <c r="U42" s="16">
        <v>0.24278836342015486</v>
      </c>
      <c r="V42" s="16">
        <v>3.5307828064824598</v>
      </c>
      <c r="W42" s="16">
        <v>0.13814034454876989</v>
      </c>
      <c r="X42" s="16">
        <v>0.39613547624435119</v>
      </c>
      <c r="Y42" s="16">
        <v>5.1738687622274737E-2</v>
      </c>
      <c r="Z42" s="16">
        <v>0.10660921721733474</v>
      </c>
      <c r="AA42" s="16">
        <v>0.25656833489855124</v>
      </c>
      <c r="AB42" s="16">
        <v>0.36789687151025463</v>
      </c>
      <c r="AC42" s="16">
        <v>0.15462765948236101</v>
      </c>
      <c r="AD42" s="16">
        <v>0.28812991920799025</v>
      </c>
      <c r="AE42" s="16">
        <v>0.13688208642387778</v>
      </c>
      <c r="AF42" s="16">
        <v>0.61910499594571444</v>
      </c>
      <c r="AG42" s="16">
        <v>0.51075889770799954</v>
      </c>
      <c r="AH42" s="16">
        <v>0</v>
      </c>
      <c r="AI42" s="16">
        <v>0.53059477870499405</v>
      </c>
      <c r="AJ42" s="16">
        <v>0.55648706318928087</v>
      </c>
      <c r="AK42" s="16">
        <v>0.22876887549716662</v>
      </c>
      <c r="AL42" s="16">
        <v>0.42799768832618579</v>
      </c>
      <c r="AM42" s="16">
        <v>3.3925308099129081E-2</v>
      </c>
      <c r="AN42" s="16">
        <v>0.16893281308825792</v>
      </c>
      <c r="AO42" s="16">
        <v>0.96294902417925599</v>
      </c>
      <c r="AP42" s="16">
        <v>0.37779967626686961</v>
      </c>
      <c r="AQ42" s="16">
        <v>2.7397419784386452</v>
      </c>
      <c r="AR42" s="16">
        <v>4.7127753962820096E-2</v>
      </c>
      <c r="AS42" s="16">
        <v>4.7127753962820096E-2</v>
      </c>
      <c r="AT42" s="16">
        <v>8.8172015992163288E-2</v>
      </c>
      <c r="AU42" s="16">
        <v>0.4543441027261399</v>
      </c>
      <c r="AV42" s="16">
        <v>0.58591259344322588</v>
      </c>
      <c r="AW42" s="16">
        <v>0.25047613619329057</v>
      </c>
      <c r="AX42" s="16">
        <v>0.2319150046621421</v>
      </c>
      <c r="AY42" s="16">
        <v>0.35113258575847794</v>
      </c>
      <c r="AZ42" s="16">
        <v>0.58591385977155319</v>
      </c>
      <c r="BA42" s="16">
        <v>0.85808300626583978</v>
      </c>
      <c r="BB42" s="16">
        <v>4.7127753962820096E-2</v>
      </c>
      <c r="BC42" s="16">
        <v>1.6203300628401132</v>
      </c>
      <c r="BD42" s="16">
        <v>4.7127753962820096E-2</v>
      </c>
      <c r="BE42" s="16">
        <v>0.93859555368591208</v>
      </c>
      <c r="BF42" s="16">
        <v>0.29695866303079632</v>
      </c>
      <c r="BG42" s="16">
        <v>1.365540540977197</v>
      </c>
      <c r="BH42" s="16">
        <v>0.30023026076731907</v>
      </c>
      <c r="BI42" s="16">
        <v>4.7127753962820096E-2</v>
      </c>
      <c r="BJ42" s="16">
        <v>0.10239069634657616</v>
      </c>
      <c r="BK42" s="16">
        <v>0.30586816378926662</v>
      </c>
      <c r="BL42" s="16">
        <v>1.145267505206581</v>
      </c>
      <c r="BM42" s="16">
        <v>4.9128295633634522E-2</v>
      </c>
      <c r="BN42" s="16">
        <v>0.19093566451728261</v>
      </c>
      <c r="BO42" s="16" t="s">
        <v>1605</v>
      </c>
      <c r="BP42" s="16" t="s">
        <v>1605</v>
      </c>
      <c r="BQ42" s="16" t="s">
        <v>1605</v>
      </c>
    </row>
    <row r="43" spans="1:69" x14ac:dyDescent="0.35">
      <c r="A43">
        <v>31</v>
      </c>
      <c r="B43" t="s">
        <v>158</v>
      </c>
      <c r="C43" t="b">
        <v>1</v>
      </c>
      <c r="D43" t="b">
        <v>0</v>
      </c>
      <c r="E43" s="1">
        <v>45.7096004246023</v>
      </c>
      <c r="F43" s="16">
        <v>0.32574619259565918</v>
      </c>
      <c r="G43" s="16">
        <v>0.85508971687532043</v>
      </c>
      <c r="H43" t="s">
        <v>1751</v>
      </c>
      <c r="I43" s="16">
        <v>0</v>
      </c>
      <c r="J43" s="16">
        <v>6.8632518475943982E-2</v>
      </c>
      <c r="K43" s="16">
        <v>0</v>
      </c>
      <c r="L43" s="16">
        <v>4.5618927074878135E-2</v>
      </c>
      <c r="M43" s="16">
        <v>0.21946478704554395</v>
      </c>
      <c r="N43" s="16">
        <v>0.13556538575842225</v>
      </c>
      <c r="O43" s="16">
        <v>1.1255252044104993</v>
      </c>
      <c r="P43" s="16">
        <v>0.25044192272438948</v>
      </c>
      <c r="Q43" s="16">
        <v>2.4073629035507182</v>
      </c>
      <c r="R43" s="16">
        <v>0</v>
      </c>
      <c r="S43" s="16">
        <v>0.59346198757357049</v>
      </c>
      <c r="T43" s="16">
        <v>0.59346198757357049</v>
      </c>
      <c r="U43" s="16">
        <v>0.18818040706496353</v>
      </c>
      <c r="V43" s="16">
        <v>3.349076392735701</v>
      </c>
      <c r="W43" s="16">
        <v>8.7285772084979119E-2</v>
      </c>
      <c r="X43" s="16">
        <v>0.33517492199906584</v>
      </c>
      <c r="Y43" s="16">
        <v>5.5655885619232626E-2</v>
      </c>
      <c r="Z43" s="16">
        <v>0.11467334791368566</v>
      </c>
      <c r="AA43" s="16">
        <v>0.20150181659024247</v>
      </c>
      <c r="AB43" s="16">
        <v>0.30786996601735273</v>
      </c>
      <c r="AC43" s="16">
        <v>0.16457371320496339</v>
      </c>
      <c r="AD43" s="16">
        <v>0.23448013960087355</v>
      </c>
      <c r="AE43" s="16">
        <v>0.1498855187949506</v>
      </c>
      <c r="AF43" s="16">
        <v>0.55254684069818394</v>
      </c>
      <c r="AG43" s="16">
        <v>0.58507265663109309</v>
      </c>
      <c r="AH43" s="16">
        <v>0</v>
      </c>
      <c r="AI43" s="16">
        <v>0.46332123572425243</v>
      </c>
      <c r="AJ43" s="16">
        <v>0.48810235451585693</v>
      </c>
      <c r="AK43" s="16">
        <v>0.25238656306103224</v>
      </c>
      <c r="AL43" s="16">
        <v>0.36195647807498288</v>
      </c>
      <c r="AM43" s="16">
        <v>3.421098965401792E-2</v>
      </c>
      <c r="AN43" s="16">
        <v>0.18001798494814203</v>
      </c>
      <c r="AO43" s="16">
        <v>1.1229823375619628</v>
      </c>
      <c r="AP43" s="16">
        <v>0.31578947368421351</v>
      </c>
      <c r="AQ43" s="16">
        <v>2.5714285714285809</v>
      </c>
      <c r="AR43" s="16">
        <v>0</v>
      </c>
      <c r="AS43" s="16">
        <v>0</v>
      </c>
      <c r="AT43" s="16">
        <v>9.5433744530410758E-2</v>
      </c>
      <c r="AU43" s="16">
        <v>0.38888888888888928</v>
      </c>
      <c r="AV43" s="16">
        <v>0.66666518720805357</v>
      </c>
      <c r="AW43" s="16">
        <v>0.19769397645438436</v>
      </c>
      <c r="AX43" s="16">
        <v>0.17647058823529593</v>
      </c>
      <c r="AY43" s="16">
        <v>0.29032258064516259</v>
      </c>
      <c r="AZ43" s="16">
        <v>0.66666666666666896</v>
      </c>
      <c r="BA43" s="16">
        <v>1</v>
      </c>
      <c r="BB43" s="16">
        <v>0</v>
      </c>
      <c r="BC43" s="16">
        <v>1.5023970893436442</v>
      </c>
      <c r="BD43" s="16">
        <v>0</v>
      </c>
      <c r="BE43" s="16">
        <v>0.85508971687532043</v>
      </c>
      <c r="BF43" s="16">
        <v>0.23753083816110232</v>
      </c>
      <c r="BG43" s="16">
        <v>1.6666666666666661</v>
      </c>
      <c r="BH43" s="16">
        <v>0.33333333333333304</v>
      </c>
      <c r="BI43" s="16">
        <v>0</v>
      </c>
      <c r="BJ43" s="16">
        <v>0.11176913788931797</v>
      </c>
      <c r="BK43" s="16">
        <v>0.33293285899297298</v>
      </c>
      <c r="BL43" s="16">
        <v>1.0587754876045414</v>
      </c>
      <c r="BM43" s="16">
        <v>5.1790610257075764E-2</v>
      </c>
      <c r="BN43" s="16">
        <v>0.21008090916132072</v>
      </c>
      <c r="BO43" s="16" t="s">
        <v>1605</v>
      </c>
      <c r="BP43" s="16" t="s">
        <v>1605</v>
      </c>
      <c r="BQ43" s="16" t="s">
        <v>1605</v>
      </c>
    </row>
    <row r="44" spans="1:69" x14ac:dyDescent="0.35">
      <c r="A44">
        <v>32</v>
      </c>
      <c r="B44" t="s">
        <v>149</v>
      </c>
      <c r="C44" t="b">
        <v>1</v>
      </c>
      <c r="D44" t="b">
        <v>1</v>
      </c>
      <c r="E44" s="1">
        <v>28.585115170607555</v>
      </c>
      <c r="F44" s="16">
        <v>0.30035516872874823</v>
      </c>
      <c r="G44" s="16">
        <v>0.99507009171380201</v>
      </c>
      <c r="H44" t="s">
        <v>1751</v>
      </c>
      <c r="I44" s="16">
        <v>0</v>
      </c>
      <c r="J44" s="16">
        <v>0</v>
      </c>
      <c r="K44" s="16">
        <v>0</v>
      </c>
      <c r="L44" s="16">
        <v>8.8611424452057497E-2</v>
      </c>
      <c r="M44" s="16">
        <v>0.56130559228925336</v>
      </c>
      <c r="N44" s="16">
        <v>7.1827613872828211E-2</v>
      </c>
      <c r="O44" s="16">
        <v>0.34116923390208753</v>
      </c>
      <c r="P44" s="16">
        <v>0.19470559191114911</v>
      </c>
      <c r="Q44" s="16">
        <v>2.25498469792766</v>
      </c>
      <c r="R44" s="16">
        <v>0</v>
      </c>
      <c r="S44" s="16">
        <v>0.15825743938663228</v>
      </c>
      <c r="T44" s="16">
        <v>0.15825743938663228</v>
      </c>
      <c r="U44" s="16">
        <v>0.1352789497233633</v>
      </c>
      <c r="V44" s="16">
        <v>1.7638269525494414</v>
      </c>
      <c r="W44" s="16">
        <v>6.4142057660206531E-2</v>
      </c>
      <c r="X44" s="16">
        <v>0.23518412910383346</v>
      </c>
      <c r="Y44" s="16">
        <v>1.7584339449683517E-2</v>
      </c>
      <c r="Z44" s="16">
        <v>3.5470012334148038E-2</v>
      </c>
      <c r="AA44" s="16">
        <v>0.1444327239996086</v>
      </c>
      <c r="AB44" s="16">
        <v>0.2168298829445765</v>
      </c>
      <c r="AC44" s="16">
        <v>0.12058627736649052</v>
      </c>
      <c r="AD44" s="16">
        <v>0</v>
      </c>
      <c r="AE44" s="16">
        <v>0.14914268065364489</v>
      </c>
      <c r="AF44" s="16">
        <v>0.26256883753101801</v>
      </c>
      <c r="AG44" s="16">
        <v>0.36868311349959737</v>
      </c>
      <c r="AH44" s="16">
        <v>0</v>
      </c>
      <c r="AI44" s="16">
        <v>0.395648801572835</v>
      </c>
      <c r="AJ44" s="16">
        <v>0.42116716786422681</v>
      </c>
      <c r="AK44" s="16">
        <v>0.25180453934746416</v>
      </c>
      <c r="AL44" s="16">
        <v>0.24061305050884463</v>
      </c>
      <c r="AM44" s="16">
        <v>5.1199925088667442E-2</v>
      </c>
      <c r="AN44" s="16">
        <v>0.21335456577548406</v>
      </c>
      <c r="AO44" s="16">
        <v>1.1837435512113479</v>
      </c>
      <c r="AP44" s="16">
        <v>0.31578947368421106</v>
      </c>
      <c r="AQ44" s="16">
        <v>2.5714285714285712</v>
      </c>
      <c r="AR44" s="16">
        <v>0</v>
      </c>
      <c r="AS44" s="16">
        <v>0</v>
      </c>
      <c r="AT44" s="16">
        <v>2.9463808768761091E-2</v>
      </c>
      <c r="AU44" s="16">
        <v>0.38888888888888906</v>
      </c>
      <c r="AV44" s="16">
        <v>0.6666620795763607</v>
      </c>
      <c r="AW44" s="16">
        <v>5.9156321548815338E-2</v>
      </c>
      <c r="AX44" s="16">
        <v>0.17647058823529438</v>
      </c>
      <c r="AY44" s="16">
        <v>0.29032258064516014</v>
      </c>
      <c r="AZ44" s="16">
        <v>0.66666666666666652</v>
      </c>
      <c r="BA44" s="16">
        <v>1</v>
      </c>
      <c r="BB44" s="16">
        <v>0</v>
      </c>
      <c r="BC44" s="16">
        <v>1.5033962184168606</v>
      </c>
      <c r="BD44" s="16">
        <v>0</v>
      </c>
      <c r="BE44" s="16">
        <v>0.99507009171380201</v>
      </c>
      <c r="BF44" s="16">
        <v>0.16288908127313406</v>
      </c>
      <c r="BG44" s="16">
        <v>1.6666666666666652</v>
      </c>
      <c r="BH44" s="16">
        <v>0.33333333333333259</v>
      </c>
      <c r="BI44" s="16">
        <v>0</v>
      </c>
      <c r="BJ44" s="16">
        <v>0.1105429580879429</v>
      </c>
      <c r="BK44" s="16">
        <v>0.27020899892898931</v>
      </c>
      <c r="BL44" s="16">
        <v>0.72060432435306199</v>
      </c>
      <c r="BM44" s="16">
        <v>0.24999999999999933</v>
      </c>
      <c r="BN44" s="16">
        <v>0.20864455510078939</v>
      </c>
      <c r="BO44" s="16" t="s">
        <v>1605</v>
      </c>
      <c r="BP44" s="16" t="s">
        <v>1605</v>
      </c>
      <c r="BQ44" s="16" t="s">
        <v>1605</v>
      </c>
    </row>
    <row r="45" spans="1:69" x14ac:dyDescent="0.35">
      <c r="A45">
        <v>33</v>
      </c>
      <c r="B45" t="s">
        <v>364</v>
      </c>
      <c r="C45" t="b">
        <v>1</v>
      </c>
      <c r="D45" t="b">
        <v>0</v>
      </c>
      <c r="E45" s="1">
        <v>40.119887727206383</v>
      </c>
      <c r="F45" s="16">
        <v>0.30493930294892563</v>
      </c>
      <c r="G45" s="16">
        <v>0.75043760506270152</v>
      </c>
      <c r="H45" t="s">
        <v>1751</v>
      </c>
      <c r="I45" s="16">
        <v>0</v>
      </c>
      <c r="J45" s="16">
        <v>0</v>
      </c>
      <c r="K45" s="16">
        <v>0</v>
      </c>
      <c r="L45" s="16">
        <v>4.1969313347375747E-2</v>
      </c>
      <c r="M45" s="16">
        <v>0.16639052945497812</v>
      </c>
      <c r="N45" s="16">
        <v>0.14629325922230563</v>
      </c>
      <c r="O45" s="16">
        <v>0.78868878114548924</v>
      </c>
      <c r="P45" s="16">
        <v>0.20869695032729063</v>
      </c>
      <c r="Q45" s="16">
        <v>1.8696666885845126</v>
      </c>
      <c r="R45" s="16">
        <v>0</v>
      </c>
      <c r="S45" s="16">
        <v>0.34534407334140815</v>
      </c>
      <c r="T45" s="16">
        <v>0.43480393421212105</v>
      </c>
      <c r="U45" s="16">
        <v>0.15353809154622633</v>
      </c>
      <c r="V45" s="16">
        <v>2.9030112800641588</v>
      </c>
      <c r="W45" s="16">
        <v>7.2271618805693549E-2</v>
      </c>
      <c r="X45" s="16">
        <v>0.26889728971521665</v>
      </c>
      <c r="Y45" s="16">
        <v>3.4209440324231899E-2</v>
      </c>
      <c r="Z45" s="16">
        <v>6.9461120493742978E-2</v>
      </c>
      <c r="AA45" s="16" t="s">
        <v>1605</v>
      </c>
      <c r="AB45" s="16" t="s">
        <v>1605</v>
      </c>
      <c r="AC45" s="16">
        <v>0.1606154424128039</v>
      </c>
      <c r="AD45" s="16">
        <v>0.13996296152342103</v>
      </c>
      <c r="AE45" s="16">
        <v>0.13777624224575424</v>
      </c>
      <c r="AF45" s="16">
        <v>0.36902732908517955</v>
      </c>
      <c r="AG45" s="16">
        <v>0.49316035714739104</v>
      </c>
      <c r="AH45" s="16">
        <v>0</v>
      </c>
      <c r="AI45" s="16">
        <v>0.39429983171285499</v>
      </c>
      <c r="AJ45" s="16">
        <v>0.41565002165760934</v>
      </c>
      <c r="AK45" s="16">
        <v>0.23050947785939457</v>
      </c>
      <c r="AL45" s="16">
        <v>0.41152115507458453</v>
      </c>
      <c r="AM45" s="16">
        <v>2.7635667061000513E-2</v>
      </c>
      <c r="AN45" s="16">
        <v>0.16374854289682239</v>
      </c>
      <c r="AO45" s="16">
        <v>0.96409459570517386</v>
      </c>
      <c r="AP45" s="16">
        <v>0.37646953952843321</v>
      </c>
      <c r="AQ45" s="16">
        <v>2.7361316072914645</v>
      </c>
      <c r="AR45" s="16">
        <v>0</v>
      </c>
      <c r="AS45" s="16">
        <v>4.6116850041610258E-2</v>
      </c>
      <c r="AT45" s="16">
        <v>5.7545600313409828E-2</v>
      </c>
      <c r="AU45" s="16">
        <v>0.45294006950223653</v>
      </c>
      <c r="AV45" s="16">
        <v>0.59142753460968067</v>
      </c>
      <c r="AW45" s="16">
        <v>0.1190069093906132</v>
      </c>
      <c r="AX45" s="16">
        <v>0.16192966517045959</v>
      </c>
      <c r="AY45" s="16">
        <v>0.34982819360207684</v>
      </c>
      <c r="AZ45" s="16">
        <v>0.59142891831183064</v>
      </c>
      <c r="BA45" s="16">
        <v>0.86756136829470409</v>
      </c>
      <c r="BB45" s="16">
        <v>0</v>
      </c>
      <c r="BC45" s="16">
        <v>1.2615187817085576</v>
      </c>
      <c r="BD45" s="16">
        <v>4.6116850041610258E-2</v>
      </c>
      <c r="BE45" s="16">
        <v>0.75043760506270152</v>
      </c>
      <c r="BF45" s="16">
        <v>0.20735818432245368</v>
      </c>
      <c r="BG45" s="16">
        <v>1.3848018593462514</v>
      </c>
      <c r="BH45" s="16">
        <v>0.30254326128358699</v>
      </c>
      <c r="BI45" s="16">
        <v>4.6116850041610258E-2</v>
      </c>
      <c r="BJ45" s="16">
        <v>0.10301846547618343</v>
      </c>
      <c r="BK45" s="16">
        <v>0.3383532487810279</v>
      </c>
      <c r="BL45" s="16">
        <v>1.0029496957028901</v>
      </c>
      <c r="BM45" s="16">
        <v>5.1658223604985176E-2</v>
      </c>
      <c r="BN45" s="16">
        <v>0.19225837238812904</v>
      </c>
      <c r="BO45" s="16" t="s">
        <v>1605</v>
      </c>
      <c r="BP45" s="16" t="s">
        <v>1605</v>
      </c>
      <c r="BQ45" s="16" t="s">
        <v>1605</v>
      </c>
    </row>
    <row r="46" spans="1:69" x14ac:dyDescent="0.35">
      <c r="A46">
        <v>34</v>
      </c>
      <c r="B46" t="s">
        <v>1900</v>
      </c>
      <c r="C46" t="b">
        <v>1</v>
      </c>
      <c r="D46" t="b">
        <v>1</v>
      </c>
      <c r="E46" s="1">
        <v>21.086406301965713</v>
      </c>
      <c r="F46" s="16">
        <v>0.41583069931453009</v>
      </c>
      <c r="G46" s="16">
        <v>0.97481857596284005</v>
      </c>
      <c r="H46" t="s">
        <v>1751</v>
      </c>
      <c r="I46" s="16">
        <v>0</v>
      </c>
      <c r="J46" s="16">
        <v>0</v>
      </c>
      <c r="K46" s="16">
        <v>9.4568633682763359E-2</v>
      </c>
      <c r="L46" s="16">
        <v>6.3881125379496417E-2</v>
      </c>
      <c r="M46" s="16">
        <v>0.27010037143853771</v>
      </c>
      <c r="N46" s="16">
        <v>0.15875378640987869</v>
      </c>
      <c r="O46" s="16">
        <v>0.51527686697364361</v>
      </c>
      <c r="P46" s="16">
        <v>0.26944612598770412</v>
      </c>
      <c r="Q46" s="16">
        <v>1.7796191653302968</v>
      </c>
      <c r="R46" s="16">
        <v>0</v>
      </c>
      <c r="S46" s="16">
        <v>0.19627477142176386</v>
      </c>
      <c r="T46" s="16">
        <v>0.31794024808976729</v>
      </c>
      <c r="U46" s="16">
        <v>0.21460174479200989</v>
      </c>
      <c r="V46" s="16">
        <v>2.0800884498631325</v>
      </c>
      <c r="W46" s="16">
        <v>0.15210097225537056</v>
      </c>
      <c r="X46" s="16">
        <v>0.45269944333222067</v>
      </c>
      <c r="Y46" s="16">
        <v>7.8264976347086623E-3</v>
      </c>
      <c r="Z46" s="16">
        <v>1.5747872998365553E-2</v>
      </c>
      <c r="AA46" s="16">
        <v>0.22254934872276588</v>
      </c>
      <c r="AB46" s="16">
        <v>0.43246935889252813</v>
      </c>
      <c r="AC46" s="16">
        <v>0.20364305159522189</v>
      </c>
      <c r="AD46" s="16">
        <v>0</v>
      </c>
      <c r="AE46" s="16">
        <v>9.4309052745529254E-2</v>
      </c>
      <c r="AF46" s="16">
        <v>0.14034832957567822</v>
      </c>
      <c r="AG46" s="16">
        <v>0.15496258653837081</v>
      </c>
      <c r="AH46" s="16">
        <v>9.4568633682763359E-2</v>
      </c>
      <c r="AI46" s="16">
        <v>0.44811054419415175</v>
      </c>
      <c r="AJ46" s="16">
        <v>0.47053983257334764</v>
      </c>
      <c r="AK46" s="16">
        <v>0.15625701067376641</v>
      </c>
      <c r="AL46" s="16">
        <v>0.46780167978184739</v>
      </c>
      <c r="AM46" s="16">
        <v>3.1561031689599783E-2</v>
      </c>
      <c r="AN46" s="16">
        <v>0.29966621255851478</v>
      </c>
      <c r="AO46" s="16">
        <v>1.096153282070317</v>
      </c>
      <c r="AP46" s="16">
        <v>0.56763467496422138</v>
      </c>
      <c r="AQ46" s="16">
        <v>3.2550084034743136</v>
      </c>
      <c r="AR46" s="16">
        <v>9.4568633682763359E-2</v>
      </c>
      <c r="AS46" s="16">
        <v>0.19140235297280905</v>
      </c>
      <c r="AT46" s="16">
        <v>1.310144916599465E-2</v>
      </c>
      <c r="AU46" s="16">
        <v>0.65472549024001125</v>
      </c>
      <c r="AV46" s="16">
        <v>0.36510645470307601</v>
      </c>
      <c r="AW46" s="16">
        <v>0.2372335765660778</v>
      </c>
      <c r="AX46" s="16">
        <v>0.40164982702683405</v>
      </c>
      <c r="AY46" s="16">
        <v>0.53729335867459072</v>
      </c>
      <c r="AZ46" s="16">
        <v>0.3651091253629084</v>
      </c>
      <c r="BA46" s="16">
        <v>0.50222845465665023</v>
      </c>
      <c r="BB46" s="16">
        <v>9.4568633682763359E-2</v>
      </c>
      <c r="BC46" s="16">
        <v>1.3153781695967077</v>
      </c>
      <c r="BD46" s="16">
        <v>0.19140235297280905</v>
      </c>
      <c r="BE46" s="16">
        <v>0.97481857596284005</v>
      </c>
      <c r="BF46" s="16">
        <v>0.3789386779089432</v>
      </c>
      <c r="BG46" s="16">
        <v>0.71792632558475278</v>
      </c>
      <c r="BH46" s="16">
        <v>0.20071247040692963</v>
      </c>
      <c r="BI46" s="16">
        <v>0.19140235297280905</v>
      </c>
      <c r="BJ46" s="16">
        <v>7.1267558177341428E-2</v>
      </c>
      <c r="BK46" s="16">
        <v>0.33948102978097561</v>
      </c>
      <c r="BL46" s="16">
        <v>0.99516062594554433</v>
      </c>
      <c r="BM46" s="16">
        <v>0.15437305680636793</v>
      </c>
      <c r="BN46" s="16">
        <v>0.13151859340771765</v>
      </c>
      <c r="BO46" s="16" t="s">
        <v>1605</v>
      </c>
      <c r="BP46" s="16" t="s">
        <v>1605</v>
      </c>
      <c r="BQ46" s="16" t="s">
        <v>1605</v>
      </c>
    </row>
    <row r="47" spans="1:69" x14ac:dyDescent="0.35">
      <c r="A47">
        <v>35</v>
      </c>
      <c r="B47" t="s">
        <v>169</v>
      </c>
      <c r="C47" t="b">
        <v>1</v>
      </c>
      <c r="D47" t="b">
        <v>0</v>
      </c>
      <c r="E47" s="1">
        <v>28.104637922595536</v>
      </c>
      <c r="F47" s="16">
        <v>0.30726894388058634</v>
      </c>
      <c r="G47" s="16">
        <v>0.66731732532367594</v>
      </c>
      <c r="H47" t="s">
        <v>1751</v>
      </c>
      <c r="I47" s="16">
        <v>2.4985094151532605E-2</v>
      </c>
      <c r="J47" s="16">
        <v>0</v>
      </c>
      <c r="K47" s="16">
        <v>1.5833309554598829E-2</v>
      </c>
      <c r="L47" s="16">
        <v>3.2587429802850787E-2</v>
      </c>
      <c r="M47" s="16">
        <v>0.12583638678878484</v>
      </c>
      <c r="N47" s="16">
        <v>0.14054955342536024</v>
      </c>
      <c r="O47" s="16">
        <v>0.84237780282925345</v>
      </c>
      <c r="P47" s="16">
        <v>0.20390803935496504</v>
      </c>
      <c r="Q47" s="16">
        <v>1.5553216346422278</v>
      </c>
      <c r="R47" s="16">
        <v>0</v>
      </c>
      <c r="S47" s="16">
        <v>0.31145917981766424</v>
      </c>
      <c r="T47" s="16">
        <v>0.43709829655571708</v>
      </c>
      <c r="U47" s="16">
        <v>0.15366278158220181</v>
      </c>
      <c r="V47" s="16">
        <v>3.0112996715750651</v>
      </c>
      <c r="W47" s="16">
        <v>8.1277018133891765E-2</v>
      </c>
      <c r="X47" s="16">
        <v>0.32366340752464384</v>
      </c>
      <c r="Y47" s="16">
        <v>2.8147957364223819E-2</v>
      </c>
      <c r="Z47" s="16">
        <v>7.5411773176471852E-2</v>
      </c>
      <c r="AA47" s="16">
        <v>0.1629896017844874</v>
      </c>
      <c r="AB47" s="16">
        <v>0.30269558727656287</v>
      </c>
      <c r="AC47" s="16">
        <v>0.15555128717644684</v>
      </c>
      <c r="AD47" s="16">
        <v>0.13563516133166575</v>
      </c>
      <c r="AE47" s="16">
        <v>0.12354109825415804</v>
      </c>
      <c r="AF47" s="16">
        <v>0.33799486950002455</v>
      </c>
      <c r="AG47" s="16">
        <v>0.46202160341167886</v>
      </c>
      <c r="AH47" s="16">
        <v>0</v>
      </c>
      <c r="AI47" s="16">
        <v>0.3709518440515589</v>
      </c>
      <c r="AJ47" s="16">
        <v>0.38954142563951955</v>
      </c>
      <c r="AK47" s="16">
        <v>0.20451921623496139</v>
      </c>
      <c r="AL47" s="16">
        <v>0.46465859186691527</v>
      </c>
      <c r="AM47" s="16">
        <v>1.8156962017043421E-2</v>
      </c>
      <c r="AN47" s="16">
        <v>0.16250676341371073</v>
      </c>
      <c r="AO47" s="16">
        <v>0.85553973558643404</v>
      </c>
      <c r="AP47" s="16">
        <v>0.40545867206294206</v>
      </c>
      <c r="AQ47" s="16">
        <v>2.9861781920736248</v>
      </c>
      <c r="AR47" s="16">
        <v>1.5833309554598829E-2</v>
      </c>
      <c r="AS47" s="16">
        <v>5.7505214103337199E-2</v>
      </c>
      <c r="AT47" s="16">
        <v>6.5093939059882144E-2</v>
      </c>
      <c r="AU47" s="16">
        <v>0.41883747526906046</v>
      </c>
      <c r="AV47" s="16">
        <v>0.50822596189212277</v>
      </c>
      <c r="AW47" s="16">
        <v>0.16923993610654064</v>
      </c>
      <c r="AX47" s="16">
        <v>0.22457267851474727</v>
      </c>
      <c r="AY47" s="16">
        <v>0.38012126391447865</v>
      </c>
      <c r="AZ47" s="16">
        <v>0.50822693564319121</v>
      </c>
      <c r="BA47" s="16">
        <v>0.72774909233227314</v>
      </c>
      <c r="BB47" s="16">
        <v>1.5833309554598829E-2</v>
      </c>
      <c r="BC47" s="16">
        <v>1.103075208405071</v>
      </c>
      <c r="BD47" s="16">
        <v>8.6352223632728986E-2</v>
      </c>
      <c r="BE47" s="16">
        <v>0.66731732532367594</v>
      </c>
      <c r="BF47" s="16">
        <v>0.28748841021992355</v>
      </c>
      <c r="BG47" s="16">
        <v>1.1120007494336255</v>
      </c>
      <c r="BH47" s="16">
        <v>0.26679473356914829</v>
      </c>
      <c r="BI47" s="16">
        <v>8.6352223632728986E-2</v>
      </c>
      <c r="BJ47" s="16">
        <v>9.2715649951412127E-2</v>
      </c>
      <c r="BK47" s="16">
        <v>0.30962268479565713</v>
      </c>
      <c r="BL47" s="16">
        <v>0.95395283089460881</v>
      </c>
      <c r="BM47" s="16">
        <v>4.4664125499417562E-2</v>
      </c>
      <c r="BN47" s="16">
        <v>0.171237986507357</v>
      </c>
      <c r="BO47" s="16" t="s">
        <v>1605</v>
      </c>
      <c r="BP47" s="16" t="s">
        <v>1605</v>
      </c>
      <c r="BQ47" s="16" t="s">
        <v>1605</v>
      </c>
    </row>
    <row r="48" spans="1:69" x14ac:dyDescent="0.35">
      <c r="A48">
        <v>36</v>
      </c>
      <c r="B48" t="s">
        <v>154</v>
      </c>
      <c r="C48" t="b">
        <v>1</v>
      </c>
      <c r="D48" t="b">
        <v>1</v>
      </c>
      <c r="E48" s="1">
        <v>24.262012534329404</v>
      </c>
      <c r="F48" s="16">
        <v>0.41251802672393317</v>
      </c>
      <c r="G48" s="16">
        <v>1.1099786438675494</v>
      </c>
      <c r="H48" t="s">
        <v>1751</v>
      </c>
      <c r="I48" s="16">
        <v>0</v>
      </c>
      <c r="J48" s="16">
        <v>0</v>
      </c>
      <c r="K48" s="16">
        <v>9.1658244225460539E-2</v>
      </c>
      <c r="L48" s="16">
        <v>7.4215592444195844E-2</v>
      </c>
      <c r="M48" s="16">
        <v>0.48211856585934698</v>
      </c>
      <c r="N48" s="16">
        <v>0.17007626707726042</v>
      </c>
      <c r="O48" s="16">
        <v>0.37162892261906455</v>
      </c>
      <c r="P48" s="16">
        <v>0.28861338927763303</v>
      </c>
      <c r="Q48" s="16">
        <v>2.5108574245071154</v>
      </c>
      <c r="R48" s="16">
        <v>0</v>
      </c>
      <c r="S48" s="16">
        <v>0.17141492407839221</v>
      </c>
      <c r="T48" s="16">
        <v>0.17141492407839221</v>
      </c>
      <c r="U48" s="16">
        <v>0.22455613818282671</v>
      </c>
      <c r="V48" s="16">
        <v>1.7053660912203013</v>
      </c>
      <c r="W48" s="16">
        <v>0.15499211792556311</v>
      </c>
      <c r="X48" s="16">
        <v>0.32104700885978055</v>
      </c>
      <c r="Y48" s="16">
        <v>6.832257672814146E-3</v>
      </c>
      <c r="Z48" s="16">
        <v>1.3756425551386453E-2</v>
      </c>
      <c r="AA48" s="16">
        <v>0.23345935967939502</v>
      </c>
      <c r="AB48" s="16">
        <v>0.30339707624580159</v>
      </c>
      <c r="AC48" s="16">
        <v>0.22871706822495708</v>
      </c>
      <c r="AD48" s="16">
        <v>0</v>
      </c>
      <c r="AE48" s="16">
        <v>0.12757907181417139</v>
      </c>
      <c r="AF48" s="16">
        <v>0.17085308062785076</v>
      </c>
      <c r="AG48" s="16">
        <v>0.33622398702290091</v>
      </c>
      <c r="AH48" s="16">
        <v>9.1658244225460539E-2</v>
      </c>
      <c r="AI48" s="16">
        <v>0.50556552801886467</v>
      </c>
      <c r="AJ48" s="16">
        <v>0.53274532396283081</v>
      </c>
      <c r="AK48" s="16">
        <v>0.21259124805450091</v>
      </c>
      <c r="AL48" s="16">
        <v>0.39098820527007705</v>
      </c>
      <c r="AM48" s="16">
        <v>4.9067327870903732E-2</v>
      </c>
      <c r="AN48" s="16">
        <v>0.30370557414710708</v>
      </c>
      <c r="AO48" s="16">
        <v>1.3464381545928816</v>
      </c>
      <c r="AP48" s="16">
        <v>0.43639242661244904</v>
      </c>
      <c r="AQ48" s="16">
        <v>2.8987794436623591</v>
      </c>
      <c r="AR48" s="16">
        <v>9.1658244225460539E-2</v>
      </c>
      <c r="AS48" s="16">
        <v>9.1658244225460539E-2</v>
      </c>
      <c r="AT48" s="16">
        <v>1.1438195616935376E-2</v>
      </c>
      <c r="AU48" s="16">
        <v>0.51619200586869685</v>
      </c>
      <c r="AV48" s="16">
        <v>0.53535483746914192</v>
      </c>
      <c r="AW48" s="16">
        <v>0.12031061192892367</v>
      </c>
      <c r="AX48" s="16">
        <v>0.28430381673583582</v>
      </c>
      <c r="AY48" s="16">
        <v>0.40859128287156321</v>
      </c>
      <c r="AZ48" s="16">
        <v>0.53535794716078744</v>
      </c>
      <c r="BA48" s="16">
        <v>0.77260210289554987</v>
      </c>
      <c r="BB48" s="16">
        <v>9.1658244225460539E-2</v>
      </c>
      <c r="BC48" s="16">
        <v>1.7328502922865896</v>
      </c>
      <c r="BD48" s="16">
        <v>9.1658244225460539E-2</v>
      </c>
      <c r="BE48" s="16">
        <v>1.1099786438675494</v>
      </c>
      <c r="BF48" s="16">
        <v>0.29254059438578905</v>
      </c>
      <c r="BG48" s="16">
        <v>1.1969427500537084</v>
      </c>
      <c r="BH48" s="16">
        <v>0.27865596079895139</v>
      </c>
      <c r="BI48" s="16">
        <v>9.1658244225460539E-2</v>
      </c>
      <c r="BJ48" s="16">
        <v>9.5240726899527894E-2</v>
      </c>
      <c r="BK48" s="16">
        <v>0.39647450631505987</v>
      </c>
      <c r="BL48" s="16">
        <v>0.79773352169090406</v>
      </c>
      <c r="BM48" s="16">
        <v>0.21115675116419252</v>
      </c>
      <c r="BN48" s="16">
        <v>0.1771523752648978</v>
      </c>
      <c r="BO48" s="16" t="s">
        <v>1605</v>
      </c>
      <c r="BP48" s="16" t="s">
        <v>1605</v>
      </c>
      <c r="BQ48" s="16" t="s">
        <v>1605</v>
      </c>
    </row>
    <row r="49" spans="1:69" x14ac:dyDescent="0.35">
      <c r="A49">
        <v>37</v>
      </c>
      <c r="B49" t="s">
        <v>1901</v>
      </c>
      <c r="C49" t="b">
        <v>1</v>
      </c>
      <c r="D49" t="b">
        <v>1</v>
      </c>
      <c r="E49" s="1">
        <v>22.976975454709393</v>
      </c>
      <c r="F49" s="16">
        <v>0.39728356020969863</v>
      </c>
      <c r="G49" s="16">
        <v>1.1660499538320575</v>
      </c>
      <c r="H49" t="s">
        <v>1751</v>
      </c>
      <c r="I49" s="16">
        <v>0</v>
      </c>
      <c r="J49" s="16">
        <v>0</v>
      </c>
      <c r="K49" s="16">
        <v>8.7843920401070585E-2</v>
      </c>
      <c r="L49" s="16">
        <v>7.0009569311204167E-2</v>
      </c>
      <c r="M49" s="16">
        <v>0.30162136119013327</v>
      </c>
      <c r="N49" s="16">
        <v>5.85686550206308E-2</v>
      </c>
      <c r="O49" s="16">
        <v>0.37873170347552088</v>
      </c>
      <c r="P49" s="16">
        <v>0.28916999816741495</v>
      </c>
      <c r="Q49" s="16">
        <v>2.511900578481117</v>
      </c>
      <c r="R49" s="16">
        <v>0</v>
      </c>
      <c r="S49" s="16">
        <v>8.9223720089529612E-2</v>
      </c>
      <c r="T49" s="16">
        <v>0.19862512631576035</v>
      </c>
      <c r="U49" s="16">
        <v>0.22488463091979205</v>
      </c>
      <c r="V49" s="16">
        <v>1.7969934745294918</v>
      </c>
      <c r="W49" s="16">
        <v>5.2315088121809294E-2</v>
      </c>
      <c r="X49" s="16">
        <v>0.32500972450271504</v>
      </c>
      <c r="Y49" s="16">
        <v>9.5775598058760458E-3</v>
      </c>
      <c r="Z49" s="16">
        <v>1.9323485624357817E-2</v>
      </c>
      <c r="AA49" s="16">
        <v>0.23410043192607888</v>
      </c>
      <c r="AB49" s="16">
        <v>0.30665510166889209</v>
      </c>
      <c r="AC49" s="16">
        <v>0.21193927316588135</v>
      </c>
      <c r="AD49" s="16">
        <v>0</v>
      </c>
      <c r="AE49" s="16">
        <v>0.12858410465547165</v>
      </c>
      <c r="AF49" s="16">
        <v>0.18940508644232379</v>
      </c>
      <c r="AG49" s="16">
        <v>0.28395830136101963</v>
      </c>
      <c r="AH49" s="16">
        <v>8.7843920401070585E-2</v>
      </c>
      <c r="AI49" s="16">
        <v>0.50594075647873682</v>
      </c>
      <c r="AJ49" s="16">
        <v>0.53348851473242709</v>
      </c>
      <c r="AK49" s="16">
        <v>0.21482717683269925</v>
      </c>
      <c r="AL49" s="16">
        <v>0.34165319827501661</v>
      </c>
      <c r="AM49" s="16">
        <v>3.4187176103404493E-2</v>
      </c>
      <c r="AN49" s="16">
        <v>0.18665416813140245</v>
      </c>
      <c r="AO49" s="16">
        <v>0.91489825722806772</v>
      </c>
      <c r="AP49" s="16">
        <v>0.43137357947509258</v>
      </c>
      <c r="AQ49" s="16">
        <v>2.8851568585752521</v>
      </c>
      <c r="AR49" s="16">
        <v>0</v>
      </c>
      <c r="AS49" s="16">
        <v>8.7843920401070585E-2</v>
      </c>
      <c r="AT49" s="16">
        <v>1.6056379772700913E-2</v>
      </c>
      <c r="AU49" s="16">
        <v>0.51089433389037708</v>
      </c>
      <c r="AV49" s="16">
        <v>0.54178791322780939</v>
      </c>
      <c r="AW49" s="16">
        <v>0.12785569055641988</v>
      </c>
      <c r="AX49" s="16">
        <v>0.27981637694243577</v>
      </c>
      <c r="AY49" s="16">
        <v>0.4036695747110588</v>
      </c>
      <c r="AZ49" s="16">
        <v>0.54179162537590098</v>
      </c>
      <c r="BA49" s="16">
        <v>0.78334149750995374</v>
      </c>
      <c r="BB49" s="16">
        <v>8.7843920401070585E-2</v>
      </c>
      <c r="BC49" s="16">
        <v>1.7231952461014202</v>
      </c>
      <c r="BD49" s="16">
        <v>8.7843920401070585E-2</v>
      </c>
      <c r="BE49" s="16">
        <v>1.1660499538320575</v>
      </c>
      <c r="BF49" s="16">
        <v>0.25999368761323427</v>
      </c>
      <c r="BG49" s="16">
        <v>1.2176323611965048</v>
      </c>
      <c r="BH49" s="16">
        <v>0.28143923345760835</v>
      </c>
      <c r="BI49" s="16">
        <v>8.7843920401070585E-2</v>
      </c>
      <c r="BJ49" s="16">
        <v>9.5916116747250202E-2</v>
      </c>
      <c r="BK49" s="16">
        <v>0.37269976119180348</v>
      </c>
      <c r="BL49" s="16">
        <v>0.81740785940259819</v>
      </c>
      <c r="BM49" s="16">
        <v>0.21315343868747472</v>
      </c>
      <c r="BN49" s="16">
        <v>0.17891079028342394</v>
      </c>
      <c r="BO49" s="16" t="s">
        <v>1605</v>
      </c>
      <c r="BP49" s="16" t="s">
        <v>1605</v>
      </c>
      <c r="BQ49" s="16" t="s">
        <v>1605</v>
      </c>
    </row>
    <row r="50" spans="1:69" x14ac:dyDescent="0.35">
      <c r="A50">
        <v>38</v>
      </c>
      <c r="B50" t="s">
        <v>1902</v>
      </c>
      <c r="C50" t="b">
        <v>1</v>
      </c>
      <c r="D50" t="b">
        <v>1</v>
      </c>
      <c r="E50" s="1">
        <v>21.214379062655407</v>
      </c>
      <c r="F50" s="16">
        <v>0.34509940461058741</v>
      </c>
      <c r="G50" s="16">
        <v>0.6460586548778946</v>
      </c>
      <c r="H50" t="s">
        <v>1749</v>
      </c>
      <c r="I50" s="16">
        <v>0</v>
      </c>
      <c r="J50" s="16">
        <v>0</v>
      </c>
      <c r="K50" s="16">
        <v>4.7296696588746912E-2</v>
      </c>
      <c r="L50" s="16">
        <v>6.4293744202832182E-2</v>
      </c>
      <c r="M50" s="16">
        <v>0.39748605035876805</v>
      </c>
      <c r="N50" s="16">
        <v>9.8314311478092442E-2</v>
      </c>
      <c r="O50" s="16">
        <v>0.39941178862948457</v>
      </c>
      <c r="P50" s="16">
        <v>0.1647260033930702</v>
      </c>
      <c r="Q50" s="16">
        <v>0.89958546385983662</v>
      </c>
      <c r="R50" s="16">
        <v>0</v>
      </c>
      <c r="S50" s="16">
        <v>0.10043464222963494</v>
      </c>
      <c r="T50" s="16">
        <v>0.34487222573462684</v>
      </c>
      <c r="U50" s="16">
        <v>0.12750822432243258</v>
      </c>
      <c r="V50" s="16">
        <v>2.1089828695853914</v>
      </c>
      <c r="W50" s="16">
        <v>8.6345280502997612E-2</v>
      </c>
      <c r="X50" s="16">
        <v>0.35075127908703307</v>
      </c>
      <c r="Y50" s="16">
        <v>5.0809072125963528E-3</v>
      </c>
      <c r="Z50" s="16">
        <v>1.021101982489947E-2</v>
      </c>
      <c r="AA50" s="16">
        <v>0.13265144249346883</v>
      </c>
      <c r="AB50" s="16">
        <v>0.33534951044852224</v>
      </c>
      <c r="AC50" s="16">
        <v>0.1348007163839251</v>
      </c>
      <c r="AD50" s="16">
        <v>0</v>
      </c>
      <c r="AE50" s="16">
        <v>8.3817726930297765E-2</v>
      </c>
      <c r="AF50" s="16">
        <v>0.17705592587325625</v>
      </c>
      <c r="AG50" s="16">
        <v>0.16158911825554001</v>
      </c>
      <c r="AH50" s="16">
        <v>4.7296696588746912E-2</v>
      </c>
      <c r="AI50" s="16">
        <v>0.27679860149331836</v>
      </c>
      <c r="AJ50" s="16">
        <v>0.29016782374284977</v>
      </c>
      <c r="AK50" s="16">
        <v>0.13811532282121286</v>
      </c>
      <c r="AL50" s="16">
        <v>0.59343347128668178</v>
      </c>
      <c r="AM50" s="16">
        <v>4.2672133689937608E-2</v>
      </c>
      <c r="AN50" s="16">
        <v>0.19785766798580928</v>
      </c>
      <c r="AO50" s="16">
        <v>0.63401156124760694</v>
      </c>
      <c r="AP50" s="16">
        <v>0.6460586548778946</v>
      </c>
      <c r="AQ50" s="16">
        <v>3.4678734918114209</v>
      </c>
      <c r="AR50" s="16">
        <v>4.7296696588746912E-2</v>
      </c>
      <c r="AS50" s="16">
        <v>0.25100457770719853</v>
      </c>
      <c r="AT50" s="16">
        <v>8.4952388542638424E-3</v>
      </c>
      <c r="AU50" s="16">
        <v>0.73750635792666808</v>
      </c>
      <c r="AV50" s="16">
        <v>0.31606886891742958</v>
      </c>
      <c r="AW50" s="16">
        <v>0.28470409270074759</v>
      </c>
      <c r="AX50" s="16">
        <v>0.47177009142023452</v>
      </c>
      <c r="AY50" s="16">
        <v>0.61419945510606455</v>
      </c>
      <c r="AZ50" s="16">
        <v>0.31607086675564977</v>
      </c>
      <c r="BA50" s="16">
        <v>0.42898608431874696</v>
      </c>
      <c r="BB50" s="16">
        <v>4.7296696588746912E-2</v>
      </c>
      <c r="BC50" s="16">
        <v>0.71899725042504636</v>
      </c>
      <c r="BD50" s="16">
        <v>0.25100457770719853</v>
      </c>
      <c r="BE50" s="16">
        <v>0.6052540244700837</v>
      </c>
      <c r="BF50" s="16">
        <v>0.48083905284218553</v>
      </c>
      <c r="BG50" s="16">
        <v>0.60065025570882891</v>
      </c>
      <c r="BH50" s="16">
        <v>0.17661117413896799</v>
      </c>
      <c r="BI50" s="16">
        <v>0.25100457770719853</v>
      </c>
      <c r="BJ50" s="16">
        <v>6.3564075477283932E-2</v>
      </c>
      <c r="BK50" s="16">
        <v>0.22733318513648237</v>
      </c>
      <c r="BL50" s="16">
        <v>1.0621366983864045</v>
      </c>
      <c r="BM50" s="16">
        <v>0.13646856462488355</v>
      </c>
      <c r="BN50" s="16">
        <v>0.11654992666154773</v>
      </c>
      <c r="BO50" s="16" t="s">
        <v>1605</v>
      </c>
      <c r="BP50" s="16" t="s">
        <v>1605</v>
      </c>
      <c r="BQ50" s="16" t="s">
        <v>1605</v>
      </c>
    </row>
    <row r="51" spans="1:69" x14ac:dyDescent="0.35">
      <c r="A51">
        <v>39</v>
      </c>
      <c r="B51" t="s">
        <v>379</v>
      </c>
      <c r="C51" t="b">
        <v>1</v>
      </c>
      <c r="D51" t="b">
        <v>0</v>
      </c>
      <c r="E51" s="1">
        <v>32.359861136599321</v>
      </c>
      <c r="F51" s="16">
        <v>0.33972924508026825</v>
      </c>
      <c r="G51" s="16">
        <v>0.80865962463990582</v>
      </c>
      <c r="H51" t="s">
        <v>1751</v>
      </c>
      <c r="I51" s="16">
        <v>0</v>
      </c>
      <c r="J51" s="16">
        <v>0</v>
      </c>
      <c r="K51" s="16">
        <v>0</v>
      </c>
      <c r="L51" s="16">
        <v>3.7707423001169138E-2</v>
      </c>
      <c r="M51" s="16">
        <v>0.14770292739909197</v>
      </c>
      <c r="N51" s="16">
        <v>0.15835268755852949</v>
      </c>
      <c r="O51" s="16">
        <v>0.83802517972540702</v>
      </c>
      <c r="P51" s="16">
        <v>0.22500362189138245</v>
      </c>
      <c r="Q51" s="16">
        <v>2.3385438175218822</v>
      </c>
      <c r="R51" s="16">
        <v>0</v>
      </c>
      <c r="S51" s="16" t="s">
        <v>1605</v>
      </c>
      <c r="T51" s="16">
        <v>0.32904887156162954</v>
      </c>
      <c r="U51" s="16">
        <v>0.16414988879780412</v>
      </c>
      <c r="V51" s="16">
        <v>2.726645425634119</v>
      </c>
      <c r="W51" s="16">
        <v>7.6867518477845564E-2</v>
      </c>
      <c r="X51" s="16">
        <v>0.29021009847171886</v>
      </c>
      <c r="Y51" s="16">
        <v>3.1944537749410751E-2</v>
      </c>
      <c r="Z51" s="16">
        <v>6.5263310840360411E-2</v>
      </c>
      <c r="AA51" s="16">
        <v>0.17553828710190555</v>
      </c>
      <c r="AB51" s="16">
        <v>0.26689613623668307</v>
      </c>
      <c r="AC51" s="16">
        <v>0.15835268755852949</v>
      </c>
      <c r="AD51" s="16" t="s">
        <v>1605</v>
      </c>
      <c r="AE51" s="16">
        <v>0.15001794039262584</v>
      </c>
      <c r="AF51" s="16" t="s">
        <v>1605</v>
      </c>
      <c r="AG51" s="16">
        <v>0.60998413978989929</v>
      </c>
      <c r="AH51" s="16" t="s">
        <v>1605</v>
      </c>
      <c r="AI51" s="16">
        <v>0.43393822742409038</v>
      </c>
      <c r="AJ51" s="16">
        <v>0.45797235137973957</v>
      </c>
      <c r="AK51" s="16">
        <v>0.25236531193467915</v>
      </c>
      <c r="AL51" s="16" t="s">
        <v>1605</v>
      </c>
      <c r="AM51" s="16">
        <v>2.2376946706121004E-2</v>
      </c>
      <c r="AN51" s="16">
        <v>0.16677142653081889</v>
      </c>
      <c r="AO51" s="16">
        <v>1.0990449446065345</v>
      </c>
      <c r="AP51" s="16">
        <v>0.31578947368420884</v>
      </c>
      <c r="AQ51" s="16">
        <v>2.5714285714285632</v>
      </c>
      <c r="AR51" s="16">
        <v>0</v>
      </c>
      <c r="AS51" s="16">
        <v>0</v>
      </c>
      <c r="AT51" s="16">
        <v>5.3932792381496286E-2</v>
      </c>
      <c r="AU51" s="16">
        <v>0.38888888888888529</v>
      </c>
      <c r="AV51" s="16">
        <v>0.6666652975494245</v>
      </c>
      <c r="AW51" s="16" t="s">
        <v>1605</v>
      </c>
      <c r="AX51" s="16" t="s">
        <v>1605</v>
      </c>
      <c r="AY51" s="16" t="s">
        <v>1605</v>
      </c>
      <c r="AZ51" s="16">
        <v>0.66666666666666519</v>
      </c>
      <c r="BA51" s="16">
        <v>1</v>
      </c>
      <c r="BB51" s="16">
        <v>0</v>
      </c>
      <c r="BC51" s="16">
        <v>1.5024101661303915</v>
      </c>
      <c r="BD51" s="16">
        <v>0</v>
      </c>
      <c r="BE51" s="16">
        <v>0.80865962463990582</v>
      </c>
      <c r="BF51" s="16">
        <v>0.24535397628885969</v>
      </c>
      <c r="BG51" s="16">
        <v>1.6666666666666607</v>
      </c>
      <c r="BH51" s="16">
        <v>0.33333333333333037</v>
      </c>
      <c r="BI51" s="16" t="s">
        <v>1605</v>
      </c>
      <c r="BJ51" s="16">
        <v>0.11187761342865787</v>
      </c>
      <c r="BK51" s="16">
        <v>0.37238366159663983</v>
      </c>
      <c r="BL51" s="16">
        <v>0.90607989403816402</v>
      </c>
      <c r="BM51" s="16">
        <v>5.062307580145986E-2</v>
      </c>
      <c r="BN51" s="16">
        <v>0.2100303192568691</v>
      </c>
      <c r="BO51" s="16" t="s">
        <v>1605</v>
      </c>
      <c r="BP51" s="16" t="s">
        <v>1605</v>
      </c>
      <c r="BQ51" s="16" t="s">
        <v>1605</v>
      </c>
    </row>
    <row r="52" spans="1:69" x14ac:dyDescent="0.35">
      <c r="A52">
        <v>40</v>
      </c>
      <c r="B52" t="s">
        <v>175</v>
      </c>
      <c r="C52" t="b">
        <v>1</v>
      </c>
      <c r="D52" t="b">
        <v>1</v>
      </c>
      <c r="E52" s="1">
        <v>24.211326516940449</v>
      </c>
      <c r="F52" s="16">
        <v>0.43352742568405611</v>
      </c>
      <c r="G52" s="16">
        <v>1.2135561588402601</v>
      </c>
      <c r="H52" t="s">
        <v>1751</v>
      </c>
      <c r="I52" s="16">
        <v>0</v>
      </c>
      <c r="J52" s="16">
        <v>0</v>
      </c>
      <c r="K52" s="16">
        <v>9.5351941662492612E-2</v>
      </c>
      <c r="L52" s="16">
        <v>7.4049066990205414E-2</v>
      </c>
      <c r="M52" s="16">
        <v>0.32305951140297218</v>
      </c>
      <c r="N52" s="16">
        <v>5.7436321865744766E-2</v>
      </c>
      <c r="O52" s="16">
        <v>0.43438614903495254</v>
      </c>
      <c r="P52" s="16">
        <v>0.30709723420220536</v>
      </c>
      <c r="Q52" s="16">
        <v>2.5607749311860752</v>
      </c>
      <c r="R52" s="16">
        <v>0</v>
      </c>
      <c r="S52" s="16">
        <v>0.25613369341399639</v>
      </c>
      <c r="T52" s="16">
        <v>0.25613369341399639</v>
      </c>
      <c r="U52" s="16">
        <v>0.24191372669554578</v>
      </c>
      <c r="V52" s="16">
        <v>1.9806379480676517</v>
      </c>
      <c r="W52" s="16">
        <v>5.4985210285235731E-2</v>
      </c>
      <c r="X52" s="16">
        <v>0.34990193829988114</v>
      </c>
      <c r="Y52" s="16">
        <v>1.4508061712518394E-2</v>
      </c>
      <c r="Z52" s="16">
        <v>2.9143386187981291E-2</v>
      </c>
      <c r="AA52" s="16">
        <v>0.25182653533918908</v>
      </c>
      <c r="AB52" s="16">
        <v>0.3300794971355856</v>
      </c>
      <c r="AC52" s="16" t="s">
        <v>1605</v>
      </c>
      <c r="AD52" s="16">
        <v>0</v>
      </c>
      <c r="AE52" s="16">
        <v>0.12749141556200549</v>
      </c>
      <c r="AF52" s="16">
        <v>0.21561407976996971</v>
      </c>
      <c r="AG52" s="16">
        <v>0.2597295260782353</v>
      </c>
      <c r="AH52" s="16">
        <v>9.5351941662492612E-2</v>
      </c>
      <c r="AI52" s="16">
        <v>0.52677573671751188</v>
      </c>
      <c r="AJ52" s="16">
        <v>0.55488719450258217</v>
      </c>
      <c r="AK52" s="16">
        <v>0.21293985591071496</v>
      </c>
      <c r="AL52" s="16">
        <v>0.33377382143920054</v>
      </c>
      <c r="AM52" s="16">
        <v>3.8674453844422363E-2</v>
      </c>
      <c r="AN52" s="16">
        <v>0.19253049495124674</v>
      </c>
      <c r="AO52" s="16">
        <v>0.9126981027650749</v>
      </c>
      <c r="AP52" s="16">
        <v>0.44125255481906778</v>
      </c>
      <c r="AQ52" s="16">
        <v>2.9119712202231853</v>
      </c>
      <c r="AR52" s="16">
        <v>0</v>
      </c>
      <c r="AS52" s="16">
        <v>9.5351941662492612E-2</v>
      </c>
      <c r="AT52" s="16">
        <v>2.4270758528495584E-2</v>
      </c>
      <c r="AU52" s="16">
        <v>0.5213221411979061</v>
      </c>
      <c r="AV52" s="16">
        <v>0.53560681463697257</v>
      </c>
      <c r="AW52" s="16">
        <v>0.15594870993906262</v>
      </c>
      <c r="AX52" s="16">
        <v>0.28864934313234425</v>
      </c>
      <c r="AY52" s="16">
        <v>0.41335734408063507</v>
      </c>
      <c r="AZ52" s="16">
        <v>0.5356106949061834</v>
      </c>
      <c r="BA52" s="16">
        <v>0.77302324845342474</v>
      </c>
      <c r="BB52" s="16">
        <v>0</v>
      </c>
      <c r="BC52" s="16">
        <v>1.0993969602749725</v>
      </c>
      <c r="BD52" s="16">
        <v>9.5351941662492612E-2</v>
      </c>
      <c r="BE52" s="16">
        <v>1.2135561588402601</v>
      </c>
      <c r="BF52" s="16">
        <v>0.2577277855889486</v>
      </c>
      <c r="BG52" s="16">
        <v>1.1977514992677589</v>
      </c>
      <c r="BH52" s="16">
        <v>0.27876551301347829</v>
      </c>
      <c r="BI52" s="16">
        <v>9.5351941662492612E-2</v>
      </c>
      <c r="BJ52" s="16">
        <v>9.5068574679061379E-2</v>
      </c>
      <c r="BK52" s="16">
        <v>0.3757242703063659</v>
      </c>
      <c r="BL52" s="16">
        <v>0.87463020522868251</v>
      </c>
      <c r="BM52" s="16">
        <v>0.21123538245921392</v>
      </c>
      <c r="BN52" s="16">
        <v>0.17732915635553681</v>
      </c>
      <c r="BO52" s="16" t="s">
        <v>1605</v>
      </c>
      <c r="BP52" s="16" t="s">
        <v>1605</v>
      </c>
      <c r="BQ52" s="16" t="s">
        <v>1605</v>
      </c>
    </row>
    <row r="53" spans="1:69" x14ac:dyDescent="0.35">
      <c r="A53">
        <v>41</v>
      </c>
      <c r="B53" t="s">
        <v>1903</v>
      </c>
      <c r="C53" t="b">
        <v>1</v>
      </c>
      <c r="D53" t="b">
        <v>1</v>
      </c>
      <c r="E53" s="1">
        <v>48.37766542857814</v>
      </c>
      <c r="F53" s="16">
        <v>0.34690952888279331</v>
      </c>
      <c r="G53" s="16">
        <v>1.1285013109817612</v>
      </c>
      <c r="H53" t="s">
        <v>1751</v>
      </c>
      <c r="I53" s="16">
        <v>0</v>
      </c>
      <c r="J53" s="16">
        <v>0</v>
      </c>
      <c r="K53" s="16">
        <v>0</v>
      </c>
      <c r="L53" s="16">
        <v>0.1597693284473658</v>
      </c>
      <c r="M53" s="16">
        <v>1.2858096882212888</v>
      </c>
      <c r="N53" s="16">
        <v>0.16207790137957945</v>
      </c>
      <c r="O53" s="16">
        <v>0.3547011430028304</v>
      </c>
      <c r="P53" s="16">
        <v>0.23307892954772624</v>
      </c>
      <c r="Q53" s="16">
        <v>2.3595253283728232</v>
      </c>
      <c r="R53" s="16">
        <v>0</v>
      </c>
      <c r="S53" s="16">
        <v>0.12936128024078819</v>
      </c>
      <c r="T53" s="16">
        <v>0.12936128024078819</v>
      </c>
      <c r="U53" s="16">
        <v>0.17166993216633686</v>
      </c>
      <c r="V53" s="16">
        <v>2.345151454990797</v>
      </c>
      <c r="W53" s="16">
        <v>8.0625452062149439E-2</v>
      </c>
      <c r="X53" s="16">
        <v>0.29999348781704582</v>
      </c>
      <c r="Y53" s="16">
        <v>1.4530694829577584E-2</v>
      </c>
      <c r="Z53" s="16">
        <v>2.9434273145236167E-2</v>
      </c>
      <c r="AA53" s="16">
        <v>0.18354290412514929</v>
      </c>
      <c r="AB53" s="16">
        <v>0.27622031196099872</v>
      </c>
      <c r="AC53" s="16">
        <v>9.1384559680961486E-2</v>
      </c>
      <c r="AD53" s="16">
        <v>0</v>
      </c>
      <c r="AE53" s="16">
        <v>0.14922451869328635</v>
      </c>
      <c r="AF53" s="16">
        <v>0.24191455337418333</v>
      </c>
      <c r="AG53" s="16">
        <v>0.25238096929622933</v>
      </c>
      <c r="AH53" s="16">
        <v>0</v>
      </c>
      <c r="AI53" s="16">
        <v>0.43992820791332132</v>
      </c>
      <c r="AJ53" s="16">
        <v>0.46704525218965198</v>
      </c>
      <c r="AK53" s="16">
        <v>0.25198175972539238</v>
      </c>
      <c r="AL53" s="16">
        <v>0.16972070089300195</v>
      </c>
      <c r="AM53" s="16">
        <v>0.12085689662444299</v>
      </c>
      <c r="AN53" s="16">
        <v>0.23971671187720855</v>
      </c>
      <c r="AO53" s="16">
        <v>1.2310665172565272</v>
      </c>
      <c r="AP53" s="16">
        <v>0.31578947368420995</v>
      </c>
      <c r="AQ53" s="16">
        <v>2.571428571428569</v>
      </c>
      <c r="AR53" s="16">
        <v>0</v>
      </c>
      <c r="AS53" s="16">
        <v>0</v>
      </c>
      <c r="AT53" s="16">
        <v>2.441799847882864E-2</v>
      </c>
      <c r="AU53" s="16">
        <v>0.3888888888888884</v>
      </c>
      <c r="AV53" s="16">
        <v>0.66666073008659787</v>
      </c>
      <c r="AW53" s="16">
        <v>4.901924952606973E-2</v>
      </c>
      <c r="AX53" s="16">
        <v>0.17647058823529505</v>
      </c>
      <c r="AY53" s="16">
        <v>0.29032258064516103</v>
      </c>
      <c r="AZ53" s="16">
        <v>0.66666666666666829</v>
      </c>
      <c r="BA53" s="16">
        <v>1</v>
      </c>
      <c r="BB53" s="16">
        <v>0</v>
      </c>
      <c r="BC53" s="16">
        <v>1.5035945471571361</v>
      </c>
      <c r="BD53" s="16">
        <v>0</v>
      </c>
      <c r="BE53" s="16">
        <v>1.1285013109817612</v>
      </c>
      <c r="BF53" s="16">
        <v>0.11705743139465774</v>
      </c>
      <c r="BG53" s="16">
        <v>1.6666666666666647</v>
      </c>
      <c r="BH53" s="16">
        <v>0.33333333333333237</v>
      </c>
      <c r="BI53" s="16">
        <v>0</v>
      </c>
      <c r="BJ53" s="16">
        <v>0.1101672678205956</v>
      </c>
      <c r="BK53" s="16">
        <v>0.45789735712762725</v>
      </c>
      <c r="BL53" s="16">
        <v>0.91025765583065188</v>
      </c>
      <c r="BM53" s="16">
        <v>0.24999999999999978</v>
      </c>
      <c r="BN53" s="16">
        <v>0.20847579535284888</v>
      </c>
      <c r="BO53" s="16" t="s">
        <v>1605</v>
      </c>
      <c r="BP53" s="16" t="s">
        <v>1605</v>
      </c>
      <c r="BQ53" s="16" t="s">
        <v>1605</v>
      </c>
    </row>
    <row r="54" spans="1:69" x14ac:dyDescent="0.35">
      <c r="A54">
        <v>42</v>
      </c>
      <c r="B54" t="s">
        <v>1765</v>
      </c>
      <c r="C54" t="b">
        <v>1</v>
      </c>
      <c r="D54" t="b">
        <v>0</v>
      </c>
      <c r="E54" s="1">
        <v>28.672849709101651</v>
      </c>
      <c r="F54" s="16">
        <v>0.34404296745950097</v>
      </c>
      <c r="G54" s="16">
        <v>0.76729107626743009</v>
      </c>
      <c r="H54" t="s">
        <v>1751</v>
      </c>
      <c r="I54" s="16">
        <v>0</v>
      </c>
      <c r="J54" s="16">
        <v>0</v>
      </c>
      <c r="K54" s="16">
        <v>4.1237609574876988E-2</v>
      </c>
      <c r="L54" s="16">
        <v>3.3268191970577954E-2</v>
      </c>
      <c r="M54" s="16">
        <v>0.1287079611791111</v>
      </c>
      <c r="N54" s="16">
        <v>0.16552407035427019</v>
      </c>
      <c r="O54" s="16">
        <v>0.94413100139693218</v>
      </c>
      <c r="P54" s="16">
        <v>0.24727131040191419</v>
      </c>
      <c r="Q54" s="16">
        <v>1.8620202207336773</v>
      </c>
      <c r="R54" s="16">
        <v>0</v>
      </c>
      <c r="S54" s="16">
        <v>0.39754069125863101</v>
      </c>
      <c r="T54" s="16">
        <v>0.51171812798833449</v>
      </c>
      <c r="U54" s="16">
        <v>0.19188435807616422</v>
      </c>
      <c r="V54" s="16">
        <v>2.9733084827645144</v>
      </c>
      <c r="W54" s="16">
        <v>0.11244136404214577</v>
      </c>
      <c r="X54" s="16">
        <v>0.30448166506066876</v>
      </c>
      <c r="Y54" s="16">
        <v>3.1479158344603464E-2</v>
      </c>
      <c r="Z54" s="16">
        <v>0.11178987772042714</v>
      </c>
      <c r="AA54" s="16">
        <v>0.20217309730827848</v>
      </c>
      <c r="AB54" s="16">
        <v>0.28370736567243338</v>
      </c>
      <c r="AC54" s="16">
        <v>0.19252754451453047</v>
      </c>
      <c r="AD54" s="16" t="s">
        <v>1605</v>
      </c>
      <c r="AE54" s="16">
        <v>0.12651324437698896</v>
      </c>
      <c r="AF54" s="16">
        <v>0.41635605109537677</v>
      </c>
      <c r="AG54" s="16">
        <v>0.47688249558685381</v>
      </c>
      <c r="AH54" s="16">
        <v>0</v>
      </c>
      <c r="AI54" s="16">
        <v>0.43356086209069167</v>
      </c>
      <c r="AJ54" s="16">
        <v>0.45457230075420507</v>
      </c>
      <c r="AK54" s="16">
        <v>0.20980196910261606</v>
      </c>
      <c r="AL54" s="16">
        <v>0.44141359313767969</v>
      </c>
      <c r="AM54" s="16">
        <v>2.0576168644184323E-2</v>
      </c>
      <c r="AN54" s="16">
        <v>0.20001590236805722</v>
      </c>
      <c r="AO54" s="16">
        <v>0.99207907478651358</v>
      </c>
      <c r="AP54" s="16">
        <v>0.3839305289183883</v>
      </c>
      <c r="AQ54" s="16">
        <v>2.9260683894187327</v>
      </c>
      <c r="AR54" s="16">
        <v>4.1237609574876988E-2</v>
      </c>
      <c r="AS54" s="16">
        <v>6.9795693240503942E-2</v>
      </c>
      <c r="AT54" s="16">
        <v>5.3369519267228771E-2</v>
      </c>
      <c r="AU54" s="16">
        <v>0.45514534870290135</v>
      </c>
      <c r="AV54" s="16">
        <v>0.52480125228883101</v>
      </c>
      <c r="AW54" s="16">
        <v>0.19860041838151021</v>
      </c>
      <c r="AX54" s="16">
        <v>0.24665509117972317</v>
      </c>
      <c r="AY54" s="16">
        <v>0.35898966877415117</v>
      </c>
      <c r="AZ54" s="16">
        <v>0.52480226768255567</v>
      </c>
      <c r="BA54" s="16">
        <v>0.75506821209363317</v>
      </c>
      <c r="BB54" s="16">
        <v>4.1237609574876988E-2</v>
      </c>
      <c r="BC54" s="16">
        <v>1.2926509193624196</v>
      </c>
      <c r="BD54" s="16">
        <v>9.9299149037246348E-2</v>
      </c>
      <c r="BE54" s="16">
        <v>0.76729107626743009</v>
      </c>
      <c r="BF54" s="16">
        <v>0.31456774658322861</v>
      </c>
      <c r="BG54" s="16">
        <v>1.1634577572750797</v>
      </c>
      <c r="BH54" s="16">
        <v>0.27406516062984787</v>
      </c>
      <c r="BI54" s="16">
        <v>9.9299149037246348E-2</v>
      </c>
      <c r="BJ54" s="16">
        <v>9.48788046222937E-2</v>
      </c>
      <c r="BK54" s="16">
        <v>0.34505847682533242</v>
      </c>
      <c r="BL54" s="16">
        <v>0.92817947573625892</v>
      </c>
      <c r="BM54" s="16">
        <v>4.544767033634578E-2</v>
      </c>
      <c r="BN54" s="16">
        <v>0.17555039383672866</v>
      </c>
      <c r="BO54" s="16" t="s">
        <v>1605</v>
      </c>
      <c r="BP54" s="16" t="s">
        <v>1605</v>
      </c>
      <c r="BQ54" s="16" t="s">
        <v>1605</v>
      </c>
    </row>
    <row r="55" spans="1:69" x14ac:dyDescent="0.35">
      <c r="A55">
        <v>43</v>
      </c>
      <c r="B55" t="s">
        <v>368</v>
      </c>
      <c r="C55" t="b">
        <v>1</v>
      </c>
      <c r="D55" t="b">
        <v>1</v>
      </c>
      <c r="E55" s="1">
        <v>25.974745341770618</v>
      </c>
      <c r="F55" s="16">
        <v>0.29708614206975437</v>
      </c>
      <c r="G55" s="16">
        <v>1.0111931527012583</v>
      </c>
      <c r="H55" t="s">
        <v>1751</v>
      </c>
      <c r="I55" s="16">
        <v>0</v>
      </c>
      <c r="J55" s="16">
        <v>0</v>
      </c>
      <c r="K55" s="16">
        <v>0</v>
      </c>
      <c r="L55" s="16">
        <v>7.9873172456244257E-2</v>
      </c>
      <c r="M55" s="16">
        <v>0.35494109121691464</v>
      </c>
      <c r="N55" s="16">
        <v>6.6687364754483225E-2</v>
      </c>
      <c r="O55" s="16">
        <v>0.29705216399866674</v>
      </c>
      <c r="P55" s="16">
        <v>0.19051148827570974</v>
      </c>
      <c r="Q55" s="16">
        <v>2.2431648010388638</v>
      </c>
      <c r="R55" s="16">
        <v>0</v>
      </c>
      <c r="S55" s="16">
        <v>0.13238241740600754</v>
      </c>
      <c r="T55" s="16">
        <v>0.13238241740600754</v>
      </c>
      <c r="U55" s="16">
        <v>0.13114435038249961</v>
      </c>
      <c r="V55" s="16">
        <v>1.6727573904356565</v>
      </c>
      <c r="W55" s="16">
        <v>6.2228543848178219E-2</v>
      </c>
      <c r="X55" s="16">
        <v>0.22757281794264328</v>
      </c>
      <c r="Y55" s="16">
        <v>1.4556875435906669E-2</v>
      </c>
      <c r="Z55" s="16">
        <v>2.9422494084389239E-2</v>
      </c>
      <c r="AA55" s="16">
        <v>0.14000403766572345</v>
      </c>
      <c r="AB55" s="16">
        <v>0.20986997499816673</v>
      </c>
      <c r="AC55" s="16">
        <v>0.11220036507358944</v>
      </c>
      <c r="AD55" s="16">
        <v>0</v>
      </c>
      <c r="AE55" s="16">
        <v>0.14904838003414711</v>
      </c>
      <c r="AF55" s="16">
        <v>0.24424373568004776</v>
      </c>
      <c r="AG55" s="16">
        <v>0.3394930538961245</v>
      </c>
      <c r="AH55" s="16">
        <v>0</v>
      </c>
      <c r="AI55" s="16">
        <v>0.39063125829897261</v>
      </c>
      <c r="AJ55" s="16">
        <v>0.4161768296133721</v>
      </c>
      <c r="AK55" s="16">
        <v>0.25196873198349534</v>
      </c>
      <c r="AL55" s="16">
        <v>0.22321647484243679</v>
      </c>
      <c r="AM55" s="16">
        <v>4.1085649382936795E-2</v>
      </c>
      <c r="AN55" s="16">
        <v>0.21628395108778742</v>
      </c>
      <c r="AO55" s="16">
        <v>1.1889964796080656</v>
      </c>
      <c r="AP55" s="16">
        <v>0.31578947368421106</v>
      </c>
      <c r="AQ55" s="16">
        <v>2.5714285714285725</v>
      </c>
      <c r="AR55" s="16">
        <v>0</v>
      </c>
      <c r="AS55" s="16">
        <v>0</v>
      </c>
      <c r="AT55" s="16">
        <v>2.4470583695168413E-2</v>
      </c>
      <c r="AU55" s="16">
        <v>0.38888888888888951</v>
      </c>
      <c r="AV55" s="16">
        <v>0.6666617629018432</v>
      </c>
      <c r="AW55" s="16">
        <v>4.9526305961012707E-2</v>
      </c>
      <c r="AX55" s="16">
        <v>0.17647058823529482</v>
      </c>
      <c r="AY55" s="16">
        <v>0.29032258064516059</v>
      </c>
      <c r="AZ55" s="16">
        <v>0.66666666666666674</v>
      </c>
      <c r="BA55" s="16">
        <v>1</v>
      </c>
      <c r="BB55" s="16">
        <v>0</v>
      </c>
      <c r="BC55" s="16">
        <v>1.5033045005717383</v>
      </c>
      <c r="BD55" s="16">
        <v>0</v>
      </c>
      <c r="BE55" s="16">
        <v>1.0111931527012583</v>
      </c>
      <c r="BF55" s="16">
        <v>0.15179962693958027</v>
      </c>
      <c r="BG55" s="16">
        <v>1.6666666666666661</v>
      </c>
      <c r="BH55" s="16">
        <v>0.33333333333333304</v>
      </c>
      <c r="BI55" s="16">
        <v>0</v>
      </c>
      <c r="BJ55" s="16">
        <v>0.11049638537141582</v>
      </c>
      <c r="BK55" s="16">
        <v>0.2584919606646896</v>
      </c>
      <c r="BL55" s="16">
        <v>0.69877065706898467</v>
      </c>
      <c r="BM55" s="16">
        <v>0.24999999999999978</v>
      </c>
      <c r="BN55" s="16">
        <v>0.20878487037286275</v>
      </c>
      <c r="BO55" s="16" t="s">
        <v>1605</v>
      </c>
      <c r="BP55" s="16" t="s">
        <v>1605</v>
      </c>
      <c r="BQ55" s="16" t="s">
        <v>1605</v>
      </c>
    </row>
    <row r="56" spans="1:69" x14ac:dyDescent="0.35">
      <c r="A56">
        <v>44</v>
      </c>
      <c r="B56" t="s">
        <v>1904</v>
      </c>
      <c r="C56" t="b">
        <v>1</v>
      </c>
      <c r="D56" t="b">
        <v>1</v>
      </c>
      <c r="E56" s="1">
        <v>65.384162032987405</v>
      </c>
      <c r="F56" s="16">
        <v>0.89214310413179987</v>
      </c>
      <c r="G56" s="16">
        <v>1.8793711959250703</v>
      </c>
      <c r="H56" t="s">
        <v>1751</v>
      </c>
      <c r="I56" s="16">
        <v>0</v>
      </c>
      <c r="J56" s="16">
        <v>0</v>
      </c>
      <c r="K56" s="16">
        <v>0.44619331066362533</v>
      </c>
      <c r="L56" s="16">
        <v>6.9708019180130698E-2</v>
      </c>
      <c r="M56" s="16">
        <v>0.40412783307005218</v>
      </c>
      <c r="N56" s="16">
        <v>0.59849212743395697</v>
      </c>
      <c r="O56" s="16">
        <v>1.1320028188267828</v>
      </c>
      <c r="P56" s="16">
        <v>0.74070450979218094</v>
      </c>
      <c r="Q56" s="16">
        <v>3.7433160203973852</v>
      </c>
      <c r="R56" s="16">
        <v>0</v>
      </c>
      <c r="S56" s="16">
        <v>0.76150427346450034</v>
      </c>
      <c r="T56" s="16">
        <v>0.76150427346450034</v>
      </c>
      <c r="U56" s="16">
        <v>0.6543895684182055</v>
      </c>
      <c r="V56" s="16">
        <v>3.2710768211272612</v>
      </c>
      <c r="W56" s="16">
        <v>0.54478976897140496</v>
      </c>
      <c r="X56" s="16">
        <v>0.80892315834187678</v>
      </c>
      <c r="Y56" s="16">
        <v>1.5782138807699964E-2</v>
      </c>
      <c r="Z56" s="16">
        <v>3.1242767632332358E-2</v>
      </c>
      <c r="AA56" s="16">
        <v>0.66854405457324084</v>
      </c>
      <c r="AB56" s="16">
        <v>0.7803934078758108</v>
      </c>
      <c r="AC56" s="16">
        <v>0.62995383198384136</v>
      </c>
      <c r="AD56" s="16">
        <v>0.58167311893956475</v>
      </c>
      <c r="AE56" s="16">
        <v>9.283927367140743E-2</v>
      </c>
      <c r="AF56" s="16">
        <v>0.88611161348845213</v>
      </c>
      <c r="AG56" s="16">
        <v>0.21225151295757527</v>
      </c>
      <c r="AH56" s="16">
        <v>0</v>
      </c>
      <c r="AI56" s="16">
        <v>1.0336065020747314</v>
      </c>
      <c r="AJ56" s="16">
        <v>1.070720689022854</v>
      </c>
      <c r="AK56" s="16">
        <v>0.15151337870245518</v>
      </c>
      <c r="AL56" s="16">
        <v>0.81153154094216085</v>
      </c>
      <c r="AM56" s="16">
        <v>4.9063398784010337E-2</v>
      </c>
      <c r="AN56" s="16">
        <v>0.75185631305680012</v>
      </c>
      <c r="AO56" s="16">
        <v>2.1529249413647658</v>
      </c>
      <c r="AP56" s="16">
        <v>0.90288593508371684</v>
      </c>
      <c r="AQ56" s="16">
        <v>4.1649761095129492</v>
      </c>
      <c r="AR56" s="16">
        <v>0.44619331066362533</v>
      </c>
      <c r="AS56" s="16">
        <v>0.44619331066362533</v>
      </c>
      <c r="AT56" s="16">
        <v>2.611089416402157E-2</v>
      </c>
      <c r="AU56" s="16">
        <v>1.0086018203661449</v>
      </c>
      <c r="AV56" s="16">
        <v>0.35448506512881828</v>
      </c>
      <c r="AW56" s="16">
        <v>0.5619815350872821</v>
      </c>
      <c r="AX56" s="16">
        <v>0.70140389489838317</v>
      </c>
      <c r="AY56" s="16">
        <v>0.86605588472725858</v>
      </c>
      <c r="AZ56" s="16">
        <v>0.35448706255088069</v>
      </c>
      <c r="BA56" s="16">
        <v>0.48619641273160186</v>
      </c>
      <c r="BB56" s="16">
        <v>0.44619331066362533</v>
      </c>
      <c r="BC56" s="16">
        <v>2.6205849648968411</v>
      </c>
      <c r="BD56" s="16">
        <v>0.44619331066362533</v>
      </c>
      <c r="BE56" s="16">
        <v>1.8793711959250703</v>
      </c>
      <c r="BF56" s="16">
        <v>0.69274740874643381</v>
      </c>
      <c r="BG56" s="16">
        <v>0.69183777729245044</v>
      </c>
      <c r="BH56" s="16">
        <v>0.19555832766945991</v>
      </c>
      <c r="BI56" s="16">
        <v>0.44619331066362533</v>
      </c>
      <c r="BJ56" s="16">
        <v>6.9743061311160037E-2</v>
      </c>
      <c r="BK56" s="16">
        <v>0.85012253124788417</v>
      </c>
      <c r="BL56" s="16">
        <v>1.5578931423720581</v>
      </c>
      <c r="BM56" s="16">
        <v>0.15055808468398402</v>
      </c>
      <c r="BN56" s="16">
        <v>0.12722130847514923</v>
      </c>
      <c r="BO56" s="16" t="s">
        <v>1605</v>
      </c>
      <c r="BP56" s="16" t="s">
        <v>1605</v>
      </c>
      <c r="BQ56" s="16" t="s">
        <v>1605</v>
      </c>
    </row>
    <row r="57" spans="1:69" x14ac:dyDescent="0.35">
      <c r="A57">
        <v>45</v>
      </c>
      <c r="B57" t="s">
        <v>167</v>
      </c>
      <c r="C57" t="b">
        <v>1</v>
      </c>
      <c r="D57" t="b">
        <v>0</v>
      </c>
      <c r="E57" s="1">
        <v>31.336996302133784</v>
      </c>
      <c r="F57" s="16">
        <v>0.29992722253761545</v>
      </c>
      <c r="G57" s="16">
        <v>0.65896466701328404</v>
      </c>
      <c r="H57" t="s">
        <v>1751</v>
      </c>
      <c r="I57" s="16">
        <v>2.8366311135137989E-2</v>
      </c>
      <c r="J57" s="16">
        <v>0</v>
      </c>
      <c r="K57" s="16">
        <v>1.8353734636840091E-2</v>
      </c>
      <c r="L57" s="16">
        <v>3.2760999583854478E-2</v>
      </c>
      <c r="M57" s="16">
        <v>0.12656750506019421</v>
      </c>
      <c r="N57" s="16">
        <v>0.10896991429432656</v>
      </c>
      <c r="O57" s="16">
        <v>0.89011110470523835</v>
      </c>
      <c r="P57" s="16">
        <v>0.21278444821576215</v>
      </c>
      <c r="Q57" s="16">
        <v>1.8607111817049899</v>
      </c>
      <c r="R57" s="16">
        <v>0</v>
      </c>
      <c r="S57" s="16">
        <v>0.35544722195397815</v>
      </c>
      <c r="T57" s="16">
        <v>0.5139011299921401</v>
      </c>
      <c r="U57" s="16">
        <v>0.15668080292708697</v>
      </c>
      <c r="V57" s="16">
        <v>3.2064875671654764</v>
      </c>
      <c r="W57" s="16">
        <v>6.2778657083272016E-2</v>
      </c>
      <c r="X57" s="16">
        <v>0.25861772399850791</v>
      </c>
      <c r="Y57" s="16">
        <v>3.202565624319087E-2</v>
      </c>
      <c r="Z57" s="16">
        <v>6.5451877061657004E-2</v>
      </c>
      <c r="AA57" s="16">
        <v>0.16601699038938844</v>
      </c>
      <c r="AB57" s="16">
        <v>0.23984862925496331</v>
      </c>
      <c r="AC57" s="16">
        <v>0.13226320696687877</v>
      </c>
      <c r="AD57" s="16">
        <v>0.1313741030175104</v>
      </c>
      <c r="AE57" s="16" t="s">
        <v>1605</v>
      </c>
      <c r="AF57" s="16" t="s">
        <v>1605</v>
      </c>
      <c r="AG57" s="16">
        <v>0.44177716849297277</v>
      </c>
      <c r="AH57" s="16">
        <v>0</v>
      </c>
      <c r="AI57" s="16">
        <v>0.39494828893519363</v>
      </c>
      <c r="AJ57" s="16">
        <v>0.41549326983665624</v>
      </c>
      <c r="AK57" s="16">
        <v>0.22392275064374667</v>
      </c>
      <c r="AL57" s="16">
        <v>0.47676794426026259</v>
      </c>
      <c r="AM57" s="16">
        <v>1.9331375124558514E-2</v>
      </c>
      <c r="AN57" s="16">
        <v>0.1404766907906887</v>
      </c>
      <c r="AO57" s="16">
        <v>0.88700027153113847</v>
      </c>
      <c r="AP57" s="16">
        <v>0.36021169169724687</v>
      </c>
      <c r="AQ57" s="16">
        <v>3.0695292135159331</v>
      </c>
      <c r="AR57" s="16">
        <v>0</v>
      </c>
      <c r="AS57" s="16">
        <v>6.6987673793506453E-2</v>
      </c>
      <c r="AT57" s="16">
        <v>5.4100482514466641E-2</v>
      </c>
      <c r="AU57" s="16">
        <v>0.4255032603179052</v>
      </c>
      <c r="AV57" s="16">
        <v>0.57728065640872783</v>
      </c>
      <c r="AW57" s="16">
        <v>0.19637844968466656</v>
      </c>
      <c r="AX57" s="16">
        <v>0.23313072106637289</v>
      </c>
      <c r="AY57" s="16">
        <v>0.33724329999449254</v>
      </c>
      <c r="AZ57" s="16">
        <v>0.4919151694381152</v>
      </c>
      <c r="BA57" s="16">
        <v>0.70111641137156422</v>
      </c>
      <c r="BB57" s="16">
        <v>1.8353734636840091E-2</v>
      </c>
      <c r="BC57" s="16">
        <v>1.3297885089940475</v>
      </c>
      <c r="BD57" s="16">
        <v>0.10139446152905118</v>
      </c>
      <c r="BE57" s="16">
        <v>0.65896466701328404</v>
      </c>
      <c r="BF57" s="16">
        <v>0.29311311944432439</v>
      </c>
      <c r="BG57" s="16">
        <v>1.0626570967650641</v>
      </c>
      <c r="BH57" s="16">
        <v>0.25956541836549585</v>
      </c>
      <c r="BI57" s="16">
        <v>0.10139446152905118</v>
      </c>
      <c r="BJ57" s="16">
        <v>0.1018666462509652</v>
      </c>
      <c r="BK57" s="16">
        <v>0.30495894520514932</v>
      </c>
      <c r="BL57" s="16">
        <v>0.88551849954493345</v>
      </c>
      <c r="BM57" s="16">
        <v>4.4103377043510417E-2</v>
      </c>
      <c r="BN57" s="16">
        <v>0.18622669263664093</v>
      </c>
      <c r="BO57" s="16" t="s">
        <v>1605</v>
      </c>
      <c r="BP57" s="16" t="s">
        <v>1605</v>
      </c>
      <c r="BQ57" s="16" t="s">
        <v>1605</v>
      </c>
    </row>
    <row r="58" spans="1:69" x14ac:dyDescent="0.35">
      <c r="A58">
        <v>46</v>
      </c>
      <c r="B58" t="s">
        <v>1905</v>
      </c>
      <c r="C58" t="b">
        <v>1</v>
      </c>
      <c r="D58" t="b">
        <v>1</v>
      </c>
      <c r="E58" s="1">
        <v>20.783821951028251</v>
      </c>
      <c r="F58" s="16">
        <v>0.38284133435471102</v>
      </c>
      <c r="G58" s="16">
        <v>0.96093894321260365</v>
      </c>
      <c r="H58" t="s">
        <v>1751</v>
      </c>
      <c r="I58" s="16">
        <v>0</v>
      </c>
      <c r="J58" s="16">
        <v>0</v>
      </c>
      <c r="K58" s="16">
        <v>9.021760377153254E-2</v>
      </c>
      <c r="L58" s="16">
        <v>6.2906782916817061E-2</v>
      </c>
      <c r="M58" s="16">
        <v>0.26519663519692638</v>
      </c>
      <c r="N58" s="16">
        <v>4.5043044130580911E-2</v>
      </c>
      <c r="O58" s="16">
        <v>0.32619248608900553</v>
      </c>
      <c r="P58" s="16">
        <v>0.26208896979558416</v>
      </c>
      <c r="Q58" s="16">
        <v>1.7744186074878545</v>
      </c>
      <c r="R58" s="16">
        <v>0</v>
      </c>
      <c r="S58" s="16">
        <v>5.9169920742056403E-2</v>
      </c>
      <c r="T58" s="16">
        <v>0.28716442532393627</v>
      </c>
      <c r="U58" s="16">
        <v>0.20739078153297341</v>
      </c>
      <c r="V58" s="16">
        <v>1.9890820424185596</v>
      </c>
      <c r="W58" s="16">
        <v>3.9079846344058256E-2</v>
      </c>
      <c r="X58" s="16">
        <v>0.29060916488096633</v>
      </c>
      <c r="Y58" s="16">
        <v>6.4245648252625465E-3</v>
      </c>
      <c r="Z58" s="16">
        <v>1.2925625408712893E-2</v>
      </c>
      <c r="AA58" s="16">
        <v>0.21513372377782791</v>
      </c>
      <c r="AB58" s="16">
        <v>0.27550237242985709</v>
      </c>
      <c r="AC58" s="16">
        <v>7.6606667632171943E-2</v>
      </c>
      <c r="AD58" s="16">
        <v>0</v>
      </c>
      <c r="AE58" s="16">
        <v>9.5050228285204819E-2</v>
      </c>
      <c r="AF58" s="16">
        <v>0.13315770508515912</v>
      </c>
      <c r="AG58" s="16">
        <v>0.1620078770658373</v>
      </c>
      <c r="AH58" s="16">
        <v>9.021760377153254E-2</v>
      </c>
      <c r="AI58" s="16">
        <v>0.44041970532488617</v>
      </c>
      <c r="AJ58" s="16">
        <v>0.46276275636079744</v>
      </c>
      <c r="AK58" s="16">
        <v>0.15752723368371191</v>
      </c>
      <c r="AL58" s="16">
        <v>0.46493243320947419</v>
      </c>
      <c r="AM58" s="16">
        <v>3.0801712310261742E-2</v>
      </c>
      <c r="AN58" s="16">
        <v>0.15559898804465111</v>
      </c>
      <c r="AO58" s="16">
        <v>0.59755596207117279</v>
      </c>
      <c r="AP58" s="16">
        <v>0.55776834124793795</v>
      </c>
      <c r="AQ58" s="16">
        <v>3.2282283548158315</v>
      </c>
      <c r="AR58" s="16">
        <v>0</v>
      </c>
      <c r="AS58" s="16">
        <v>0.18390393934843385</v>
      </c>
      <c r="AT58" s="16">
        <v>1.0750315413739608E-2</v>
      </c>
      <c r="AU58" s="16">
        <v>0.64431102687282404</v>
      </c>
      <c r="AV58" s="16">
        <v>0.36866002381042873</v>
      </c>
      <c r="AW58" s="16">
        <v>0.22107359323244746</v>
      </c>
      <c r="AX58" s="16">
        <v>0.3928281639393334</v>
      </c>
      <c r="AY58" s="16">
        <v>0.52761798625604195</v>
      </c>
      <c r="AZ58" s="16">
        <v>0.36866266986948015</v>
      </c>
      <c r="BA58" s="16">
        <v>0.50761281086523291</v>
      </c>
      <c r="BB58" s="16">
        <v>0</v>
      </c>
      <c r="BC58" s="16">
        <v>0.6786397454331119</v>
      </c>
      <c r="BD58" s="16">
        <v>0.18390393934843385</v>
      </c>
      <c r="BE58" s="16">
        <v>0.96093894321260365</v>
      </c>
      <c r="BF58" s="16">
        <v>0.37431384122746847</v>
      </c>
      <c r="BG58" s="16">
        <v>0.72674188653033345</v>
      </c>
      <c r="BH58" s="16">
        <v>0.20242870377189037</v>
      </c>
      <c r="BI58" s="16">
        <v>0.18390393934843385</v>
      </c>
      <c r="BJ58" s="16">
        <v>7.1830768900082775E-2</v>
      </c>
      <c r="BK58" s="16">
        <v>0.33556433268183228</v>
      </c>
      <c r="BL58" s="16">
        <v>0.96346428157042863</v>
      </c>
      <c r="BM58" s="16">
        <v>0.15564169375362913</v>
      </c>
      <c r="BN58" s="16">
        <v>0.13257959445375977</v>
      </c>
      <c r="BO58" s="16" t="s">
        <v>1605</v>
      </c>
      <c r="BP58" s="16" t="s">
        <v>1605</v>
      </c>
      <c r="BQ58" s="16" t="s">
        <v>1605</v>
      </c>
    </row>
    <row r="59" spans="1:69" x14ac:dyDescent="0.35">
      <c r="A59">
        <v>47</v>
      </c>
      <c r="B59" t="s">
        <v>1761</v>
      </c>
      <c r="C59" t="b">
        <v>1</v>
      </c>
      <c r="D59" t="b">
        <v>0</v>
      </c>
      <c r="E59" s="1">
        <v>35.26106989048121</v>
      </c>
      <c r="F59" s="16">
        <v>0.29678418596789363</v>
      </c>
      <c r="G59" s="16">
        <v>0.66159116835870324</v>
      </c>
      <c r="H59" t="s">
        <v>1751</v>
      </c>
      <c r="I59" s="16">
        <v>2.2812244923183123E-2</v>
      </c>
      <c r="J59" s="16">
        <v>0</v>
      </c>
      <c r="K59" s="16">
        <v>2.2039616932042039E-2</v>
      </c>
      <c r="L59" s="16">
        <v>4.1227440217919131E-2</v>
      </c>
      <c r="M59" s="16">
        <v>0.16310504274419779</v>
      </c>
      <c r="N59" s="16">
        <v>0.12947887724975971</v>
      </c>
      <c r="O59" s="16">
        <v>0.74277504723733978</v>
      </c>
      <c r="P59" s="16">
        <v>0.20052847010740793</v>
      </c>
      <c r="Q59" s="16">
        <v>1.4136499654368935</v>
      </c>
      <c r="R59" s="16">
        <v>0</v>
      </c>
      <c r="S59" s="16">
        <v>0.28480689975235052</v>
      </c>
      <c r="T59" s="16">
        <v>0.45631804609682813</v>
      </c>
      <c r="U59" s="16">
        <v>0.1525874589246794</v>
      </c>
      <c r="V59" s="16">
        <v>3.0922051684232663</v>
      </c>
      <c r="W59" s="16">
        <v>8.4118501861296213E-2</v>
      </c>
      <c r="X59" s="16">
        <v>0.34049758318753409</v>
      </c>
      <c r="Y59" s="16">
        <v>2.5737165854969213E-2</v>
      </c>
      <c r="Z59" s="16">
        <v>5.2360265603758727E-2</v>
      </c>
      <c r="AA59" s="16">
        <v>0.16133363149829072</v>
      </c>
      <c r="AB59" s="16">
        <v>0.32016953940906268</v>
      </c>
      <c r="AC59" s="16">
        <v>0.14208420644232178</v>
      </c>
      <c r="AD59" s="16">
        <v>0.13156246012231998</v>
      </c>
      <c r="AE59" s="16">
        <v>0.11673950372211239</v>
      </c>
      <c r="AF59" s="16">
        <v>0.31824652100931416</v>
      </c>
      <c r="AG59" s="16" t="s">
        <v>1605</v>
      </c>
      <c r="AH59" s="16">
        <v>0</v>
      </c>
      <c r="AI59" s="16">
        <v>0.35740804177543128</v>
      </c>
      <c r="AJ59" s="16">
        <v>0.3750920929579693</v>
      </c>
      <c r="AK59" s="16">
        <v>0.19306365036636763</v>
      </c>
      <c r="AL59" s="16">
        <v>0.45636470639475202</v>
      </c>
      <c r="AM59" s="16">
        <v>2.0532757773010779E-2</v>
      </c>
      <c r="AN59" s="16">
        <v>0.17134657081546423</v>
      </c>
      <c r="AO59" s="16">
        <v>0.81562507402996953</v>
      </c>
      <c r="AP59" s="16">
        <v>0.37223493329157731</v>
      </c>
      <c r="AQ59" s="16">
        <v>3.2069055611823671</v>
      </c>
      <c r="AR59" s="16">
        <v>2.2039616932042039E-2</v>
      </c>
      <c r="AS59" s="16">
        <v>8.1115965972528459E-2</v>
      </c>
      <c r="AT59" s="16">
        <v>4.3377722668051399E-2</v>
      </c>
      <c r="AU59" s="16">
        <v>0.43671377485161567</v>
      </c>
      <c r="AV59" s="16">
        <v>0.47257958907273556</v>
      </c>
      <c r="AW59" s="16">
        <v>0.18670977480237827</v>
      </c>
      <c r="AX59" s="16">
        <v>0.24637744250053006</v>
      </c>
      <c r="AY59" s="16">
        <v>0.34952277241769703</v>
      </c>
      <c r="AZ59" s="16">
        <v>0.47258075370878716</v>
      </c>
      <c r="BA59" s="16">
        <v>0.66986757273843156</v>
      </c>
      <c r="BB59" s="16">
        <v>2.2039616932042039E-2</v>
      </c>
      <c r="BC59" s="16">
        <v>1.0242136794503702</v>
      </c>
      <c r="BD59" s="16">
        <v>0.12443366853169158</v>
      </c>
      <c r="BE59" s="16">
        <v>0.66159116835870324</v>
      </c>
      <c r="BF59" s="16">
        <v>0.28038198454093832</v>
      </c>
      <c r="BG59" s="16">
        <v>1.0057671689790415</v>
      </c>
      <c r="BH59" s="16">
        <v>0.25089917551654684</v>
      </c>
      <c r="BI59" s="16">
        <v>0.12443366853169158</v>
      </c>
      <c r="BJ59" s="16">
        <v>8.7691860840571234E-2</v>
      </c>
      <c r="BK59" s="16">
        <v>0.28097254944437311</v>
      </c>
      <c r="BL59" s="16">
        <v>0.98126838439174491</v>
      </c>
      <c r="BM59" s="16">
        <v>4.8195057985184198E-2</v>
      </c>
      <c r="BN59" s="16">
        <v>0.16178007956909157</v>
      </c>
      <c r="BO59" s="16" t="s">
        <v>1605</v>
      </c>
      <c r="BP59" s="16" t="s">
        <v>1605</v>
      </c>
      <c r="BQ59" s="16" t="s">
        <v>1605</v>
      </c>
    </row>
    <row r="60" spans="1:69" x14ac:dyDescent="0.35">
      <c r="A60">
        <v>48</v>
      </c>
      <c r="B60" t="s">
        <v>378</v>
      </c>
      <c r="C60" t="b">
        <v>1</v>
      </c>
      <c r="D60" t="b">
        <v>0</v>
      </c>
      <c r="E60" s="1">
        <v>27.975928141374673</v>
      </c>
      <c r="F60" s="16">
        <v>0.29908861786039187</v>
      </c>
      <c r="G60" s="16">
        <v>0.70838620597932755</v>
      </c>
      <c r="H60" t="s">
        <v>1751</v>
      </c>
      <c r="I60" s="16">
        <v>0</v>
      </c>
      <c r="J60" s="16">
        <v>0</v>
      </c>
      <c r="K60" s="16">
        <v>0</v>
      </c>
      <c r="L60" s="16">
        <v>3.2433350008185258E-2</v>
      </c>
      <c r="M60" s="16">
        <v>0.125187954143408</v>
      </c>
      <c r="N60" s="16">
        <v>0.11913672557977084</v>
      </c>
      <c r="O60" s="16">
        <v>0.67636149532612633</v>
      </c>
      <c r="P60" s="16">
        <v>0.19447303664069127</v>
      </c>
      <c r="Q60" s="16">
        <v>1.9547668109500118</v>
      </c>
      <c r="R60" s="16">
        <v>0</v>
      </c>
      <c r="S60" s="16">
        <v>0.24994890179227713</v>
      </c>
      <c r="T60" s="16">
        <v>0.2908348747505014</v>
      </c>
      <c r="U60" s="16">
        <v>0.13867107107011378</v>
      </c>
      <c r="V60" s="16">
        <v>2.2594556154849954</v>
      </c>
      <c r="W60" s="16">
        <v>6.5689527077294585E-2</v>
      </c>
      <c r="X60" s="16">
        <v>0.24128345780512217</v>
      </c>
      <c r="Y60" s="16">
        <v>2.4712397163244582E-2</v>
      </c>
      <c r="Z60" s="16">
        <v>5.004422424313093E-2</v>
      </c>
      <c r="AA60" s="16">
        <v>0.14808244314357299</v>
      </c>
      <c r="AB60" s="16">
        <v>0.22241435468794868</v>
      </c>
      <c r="AC60" s="16">
        <v>0.14528931657779154</v>
      </c>
      <c r="AD60" s="16">
        <v>0.10003030947979696</v>
      </c>
      <c r="AE60" s="16">
        <v>0.14166627376844088</v>
      </c>
      <c r="AF60" s="16">
        <v>0.30814884235930662</v>
      </c>
      <c r="AG60" s="16">
        <v>0.5887142450938645</v>
      </c>
      <c r="AH60" s="16">
        <v>0</v>
      </c>
      <c r="AI60" s="16">
        <v>0.38456767597544439</v>
      </c>
      <c r="AJ60" s="16">
        <v>0.40606699028229665</v>
      </c>
      <c r="AK60" s="16">
        <v>0.23692568838491845</v>
      </c>
      <c r="AL60" s="16">
        <v>0.42829918062446892</v>
      </c>
      <c r="AM60" s="16">
        <v>1.5916261367292961E-2</v>
      </c>
      <c r="AN60" s="16">
        <v>0.14764110248676321</v>
      </c>
      <c r="AO60" s="16">
        <v>0.97500743957737734</v>
      </c>
      <c r="AP60" s="16">
        <v>0.34793198436628048</v>
      </c>
      <c r="AQ60" s="16">
        <v>2.6586725289941797</v>
      </c>
      <c r="AR60" s="16">
        <v>0</v>
      </c>
      <c r="AS60" s="16">
        <v>2.442830811837271E-2</v>
      </c>
      <c r="AT60" s="16">
        <v>4.1524513256940621E-2</v>
      </c>
      <c r="AU60" s="16">
        <v>0.42281709460884742</v>
      </c>
      <c r="AV60" s="16">
        <v>0.6134748414567559</v>
      </c>
      <c r="AW60" s="16">
        <v>0.11444102410186718</v>
      </c>
      <c r="AX60" s="16">
        <v>0.20520977425690967</v>
      </c>
      <c r="AY60" s="16">
        <v>0.32184297821725694</v>
      </c>
      <c r="AZ60" s="16">
        <v>0.61347595074917671</v>
      </c>
      <c r="BA60" s="16">
        <v>0.90576051111299916</v>
      </c>
      <c r="BB60" s="16">
        <v>0</v>
      </c>
      <c r="BC60" s="16">
        <v>1.3294254228538365</v>
      </c>
      <c r="BD60" s="16">
        <v>2.442830811837271E-2</v>
      </c>
      <c r="BE60" s="16">
        <v>0.70838620597932755</v>
      </c>
      <c r="BF60" s="16">
        <v>0.2873229270544444</v>
      </c>
      <c r="BG60" s="16">
        <v>1.4636237989432441</v>
      </c>
      <c r="BH60" s="16">
        <v>0.31171203120454671</v>
      </c>
      <c r="BI60" s="16">
        <v>2.442830811837271E-2</v>
      </c>
      <c r="BJ60" s="16">
        <v>0.10586623221910063</v>
      </c>
      <c r="BK60" s="16">
        <v>0.29947991431286658</v>
      </c>
      <c r="BL60" s="16">
        <v>0.83685897012888599</v>
      </c>
      <c r="BM60" s="16">
        <v>4.7651244608317489E-2</v>
      </c>
      <c r="BN60" s="16">
        <v>0.19754994807402304</v>
      </c>
      <c r="BO60" s="16" t="s">
        <v>1605</v>
      </c>
      <c r="BP60" s="16" t="s">
        <v>1605</v>
      </c>
      <c r="BQ60" s="16" t="s">
        <v>1605</v>
      </c>
    </row>
    <row r="61" spans="1:69" x14ac:dyDescent="0.35">
      <c r="A61">
        <v>49</v>
      </c>
      <c r="B61" t="s">
        <v>1762</v>
      </c>
      <c r="C61" t="b">
        <v>1</v>
      </c>
      <c r="D61" t="b">
        <v>1</v>
      </c>
      <c r="E61" s="1">
        <v>38.519172673564299</v>
      </c>
      <c r="F61" s="16">
        <v>0.27418982688942917</v>
      </c>
      <c r="G61" s="16">
        <v>0.9453390480840389</v>
      </c>
      <c r="H61" t="s">
        <v>1751</v>
      </c>
      <c r="I61" s="16">
        <v>0</v>
      </c>
      <c r="J61" s="16">
        <v>0</v>
      </c>
      <c r="K61" s="16">
        <v>0</v>
      </c>
      <c r="L61" s="16">
        <v>8.7279028146827642E-2</v>
      </c>
      <c r="M61" s="16">
        <v>0.61628235125255237</v>
      </c>
      <c r="N61" s="16">
        <v>8.4772020841463958E-2</v>
      </c>
      <c r="O61" s="16">
        <v>0.32707715648780411</v>
      </c>
      <c r="P61" s="16">
        <v>0</v>
      </c>
      <c r="Q61" s="16">
        <v>2.8289285617202982</v>
      </c>
      <c r="R61" s="16">
        <v>0</v>
      </c>
      <c r="S61" s="16">
        <v>0.1116588384153725</v>
      </c>
      <c r="T61" s="16">
        <v>0.1116588384153725</v>
      </c>
      <c r="U61" s="16">
        <v>0</v>
      </c>
      <c r="V61" s="16">
        <v>1.2822073755580314</v>
      </c>
      <c r="W61" s="16">
        <v>0</v>
      </c>
      <c r="X61" s="16">
        <v>8.1338216163072463E-2</v>
      </c>
      <c r="Y61" s="16">
        <v>1.1679525774216604E-2</v>
      </c>
      <c r="Z61" s="16">
        <v>2.3621424159077309E-2</v>
      </c>
      <c r="AA61" s="16">
        <v>0.13573725539939718</v>
      </c>
      <c r="AB61" s="16">
        <v>0.2031956129801189</v>
      </c>
      <c r="AC61" s="16">
        <v>0.14659424738979387</v>
      </c>
      <c r="AD61" s="16">
        <v>0</v>
      </c>
      <c r="AE61" s="16">
        <v>0.19247970469173614</v>
      </c>
      <c r="AF61" s="16">
        <v>0.27346214431214988</v>
      </c>
      <c r="AG61" s="16">
        <v>0.42718049613633258</v>
      </c>
      <c r="AH61" s="16">
        <v>0</v>
      </c>
      <c r="AI61" s="16" t="s">
        <v>1605</v>
      </c>
      <c r="AJ61" s="16" t="s">
        <v>1605</v>
      </c>
      <c r="AK61" s="16">
        <v>0.3254735841451919</v>
      </c>
      <c r="AL61" s="16">
        <v>0.2747115595351135</v>
      </c>
      <c r="AM61" s="16">
        <v>6.9466391068639055E-2</v>
      </c>
      <c r="AN61" s="16">
        <v>0.1995088094789208</v>
      </c>
      <c r="AO61" s="16">
        <v>1.653858710653537</v>
      </c>
      <c r="AP61" s="16">
        <v>0.31578947368421062</v>
      </c>
      <c r="AQ61" s="16">
        <v>2.5714285714285681</v>
      </c>
      <c r="AR61" s="16">
        <v>0</v>
      </c>
      <c r="AS61" s="16">
        <v>0</v>
      </c>
      <c r="AT61" s="16">
        <v>1.9612622151472525E-2</v>
      </c>
      <c r="AU61" s="16">
        <v>0.38888888888888951</v>
      </c>
      <c r="AV61" s="16">
        <v>0.97248643392813072</v>
      </c>
      <c r="AW61" s="16">
        <v>3.9929824475420927E-2</v>
      </c>
      <c r="AX61" s="16">
        <v>0.17647058823529416</v>
      </c>
      <c r="AY61" s="16">
        <v>0.29032258064516148</v>
      </c>
      <c r="AZ61" s="16">
        <v>0.66666666666666674</v>
      </c>
      <c r="BA61" s="16">
        <v>1</v>
      </c>
      <c r="BB61" s="16">
        <v>0</v>
      </c>
      <c r="BC61" s="16">
        <v>2.8289285617202982</v>
      </c>
      <c r="BD61" s="16">
        <v>0</v>
      </c>
      <c r="BE61" s="16">
        <v>0.9453390480840389</v>
      </c>
      <c r="BF61" s="16">
        <v>0.18433631608877565</v>
      </c>
      <c r="BG61" s="16">
        <v>1.666666666666667</v>
      </c>
      <c r="BH61" s="16">
        <v>0.33333333333333348</v>
      </c>
      <c r="BI61" s="16">
        <v>0</v>
      </c>
      <c r="BJ61" s="16">
        <v>0.13970998333629381</v>
      </c>
      <c r="BK61" s="16">
        <v>0.34021692079185595</v>
      </c>
      <c r="BL61" s="16">
        <v>0.72219424223728468</v>
      </c>
      <c r="BM61" s="16">
        <v>0.24999999999999933</v>
      </c>
      <c r="BN61" s="16">
        <v>0.26928649876392852</v>
      </c>
      <c r="BO61" s="16" t="s">
        <v>1605</v>
      </c>
      <c r="BP61" s="16" t="s">
        <v>1605</v>
      </c>
      <c r="BQ61" s="16" t="s">
        <v>1605</v>
      </c>
    </row>
    <row r="62" spans="1:69" x14ac:dyDescent="0.35">
      <c r="A62">
        <v>50</v>
      </c>
      <c r="B62" t="s">
        <v>1906</v>
      </c>
      <c r="C62" t="b">
        <v>1</v>
      </c>
      <c r="D62" t="b">
        <v>0</v>
      </c>
      <c r="E62" s="1">
        <v>43.965698309528698</v>
      </c>
      <c r="F62" s="16">
        <v>0.39523030842252754</v>
      </c>
      <c r="G62" s="16">
        <v>0.87698913736093487</v>
      </c>
      <c r="H62" t="s">
        <v>1751</v>
      </c>
      <c r="I62" s="16">
        <v>0</v>
      </c>
      <c r="J62" s="16">
        <v>0</v>
      </c>
      <c r="K62" s="16">
        <v>0</v>
      </c>
      <c r="L62" s="16">
        <v>0.10955664664170572</v>
      </c>
      <c r="M62" s="16">
        <v>0.3028439100200051</v>
      </c>
      <c r="N62" s="16">
        <v>0.26560617513843932</v>
      </c>
      <c r="O62" s="16">
        <v>0.96583360469584534</v>
      </c>
      <c r="P62" s="16">
        <v>0.26475508802518655</v>
      </c>
      <c r="Q62" s="16">
        <v>2.4460660789708122</v>
      </c>
      <c r="R62" s="16">
        <v>0</v>
      </c>
      <c r="S62" s="16" t="s">
        <v>1605</v>
      </c>
      <c r="T62" s="16">
        <v>0.36775810749076432</v>
      </c>
      <c r="U62" s="16">
        <v>0.20170344376416249</v>
      </c>
      <c r="V62" s="16">
        <v>3.7056731276082715</v>
      </c>
      <c r="W62" s="16">
        <v>9.29364767998615E-2</v>
      </c>
      <c r="X62" s="16">
        <v>0.3637743722909661</v>
      </c>
      <c r="Y62" s="16">
        <v>3.5358571420941898E-2</v>
      </c>
      <c r="Z62" s="16">
        <v>7.2853173117550796E-2</v>
      </c>
      <c r="AA62" s="16">
        <v>0.21619795025895816</v>
      </c>
      <c r="AB62" s="16">
        <v>0.3329858566727506</v>
      </c>
      <c r="AC62" s="16">
        <v>0.17161319940216124</v>
      </c>
      <c r="AD62" s="16" t="s">
        <v>1605</v>
      </c>
      <c r="AE62" s="16">
        <v>0.14979665508297457</v>
      </c>
      <c r="AF62" s="16" t="s">
        <v>1605</v>
      </c>
      <c r="AG62" s="16">
        <v>0.58314981532318244</v>
      </c>
      <c r="AH62" s="16" t="s">
        <v>1605</v>
      </c>
      <c r="AI62" s="16">
        <v>0.47984181384619884</v>
      </c>
      <c r="AJ62" s="16">
        <v>0.50502044257236633</v>
      </c>
      <c r="AK62" s="16">
        <v>0.25236334050549991</v>
      </c>
      <c r="AL62" s="16" t="s">
        <v>1605</v>
      </c>
      <c r="AM62" s="16">
        <v>4.1525989704166433E-2</v>
      </c>
      <c r="AN62" s="16">
        <v>0.18357254939063239</v>
      </c>
      <c r="AO62" s="16">
        <v>1.1294504755345152</v>
      </c>
      <c r="AP62" s="16">
        <v>0.31578947368420995</v>
      </c>
      <c r="AQ62" s="16">
        <v>2.5714285714285703</v>
      </c>
      <c r="AR62" s="16">
        <v>0</v>
      </c>
      <c r="AS62" s="16">
        <v>0</v>
      </c>
      <c r="AT62" s="16">
        <v>6.009140662005219E-2</v>
      </c>
      <c r="AU62" s="16">
        <v>0.38888888888888817</v>
      </c>
      <c r="AV62" s="16">
        <v>0.66666517854677476</v>
      </c>
      <c r="AW62" s="16" t="s">
        <v>1605</v>
      </c>
      <c r="AX62" s="16" t="s">
        <v>1605</v>
      </c>
      <c r="AY62" s="16" t="s">
        <v>1605</v>
      </c>
      <c r="AZ62" s="16">
        <v>0.66666666666666452</v>
      </c>
      <c r="BA62" s="16">
        <v>1</v>
      </c>
      <c r="BB62" s="16">
        <v>0</v>
      </c>
      <c r="BC62" s="16">
        <v>1.502385099744056</v>
      </c>
      <c r="BD62" s="16">
        <v>0</v>
      </c>
      <c r="BE62" s="16">
        <v>0.87698913736093487</v>
      </c>
      <c r="BF62" s="16">
        <v>0.2369209171957749</v>
      </c>
      <c r="BG62" s="16">
        <v>1.6666666666666652</v>
      </c>
      <c r="BH62" s="16">
        <v>0.33333333333333259</v>
      </c>
      <c r="BI62" s="16" t="s">
        <v>1605</v>
      </c>
      <c r="BJ62" s="16">
        <v>0.11172163538202806</v>
      </c>
      <c r="BK62" s="16">
        <v>0.55032666272731445</v>
      </c>
      <c r="BL62" s="16">
        <v>1.1476060156772196</v>
      </c>
      <c r="BM62" s="16">
        <v>5.1777991358184838E-2</v>
      </c>
      <c r="BN62" s="16">
        <v>0.21012923409681195</v>
      </c>
      <c r="BO62" s="16" t="s">
        <v>1605</v>
      </c>
      <c r="BP62" s="16" t="s">
        <v>1605</v>
      </c>
      <c r="BQ62" s="16" t="s">
        <v>1605</v>
      </c>
    </row>
    <row r="63" spans="1:69" x14ac:dyDescent="0.35">
      <c r="A63">
        <v>51</v>
      </c>
      <c r="B63" t="s">
        <v>1764</v>
      </c>
      <c r="C63" t="b">
        <v>1</v>
      </c>
      <c r="D63" t="b">
        <v>0</v>
      </c>
      <c r="E63" s="1">
        <v>46.993912185796177</v>
      </c>
      <c r="F63" s="16">
        <v>0.38953254796055536</v>
      </c>
      <c r="G63" s="16">
        <v>0.87304226471635693</v>
      </c>
      <c r="H63" t="s">
        <v>1751</v>
      </c>
      <c r="I63" s="16">
        <v>0</v>
      </c>
      <c r="J63" s="16">
        <v>0</v>
      </c>
      <c r="K63" s="16">
        <v>4.9415398960362511E-2</v>
      </c>
      <c r="L63" s="16">
        <v>4.3908208149574079E-2</v>
      </c>
      <c r="M63" s="16">
        <v>0.17504304624139655</v>
      </c>
      <c r="N63" s="16">
        <v>0.2456494656573307</v>
      </c>
      <c r="O63" s="16">
        <v>0.88356591926501804</v>
      </c>
      <c r="P63" s="16">
        <v>0.30877779378913184</v>
      </c>
      <c r="Q63" s="16">
        <v>2.778330321883117</v>
      </c>
      <c r="R63" s="16">
        <v>0</v>
      </c>
      <c r="S63" s="16">
        <v>0.44499244650178604</v>
      </c>
      <c r="T63" s="16">
        <v>0.56948509656421287</v>
      </c>
      <c r="U63" s="16">
        <v>0.23773163224524874</v>
      </c>
      <c r="V63" s="16">
        <v>3.9007257111019253</v>
      </c>
      <c r="W63" s="16">
        <v>0.13709602340754135</v>
      </c>
      <c r="X63" s="16">
        <v>0.38379170024181497</v>
      </c>
      <c r="Y63" s="16">
        <v>3.6061859289631348E-2</v>
      </c>
      <c r="Z63" s="16">
        <v>7.4062938653324029E-2</v>
      </c>
      <c r="AA63" s="16">
        <v>0.25078950820661761</v>
      </c>
      <c r="AB63" s="16">
        <v>0.35635108618159839</v>
      </c>
      <c r="AC63" s="16">
        <v>0.20541508893787408</v>
      </c>
      <c r="AD63" s="16">
        <v>0.21785637385060586</v>
      </c>
      <c r="AE63" s="16">
        <v>0.16091762080174843</v>
      </c>
      <c r="AF63" s="16">
        <v>0.50964128424824606</v>
      </c>
      <c r="AG63" s="16">
        <v>0.40502558388953958</v>
      </c>
      <c r="AH63" s="16">
        <v>0</v>
      </c>
      <c r="AI63" s="16">
        <v>0.5636261048323763</v>
      </c>
      <c r="AJ63" s="16">
        <v>0.59268770370914536</v>
      </c>
      <c r="AK63" s="16" t="s">
        <v>1605</v>
      </c>
      <c r="AL63" s="16">
        <v>0.47574092622979447</v>
      </c>
      <c r="AM63" s="16">
        <v>2.8819786119484991E-2</v>
      </c>
      <c r="AN63" s="16">
        <v>0.23425558947262304</v>
      </c>
      <c r="AO63" s="16">
        <v>1.4626028086391472</v>
      </c>
      <c r="AP63" s="16">
        <v>0.34381779070481899</v>
      </c>
      <c r="AQ63" s="16">
        <v>2.9635855412397247</v>
      </c>
      <c r="AR63" s="16">
        <v>4.9415398960362511E-2</v>
      </c>
      <c r="AS63" s="16">
        <v>4.9415398960362511E-2</v>
      </c>
      <c r="AT63" s="16">
        <v>6.1308989140750114E-2</v>
      </c>
      <c r="AU63" s="16">
        <v>0.40973202583278878</v>
      </c>
      <c r="AV63" s="16">
        <v>0.74829552285946144</v>
      </c>
      <c r="AW63" s="16">
        <v>0.19157359078337577</v>
      </c>
      <c r="AX63" s="16">
        <v>0.21590211138682314</v>
      </c>
      <c r="AY63" s="16">
        <v>0.320661686390465</v>
      </c>
      <c r="AZ63" s="16">
        <v>0.5215581982396067</v>
      </c>
      <c r="BA63" s="16">
        <v>0.7497009120228082</v>
      </c>
      <c r="BB63" s="16">
        <v>4.9415398960362511E-2</v>
      </c>
      <c r="BC63" s="16">
        <v>2.3224864640104763</v>
      </c>
      <c r="BD63" s="16">
        <v>0.10980395154712319</v>
      </c>
      <c r="BE63" s="16">
        <v>0.87304226471635693</v>
      </c>
      <c r="BF63" s="16">
        <v>0.25053466366120491</v>
      </c>
      <c r="BG63" s="16">
        <v>1.1532798855279811</v>
      </c>
      <c r="BH63" s="16">
        <v>0.27264816647687451</v>
      </c>
      <c r="BI63" s="16">
        <v>0.10980395154712319</v>
      </c>
      <c r="BJ63" s="16">
        <v>0.11862269972638195</v>
      </c>
      <c r="BK63" s="16">
        <v>0.49902764795908117</v>
      </c>
      <c r="BL63" s="16">
        <v>1.0783140078698277</v>
      </c>
      <c r="BM63" s="16">
        <v>5.0620985039013799E-2</v>
      </c>
      <c r="BN63" s="16">
        <v>0.225164846004686</v>
      </c>
      <c r="BO63" s="16" t="s">
        <v>1605</v>
      </c>
      <c r="BP63" s="16" t="s">
        <v>1605</v>
      </c>
      <c r="BQ63" s="16" t="s">
        <v>1605</v>
      </c>
    </row>
    <row r="64" spans="1:69" x14ac:dyDescent="0.35">
      <c r="A64">
        <v>52</v>
      </c>
      <c r="B64" t="s">
        <v>138</v>
      </c>
      <c r="C64" t="b">
        <v>1</v>
      </c>
      <c r="D64" t="b">
        <v>1</v>
      </c>
      <c r="E64" s="1">
        <v>21.168647347331181</v>
      </c>
      <c r="F64" s="16">
        <v>0.34437502487299615</v>
      </c>
      <c r="G64" s="16">
        <v>0.64408398773608444</v>
      </c>
      <c r="H64" t="s">
        <v>1749</v>
      </c>
      <c r="I64" s="16">
        <v>0</v>
      </c>
      <c r="J64" s="16">
        <v>0</v>
      </c>
      <c r="K64" s="16">
        <v>4.7120914664519953E-2</v>
      </c>
      <c r="L64" s="16">
        <v>6.414625602633528E-2</v>
      </c>
      <c r="M64" s="16">
        <v>0.39628962786231781</v>
      </c>
      <c r="N64" s="16">
        <v>9.8030694729285051E-2</v>
      </c>
      <c r="O64" s="16">
        <v>0.39454094496902314</v>
      </c>
      <c r="P64" s="16">
        <v>0.16438114460634767</v>
      </c>
      <c r="Q64" s="16">
        <v>0.90088894793152985</v>
      </c>
      <c r="R64" s="16">
        <v>0</v>
      </c>
      <c r="S64" s="16">
        <v>9.8030694729285051E-2</v>
      </c>
      <c r="T64" s="16">
        <v>0.33914172770602824</v>
      </c>
      <c r="U64" s="16">
        <v>0.12711896761133956</v>
      </c>
      <c r="V64" s="16">
        <v>2.0906951370051394</v>
      </c>
      <c r="W64" s="16">
        <v>8.6068869356689781E-2</v>
      </c>
      <c r="X64" s="16">
        <v>0.34894221095883293</v>
      </c>
      <c r="Y64" s="16">
        <v>4.8739522906202648E-3</v>
      </c>
      <c r="Z64" s="16">
        <v>9.7944180591416075E-3</v>
      </c>
      <c r="AA64" s="16">
        <v>0.13224775842301861</v>
      </c>
      <c r="AB64" s="16">
        <v>0.33361417232193102</v>
      </c>
      <c r="AC64" s="16">
        <v>0.13454235541592086</v>
      </c>
      <c r="AD64" s="16">
        <v>0</v>
      </c>
      <c r="AE64" s="16">
        <v>8.3949060706016265E-2</v>
      </c>
      <c r="AF64" s="16">
        <v>0.11221568565608497</v>
      </c>
      <c r="AG64" s="16">
        <v>0.16263977112875194</v>
      </c>
      <c r="AH64" s="16">
        <v>4.7120914664519953E-2</v>
      </c>
      <c r="AI64" s="16">
        <v>0.27661522327068888</v>
      </c>
      <c r="AJ64" s="16">
        <v>0.28999994867127099</v>
      </c>
      <c r="AK64" s="16">
        <v>0.13833876779387455</v>
      </c>
      <c r="AL64" s="16">
        <v>0.59250872406886801</v>
      </c>
      <c r="AM64" s="16">
        <v>4.260767834599033E-2</v>
      </c>
      <c r="AN64" s="16">
        <v>0.19730038593572474</v>
      </c>
      <c r="AO64" s="16">
        <v>0.6342888728709335</v>
      </c>
      <c r="AP64" s="16">
        <v>0.64408398773608444</v>
      </c>
      <c r="AQ64" s="16">
        <v>3.4625136809979393</v>
      </c>
      <c r="AR64" s="16">
        <v>4.7120914664519953E-2</v>
      </c>
      <c r="AS64" s="16">
        <v>0.24950383067942328</v>
      </c>
      <c r="AT64" s="16">
        <v>8.1494282537657448E-3</v>
      </c>
      <c r="AU64" s="16">
        <v>0.73542198705475426</v>
      </c>
      <c r="AV64" s="16">
        <v>0.3166659360996289</v>
      </c>
      <c r="AW64" s="16">
        <v>0.2817258205330051</v>
      </c>
      <c r="AX64" s="16">
        <v>0.47000450668167382</v>
      </c>
      <c r="AY64" s="16">
        <v>0.61226300732828931</v>
      </c>
      <c r="AZ64" s="16">
        <v>0.31666793144035621</v>
      </c>
      <c r="BA64" s="16">
        <v>0.42986611788736795</v>
      </c>
      <c r="BB64" s="16">
        <v>4.7120914664519953E-2</v>
      </c>
      <c r="BC64" s="16">
        <v>0.72008341421892785</v>
      </c>
      <c r="BD64" s="16">
        <v>0.24950383067942328</v>
      </c>
      <c r="BE64" s="16">
        <v>0.60480881319783375</v>
      </c>
      <c r="BF64" s="16">
        <v>0.47967798437415632</v>
      </c>
      <c r="BG64" s="16">
        <v>0.60203080904208761</v>
      </c>
      <c r="BH64" s="16">
        <v>0.17690938390511524</v>
      </c>
      <c r="BI64" s="16">
        <v>0.24950383067942328</v>
      </c>
      <c r="BJ64" s="16">
        <v>6.3663786620909102E-2</v>
      </c>
      <c r="BK64" s="16">
        <v>0.22723051384497417</v>
      </c>
      <c r="BL64" s="16">
        <v>1.0563518027802186</v>
      </c>
      <c r="BM64" s="16">
        <v>0.1366911188015949</v>
      </c>
      <c r="BN64" s="16">
        <v>0.11673690775570567</v>
      </c>
      <c r="BO64" s="16" t="s">
        <v>1605</v>
      </c>
      <c r="BP64" s="16" t="s">
        <v>1605</v>
      </c>
      <c r="BQ64" s="16" t="s">
        <v>1605</v>
      </c>
    </row>
    <row r="65" spans="1:69" x14ac:dyDescent="0.35">
      <c r="A65">
        <v>53</v>
      </c>
      <c r="B65" t="s">
        <v>1880</v>
      </c>
      <c r="C65" t="b">
        <v>1</v>
      </c>
      <c r="D65" t="b">
        <v>1</v>
      </c>
      <c r="E65" s="1">
        <v>23.119576371900184</v>
      </c>
      <c r="F65" s="16">
        <v>0.41024199621736179</v>
      </c>
      <c r="G65" s="16">
        <v>1.171864134292536</v>
      </c>
      <c r="H65" t="s">
        <v>1751</v>
      </c>
      <c r="I65" s="16">
        <v>0</v>
      </c>
      <c r="J65" s="16">
        <v>0</v>
      </c>
      <c r="K65" s="16">
        <v>8.8702888480440611E-2</v>
      </c>
      <c r="L65" s="16">
        <v>7.0474687439608941E-2</v>
      </c>
      <c r="M65" s="16">
        <v>0.30406248583794349</v>
      </c>
      <c r="N65" s="16">
        <v>0.1613376289486228</v>
      </c>
      <c r="O65" s="16">
        <v>0.3864962018528848</v>
      </c>
      <c r="P65" s="16">
        <v>0.29130493010494152</v>
      </c>
      <c r="Q65" s="16">
        <v>2.5177217707575332</v>
      </c>
      <c r="R65" s="16">
        <v>0</v>
      </c>
      <c r="S65" s="16">
        <v>0.20613724742424244</v>
      </c>
      <c r="T65" s="16">
        <v>0.20613724742424244</v>
      </c>
      <c r="U65" s="16">
        <v>0.22691295133498723</v>
      </c>
      <c r="V65" s="16">
        <v>1.8202285010179162</v>
      </c>
      <c r="W65" s="16">
        <v>0.15441619887876645</v>
      </c>
      <c r="X65" s="16">
        <v>0.32800563521921022</v>
      </c>
      <c r="Y65" s="16">
        <v>1.0197142700202999E-2</v>
      </c>
      <c r="Z65" s="16">
        <v>2.0561559040417787E-2</v>
      </c>
      <c r="AA65" s="16">
        <v>0.2362162944806756</v>
      </c>
      <c r="AB65" s="16">
        <v>0.30946992074823698</v>
      </c>
      <c r="AC65" s="16">
        <v>0.2128045830911276</v>
      </c>
      <c r="AD65" s="16">
        <v>0</v>
      </c>
      <c r="AE65" s="16">
        <v>0.12845774968786117</v>
      </c>
      <c r="AF65" s="16">
        <v>0.33398851909061444</v>
      </c>
      <c r="AG65" s="16">
        <v>0.28111171228304332</v>
      </c>
      <c r="AH65" s="16">
        <v>8.8702888480440611E-2</v>
      </c>
      <c r="AI65" s="16">
        <v>0.50842270744138807</v>
      </c>
      <c r="AJ65" s="16">
        <v>0.53603665283785751</v>
      </c>
      <c r="AK65" s="16">
        <v>0.21460872460097291</v>
      </c>
      <c r="AL65" s="16">
        <v>0.34073510806334739</v>
      </c>
      <c r="AM65" s="16">
        <v>3.4474027121467188E-2</v>
      </c>
      <c r="AN65" s="16">
        <v>0.31876949025961476</v>
      </c>
      <c r="AO65" s="16">
        <v>1.373467180036974</v>
      </c>
      <c r="AP65" s="16">
        <v>0.43250380063215732</v>
      </c>
      <c r="AQ65" s="16">
        <v>2.8882246017158542</v>
      </c>
      <c r="AR65" s="16">
        <v>8.8702888480440611E-2</v>
      </c>
      <c r="AS65" s="16">
        <v>8.8702888480440611E-2</v>
      </c>
      <c r="AT65" s="16">
        <v>1.70969405468262E-2</v>
      </c>
      <c r="AU65" s="16">
        <v>0.51208734511172094</v>
      </c>
      <c r="AV65" s="16">
        <v>0.5410712881648414</v>
      </c>
      <c r="AW65" s="16">
        <v>0.13127861952798314</v>
      </c>
      <c r="AX65" s="16">
        <v>0.28082692762404649</v>
      </c>
      <c r="AY65" s="16">
        <v>0.40477792061992224</v>
      </c>
      <c r="AZ65" s="16">
        <v>0.54107501988008133</v>
      </c>
      <c r="BA65" s="16">
        <v>0.78214332919894991</v>
      </c>
      <c r="BB65" s="16">
        <v>8.8702888480440611E-2</v>
      </c>
      <c r="BC65" s="16">
        <v>1.725347114861294</v>
      </c>
      <c r="BD65" s="16">
        <v>8.8702888480440611E-2</v>
      </c>
      <c r="BE65" s="16">
        <v>1.171864134292536</v>
      </c>
      <c r="BF65" s="16">
        <v>0.25972837810640215</v>
      </c>
      <c r="BG65" s="16">
        <v>1.2153172269855075</v>
      </c>
      <c r="BH65" s="16">
        <v>0.28112977537506945</v>
      </c>
      <c r="BI65" s="16">
        <v>8.8702888480440611E-2</v>
      </c>
      <c r="BJ65" s="16">
        <v>9.5818313891547824E-2</v>
      </c>
      <c r="BK65" s="16">
        <v>0.37338487571503465</v>
      </c>
      <c r="BL65" s="16">
        <v>0.82481126522370207</v>
      </c>
      <c r="BM65" s="16">
        <v>0.21293154103951406</v>
      </c>
      <c r="BN65" s="16">
        <v>0.17872782464988379</v>
      </c>
      <c r="BO65" s="16" t="s">
        <v>1605</v>
      </c>
      <c r="BP65" s="16" t="s">
        <v>1605</v>
      </c>
      <c r="BQ65" s="16" t="s">
        <v>1605</v>
      </c>
    </row>
    <row r="66" spans="1:69" x14ac:dyDescent="0.35">
      <c r="A66">
        <v>54</v>
      </c>
      <c r="B66" t="s">
        <v>366</v>
      </c>
      <c r="C66" t="b">
        <v>1</v>
      </c>
      <c r="D66" t="b">
        <v>0</v>
      </c>
      <c r="E66" s="1">
        <v>36.728488488781693</v>
      </c>
      <c r="F66" s="16">
        <v>0.32222436135583066</v>
      </c>
      <c r="G66" s="16">
        <v>0.78956088184908557</v>
      </c>
      <c r="H66" t="s">
        <v>1751</v>
      </c>
      <c r="I66" s="16">
        <v>0</v>
      </c>
      <c r="J66" s="16">
        <v>5.9515386703813622E-2</v>
      </c>
      <c r="K66" s="16">
        <v>0</v>
      </c>
      <c r="L66" s="16">
        <v>4.3016959054372528E-2</v>
      </c>
      <c r="M66" s="16">
        <v>0.17105386514672216</v>
      </c>
      <c r="N66" s="16">
        <v>0.13534189727717694</v>
      </c>
      <c r="O66" s="16">
        <v>1.088919248471413</v>
      </c>
      <c r="P66" s="16">
        <v>0.23112695331310218</v>
      </c>
      <c r="Q66" s="16">
        <v>1.9483768947221938</v>
      </c>
      <c r="R66" s="16">
        <v>3.4857885128494859E-2</v>
      </c>
      <c r="S66" s="16">
        <v>0.58189264519106354</v>
      </c>
      <c r="T66" s="16">
        <v>0.58189264519106354</v>
      </c>
      <c r="U66" s="16">
        <v>0.17453994841227893</v>
      </c>
      <c r="V66" s="16">
        <v>3.3970076719554934</v>
      </c>
      <c r="W66" s="16">
        <v>8.14436653903019E-2</v>
      </c>
      <c r="X66" s="16">
        <v>0.37851695055227252</v>
      </c>
      <c r="Y66" s="16">
        <v>4.8305643515549557E-2</v>
      </c>
      <c r="Z66" s="16">
        <v>9.8878286579872299E-2</v>
      </c>
      <c r="AA66" s="16">
        <v>0.18676478413871345</v>
      </c>
      <c r="AB66" s="16">
        <v>0.35048714075742948</v>
      </c>
      <c r="AC66" s="16">
        <v>0.15140602803961944</v>
      </c>
      <c r="AD66" s="16">
        <v>0.19969042531217385</v>
      </c>
      <c r="AE66" s="16">
        <v>0.13871907453580223</v>
      </c>
      <c r="AF66" s="16">
        <v>0.47135658065814057</v>
      </c>
      <c r="AG66" s="16">
        <v>0.49267898837010526</v>
      </c>
      <c r="AH66" s="16">
        <v>0</v>
      </c>
      <c r="AI66" s="16">
        <v>0.42131522175613823</v>
      </c>
      <c r="AJ66" s="16">
        <v>0.44340459244392938</v>
      </c>
      <c r="AK66" s="16">
        <v>0.23233097525774071</v>
      </c>
      <c r="AL66" s="16">
        <v>0.39387359404659295</v>
      </c>
      <c r="AM66" s="16">
        <v>3.2325099999532148E-2</v>
      </c>
      <c r="AN66" s="16">
        <v>0.17424021865565087</v>
      </c>
      <c r="AO66" s="16">
        <v>0.99126562890350267</v>
      </c>
      <c r="AP66" s="16">
        <v>0.36165511201117684</v>
      </c>
      <c r="AQ66" s="16">
        <v>2.6959210183160538</v>
      </c>
      <c r="AR66" s="16">
        <v>0</v>
      </c>
      <c r="AS66" s="16">
        <v>3.4857885128494859E-2</v>
      </c>
      <c r="AT66" s="16">
        <v>8.2444886283548513E-2</v>
      </c>
      <c r="AU66" s="16">
        <v>0.43730261823401873</v>
      </c>
      <c r="AV66" s="16">
        <v>0.59752361647911156</v>
      </c>
      <c r="AW66" s="16">
        <v>0.21902406834261035</v>
      </c>
      <c r="AX66" s="16">
        <v>0.21747986485705284</v>
      </c>
      <c r="AY66" s="16">
        <v>0.33530049693999397</v>
      </c>
      <c r="AZ66" s="16">
        <v>0.59752504417222885</v>
      </c>
      <c r="BA66" s="16">
        <v>0.8780741253492319</v>
      </c>
      <c r="BB66" s="16">
        <v>0</v>
      </c>
      <c r="BC66" s="16">
        <v>1.2800779096036274</v>
      </c>
      <c r="BD66" s="16">
        <v>3.4857885128494859E-2</v>
      </c>
      <c r="BE66" s="16">
        <v>0.78956088184908557</v>
      </c>
      <c r="BF66" s="16">
        <v>0.27135626885286857</v>
      </c>
      <c r="BG66" s="16">
        <v>1.4063020081273656</v>
      </c>
      <c r="BH66" s="16">
        <v>0.3050908653169877</v>
      </c>
      <c r="BI66" s="16">
        <v>3.4857885128494859E-2</v>
      </c>
      <c r="BJ66" s="16">
        <v>0.10370482559509364</v>
      </c>
      <c r="BK66" s="16">
        <v>0.32077702424625532</v>
      </c>
      <c r="BL66" s="16">
        <v>1.1182277444011164</v>
      </c>
      <c r="BM66" s="16">
        <v>5.2063772077593606E-2</v>
      </c>
      <c r="BN66" s="16">
        <v>0.19377306272376105</v>
      </c>
      <c r="BO66" s="16" t="s">
        <v>1605</v>
      </c>
      <c r="BP66" s="16" t="s">
        <v>1605</v>
      </c>
      <c r="BQ66" s="16" t="s">
        <v>1605</v>
      </c>
    </row>
    <row r="67" spans="1:69" x14ac:dyDescent="0.35">
      <c r="A67">
        <v>55</v>
      </c>
      <c r="B67" t="s">
        <v>1907</v>
      </c>
      <c r="C67" t="b">
        <v>1</v>
      </c>
      <c r="D67" t="b">
        <v>0</v>
      </c>
      <c r="E67" s="1">
        <v>29.026408053423658</v>
      </c>
      <c r="F67" s="16">
        <v>0.30923361844568087</v>
      </c>
      <c r="G67" s="16">
        <v>0.77601500848746374</v>
      </c>
      <c r="H67" t="s">
        <v>1751</v>
      </c>
      <c r="I67" s="16">
        <v>0</v>
      </c>
      <c r="J67" s="16">
        <v>0</v>
      </c>
      <c r="K67" s="16">
        <v>2.651146219235323E-2</v>
      </c>
      <c r="L67" s="16">
        <v>3.3692235739839926E-2</v>
      </c>
      <c r="M67" s="16">
        <v>0.13050214540802374</v>
      </c>
      <c r="N67" s="16">
        <v>0.1182304406539707</v>
      </c>
      <c r="O67" s="16">
        <v>0.82707369366245476</v>
      </c>
      <c r="P67" s="16">
        <v>0.23468349844936598</v>
      </c>
      <c r="Q67" s="16">
        <v>2.0337893689821009</v>
      </c>
      <c r="R67" s="16">
        <v>0</v>
      </c>
      <c r="S67" s="16">
        <v>0.35987963158986758</v>
      </c>
      <c r="T67" s="16">
        <v>0.41191732838185824</v>
      </c>
      <c r="U67" s="16">
        <v>0.1772083902631576</v>
      </c>
      <c r="V67" s="16">
        <v>2.6669969399684961</v>
      </c>
      <c r="W67" s="16">
        <v>6.6571171979699084E-2</v>
      </c>
      <c r="X67" s="16">
        <v>0.2902804041663416</v>
      </c>
      <c r="Y67" s="16">
        <v>2.9946029792530471E-2</v>
      </c>
      <c r="Z67" s="16">
        <v>6.124640081122168E-2</v>
      </c>
      <c r="AA67" s="16">
        <v>0.187531044485308</v>
      </c>
      <c r="AB67" s="16">
        <v>0.26936091105839433</v>
      </c>
      <c r="AC67" s="16">
        <v>0.14390160080660563</v>
      </c>
      <c r="AD67" s="16">
        <v>0.12437800810767707</v>
      </c>
      <c r="AE67" s="16">
        <v>0.13505198277581321</v>
      </c>
      <c r="AF67" s="16">
        <v>0.33967149445555145</v>
      </c>
      <c r="AG67" s="16">
        <v>0.53180167821211555</v>
      </c>
      <c r="AH67" s="16">
        <v>0</v>
      </c>
      <c r="AI67" s="16">
        <v>0.43001976811654852</v>
      </c>
      <c r="AJ67" s="16">
        <v>0.45222344331976183</v>
      </c>
      <c r="AK67" s="16">
        <v>0.22507897559973178</v>
      </c>
      <c r="AL67" s="16">
        <v>0.45863164171791526</v>
      </c>
      <c r="AM67" s="16">
        <v>2.0867379028972621E-2</v>
      </c>
      <c r="AN67" s="16">
        <v>0.14927345246341539</v>
      </c>
      <c r="AO67" s="16">
        <v>0.91233695534367287</v>
      </c>
      <c r="AP67" s="16">
        <v>0.32857658099490239</v>
      </c>
      <c r="AQ67" s="16">
        <v>2.7634325262782777</v>
      </c>
      <c r="AR67" s="16">
        <v>0</v>
      </c>
      <c r="AS67" s="16">
        <v>2.651146219235323E-2</v>
      </c>
      <c r="AT67" s="16">
        <v>5.0698522840737725E-2</v>
      </c>
      <c r="AU67" s="16">
        <v>0.39709568503854165</v>
      </c>
      <c r="AV67" s="16">
        <v>0.57395112093453426</v>
      </c>
      <c r="AW67" s="16">
        <v>0.13827359444051246</v>
      </c>
      <c r="AX67" s="16">
        <v>0.19653972788788732</v>
      </c>
      <c r="AY67" s="16">
        <v>0.30458335606801645</v>
      </c>
      <c r="AZ67" s="16">
        <v>0.57395221618369341</v>
      </c>
      <c r="BA67" s="16">
        <v>0.83763019724197174</v>
      </c>
      <c r="BB67" s="16">
        <v>2.651146219235323E-2</v>
      </c>
      <c r="BC67" s="16">
        <v>1.3804642778855447</v>
      </c>
      <c r="BD67" s="16">
        <v>5.3761107357918059E-2</v>
      </c>
      <c r="BE67" s="16">
        <v>0.77601500848746374</v>
      </c>
      <c r="BF67" s="16">
        <v>0.26466328668471206</v>
      </c>
      <c r="BG67" s="16">
        <v>1.3243710405270122</v>
      </c>
      <c r="BH67" s="16">
        <v>0.29518652502926712</v>
      </c>
      <c r="BI67" s="16">
        <v>5.3761107357918059E-2</v>
      </c>
      <c r="BJ67" s="16">
        <v>0.10108655744988448</v>
      </c>
      <c r="BK67" s="16">
        <v>0.29047265392967114</v>
      </c>
      <c r="BL67" s="16">
        <v>0.82608912661040712</v>
      </c>
      <c r="BM67" s="16">
        <v>4.7069371851709452E-2</v>
      </c>
      <c r="BN67" s="16">
        <v>0.18794523197330948</v>
      </c>
      <c r="BO67" s="16" t="s">
        <v>1605</v>
      </c>
      <c r="BP67" s="16" t="s">
        <v>1605</v>
      </c>
      <c r="BQ67" s="16" t="s">
        <v>1605</v>
      </c>
    </row>
    <row r="68" spans="1:69" x14ac:dyDescent="0.35">
      <c r="A68">
        <v>56</v>
      </c>
      <c r="B68" t="s">
        <v>1908</v>
      </c>
      <c r="C68" t="b">
        <v>1</v>
      </c>
      <c r="D68" t="b">
        <v>0</v>
      </c>
      <c r="E68" s="1">
        <v>28.814226836302879</v>
      </c>
      <c r="F68" s="16">
        <v>0.3015915213550881</v>
      </c>
      <c r="G68" s="16">
        <v>0.71799268450542919</v>
      </c>
      <c r="H68" t="s">
        <v>1751</v>
      </c>
      <c r="I68" s="16">
        <v>0</v>
      </c>
      <c r="J68" s="16">
        <v>0</v>
      </c>
      <c r="K68" s="16">
        <v>0</v>
      </c>
      <c r="L68" s="16">
        <v>3.3437712304375422E-2</v>
      </c>
      <c r="M68" s="16">
        <v>0.12942471661071875</v>
      </c>
      <c r="N68" s="16">
        <v>0.12038472444058312</v>
      </c>
      <c r="O68" s="16">
        <v>0.81360154705636401</v>
      </c>
      <c r="P68" s="16">
        <v>0.19805712958652433</v>
      </c>
      <c r="Q68" s="16">
        <v>1.9545611733560415</v>
      </c>
      <c r="R68" s="16">
        <v>0</v>
      </c>
      <c r="S68" s="16">
        <v>0.28427545274889487</v>
      </c>
      <c r="T68" s="16">
        <v>0.32948197603472162</v>
      </c>
      <c r="U68" s="16">
        <v>0.1421814711392293</v>
      </c>
      <c r="V68" s="16">
        <v>2.3985232256175952</v>
      </c>
      <c r="W68" s="16">
        <v>6.7272175923856148E-2</v>
      </c>
      <c r="X68" s="16">
        <v>0.29549186867144761</v>
      </c>
      <c r="Y68" s="16">
        <v>2.7419597656000105E-2</v>
      </c>
      <c r="Z68" s="16">
        <v>5.5807270275177956E-2</v>
      </c>
      <c r="AA68" s="16">
        <v>0.15186314547491908</v>
      </c>
      <c r="AB68" s="16">
        <v>0.27395283260712078</v>
      </c>
      <c r="AC68" s="16">
        <v>0.14694541106636327</v>
      </c>
      <c r="AD68" s="16">
        <v>0.11285149710083431</v>
      </c>
      <c r="AE68" s="16">
        <v>0.14138437570082951</v>
      </c>
      <c r="AF68" s="16">
        <v>0.33021593644553171</v>
      </c>
      <c r="AG68" s="16">
        <v>0.5789844028586586</v>
      </c>
      <c r="AH68" s="16">
        <v>0</v>
      </c>
      <c r="AI68" s="16">
        <v>0.38821226596758263</v>
      </c>
      <c r="AJ68" s="16">
        <v>0.40976855936292766</v>
      </c>
      <c r="AK68" s="16">
        <v>0.23648522218475465</v>
      </c>
      <c r="AL68" s="16">
        <v>0.42490470408204795</v>
      </c>
      <c r="AM68" s="16">
        <v>1.6997469958047962E-2</v>
      </c>
      <c r="AN68" s="16">
        <v>0.15043148122037997</v>
      </c>
      <c r="AO68" s="16">
        <v>0.97702895210975549</v>
      </c>
      <c r="AP68" s="16">
        <v>0.3492090033126467</v>
      </c>
      <c r="AQ68" s="16">
        <v>2.6621387232771765</v>
      </c>
      <c r="AR68" s="16">
        <v>0</v>
      </c>
      <c r="AS68" s="16">
        <v>2.5398842517611708E-2</v>
      </c>
      <c r="AT68" s="16">
        <v>4.6224456236044098E-2</v>
      </c>
      <c r="AU68" s="16">
        <v>0.42416505905223612</v>
      </c>
      <c r="AV68" s="16">
        <v>0.61193329188646528</v>
      </c>
      <c r="AW68" s="16">
        <v>0.12697562552763775</v>
      </c>
      <c r="AX68" s="16">
        <v>0.20635157943248505</v>
      </c>
      <c r="AY68" s="16">
        <v>0.32309528066788684</v>
      </c>
      <c r="AZ68" s="16">
        <v>0.61193443223669863</v>
      </c>
      <c r="BA68" s="16">
        <v>0.90307347953817541</v>
      </c>
      <c r="BB68" s="16">
        <v>0</v>
      </c>
      <c r="BC68" s="16">
        <v>1.3246047598138437</v>
      </c>
      <c r="BD68" s="16">
        <v>2.5398842517611708E-2</v>
      </c>
      <c r="BE68" s="16">
        <v>0.71799268450542919</v>
      </c>
      <c r="BF68" s="16">
        <v>0.2857539109531555</v>
      </c>
      <c r="BG68" s="16">
        <v>1.4580156706519247</v>
      </c>
      <c r="BH68" s="16">
        <v>0.31107496448275818</v>
      </c>
      <c r="BI68" s="16">
        <v>2.5398842517611708E-2</v>
      </c>
      <c r="BJ68" s="16">
        <v>0.10567056737530289</v>
      </c>
      <c r="BK68" s="16">
        <v>0.30141698293102293</v>
      </c>
      <c r="BL68" s="16">
        <v>0.8666015496441124</v>
      </c>
      <c r="BM68" s="16">
        <v>4.7969085874923323E-2</v>
      </c>
      <c r="BN68" s="16">
        <v>0.19717482449392176</v>
      </c>
      <c r="BO68" s="16" t="s">
        <v>1605</v>
      </c>
      <c r="BP68" s="16" t="s">
        <v>1605</v>
      </c>
      <c r="BQ68" s="16" t="s">
        <v>1605</v>
      </c>
    </row>
    <row r="69" spans="1:69" x14ac:dyDescent="0.35">
      <c r="A69">
        <v>57</v>
      </c>
      <c r="B69" t="s">
        <v>1879</v>
      </c>
      <c r="C69" t="b">
        <v>1</v>
      </c>
      <c r="D69" t="b">
        <v>1</v>
      </c>
      <c r="E69" s="1">
        <v>22.269605796854698</v>
      </c>
      <c r="F69" s="16">
        <v>0.50070253143455912</v>
      </c>
      <c r="G69" s="16">
        <v>1.3156288358422539</v>
      </c>
      <c r="H69" t="s">
        <v>1751</v>
      </c>
      <c r="I69" s="16">
        <v>0</v>
      </c>
      <c r="J69" s="16">
        <v>0</v>
      </c>
      <c r="K69" s="16">
        <v>0.19574929214476122</v>
      </c>
      <c r="L69" s="16">
        <v>6.7708320379888498E-2</v>
      </c>
      <c r="M69" s="16">
        <v>0.42567360902342233</v>
      </c>
      <c r="N69" s="16">
        <v>0.16390110642253641</v>
      </c>
      <c r="O69" s="16">
        <v>0.51034681875478882</v>
      </c>
      <c r="P69" s="16">
        <v>0.4124083952557267</v>
      </c>
      <c r="Q69" s="16">
        <v>2.8481476377823123</v>
      </c>
      <c r="R69" s="16">
        <v>0</v>
      </c>
      <c r="S69" s="16">
        <v>0.16971945308735692</v>
      </c>
      <c r="T69" s="16">
        <v>0.2893876053290354</v>
      </c>
      <c r="U69" s="16">
        <v>0.34219854081526413</v>
      </c>
      <c r="V69" s="16">
        <v>1.9855437904026303</v>
      </c>
      <c r="W69" s="16">
        <v>0.14995968718928565</v>
      </c>
      <c r="X69" s="16">
        <v>0.44865027985382477</v>
      </c>
      <c r="Y69" s="16">
        <v>0.10265707732618168</v>
      </c>
      <c r="Z69" s="16">
        <v>0.11076262333182529</v>
      </c>
      <c r="AA69" s="16">
        <v>0.3520162645046323</v>
      </c>
      <c r="AB69" s="16">
        <v>0.42917061960112313</v>
      </c>
      <c r="AC69" s="16">
        <v>0.2147248944831166</v>
      </c>
      <c r="AD69" s="16">
        <v>0</v>
      </c>
      <c r="AE69" s="16">
        <v>9.1470553157923185E-2</v>
      </c>
      <c r="AF69" s="16">
        <v>0.28490458334383817</v>
      </c>
      <c r="AG69" s="16">
        <v>0.18472200590201271</v>
      </c>
      <c r="AH69" s="16">
        <v>0.19574929214476122</v>
      </c>
      <c r="AI69" s="16">
        <v>0.65019451377518234</v>
      </c>
      <c r="AJ69" s="16">
        <v>0.68000036421409282</v>
      </c>
      <c r="AK69" s="16">
        <v>0.15115872777647299</v>
      </c>
      <c r="AL69" s="16">
        <v>0.52210400562908665</v>
      </c>
      <c r="AM69" s="16">
        <v>4.4721561248120434E-2</v>
      </c>
      <c r="AN69" s="16">
        <v>0.28372212699739285</v>
      </c>
      <c r="AO69" s="16">
        <v>1.061253405792923</v>
      </c>
      <c r="AP69" s="16">
        <v>0.57335433176942319</v>
      </c>
      <c r="AQ69" s="16">
        <v>3.2705331862312885</v>
      </c>
      <c r="AR69" s="16">
        <v>9.466669018636531E-2</v>
      </c>
      <c r="AS69" s="16">
        <v>0.19574929214476122</v>
      </c>
      <c r="AT69" s="16">
        <v>0.10804756630885803</v>
      </c>
      <c r="AU69" s="16">
        <v>0.66076290575661312</v>
      </c>
      <c r="AV69" s="16">
        <v>0.35138681532364791</v>
      </c>
      <c r="AW69" s="16">
        <v>0.22934353663991192</v>
      </c>
      <c r="AX69" s="16">
        <v>0.40676387311148332</v>
      </c>
      <c r="AY69" s="16">
        <v>0.54290231244485465</v>
      </c>
      <c r="AZ69" s="16">
        <v>0.35138902660852689</v>
      </c>
      <c r="BA69" s="16">
        <v>0.48153808280895261</v>
      </c>
      <c r="BB69" s="16">
        <v>9.466669018636531E-2</v>
      </c>
      <c r="BC69" s="16">
        <v>1.2956613301281013</v>
      </c>
      <c r="BD69" s="16">
        <v>0.19574929214476122</v>
      </c>
      <c r="BE69" s="16">
        <v>1.3156288358422539</v>
      </c>
      <c r="BF69" s="16">
        <v>0.41483986803577078</v>
      </c>
      <c r="BG69" s="16">
        <v>0.68430196793686782</v>
      </c>
      <c r="BH69" s="16">
        <v>0.19404823409515437</v>
      </c>
      <c r="BI69" s="16">
        <v>0.19574929214476122</v>
      </c>
      <c r="BJ69" s="16">
        <v>6.9256884652079576E-2</v>
      </c>
      <c r="BK69" s="16">
        <v>0.35450696421553918</v>
      </c>
      <c r="BL69" s="16">
        <v>0.97425026894540356</v>
      </c>
      <c r="BM69" s="16">
        <v>0.14943891573541501</v>
      </c>
      <c r="BN69" s="16">
        <v>0.12739706517209082</v>
      </c>
      <c r="BO69" s="16" t="s">
        <v>1605</v>
      </c>
      <c r="BP69" s="16" t="s">
        <v>1605</v>
      </c>
      <c r="BQ69" s="16" t="s">
        <v>1605</v>
      </c>
    </row>
    <row r="70" spans="1:69" x14ac:dyDescent="0.35">
      <c r="A70">
        <v>58</v>
      </c>
      <c r="B70" t="s">
        <v>1600</v>
      </c>
      <c r="C70" t="b">
        <v>1</v>
      </c>
      <c r="D70" t="b">
        <v>1</v>
      </c>
      <c r="E70" s="1">
        <v>20.214200470772294</v>
      </c>
      <c r="F70" s="16">
        <v>0.32695781320258621</v>
      </c>
      <c r="G70" s="16">
        <v>0.64877797661744796</v>
      </c>
      <c r="H70" t="s">
        <v>1751</v>
      </c>
      <c r="I70" s="16">
        <v>0</v>
      </c>
      <c r="J70" s="16">
        <v>0</v>
      </c>
      <c r="K70" s="16">
        <v>4.5912441742612886E-2</v>
      </c>
      <c r="L70" s="16">
        <v>6.1077396359148217E-2</v>
      </c>
      <c r="M70" s="16">
        <v>0.25606724343114751</v>
      </c>
      <c r="N70" s="16">
        <v>9.3119832517509105E-2</v>
      </c>
      <c r="O70" s="16">
        <v>0.41439635333097069</v>
      </c>
      <c r="P70" s="16">
        <v>0.1699467146197271</v>
      </c>
      <c r="Q70" s="16">
        <v>0.94143329275038101</v>
      </c>
      <c r="R70" s="16">
        <v>0</v>
      </c>
      <c r="S70" s="16">
        <v>0.12191908462664425</v>
      </c>
      <c r="T70" s="16">
        <v>0.38417889245916803</v>
      </c>
      <c r="U70" s="16">
        <v>0.13155129312785063</v>
      </c>
      <c r="V70" s="16">
        <v>2.2382580182461216</v>
      </c>
      <c r="W70" s="16">
        <v>3.6776556818122641E-2</v>
      </c>
      <c r="X70" s="16">
        <v>0.36159025611380402</v>
      </c>
      <c r="Y70" s="16">
        <v>7.5032513824833114E-3</v>
      </c>
      <c r="Z70" s="16">
        <v>1.5069366643484461E-2</v>
      </c>
      <c r="AA70" s="16">
        <v>0.13707055356469255</v>
      </c>
      <c r="AB70" s="16">
        <v>0.34528535692948736</v>
      </c>
      <c r="AC70" s="16">
        <v>0.12484159231860148</v>
      </c>
      <c r="AD70" s="16">
        <v>0</v>
      </c>
      <c r="AE70" s="16">
        <v>8.6660237046515043E-2</v>
      </c>
      <c r="AF70" s="16">
        <v>0.1940121155012553</v>
      </c>
      <c r="AG70" s="16">
        <v>0.13346625779107901</v>
      </c>
      <c r="AH70" s="16">
        <v>4.5912441742612886E-2</v>
      </c>
      <c r="AI70" s="16">
        <v>0.28576388925247831</v>
      </c>
      <c r="AJ70" s="16">
        <v>0.29984941691442413</v>
      </c>
      <c r="AK70" s="16">
        <v>0.14315539644997921</v>
      </c>
      <c r="AL70" s="16">
        <v>0.5357487539619501</v>
      </c>
      <c r="AM70" s="16">
        <v>3.2724199129464004E-2</v>
      </c>
      <c r="AN70" s="16">
        <v>0.2108952324144493</v>
      </c>
      <c r="AO70" s="16">
        <v>0.66659906293740767</v>
      </c>
      <c r="AP70" s="16">
        <v>0.64153025791194573</v>
      </c>
      <c r="AQ70" s="16">
        <v>3.4555821286181416</v>
      </c>
      <c r="AR70" s="16">
        <v>4.5912441742612886E-2</v>
      </c>
      <c r="AS70" s="16">
        <v>0.24756299601307963</v>
      </c>
      <c r="AT70" s="16">
        <v>1.254634987369041E-2</v>
      </c>
      <c r="AU70" s="16">
        <v>0.73272638335149853</v>
      </c>
      <c r="AV70" s="16">
        <v>0.32925140462778435</v>
      </c>
      <c r="AW70" s="16">
        <v>0.29715189705757683</v>
      </c>
      <c r="AX70" s="16">
        <v>0.3193353037933313</v>
      </c>
      <c r="AY70" s="16">
        <v>0.60975870453300551</v>
      </c>
      <c r="AZ70" s="16">
        <v>0.32925383209700265</v>
      </c>
      <c r="BA70" s="16">
        <v>0.44848351947622844</v>
      </c>
      <c r="BB70" s="16">
        <v>4.5912441742612886E-2</v>
      </c>
      <c r="BC70" s="16">
        <v>0.74580052910716677</v>
      </c>
      <c r="BD70" s="16">
        <v>0.24756299601307963</v>
      </c>
      <c r="BE70" s="16">
        <v>0.64877797661744796</v>
      </c>
      <c r="BF70" s="16">
        <v>0.44314722299083065</v>
      </c>
      <c r="BG70" s="16">
        <v>0.63139721008712146</v>
      </c>
      <c r="BH70" s="16">
        <v>0.18316787346486629</v>
      </c>
      <c r="BI70" s="16">
        <v>0.24756299601307963</v>
      </c>
      <c r="BJ70" s="16">
        <v>6.5586212839430447E-2</v>
      </c>
      <c r="BK70" s="16">
        <v>0.21615752880140437</v>
      </c>
      <c r="BL70" s="16">
        <v>1.0928933785107717</v>
      </c>
      <c r="BM70" s="16">
        <v>0.14135592590206336</v>
      </c>
      <c r="BN70" s="16">
        <v>0.1206442550103195</v>
      </c>
      <c r="BO70" s="16" t="s">
        <v>1605</v>
      </c>
      <c r="BP70" s="16" t="s">
        <v>1605</v>
      </c>
      <c r="BQ70" s="16" t="s">
        <v>1605</v>
      </c>
    </row>
    <row r="71" spans="1:69" x14ac:dyDescent="0.35">
      <c r="A71">
        <v>59</v>
      </c>
      <c r="B71" t="s">
        <v>151</v>
      </c>
      <c r="C71" t="b">
        <v>1</v>
      </c>
      <c r="D71" t="b">
        <v>0</v>
      </c>
      <c r="E71" s="1">
        <v>41.235382504676991</v>
      </c>
      <c r="F71" s="16">
        <v>0.34319078331807185</v>
      </c>
      <c r="G71" s="16">
        <v>0.78478086654826029</v>
      </c>
      <c r="H71" t="s">
        <v>1751</v>
      </c>
      <c r="I71" s="16">
        <v>0</v>
      </c>
      <c r="J71" s="16">
        <v>0</v>
      </c>
      <c r="K71" s="16">
        <v>4.6702581619433081E-2</v>
      </c>
      <c r="L71" s="16">
        <v>4.8551783863374665E-2</v>
      </c>
      <c r="M71" s="16">
        <v>0.19616098019457451</v>
      </c>
      <c r="N71" s="16">
        <v>0.14147506429720202</v>
      </c>
      <c r="O71" s="16">
        <v>0.92060082931328213</v>
      </c>
      <c r="P71" s="16">
        <v>0.29787978736371956</v>
      </c>
      <c r="Q71" s="16">
        <v>2.5360945734909159</v>
      </c>
      <c r="R71" s="16">
        <v>0</v>
      </c>
      <c r="S71" s="16">
        <v>0.37028671870418162</v>
      </c>
      <c r="T71" s="16">
        <v>0.46530893877223156</v>
      </c>
      <c r="U71" s="16">
        <v>0.23306520517799112</v>
      </c>
      <c r="V71" s="16">
        <v>3.14333979239749</v>
      </c>
      <c r="W71" s="16">
        <v>7.7438556355765575E-2</v>
      </c>
      <c r="X71" s="16">
        <v>0.37824844667676372</v>
      </c>
      <c r="Y71" s="16">
        <v>3.7491824509050975E-2</v>
      </c>
      <c r="Z71" s="16">
        <v>7.6257274397197206E-2</v>
      </c>
      <c r="AA71" s="16">
        <v>0.246111382338281</v>
      </c>
      <c r="AB71" s="16">
        <v>0.35093470568058849</v>
      </c>
      <c r="AC71" s="16">
        <v>0.13905347083738517</v>
      </c>
      <c r="AD71" s="16">
        <v>0.15175339614938732</v>
      </c>
      <c r="AE71" s="16">
        <v>0.13726439409786595</v>
      </c>
      <c r="AF71" s="16">
        <v>0.3866401545748499</v>
      </c>
      <c r="AG71" s="16">
        <v>0.44761997171719292</v>
      </c>
      <c r="AH71" s="16">
        <v>0</v>
      </c>
      <c r="AI71" s="16">
        <v>0.51852842376390296</v>
      </c>
      <c r="AJ71" s="16">
        <v>0.54455858762106835</v>
      </c>
      <c r="AK71" s="16">
        <v>0.23000404147377118</v>
      </c>
      <c r="AL71" s="16">
        <v>0.38394365837703726</v>
      </c>
      <c r="AM71" s="16">
        <v>3.4087199646820387E-2</v>
      </c>
      <c r="AN71" s="16">
        <v>0.17465021157298266</v>
      </c>
      <c r="AO71" s="16">
        <v>0.97798612276255281</v>
      </c>
      <c r="AP71" s="16">
        <v>0.37724023897293879</v>
      </c>
      <c r="AQ71" s="16">
        <v>2.7382235057836901</v>
      </c>
      <c r="AR71" s="16">
        <v>0</v>
      </c>
      <c r="AS71" s="16">
        <v>4.6702581619433081E-2</v>
      </c>
      <c r="AT71" s="16">
        <v>6.3152881014712392E-2</v>
      </c>
      <c r="AU71" s="16">
        <v>0.45375358558254586</v>
      </c>
      <c r="AV71" s="16">
        <v>0.58943235709075159</v>
      </c>
      <c r="AW71" s="16">
        <v>0.19065137432532198</v>
      </c>
      <c r="AX71" s="16">
        <v>0.23141480190521557</v>
      </c>
      <c r="AY71" s="16">
        <v>0.3505839762831402</v>
      </c>
      <c r="AZ71" s="16">
        <v>0.58943394377828162</v>
      </c>
      <c r="BA71" s="16">
        <v>0.86412920034638918</v>
      </c>
      <c r="BB71" s="16">
        <v>0</v>
      </c>
      <c r="BC71" s="16">
        <v>1.2554844138002972</v>
      </c>
      <c r="BD71" s="16">
        <v>4.6702581619433081E-2</v>
      </c>
      <c r="BE71" s="16">
        <v>0.78478086654826029</v>
      </c>
      <c r="BF71" s="16">
        <v>0.27025777686273944</v>
      </c>
      <c r="BG71" s="16">
        <v>1.3778137805324175</v>
      </c>
      <c r="BH71" s="16">
        <v>0.30170747892304717</v>
      </c>
      <c r="BI71" s="16">
        <v>4.6702581619433081E-2</v>
      </c>
      <c r="BJ71" s="16">
        <v>0.10261654156781441</v>
      </c>
      <c r="BK71" s="16">
        <v>0.32808661931128302</v>
      </c>
      <c r="BL71" s="16">
        <v>1.0778218536645348</v>
      </c>
      <c r="BM71" s="16">
        <v>5.5084927497657254E-2</v>
      </c>
      <c r="BN71" s="16">
        <v>0.1918015887291753</v>
      </c>
      <c r="BO71" s="16" t="s">
        <v>1605</v>
      </c>
      <c r="BP71" s="16" t="s">
        <v>1605</v>
      </c>
      <c r="BQ71" s="16" t="s">
        <v>1605</v>
      </c>
    </row>
    <row r="72" spans="1:69" x14ac:dyDescent="0.35">
      <c r="A72">
        <v>60</v>
      </c>
      <c r="B72" t="s">
        <v>142</v>
      </c>
      <c r="C72" t="b">
        <v>1</v>
      </c>
      <c r="D72" t="b">
        <v>1</v>
      </c>
      <c r="E72" s="1">
        <v>23.436465744607947</v>
      </c>
      <c r="F72" s="16">
        <v>0.41375563582820907</v>
      </c>
      <c r="G72" s="16">
        <v>1.1845958589202632</v>
      </c>
      <c r="H72" t="s">
        <v>1751</v>
      </c>
      <c r="I72" s="16">
        <v>0</v>
      </c>
      <c r="J72" s="16">
        <v>0</v>
      </c>
      <c r="K72" s="16">
        <v>9.0617420127915072E-2</v>
      </c>
      <c r="L72" s="16">
        <v>7.1509727309298166E-2</v>
      </c>
      <c r="M72" s="16">
        <v>0.30952009980155193</v>
      </c>
      <c r="N72" s="16">
        <v>0.16365109802256295</v>
      </c>
      <c r="O72" s="16">
        <v>0.40260937646522965</v>
      </c>
      <c r="P72" s="16">
        <v>0.29589516052884401</v>
      </c>
      <c r="Q72" s="16">
        <v>2.5302376152624539</v>
      </c>
      <c r="R72" s="16">
        <v>0</v>
      </c>
      <c r="S72" s="16">
        <v>0.22191599690855579</v>
      </c>
      <c r="T72" s="16">
        <v>0.22191599690855579</v>
      </c>
      <c r="U72" s="16">
        <v>0.23127375059091659</v>
      </c>
      <c r="V72" s="16">
        <v>1.8697863475912491</v>
      </c>
      <c r="W72" s="16">
        <v>0.15747689343071691</v>
      </c>
      <c r="X72" s="16">
        <v>0.33440451445869979</v>
      </c>
      <c r="Y72" s="16">
        <v>0.10479955697556642</v>
      </c>
      <c r="Z72" s="16">
        <v>0.11919954961891488</v>
      </c>
      <c r="AA72" s="16">
        <v>0.24074974090448586</v>
      </c>
      <c r="AB72" s="16">
        <v>0.31546906778739392</v>
      </c>
      <c r="AC72" s="16">
        <v>0.21422897765892146</v>
      </c>
      <c r="AD72" s="16">
        <v>0</v>
      </c>
      <c r="AE72" s="16">
        <v>0.1281769730043778</v>
      </c>
      <c r="AF72" s="16">
        <v>0.34696644623465067</v>
      </c>
      <c r="AG72" s="16">
        <v>0.27483095780909528</v>
      </c>
      <c r="AH72" s="16">
        <v>9.0617420127915072E-2</v>
      </c>
      <c r="AI72" s="16">
        <v>0.51375809452663224</v>
      </c>
      <c r="AJ72" s="16">
        <v>0.5415160686086169</v>
      </c>
      <c r="AK72" s="16">
        <v>0.21412363897231712</v>
      </c>
      <c r="AL72" s="16">
        <v>0.33870023662336046</v>
      </c>
      <c r="AM72" s="16">
        <v>3.8353609133051192E-2</v>
      </c>
      <c r="AN72" s="16">
        <v>0.32410049244177586</v>
      </c>
      <c r="AO72" s="16">
        <v>1.3830505655157053</v>
      </c>
      <c r="AP72" s="16">
        <v>0.43502292122093977</v>
      </c>
      <c r="AQ72" s="16">
        <v>2.8950622147425498</v>
      </c>
      <c r="AR72" s="16">
        <v>9.0617420127915072E-2</v>
      </c>
      <c r="AS72" s="16">
        <v>9.0617420127915072E-2</v>
      </c>
      <c r="AT72" s="16">
        <v>0.11435908430542896</v>
      </c>
      <c r="AU72" s="16">
        <v>0.51474641684432632</v>
      </c>
      <c r="AV72" s="16">
        <v>0.53948117843212851</v>
      </c>
      <c r="AW72" s="16">
        <v>0.13888643537213108</v>
      </c>
      <c r="AX72" s="16">
        <v>0.28307931779754725</v>
      </c>
      <c r="AY72" s="16">
        <v>0.40724828403601854</v>
      </c>
      <c r="AZ72" s="16">
        <v>0.53948495349393455</v>
      </c>
      <c r="BA72" s="16">
        <v>0.77948650163886679</v>
      </c>
      <c r="BB72" s="16">
        <v>9.0617420127915072E-2</v>
      </c>
      <c r="BC72" s="16">
        <v>1.7301432936511318</v>
      </c>
      <c r="BD72" s="16">
        <v>9.0617420127915072E-2</v>
      </c>
      <c r="BE72" s="16">
        <v>1.1845958589202632</v>
      </c>
      <c r="BF72" s="16">
        <v>0.25914005042211041</v>
      </c>
      <c r="BG72" s="16">
        <v>1.2101897756918816</v>
      </c>
      <c r="BH72" s="16">
        <v>0.28044262894576355</v>
      </c>
      <c r="BI72" s="16">
        <v>9.0617420127915072E-2</v>
      </c>
      <c r="BJ72" s="16">
        <v>9.5601020456591357E-2</v>
      </c>
      <c r="BK72" s="16">
        <v>0.37442924335606032</v>
      </c>
      <c r="BL72" s="16">
        <v>0.84061099411231854</v>
      </c>
      <c r="BM72" s="16">
        <v>0.21243872807818143</v>
      </c>
      <c r="BN72" s="16">
        <v>0.17832147487207428</v>
      </c>
      <c r="BO72" s="16" t="s">
        <v>1605</v>
      </c>
      <c r="BP72" s="16" t="s">
        <v>1605</v>
      </c>
      <c r="BQ72" s="16" t="s">
        <v>1605</v>
      </c>
    </row>
    <row r="73" spans="1:69" x14ac:dyDescent="0.35">
      <c r="A73">
        <v>61</v>
      </c>
      <c r="B73" t="s">
        <v>163</v>
      </c>
      <c r="C73" t="b">
        <v>1</v>
      </c>
      <c r="D73" t="b">
        <v>1</v>
      </c>
      <c r="E73" s="1">
        <v>44.339203413015632</v>
      </c>
      <c r="F73" s="16">
        <v>0.30585605997093818</v>
      </c>
      <c r="G73" s="16">
        <v>1.0570380817932103</v>
      </c>
      <c r="H73" t="s">
        <v>1751</v>
      </c>
      <c r="I73" s="16">
        <v>0</v>
      </c>
      <c r="J73" s="16">
        <v>0</v>
      </c>
      <c r="K73" s="16">
        <v>0</v>
      </c>
      <c r="L73" s="16">
        <v>0.10459983721415833</v>
      </c>
      <c r="M73" s="16">
        <v>0.71890792517585567</v>
      </c>
      <c r="N73" s="16">
        <v>8.8121911519746909E-2</v>
      </c>
      <c r="O73" s="16">
        <v>0.44326524865791539</v>
      </c>
      <c r="P73" s="16">
        <v>0.21080264618879618</v>
      </c>
      <c r="Q73" s="16">
        <v>2.2988163856968518</v>
      </c>
      <c r="R73" s="16">
        <v>0</v>
      </c>
      <c r="S73" s="16">
        <v>0.23782112469758299</v>
      </c>
      <c r="T73" s="16">
        <v>0.23782112469758299</v>
      </c>
      <c r="U73" s="16">
        <v>0.15052748377084302</v>
      </c>
      <c r="V73" s="16">
        <v>2.0121178513025697</v>
      </c>
      <c r="W73" s="16">
        <v>7.1047036225178495E-2</v>
      </c>
      <c r="X73" s="16">
        <v>0.26253018569860309</v>
      </c>
      <c r="Y73" s="16">
        <v>2.8664135828695647E-2</v>
      </c>
      <c r="Z73" s="16">
        <v>5.7224114412093963E-2</v>
      </c>
      <c r="AA73" s="16">
        <v>0.16083398225913803</v>
      </c>
      <c r="AB73" s="16">
        <v>0.241876462058777</v>
      </c>
      <c r="AC73" s="16">
        <v>0.10524218334480873</v>
      </c>
      <c r="AD73" s="16">
        <v>0.10977947336780458</v>
      </c>
      <c r="AE73" s="16">
        <v>0.14912320535908519</v>
      </c>
      <c r="AF73" s="16">
        <v>0.32678879231553259</v>
      </c>
      <c r="AG73" s="16">
        <v>0.30157173229260636</v>
      </c>
      <c r="AH73" s="16">
        <v>0</v>
      </c>
      <c r="AI73" s="16">
        <v>0.41417376694729291</v>
      </c>
      <c r="AJ73" s="16">
        <v>0.44046404865049205</v>
      </c>
      <c r="AK73" s="16">
        <v>0.25195506132030387</v>
      </c>
      <c r="AL73" s="16">
        <v>0.2002246599380193</v>
      </c>
      <c r="AM73" s="16">
        <v>6.7520284018504073E-2</v>
      </c>
      <c r="AN73" s="16">
        <v>0.22750010595167991</v>
      </c>
      <c r="AO73" s="16">
        <v>1.2091272279834682</v>
      </c>
      <c r="AP73" s="16">
        <v>0.31578947368420951</v>
      </c>
      <c r="AQ73" s="16">
        <v>2.571428571428569</v>
      </c>
      <c r="AR73" s="16">
        <v>0</v>
      </c>
      <c r="AS73" s="16">
        <v>0</v>
      </c>
      <c r="AT73" s="16">
        <v>4.7883251102648794E-2</v>
      </c>
      <c r="AU73" s="16">
        <v>0.38888888888888928</v>
      </c>
      <c r="AV73" s="16">
        <v>0.66666133029218977</v>
      </c>
      <c r="AW73" s="16">
        <v>9.4637048465220142E-2</v>
      </c>
      <c r="AX73" s="16">
        <v>0.17647058823529438</v>
      </c>
      <c r="AY73" s="16">
        <v>0.29032258064516259</v>
      </c>
      <c r="AZ73" s="16">
        <v>0.66666666666666763</v>
      </c>
      <c r="BA73" s="16">
        <v>1</v>
      </c>
      <c r="BB73" s="16">
        <v>0</v>
      </c>
      <c r="BC73" s="16">
        <v>1.5034482513648224</v>
      </c>
      <c r="BD73" s="16">
        <v>0</v>
      </c>
      <c r="BE73" s="16">
        <v>1.0570380817932103</v>
      </c>
      <c r="BF73" s="16">
        <v>0.13698772110155755</v>
      </c>
      <c r="BG73" s="16">
        <v>1.6666666666666674</v>
      </c>
      <c r="BH73" s="16">
        <v>0.3333333333333337</v>
      </c>
      <c r="BI73" s="16">
        <v>0</v>
      </c>
      <c r="BJ73" s="16">
        <v>0.11034014195858188</v>
      </c>
      <c r="BK73" s="16">
        <v>0.24807816692352724</v>
      </c>
      <c r="BL73" s="16">
        <v>0.7973156865951212</v>
      </c>
      <c r="BM73" s="16">
        <v>0.25</v>
      </c>
      <c r="BN73" s="16">
        <v>0.20861394444122405</v>
      </c>
      <c r="BO73" s="16" t="s">
        <v>1605</v>
      </c>
      <c r="BP73" s="16" t="s">
        <v>1605</v>
      </c>
      <c r="BQ73" s="16" t="s">
        <v>1605</v>
      </c>
    </row>
    <row r="74" spans="1:69" x14ac:dyDescent="0.35">
      <c r="A74">
        <v>62</v>
      </c>
      <c r="B74" t="s">
        <v>1531</v>
      </c>
      <c r="C74" t="b">
        <v>1</v>
      </c>
      <c r="D74" t="b">
        <v>0</v>
      </c>
      <c r="E74" s="1">
        <v>32.391974148044142</v>
      </c>
      <c r="F74" s="16">
        <v>0.3005707530990927</v>
      </c>
      <c r="G74" s="16">
        <v>0.75776538580093122</v>
      </c>
      <c r="H74" t="s">
        <v>1751</v>
      </c>
      <c r="I74" s="16">
        <v>0</v>
      </c>
      <c r="J74" s="16">
        <v>0</v>
      </c>
      <c r="K74" s="16">
        <v>0</v>
      </c>
      <c r="L74" s="16">
        <v>3.7746255238436E-2</v>
      </c>
      <c r="M74" s="16">
        <v>0.14787117800580774</v>
      </c>
      <c r="N74" s="16">
        <v>0.12564652798211218</v>
      </c>
      <c r="O74" s="16">
        <v>0.87840377185563767</v>
      </c>
      <c r="P74" s="16">
        <v>0.2150734135653658</v>
      </c>
      <c r="Q74" s="16">
        <v>1.9567861187704838</v>
      </c>
      <c r="R74" s="16">
        <v>0</v>
      </c>
      <c r="S74" s="16">
        <v>0.42142017375594887</v>
      </c>
      <c r="T74" s="16">
        <v>0.48785432393796868</v>
      </c>
      <c r="U74" s="16">
        <v>0.15879125318986098</v>
      </c>
      <c r="V74" s="16">
        <v>2.9643966572076832</v>
      </c>
      <c r="W74" s="16">
        <v>7.4588987977032728E-2</v>
      </c>
      <c r="X74" s="16">
        <v>0.27905022121005474</v>
      </c>
      <c r="Y74" s="16">
        <v>4.0304008550910098E-2</v>
      </c>
      <c r="Z74" s="16">
        <v>8.2108527334765036E-2</v>
      </c>
      <c r="AA74" s="16">
        <v>0.1696629271804635</v>
      </c>
      <c r="AB74" s="16">
        <v>0.25667865865051276</v>
      </c>
      <c r="AC74" s="16">
        <v>0.15244655425594211</v>
      </c>
      <c r="AD74" s="16">
        <v>0.16653707779593585</v>
      </c>
      <c r="AE74" s="16">
        <v>0.14019371078957277</v>
      </c>
      <c r="AF74" s="16">
        <v>0.41759981980914995</v>
      </c>
      <c r="AG74" s="16">
        <v>0.53876431734206132</v>
      </c>
      <c r="AH74" s="16">
        <v>0</v>
      </c>
      <c r="AI74" s="16">
        <v>0.40563591469340055</v>
      </c>
      <c r="AJ74" s="16">
        <v>0.42745781467285027</v>
      </c>
      <c r="AK74" s="16">
        <v>0.23461002812128151</v>
      </c>
      <c r="AL74" s="16" t="s">
        <v>1605</v>
      </c>
      <c r="AM74" s="16">
        <v>2.6897909468453385E-2</v>
      </c>
      <c r="AN74" s="16">
        <v>0.16333559818651877</v>
      </c>
      <c r="AO74" s="16">
        <v>0.98709051403147252</v>
      </c>
      <c r="AP74" s="16">
        <v>0.35475405082692557</v>
      </c>
      <c r="AQ74" s="16">
        <v>2.6771895665302226</v>
      </c>
      <c r="AR74" s="16">
        <v>0</v>
      </c>
      <c r="AS74" s="16">
        <v>0</v>
      </c>
      <c r="AT74" s="16">
        <v>6.7832514887893991E-2</v>
      </c>
      <c r="AU74" s="16">
        <v>0.35863740968755509</v>
      </c>
      <c r="AV74" s="16">
        <v>0.60538714191293819</v>
      </c>
      <c r="AW74" s="16">
        <v>0.14118229955342176</v>
      </c>
      <c r="AX74" s="16">
        <v>0.16470252852572753</v>
      </c>
      <c r="AY74" s="16">
        <v>0.32853300468188706</v>
      </c>
      <c r="AZ74" s="16">
        <v>0.60538841346506667</v>
      </c>
      <c r="BA74" s="16">
        <v>0.89169025385172596</v>
      </c>
      <c r="BB74" s="16">
        <v>0</v>
      </c>
      <c r="BC74" s="16">
        <v>1.3042535486040809</v>
      </c>
      <c r="BD74" s="16">
        <v>2.9613078628463407E-2</v>
      </c>
      <c r="BE74" s="16">
        <v>0.75776538580093122</v>
      </c>
      <c r="BF74" s="16">
        <v>0.22259329038981135</v>
      </c>
      <c r="BG74" s="16">
        <v>1.4343651802345003</v>
      </c>
      <c r="BH74" s="16">
        <v>0.30836299035278514</v>
      </c>
      <c r="BI74" s="16">
        <v>2.9613078628463407E-2</v>
      </c>
      <c r="BJ74" s="16">
        <v>0.10479463383789911</v>
      </c>
      <c r="BK74" s="16">
        <v>0.30651911185161795</v>
      </c>
      <c r="BL74" s="16">
        <v>0.99107539749893325</v>
      </c>
      <c r="BM74" s="16">
        <v>4.9618062152752884E-2</v>
      </c>
      <c r="BN74" s="16">
        <v>0.19563227186447962</v>
      </c>
      <c r="BO74" s="16" t="s">
        <v>1605</v>
      </c>
      <c r="BP74" s="16" t="s">
        <v>1605</v>
      </c>
      <c r="BQ74" s="16" t="s">
        <v>1605</v>
      </c>
    </row>
    <row r="75" spans="1:69" x14ac:dyDescent="0.35">
      <c r="A75">
        <v>63</v>
      </c>
      <c r="B75" t="s">
        <v>1909</v>
      </c>
      <c r="C75" t="b">
        <v>1</v>
      </c>
      <c r="D75" t="b">
        <v>0</v>
      </c>
      <c r="E75" s="1">
        <v>45.163781870421651</v>
      </c>
      <c r="F75" s="16">
        <v>0.32510464638843084</v>
      </c>
      <c r="G75" s="16">
        <v>0.85067479925216771</v>
      </c>
      <c r="H75" t="s">
        <v>1751</v>
      </c>
      <c r="I75" s="16">
        <v>0</v>
      </c>
      <c r="J75" s="16">
        <v>6.724876852209416E-2</v>
      </c>
      <c r="K75" s="16">
        <v>0</v>
      </c>
      <c r="L75" s="16">
        <v>4.5049651092817555E-2</v>
      </c>
      <c r="M75" s="16">
        <v>0.2162773740017816</v>
      </c>
      <c r="N75" s="16">
        <v>0.13601429202673021</v>
      </c>
      <c r="O75" s="16">
        <v>1.1166672112781542</v>
      </c>
      <c r="P75" s="16">
        <v>0.24877580585977244</v>
      </c>
      <c r="Q75" s="16">
        <v>2.4028865441214973</v>
      </c>
      <c r="R75" s="16">
        <v>0</v>
      </c>
      <c r="S75" s="16">
        <v>0.58527286663113132</v>
      </c>
      <c r="T75" s="16">
        <v>0.58527286663113132</v>
      </c>
      <c r="U75" s="16">
        <v>0.1866160643824073</v>
      </c>
      <c r="V75" s="16">
        <v>3.322901478759154</v>
      </c>
      <c r="W75" s="16">
        <v>8.6848304128016585E-2</v>
      </c>
      <c r="X75" s="16">
        <v>0.3329621508565026</v>
      </c>
      <c r="Y75" s="16">
        <v>5.4621549981818118E-2</v>
      </c>
      <c r="Z75" s="16">
        <v>0.11304521369995979</v>
      </c>
      <c r="AA75" s="16">
        <v>0.19974609386969999</v>
      </c>
      <c r="AB75" s="16">
        <v>0.3060565181977255</v>
      </c>
      <c r="AC75" s="16">
        <v>0.16486745980498418</v>
      </c>
      <c r="AD75" s="16">
        <v>0.22938174731937555</v>
      </c>
      <c r="AE75" s="16">
        <v>0.14990441537004129</v>
      </c>
      <c r="AF75" s="16">
        <v>0.54510587023355961</v>
      </c>
      <c r="AG75" s="16">
        <v>0.58900914821345518</v>
      </c>
      <c r="AH75" s="16">
        <v>0</v>
      </c>
      <c r="AI75" s="16">
        <v>0.46141750820730199</v>
      </c>
      <c r="AJ75" s="16">
        <v>0.48613474351798591</v>
      </c>
      <c r="AK75" s="16">
        <v>0.25238086936975002</v>
      </c>
      <c r="AL75" s="16">
        <v>0.364047019715801</v>
      </c>
      <c r="AM75" s="16">
        <v>3.3667457608601348E-2</v>
      </c>
      <c r="AN75" s="16">
        <v>0.17924844675126783</v>
      </c>
      <c r="AO75" s="16">
        <v>1.1215870429587333</v>
      </c>
      <c r="AP75" s="16">
        <v>0.31578947368421151</v>
      </c>
      <c r="AQ75" s="16">
        <v>2.5714285714285774</v>
      </c>
      <c r="AR75" s="16">
        <v>0</v>
      </c>
      <c r="AS75" s="16">
        <v>0</v>
      </c>
      <c r="AT75" s="16">
        <v>9.3243299794059542E-2</v>
      </c>
      <c r="AU75" s="16">
        <v>0.38888888888889084</v>
      </c>
      <c r="AV75" s="16">
        <v>0.66666520487425895</v>
      </c>
      <c r="AW75" s="16">
        <v>0.19352778595892728</v>
      </c>
      <c r="AX75" s="16">
        <v>0.17647058823529482</v>
      </c>
      <c r="AY75" s="16">
        <v>0.29032258064516192</v>
      </c>
      <c r="AZ75" s="16">
        <v>0.66666666666666763</v>
      </c>
      <c r="BA75" s="16">
        <v>1</v>
      </c>
      <c r="BB75" s="16">
        <v>0</v>
      </c>
      <c r="BC75" s="16">
        <v>1.5023977868531873</v>
      </c>
      <c r="BD75" s="16">
        <v>0</v>
      </c>
      <c r="BE75" s="16">
        <v>0.85067479925216771</v>
      </c>
      <c r="BF75" s="16">
        <v>0.23877674673216687</v>
      </c>
      <c r="BG75" s="16">
        <v>1.6666666666666665</v>
      </c>
      <c r="BH75" s="16">
        <v>0.33333333333333326</v>
      </c>
      <c r="BI75" s="16">
        <v>0</v>
      </c>
      <c r="BJ75" s="16">
        <v>0.11178393917649299</v>
      </c>
      <c r="BK75" s="16">
        <v>0.33315514369324806</v>
      </c>
      <c r="BL75" s="16">
        <v>1.0469193862962451</v>
      </c>
      <c r="BM75" s="16">
        <v>5.1522104362969445E-2</v>
      </c>
      <c r="BN75" s="16">
        <v>0.2100756498601557</v>
      </c>
      <c r="BO75" s="16" t="s">
        <v>1605</v>
      </c>
      <c r="BP75" s="16" t="s">
        <v>1605</v>
      </c>
      <c r="BQ75" s="16" t="s">
        <v>1605</v>
      </c>
    </row>
    <row r="76" spans="1:69" x14ac:dyDescent="0.35">
      <c r="A76">
        <v>64</v>
      </c>
      <c r="B76" t="s">
        <v>155</v>
      </c>
      <c r="C76" t="b">
        <v>1</v>
      </c>
      <c r="D76" t="b">
        <v>0</v>
      </c>
      <c r="E76" s="1">
        <v>22.642795740798064</v>
      </c>
      <c r="F76" s="16">
        <v>0.33150707090399728</v>
      </c>
      <c r="G76" s="16">
        <v>0.62014485355882742</v>
      </c>
      <c r="H76" t="s">
        <v>1751</v>
      </c>
      <c r="I76" s="16">
        <v>0</v>
      </c>
      <c r="J76" s="16">
        <v>0</v>
      </c>
      <c r="K76" s="16">
        <v>7.1433182984610877E-2</v>
      </c>
      <c r="L76" s="16">
        <v>2.6089180490189934E-2</v>
      </c>
      <c r="M76" s="16">
        <v>9.896130508368306E-2</v>
      </c>
      <c r="N76" s="16">
        <v>0.14766564626259471</v>
      </c>
      <c r="O76" s="16">
        <v>0.76209555523391947</v>
      </c>
      <c r="P76" s="16">
        <v>0.22934476775276447</v>
      </c>
      <c r="Q76" s="16">
        <v>1.2442247078470694</v>
      </c>
      <c r="R76" s="16">
        <v>0</v>
      </c>
      <c r="S76" s="16">
        <v>0.30543239288623836</v>
      </c>
      <c r="T76" s="16">
        <v>0.49832550265315323</v>
      </c>
      <c r="U76" s="16">
        <v>0.18525072920445029</v>
      </c>
      <c r="V76" s="16">
        <v>2.4496632113093892</v>
      </c>
      <c r="W76" s="16">
        <v>0.10141000363539598</v>
      </c>
      <c r="X76" s="16">
        <v>0.30298573153887909</v>
      </c>
      <c r="Y76" s="16">
        <v>1.7126475268605112E-2</v>
      </c>
      <c r="Z76" s="16">
        <v>3.4449545670068638E-2</v>
      </c>
      <c r="AA76" s="16">
        <v>0.19274543440100156</v>
      </c>
      <c r="AB76" s="16">
        <v>0.28716382697246567</v>
      </c>
      <c r="AC76" s="16">
        <v>0.18155397455534739</v>
      </c>
      <c r="AD76" s="16">
        <v>0.12751076583610965</v>
      </c>
      <c r="AE76" s="16">
        <v>9.266506619233672E-2</v>
      </c>
      <c r="AF76" s="16">
        <v>0.29271352535761408</v>
      </c>
      <c r="AG76" s="16">
        <v>0.31511089043890683</v>
      </c>
      <c r="AH76" s="16">
        <v>0</v>
      </c>
      <c r="AI76" s="16">
        <v>0.37234398009651515</v>
      </c>
      <c r="AJ76" s="16">
        <v>0.38796343673095923</v>
      </c>
      <c r="AK76" s="16">
        <v>0.15053482907277016</v>
      </c>
      <c r="AL76" s="16">
        <v>0.60033506657940983</v>
      </c>
      <c r="AM76" s="16">
        <v>1.4078527141992536E-2</v>
      </c>
      <c r="AN76" s="16">
        <v>0.17356862812375384</v>
      </c>
      <c r="AO76" s="16">
        <v>0.6821776664281467</v>
      </c>
      <c r="AP76" s="16">
        <v>0.44944716480942626</v>
      </c>
      <c r="AQ76" s="16">
        <v>3.4467499083511157</v>
      </c>
      <c r="AR76" s="16">
        <v>5.0342164049509197E-2</v>
      </c>
      <c r="AS76" s="16">
        <v>0.14549528959560676</v>
      </c>
      <c r="AT76" s="16">
        <v>2.8659048876064297E-2</v>
      </c>
      <c r="AU76" s="16">
        <v>0.51651381904373217</v>
      </c>
      <c r="AV76" s="16">
        <v>0.35041733082384074</v>
      </c>
      <c r="AW76" s="16">
        <v>0.22998469432517199</v>
      </c>
      <c r="AX76" s="16">
        <v>0.29609341667331046</v>
      </c>
      <c r="AY76" s="16">
        <v>0.42580154953495519</v>
      </c>
      <c r="AZ76" s="16">
        <v>0.35041795975498991</v>
      </c>
      <c r="BA76" s="16">
        <v>0.48007957608683349</v>
      </c>
      <c r="BB76" s="16">
        <v>6.0795009287017088E-2</v>
      </c>
      <c r="BC76" s="16">
        <v>0.87702732321080323</v>
      </c>
      <c r="BD76" s="16">
        <v>0.21600377082577227</v>
      </c>
      <c r="BE76" s="16">
        <v>0.62014485355882742</v>
      </c>
      <c r="BF76" s="16">
        <v>0.39133508403551209</v>
      </c>
      <c r="BG76" s="16">
        <v>0.68194663269279276</v>
      </c>
      <c r="BH76" s="16">
        <v>0.19357426298567471</v>
      </c>
      <c r="BI76" s="16">
        <v>0.21600377082577227</v>
      </c>
      <c r="BJ76" s="16">
        <v>6.9663650253831255E-2</v>
      </c>
      <c r="BK76" s="16">
        <v>0.29563475039167764</v>
      </c>
      <c r="BL76" s="16">
        <v>0.86169921660189663</v>
      </c>
      <c r="BM76" s="16">
        <v>3.6919537578046446E-2</v>
      </c>
      <c r="BN76" s="16">
        <v>0.12644830597441636</v>
      </c>
      <c r="BO76" s="16" t="s">
        <v>1605</v>
      </c>
      <c r="BP76" s="16" t="s">
        <v>1605</v>
      </c>
      <c r="BQ76" s="16" t="s">
        <v>1605</v>
      </c>
    </row>
    <row r="77" spans="1:69" x14ac:dyDescent="0.35">
      <c r="A77">
        <v>65</v>
      </c>
      <c r="B77" t="s">
        <v>162</v>
      </c>
      <c r="C77" t="b">
        <v>1</v>
      </c>
      <c r="D77" t="b">
        <v>1</v>
      </c>
      <c r="E77" s="1">
        <v>27.944623853133184</v>
      </c>
      <c r="F77" s="16">
        <v>0.45380153899792053</v>
      </c>
      <c r="G77" s="16">
        <v>1.1615433435323212</v>
      </c>
      <c r="H77" t="s">
        <v>1751</v>
      </c>
      <c r="I77" s="16">
        <v>0</v>
      </c>
      <c r="J77" s="16">
        <v>0</v>
      </c>
      <c r="K77" s="16">
        <v>0.1165278674927257</v>
      </c>
      <c r="L77" s="16">
        <v>7.2793504781529794E-2</v>
      </c>
      <c r="M77" s="16">
        <v>0.46946455954343258</v>
      </c>
      <c r="N77" s="16">
        <v>0.2118903940344099</v>
      </c>
      <c r="O77" s="16">
        <v>0.44098376744104306</v>
      </c>
      <c r="P77" s="16">
        <v>0.31869100008627638</v>
      </c>
      <c r="Q77" s="16">
        <v>2.5928106772306174</v>
      </c>
      <c r="R77" s="16">
        <v>0</v>
      </c>
      <c r="S77" s="16">
        <v>0.20300963524395965</v>
      </c>
      <c r="T77" s="16">
        <v>0.20300963524395965</v>
      </c>
      <c r="U77" s="16">
        <v>0.25313957779260443</v>
      </c>
      <c r="V77" s="16">
        <v>1.7843427881172045</v>
      </c>
      <c r="W77" s="16">
        <v>0.18161397605242158</v>
      </c>
      <c r="X77" s="16">
        <v>0.35242171228056951</v>
      </c>
      <c r="Y77" s="16">
        <v>7.0645221608380826E-3</v>
      </c>
      <c r="Z77" s="16">
        <v>0.1349438619803851</v>
      </c>
      <c r="AA77" s="16">
        <v>0.26229672316802222</v>
      </c>
      <c r="AB77" s="16">
        <v>0.3342551873491626</v>
      </c>
      <c r="AC77" s="16">
        <v>0.2837896010672607</v>
      </c>
      <c r="AD77" s="16">
        <v>0</v>
      </c>
      <c r="AE77" s="16">
        <v>0.12437428328753852</v>
      </c>
      <c r="AF77" s="16">
        <v>0.3436119908215638</v>
      </c>
      <c r="AG77" s="16">
        <v>0.32481444241912416</v>
      </c>
      <c r="AH77" s="16">
        <v>0.1165278674927257</v>
      </c>
      <c r="AI77" s="16">
        <v>0.54070058748805105</v>
      </c>
      <c r="AJ77" s="16">
        <v>0.56852644104029482</v>
      </c>
      <c r="AK77" s="16">
        <v>0.20686263994896237</v>
      </c>
      <c r="AL77" s="16">
        <v>0.42149326835530676</v>
      </c>
      <c r="AM77" s="16">
        <v>5.7312954358425205E-2</v>
      </c>
      <c r="AN77" s="16">
        <v>0.33448597574805805</v>
      </c>
      <c r="AO77" s="16">
        <v>1.4018340448958932</v>
      </c>
      <c r="AP77" s="16">
        <v>0.46911561512200728</v>
      </c>
      <c r="AQ77" s="16">
        <v>2.9875995267597344</v>
      </c>
      <c r="AR77" s="16">
        <v>0.1165278674927257</v>
      </c>
      <c r="AS77" s="16">
        <v>0.1165278674927257</v>
      </c>
      <c r="AT77" s="16">
        <v>1.1828285999269106E-2</v>
      </c>
      <c r="AU77" s="16">
        <v>0.55073314929545436</v>
      </c>
      <c r="AV77" s="16">
        <v>0.51721147393672173</v>
      </c>
      <c r="AW77" s="16">
        <v>0.14755774847023329</v>
      </c>
      <c r="AX77" s="16">
        <v>0.313562197050266</v>
      </c>
      <c r="AY77" s="16">
        <v>0.44068111934545362</v>
      </c>
      <c r="AZ77" s="16">
        <v>0.51721445632924623</v>
      </c>
      <c r="BA77" s="16">
        <v>0.74252986559734846</v>
      </c>
      <c r="BB77" s="16">
        <v>0.1165278674927257</v>
      </c>
      <c r="BC77" s="16">
        <v>1.7951103373646631</v>
      </c>
      <c r="BD77" s="16">
        <v>0.1165278674927257</v>
      </c>
      <c r="BE77" s="16">
        <v>1.1615433435323212</v>
      </c>
      <c r="BF77" s="16">
        <v>0.32124822258746644</v>
      </c>
      <c r="BG77" s="16">
        <v>1.1397339575816452</v>
      </c>
      <c r="BH77" s="16">
        <v>0.27074631890494238</v>
      </c>
      <c r="BI77" s="16">
        <v>0.1165278674927257</v>
      </c>
      <c r="BJ77" s="16">
        <v>9.2911517192364457E-2</v>
      </c>
      <c r="BK77" s="16">
        <v>0.46367289001322542</v>
      </c>
      <c r="BL77" s="16">
        <v>0.84266914571182139</v>
      </c>
      <c r="BM77" s="16">
        <v>0.20547095422432982</v>
      </c>
      <c r="BN77" s="16">
        <v>0.17251081943519453</v>
      </c>
      <c r="BO77" s="16" t="s">
        <v>1605</v>
      </c>
      <c r="BP77" s="16" t="s">
        <v>1605</v>
      </c>
      <c r="BQ77" s="16" t="s">
        <v>1605</v>
      </c>
    </row>
    <row r="78" spans="1:69" x14ac:dyDescent="0.35">
      <c r="A78">
        <v>66</v>
      </c>
      <c r="B78" t="s">
        <v>1874</v>
      </c>
      <c r="C78" t="b">
        <v>1</v>
      </c>
      <c r="D78" t="b">
        <v>0</v>
      </c>
      <c r="E78" s="1">
        <v>32.496991544417149</v>
      </c>
      <c r="F78" s="16">
        <v>0.29720815591422473</v>
      </c>
      <c r="G78" s="16">
        <v>0.68894366865809498</v>
      </c>
      <c r="H78" t="s">
        <v>1751</v>
      </c>
      <c r="I78" s="16">
        <v>0</v>
      </c>
      <c r="J78" s="16">
        <v>0</v>
      </c>
      <c r="K78" s="16">
        <v>3.1792894675404915E-2</v>
      </c>
      <c r="L78" s="16">
        <v>3.7873266440861419E-2</v>
      </c>
      <c r="M78" s="16">
        <v>0.1484217432206949</v>
      </c>
      <c r="N78" s="16">
        <v>0.11167157940541084</v>
      </c>
      <c r="O78" s="16">
        <v>0.77729465562279976</v>
      </c>
      <c r="P78" s="16">
        <v>0.23804522684805018</v>
      </c>
      <c r="Q78" s="16">
        <v>2.0054944483833306</v>
      </c>
      <c r="R78" s="16">
        <v>0</v>
      </c>
      <c r="S78" s="16">
        <v>0.35031618127694109</v>
      </c>
      <c r="T78" s="16">
        <v>0.41618882354177233</v>
      </c>
      <c r="U78" s="16">
        <v>0.18076781502711392</v>
      </c>
      <c r="V78" s="16">
        <v>2.6521573191545853</v>
      </c>
      <c r="W78" s="16">
        <v>6.5198208600111496E-2</v>
      </c>
      <c r="X78" s="16">
        <v>0.29210777006640209</v>
      </c>
      <c r="Y78" s="16">
        <v>2.8689545349180223E-2</v>
      </c>
      <c r="Z78" s="16">
        <v>5.8581299020038946E-2</v>
      </c>
      <c r="AA78" s="16">
        <v>0.19095353190919595</v>
      </c>
      <c r="AB78" s="16">
        <v>0.27151983019446457</v>
      </c>
      <c r="AC78" s="16">
        <v>0.13563568519281177</v>
      </c>
      <c r="AD78" s="16">
        <v>0.11863756134449766</v>
      </c>
      <c r="AE78" s="16">
        <v>0.13317466521272014</v>
      </c>
      <c r="AF78" s="16">
        <v>0.32700540340574791</v>
      </c>
      <c r="AG78" s="16">
        <v>0.49009337322326085</v>
      </c>
      <c r="AH78" s="16">
        <v>0</v>
      </c>
      <c r="AI78" s="16">
        <v>0.4318588698430148</v>
      </c>
      <c r="AJ78" s="16">
        <v>0.45402825510999545</v>
      </c>
      <c r="AK78" s="16">
        <v>0.22196964284105936</v>
      </c>
      <c r="AL78" s="16">
        <v>0.37261335941454932</v>
      </c>
      <c r="AM78" s="16">
        <v>2.1199578750204173E-2</v>
      </c>
      <c r="AN78" s="16">
        <v>0.15086994693728739</v>
      </c>
      <c r="AO78" s="16">
        <v>0.89776378928089384</v>
      </c>
      <c r="AP78" s="16">
        <v>0.33267977238006274</v>
      </c>
      <c r="AQ78" s="16">
        <v>2.8132829869280602</v>
      </c>
      <c r="AR78" s="16">
        <v>0</v>
      </c>
      <c r="AS78" s="16">
        <v>3.1792894675404915E-2</v>
      </c>
      <c r="AT78" s="16">
        <v>4.8494433690003724E-2</v>
      </c>
      <c r="AU78" s="16">
        <v>0.40076036198703568</v>
      </c>
      <c r="AV78" s="16">
        <v>0.56355131705635508</v>
      </c>
      <c r="AW78" s="16">
        <v>0.13963238797793798</v>
      </c>
      <c r="AX78" s="16">
        <v>0.20130955624882851</v>
      </c>
      <c r="AY78" s="16">
        <v>0.3088251598268883</v>
      </c>
      <c r="AZ78" s="16">
        <v>0.56355252710999015</v>
      </c>
      <c r="BA78" s="16">
        <v>0.81996383118879312</v>
      </c>
      <c r="BB78" s="16">
        <v>3.1792894675404915E-2</v>
      </c>
      <c r="BC78" s="16">
        <v>1.3709248513008214</v>
      </c>
      <c r="BD78" s="16">
        <v>6.7719236339857547E-2</v>
      </c>
      <c r="BE78" s="16">
        <v>0.68894366865809498</v>
      </c>
      <c r="BF78" s="16">
        <v>0.25725380025682121</v>
      </c>
      <c r="BG78" s="16">
        <v>1.2892366433293105</v>
      </c>
      <c r="BH78" s="16">
        <v>0.29077104540136034</v>
      </c>
      <c r="BI78" s="16">
        <v>6.7719236339857547E-2</v>
      </c>
      <c r="BJ78" s="16">
        <v>9.9699520528181429E-2</v>
      </c>
      <c r="BK78" s="16">
        <v>0.27747524439492754</v>
      </c>
      <c r="BL78" s="16">
        <v>0.81701960999493206</v>
      </c>
      <c r="BM78" s="16">
        <v>4.9124357705307986E-2</v>
      </c>
      <c r="BN78" s="16">
        <v>0.18537049020386598</v>
      </c>
      <c r="BO78" s="16" t="s">
        <v>1605</v>
      </c>
      <c r="BP78" s="16" t="s">
        <v>1605</v>
      </c>
      <c r="BQ78" s="16" t="s">
        <v>1605</v>
      </c>
    </row>
    <row r="79" spans="1:69" x14ac:dyDescent="0.35">
      <c r="A79">
        <v>67</v>
      </c>
      <c r="B79" t="s">
        <v>161</v>
      </c>
      <c r="C79" t="b">
        <v>1</v>
      </c>
      <c r="D79" t="b">
        <v>1</v>
      </c>
      <c r="E79" s="1">
        <v>63.977054172887357</v>
      </c>
      <c r="F79" s="16">
        <v>0.41426477712672721</v>
      </c>
      <c r="G79" s="16">
        <v>1.4899667235556135</v>
      </c>
      <c r="H79" t="s">
        <v>1751</v>
      </c>
      <c r="I79" s="16">
        <v>0</v>
      </c>
      <c r="J79" s="16">
        <v>0</v>
      </c>
      <c r="K79" s="16">
        <v>0</v>
      </c>
      <c r="L79" s="16">
        <v>0.28037003802802785</v>
      </c>
      <c r="M79" s="16">
        <v>1.6485670632125169</v>
      </c>
      <c r="N79" s="16">
        <v>0.20930152757347797</v>
      </c>
      <c r="O79" s="16">
        <v>0.55112549028904345</v>
      </c>
      <c r="P79" s="16">
        <v>0.28441762936722603</v>
      </c>
      <c r="Q79" s="16">
        <v>2.4998557142814177</v>
      </c>
      <c r="R79" s="16">
        <v>0</v>
      </c>
      <c r="S79" s="16">
        <v>0.18777358265502087</v>
      </c>
      <c r="T79" s="16">
        <v>0.18777358265502087</v>
      </c>
      <c r="U79" s="16">
        <v>0.22091206723546564</v>
      </c>
      <c r="V79" s="16">
        <v>7.3965060184514133</v>
      </c>
      <c r="W79" s="16">
        <v>0.11130915839236599</v>
      </c>
      <c r="X79" s="16">
        <v>0.40502666576388657</v>
      </c>
      <c r="Y79" s="16">
        <v>1.5283052425756338E-2</v>
      </c>
      <c r="Z79" s="16">
        <v>3.1040498416128104E-2</v>
      </c>
      <c r="AA79" s="16">
        <v>0.2528424459228007</v>
      </c>
      <c r="AB79" s="16">
        <v>0.37738634244513491</v>
      </c>
      <c r="AC79" s="16">
        <v>0.10615620105453649</v>
      </c>
      <c r="AD79" s="16">
        <v>0</v>
      </c>
      <c r="AE79" s="16">
        <v>0.14896891762547915</v>
      </c>
      <c r="AF79" s="16">
        <v>0.27043837958678885</v>
      </c>
      <c r="AG79" s="16">
        <v>0.23271323877245154</v>
      </c>
      <c r="AH79" s="16">
        <v>0</v>
      </c>
      <c r="AI79" s="16">
        <v>0.50067650433342203</v>
      </c>
      <c r="AJ79" s="16">
        <v>0.52741658879897768</v>
      </c>
      <c r="AK79" s="16">
        <v>0.25100966595635321</v>
      </c>
      <c r="AL79" s="16">
        <v>0.15730367083700791</v>
      </c>
      <c r="AM79" s="16" t="s">
        <v>1605</v>
      </c>
      <c r="AN79" s="16">
        <v>0.28817272397061089</v>
      </c>
      <c r="AO79" s="16">
        <v>1.3188343200647012</v>
      </c>
      <c r="AP79" s="16">
        <v>0.31578947368421062</v>
      </c>
      <c r="AQ79" s="16">
        <v>2.5714285714285712</v>
      </c>
      <c r="AR79" s="16">
        <v>0</v>
      </c>
      <c r="AS79" s="16">
        <v>0</v>
      </c>
      <c r="AT79" s="16">
        <v>2.5733949576594917E-2</v>
      </c>
      <c r="AU79" s="16">
        <v>0.38888888888888951</v>
      </c>
      <c r="AV79" s="16">
        <v>0.66666666666666741</v>
      </c>
      <c r="AW79" s="16">
        <v>5.491529964742381E-2</v>
      </c>
      <c r="AX79" s="16">
        <v>0.17647058823529438</v>
      </c>
      <c r="AY79" s="16">
        <v>0.29032258064516081</v>
      </c>
      <c r="AZ79" s="16">
        <v>0.66666666666666696</v>
      </c>
      <c r="BA79" s="16">
        <v>1</v>
      </c>
      <c r="BB79" s="16">
        <v>0</v>
      </c>
      <c r="BC79" s="16">
        <v>1.5040012303090702</v>
      </c>
      <c r="BD79" s="16">
        <v>0</v>
      </c>
      <c r="BE79" s="16">
        <v>1.4899667235556135</v>
      </c>
      <c r="BF79" s="16">
        <v>0.10885187357909532</v>
      </c>
      <c r="BG79" s="16">
        <v>1.666666666666667</v>
      </c>
      <c r="BH79" s="16">
        <v>0.33333333333333348</v>
      </c>
      <c r="BI79" s="16">
        <v>0</v>
      </c>
      <c r="BJ79" s="16">
        <v>0.11003840792191277</v>
      </c>
      <c r="BK79" s="16">
        <v>0.53675247275766869</v>
      </c>
      <c r="BL79" s="16">
        <v>1.3725367825524608</v>
      </c>
      <c r="BM79" s="16">
        <v>0.25000000000000022</v>
      </c>
      <c r="BN79" s="16">
        <v>0.20788566965742072</v>
      </c>
      <c r="BO79" s="16" t="s">
        <v>1605</v>
      </c>
      <c r="BP79" s="16" t="s">
        <v>1605</v>
      </c>
      <c r="BQ79" s="16" t="s">
        <v>1605</v>
      </c>
    </row>
    <row r="80" spans="1:69" x14ac:dyDescent="0.35">
      <c r="A80">
        <v>68</v>
      </c>
      <c r="B80" t="s">
        <v>1910</v>
      </c>
      <c r="C80" t="b">
        <v>1</v>
      </c>
      <c r="D80" t="b">
        <v>0</v>
      </c>
      <c r="E80" s="1">
        <v>30.269840834530896</v>
      </c>
      <c r="F80" s="16">
        <v>0.35114880775585033</v>
      </c>
      <c r="G80" s="16">
        <v>0.77074652412121791</v>
      </c>
      <c r="H80" t="s">
        <v>1751</v>
      </c>
      <c r="I80" s="16">
        <v>0</v>
      </c>
      <c r="J80" s="16">
        <v>0</v>
      </c>
      <c r="K80" s="16">
        <v>4.387512595458154E-2</v>
      </c>
      <c r="L80" s="16">
        <v>3.5186327857486654E-2</v>
      </c>
      <c r="M80" s="16">
        <v>0.16307487074792326</v>
      </c>
      <c r="N80" s="16">
        <v>0.17298479867566297</v>
      </c>
      <c r="O80" s="16">
        <v>1.0363941629575253</v>
      </c>
      <c r="P80" s="16">
        <v>0.25607709014235081</v>
      </c>
      <c r="Q80" s="16">
        <v>1.8537797266985105</v>
      </c>
      <c r="R80" s="16">
        <v>0</v>
      </c>
      <c r="S80" s="16">
        <v>0.45273538658760692</v>
      </c>
      <c r="T80" s="16">
        <v>0.58585366123833094</v>
      </c>
      <c r="U80" s="16">
        <v>0.20074021022997246</v>
      </c>
      <c r="V80" s="16">
        <v>3.2416938500107069</v>
      </c>
      <c r="W80" s="16">
        <v>0.11790650921422907</v>
      </c>
      <c r="X80" s="16">
        <v>0.31819469635256636</v>
      </c>
      <c r="Y80" s="16">
        <v>8.3219272150825363E-2</v>
      </c>
      <c r="Z80" s="16">
        <v>0.12437025108984923</v>
      </c>
      <c r="AA80" s="16">
        <v>0.2114914485332493</v>
      </c>
      <c r="AB80" s="16">
        <v>0.29654862977830021</v>
      </c>
      <c r="AC80" s="16">
        <v>0.20122739985484439</v>
      </c>
      <c r="AD80" s="16">
        <v>0.20710766249369428</v>
      </c>
      <c r="AE80" s="16">
        <v>0.12525784278650987</v>
      </c>
      <c r="AF80" s="16">
        <v>0.45178515635194549</v>
      </c>
      <c r="AG80" s="16">
        <v>0.48008719526270083</v>
      </c>
      <c r="AH80" s="16">
        <v>0</v>
      </c>
      <c r="AI80" s="16">
        <v>0.44204711083376136</v>
      </c>
      <c r="AJ80" s="16">
        <v>0.4629684612572158</v>
      </c>
      <c r="AK80" s="16">
        <v>0.2074870121466712</v>
      </c>
      <c r="AL80" s="16">
        <v>0.45272824473170337</v>
      </c>
      <c r="AM80" s="16">
        <v>1.930706308300123E-2</v>
      </c>
      <c r="AN80" s="16">
        <v>0.20391973153561072</v>
      </c>
      <c r="AO80" s="16">
        <v>0.98947656643619619</v>
      </c>
      <c r="AP80" s="16">
        <v>0.38848354353397663</v>
      </c>
      <c r="AQ80" s="16">
        <v>2.9506322837711272</v>
      </c>
      <c r="AR80" s="16">
        <v>4.387512595458154E-2</v>
      </c>
      <c r="AS80" s="16">
        <v>7.4403708363272036E-2</v>
      </c>
      <c r="AT80" s="16">
        <v>0.11068491156294846</v>
      </c>
      <c r="AU80" s="16">
        <v>0.45959742677425997</v>
      </c>
      <c r="AV80" s="16">
        <v>0.51760656071524203</v>
      </c>
      <c r="AW80" s="16">
        <v>0.22216556856637193</v>
      </c>
      <c r="AX80" s="16">
        <v>0.25131046084086184</v>
      </c>
      <c r="AY80" s="16">
        <v>0.36357030941335822</v>
      </c>
      <c r="AZ80" s="16">
        <v>0.51760751638569413</v>
      </c>
      <c r="BA80" s="16">
        <v>0.74317802892866647</v>
      </c>
      <c r="BB80" s="16">
        <v>4.387512595458154E-2</v>
      </c>
      <c r="BC80" s="16">
        <v>1.2824478026684614</v>
      </c>
      <c r="BD80" s="16">
        <v>0.10617703945591517</v>
      </c>
      <c r="BE80" s="16">
        <v>0.77074652412121791</v>
      </c>
      <c r="BF80" s="16">
        <v>0.3232935497303715</v>
      </c>
      <c r="BG80" s="16">
        <v>1.1409558697557531</v>
      </c>
      <c r="BH80" s="16">
        <v>0.27091862835417624</v>
      </c>
      <c r="BI80" s="16">
        <v>0.10617703945591517</v>
      </c>
      <c r="BJ80" s="16">
        <v>9.3972730375608604E-2</v>
      </c>
      <c r="BK80" s="16">
        <v>0.35416879206960594</v>
      </c>
      <c r="BL80" s="16">
        <v>0.972051577486027</v>
      </c>
      <c r="BM80" s="16">
        <v>4.4075106653346019E-2</v>
      </c>
      <c r="BN80" s="16">
        <v>0.1736958632353871</v>
      </c>
      <c r="BO80" s="16" t="s">
        <v>1605</v>
      </c>
      <c r="BP80" s="16" t="s">
        <v>1605</v>
      </c>
      <c r="BQ80" s="16" t="s">
        <v>1605</v>
      </c>
    </row>
    <row r="81" spans="1:69" x14ac:dyDescent="0.35">
      <c r="A81">
        <v>69</v>
      </c>
      <c r="B81" t="s">
        <v>1601</v>
      </c>
      <c r="C81" t="b">
        <v>1</v>
      </c>
      <c r="D81" t="b">
        <v>0</v>
      </c>
      <c r="E81" s="1">
        <v>22.992701043876391</v>
      </c>
      <c r="F81" s="16">
        <v>0.33446683965285579</v>
      </c>
      <c r="G81" s="16">
        <v>0.62440987708428386</v>
      </c>
      <c r="H81" t="s">
        <v>1751</v>
      </c>
      <c r="I81" s="16">
        <v>0</v>
      </c>
      <c r="J81" s="16">
        <v>0</v>
      </c>
      <c r="K81" s="16">
        <v>7.3444501456992439E-2</v>
      </c>
      <c r="L81" s="16">
        <v>2.6503028764123471E-2</v>
      </c>
      <c r="M81" s="16">
        <v>0.1006444943590139</v>
      </c>
      <c r="N81" s="16">
        <v>0.14905711897549412</v>
      </c>
      <c r="O81" s="16">
        <v>0.84647228083069415</v>
      </c>
      <c r="P81" s="16">
        <v>0.23292864404730618</v>
      </c>
      <c r="Q81" s="16">
        <v>1.2371559672500427</v>
      </c>
      <c r="R81" s="16">
        <v>0</v>
      </c>
      <c r="S81" s="16">
        <v>0.32830042274394011</v>
      </c>
      <c r="T81" s="16">
        <v>0.53487808493380973</v>
      </c>
      <c r="U81" s="16">
        <v>0.18901384086449768</v>
      </c>
      <c r="V81" s="16">
        <v>2.555068510315389</v>
      </c>
      <c r="W81" s="16">
        <v>0.10341896413131435</v>
      </c>
      <c r="X81" s="16">
        <v>0.30940651342610059</v>
      </c>
      <c r="Y81" s="16">
        <v>1.8432641734486666E-2</v>
      </c>
      <c r="Z81" s="16">
        <v>3.6996647110904446E-2</v>
      </c>
      <c r="AA81" s="16">
        <v>0.1966135039096768</v>
      </c>
      <c r="AB81" s="16">
        <v>0.29330599732264795</v>
      </c>
      <c r="AC81" s="16">
        <v>0.18338478063957364</v>
      </c>
      <c r="AD81" s="16">
        <v>0.1353311905770318</v>
      </c>
      <c r="AE81" s="16">
        <v>9.1804496499399368E-2</v>
      </c>
      <c r="AF81" s="16">
        <v>0.30416522100106946</v>
      </c>
      <c r="AG81" s="16">
        <v>0.30818810396943985</v>
      </c>
      <c r="AH81" s="16">
        <v>0</v>
      </c>
      <c r="AI81" s="16">
        <v>0.3751405961364731</v>
      </c>
      <c r="AJ81" s="16">
        <v>0.39069334851417437</v>
      </c>
      <c r="AK81" s="16">
        <v>0.1490968703918214</v>
      </c>
      <c r="AL81" s="16">
        <v>0.60354179711119893</v>
      </c>
      <c r="AM81" s="16">
        <v>1.2715914145497775E-2</v>
      </c>
      <c r="AN81" s="16">
        <v>0.17570377994747854</v>
      </c>
      <c r="AO81" s="16">
        <v>0.67933655897144041</v>
      </c>
      <c r="AP81" s="16">
        <v>0.45410579377123805</v>
      </c>
      <c r="AQ81" s="16">
        <v>3.4735926527499856</v>
      </c>
      <c r="AR81" s="16">
        <v>5.1647637113493072E-2</v>
      </c>
      <c r="AS81" s="16">
        <v>0.15003511690722493</v>
      </c>
      <c r="AT81" s="16">
        <v>3.0805118647740493E-2</v>
      </c>
      <c r="AU81" s="16">
        <v>0.52113756254756827</v>
      </c>
      <c r="AV81" s="16">
        <v>0.34646914346599877</v>
      </c>
      <c r="AW81" s="16">
        <v>0.24216748396678089</v>
      </c>
      <c r="AX81" s="16">
        <v>0.30019076655816423</v>
      </c>
      <c r="AY81" s="16">
        <v>0.43046721483503614</v>
      </c>
      <c r="AZ81" s="16">
        <v>0.34646977838723858</v>
      </c>
      <c r="BA81" s="16">
        <v>0.47415753719193043</v>
      </c>
      <c r="BB81" s="16">
        <v>6.2329720694418667E-2</v>
      </c>
      <c r="BC81" s="16">
        <v>0.87046802268243173</v>
      </c>
      <c r="BD81" s="16">
        <v>0.22255215853430821</v>
      </c>
      <c r="BE81" s="16">
        <v>0.62440987708428386</v>
      </c>
      <c r="BF81" s="16">
        <v>0.39410164531619696</v>
      </c>
      <c r="BG81" s="16">
        <v>0.67240318050724746</v>
      </c>
      <c r="BH81" s="16">
        <v>0.19164403643030736</v>
      </c>
      <c r="BI81" s="16">
        <v>0.22255215853430821</v>
      </c>
      <c r="BJ81" s="16">
        <v>6.9032089706259958E-2</v>
      </c>
      <c r="BK81" s="16">
        <v>0.29688233434697198</v>
      </c>
      <c r="BL81" s="16">
        <v>0.88152054402386892</v>
      </c>
      <c r="BM81" s="16">
        <v>3.6869044350623215E-2</v>
      </c>
      <c r="BN81" s="16">
        <v>0.12524800016562598</v>
      </c>
      <c r="BO81" s="16" t="s">
        <v>1605</v>
      </c>
      <c r="BP81" s="16" t="s">
        <v>1605</v>
      </c>
      <c r="BQ81" s="16" t="s">
        <v>1605</v>
      </c>
    </row>
    <row r="82" spans="1:69" x14ac:dyDescent="0.35">
      <c r="A82">
        <v>70</v>
      </c>
      <c r="B82" t="s">
        <v>1602</v>
      </c>
      <c r="C82" t="b">
        <v>1</v>
      </c>
      <c r="D82" t="b">
        <v>0</v>
      </c>
      <c r="E82" s="1">
        <v>29.25047967862967</v>
      </c>
      <c r="F82" s="16">
        <v>0.30212205916863355</v>
      </c>
      <c r="G82" s="16">
        <v>0.42609088463707145</v>
      </c>
      <c r="H82" t="s">
        <v>1751</v>
      </c>
      <c r="I82" s="16">
        <v>1.9642267109524658E-2</v>
      </c>
      <c r="J82" s="16">
        <v>0</v>
      </c>
      <c r="K82" s="16">
        <v>4.1915846654629219E-2</v>
      </c>
      <c r="L82" s="16">
        <v>2.6657065690293136E-2</v>
      </c>
      <c r="M82" s="16">
        <v>0.10127195796117627</v>
      </c>
      <c r="N82" s="16">
        <v>0.11854915444839786</v>
      </c>
      <c r="O82" s="16">
        <v>0.72735926955523666</v>
      </c>
      <c r="P82" s="16">
        <v>0.23304430560982037</v>
      </c>
      <c r="Q82" s="16">
        <v>1.8259540936140755</v>
      </c>
      <c r="R82" s="16">
        <v>0</v>
      </c>
      <c r="S82" s="16">
        <v>0.28843561274270968</v>
      </c>
      <c r="T82" s="16">
        <v>0.38429331337723038</v>
      </c>
      <c r="U82" s="16">
        <v>0.17855394104999611</v>
      </c>
      <c r="V82" s="16">
        <v>2.4834816048323414</v>
      </c>
      <c r="W82" s="16">
        <v>5.8798502528374152E-2</v>
      </c>
      <c r="X82" s="16">
        <v>0.27903781165333963</v>
      </c>
      <c r="Y82" s="16">
        <v>2.213813632110373E-2</v>
      </c>
      <c r="Z82" s="16">
        <v>4.5117794544382805E-2</v>
      </c>
      <c r="AA82" s="16">
        <v>0.18778011119140792</v>
      </c>
      <c r="AB82" s="16">
        <v>0.2605711482447346</v>
      </c>
      <c r="AC82" s="16">
        <v>0.20085141685958274</v>
      </c>
      <c r="AD82" s="16">
        <v>9.0532930956217283E-2</v>
      </c>
      <c r="AE82" s="16">
        <v>0.12618398883274629</v>
      </c>
      <c r="AF82" s="16">
        <v>0.27226068237090928</v>
      </c>
      <c r="AG82" s="16">
        <v>0.52037175332045327</v>
      </c>
      <c r="AH82" s="16">
        <v>0</v>
      </c>
      <c r="AI82" s="16">
        <v>0.41736672302295252</v>
      </c>
      <c r="AJ82" s="16">
        <v>0.43770835184932788</v>
      </c>
      <c r="AK82" s="16">
        <v>0.20876490029368999</v>
      </c>
      <c r="AL82" s="16">
        <v>0.47379470070275453</v>
      </c>
      <c r="AM82" s="16">
        <v>2.2687595503298796E-2</v>
      </c>
      <c r="AN82" s="16" t="s">
        <v>1605</v>
      </c>
      <c r="AO82" s="16" t="s">
        <v>1605</v>
      </c>
      <c r="AP82" s="16">
        <v>0.38494776369636452</v>
      </c>
      <c r="AQ82" s="16">
        <v>2.931820571087028</v>
      </c>
      <c r="AR82" s="16">
        <v>4.1915846654629219E-2</v>
      </c>
      <c r="AS82" s="16">
        <v>7.0965183986156033E-2</v>
      </c>
      <c r="AT82" s="16">
        <v>3.7355046754482757E-2</v>
      </c>
      <c r="AU82" s="16">
        <v>0.45609683027575687</v>
      </c>
      <c r="AV82" s="16">
        <v>0.52219155631985825</v>
      </c>
      <c r="AW82" s="16">
        <v>0.16063242316991166</v>
      </c>
      <c r="AX82" s="16">
        <v>0.24776650261568656</v>
      </c>
      <c r="AY82" s="16">
        <v>0.36002720278598432</v>
      </c>
      <c r="AZ82" s="16">
        <v>0.52219207247304</v>
      </c>
      <c r="BA82" s="16">
        <v>0.75074886732512169</v>
      </c>
      <c r="BB82" s="16">
        <v>4.1915846654629219E-2</v>
      </c>
      <c r="BC82" s="16">
        <v>1.2884424783529056</v>
      </c>
      <c r="BD82" s="16">
        <v>0.10090975990436912</v>
      </c>
      <c r="BE82" s="16">
        <v>0.42609088463707145</v>
      </c>
      <c r="BF82" s="16">
        <v>0.33437581889950874</v>
      </c>
      <c r="BG82" s="16">
        <v>1.1552644542853243</v>
      </c>
      <c r="BH82" s="16">
        <v>0.27292526636761449</v>
      </c>
      <c r="BI82" s="16">
        <v>0.10090975990436912</v>
      </c>
      <c r="BJ82" s="16">
        <v>9.4703346523657528E-2</v>
      </c>
      <c r="BK82" s="16">
        <v>0.3561059627283174</v>
      </c>
      <c r="BL82" s="16">
        <v>0.84296677483269966</v>
      </c>
      <c r="BM82" s="16">
        <v>4.1351273791248477E-2</v>
      </c>
      <c r="BN82" s="16">
        <v>0.17485244220630314</v>
      </c>
      <c r="BO82" s="16" t="s">
        <v>1605</v>
      </c>
      <c r="BP82" s="16" t="s">
        <v>1605</v>
      </c>
      <c r="BQ82" s="16" t="s">
        <v>1605</v>
      </c>
    </row>
    <row r="83" spans="1:69" x14ac:dyDescent="0.35">
      <c r="A83">
        <v>71</v>
      </c>
      <c r="B83" t="s">
        <v>1604</v>
      </c>
      <c r="C83" t="b">
        <v>1</v>
      </c>
      <c r="D83" t="b">
        <v>0</v>
      </c>
      <c r="E83" s="1">
        <v>21.067629310998409</v>
      </c>
      <c r="F83" s="16">
        <v>0.39021019278000479</v>
      </c>
      <c r="G83" s="16">
        <v>0.64549410758199977</v>
      </c>
      <c r="H83" t="s">
        <v>1749</v>
      </c>
      <c r="I83" s="16">
        <v>0</v>
      </c>
      <c r="J83" s="16">
        <v>0</v>
      </c>
      <c r="K83" s="16">
        <v>0.11588546709846326</v>
      </c>
      <c r="L83" s="16">
        <v>2.0521159118485288E-2</v>
      </c>
      <c r="M83" s="16">
        <v>7.6678498186178112E-2</v>
      </c>
      <c r="N83" s="16">
        <v>0.20593450507081079</v>
      </c>
      <c r="O83" s="16">
        <v>0.70109921410432219</v>
      </c>
      <c r="P83" s="16">
        <v>0.24316538600321524</v>
      </c>
      <c r="Q83" s="16">
        <v>0.99184701238951956</v>
      </c>
      <c r="R83" s="16">
        <v>0</v>
      </c>
      <c r="S83" s="16" t="s">
        <v>1605</v>
      </c>
      <c r="T83" s="16">
        <v>0.53210619789685509</v>
      </c>
      <c r="U83" s="16">
        <v>0.20579888301339366</v>
      </c>
      <c r="V83" s="16">
        <v>2.489936237689522</v>
      </c>
      <c r="W83" s="16">
        <v>0.15957508778735519</v>
      </c>
      <c r="X83" s="16">
        <v>0.37395984898995205</v>
      </c>
      <c r="Y83" s="16">
        <v>8.1810879677857162E-3</v>
      </c>
      <c r="Z83" s="16">
        <v>2.4063039808279951E-2</v>
      </c>
      <c r="AA83" s="16">
        <v>0.21158695591008225</v>
      </c>
      <c r="AB83" s="16">
        <v>0.36048785913134429</v>
      </c>
      <c r="AC83" s="16">
        <v>0.22471792240250621</v>
      </c>
      <c r="AD83" s="16" t="s">
        <v>1605</v>
      </c>
      <c r="AE83" s="16">
        <v>6.8714893375337649E-2</v>
      </c>
      <c r="AF83" s="16" t="s">
        <v>1605</v>
      </c>
      <c r="AG83" s="16">
        <v>0.21777711757946361</v>
      </c>
      <c r="AH83" s="16" t="s">
        <v>1605</v>
      </c>
      <c r="AI83" s="16">
        <v>0.36097499859833948</v>
      </c>
      <c r="AJ83" s="16">
        <v>0.37362774128608245</v>
      </c>
      <c r="AK83" s="16">
        <v>0.1102030834854828</v>
      </c>
      <c r="AL83" s="16" t="s">
        <v>1605</v>
      </c>
      <c r="AM83" s="16">
        <v>1.2245719280003176E-2</v>
      </c>
      <c r="AN83" s="16">
        <v>0.22701407458054601</v>
      </c>
      <c r="AO83" s="16">
        <v>0.6716279057935477</v>
      </c>
      <c r="AP83" s="16">
        <v>0.64549410758199977</v>
      </c>
      <c r="AQ83" s="16">
        <v>4.1190573599013032</v>
      </c>
      <c r="AR83" s="16">
        <v>0.11588546709846326</v>
      </c>
      <c r="AS83" s="16">
        <v>0.28343918489586395</v>
      </c>
      <c r="AT83" s="16">
        <v>2.1238448590879422E-2</v>
      </c>
      <c r="AU83" s="16">
        <v>0.68331320313752753</v>
      </c>
      <c r="AV83" s="16">
        <v>0.2448459576436508</v>
      </c>
      <c r="AW83" s="16" t="s">
        <v>1605</v>
      </c>
      <c r="AX83" s="16" t="s">
        <v>1605</v>
      </c>
      <c r="AY83" s="16" t="s">
        <v>1605</v>
      </c>
      <c r="AZ83" s="16">
        <v>0.24484638031500494</v>
      </c>
      <c r="BA83" s="16">
        <v>0.32601380011657466</v>
      </c>
      <c r="BB83" s="16">
        <v>0.11588546709846326</v>
      </c>
      <c r="BC83" s="16">
        <v>0.80410623737351772</v>
      </c>
      <c r="BD83" s="16">
        <v>0.39267841195816611</v>
      </c>
      <c r="BE83" s="16">
        <v>0.55898285703981676</v>
      </c>
      <c r="BF83" s="16">
        <v>0.55728801522599158</v>
      </c>
      <c r="BG83" s="16">
        <v>0.44367858557405593</v>
      </c>
      <c r="BH83" s="16">
        <v>0.14015987355716986</v>
      </c>
      <c r="BI83" s="16" t="s">
        <v>1605</v>
      </c>
      <c r="BJ83" s="16">
        <v>5.1853365628677928E-2</v>
      </c>
      <c r="BK83" s="16">
        <v>0.32512375031735807</v>
      </c>
      <c r="BL83" s="16">
        <v>1.0324724422114007</v>
      </c>
      <c r="BM83" s="16">
        <v>2.5992552740718544E-2</v>
      </c>
      <c r="BN83" s="16">
        <v>9.314695854000643E-2</v>
      </c>
      <c r="BO83" s="16" t="s">
        <v>1605</v>
      </c>
      <c r="BP83" s="16" t="s">
        <v>1605</v>
      </c>
      <c r="BQ83" s="16" t="s">
        <v>1605</v>
      </c>
    </row>
    <row r="84" spans="1:69" x14ac:dyDescent="0.35">
      <c r="A84">
        <v>72</v>
      </c>
      <c r="B84" t="s">
        <v>1603</v>
      </c>
      <c r="C84" t="b">
        <v>1</v>
      </c>
      <c r="D84" t="b">
        <v>1</v>
      </c>
      <c r="E84" s="1">
        <v>24.305302093504562</v>
      </c>
      <c r="F84" s="16">
        <v>0.40118248191164263</v>
      </c>
      <c r="G84" s="16">
        <v>1.11200459694451</v>
      </c>
      <c r="H84" t="s">
        <v>1751</v>
      </c>
      <c r="I84" s="16">
        <v>0</v>
      </c>
      <c r="J84" s="16">
        <v>0</v>
      </c>
      <c r="K84" s="16">
        <v>9.1913411258941702E-2</v>
      </c>
      <c r="L84" s="16">
        <v>7.4357858229008977E-2</v>
      </c>
      <c r="M84" s="16">
        <v>0.48339461351585444</v>
      </c>
      <c r="N84" s="16">
        <v>6.3086587472473088E-2</v>
      </c>
      <c r="O84" s="16">
        <v>0.37465358960864537</v>
      </c>
      <c r="P84" s="16">
        <v>0.28923016094071397</v>
      </c>
      <c r="Q84" s="16">
        <v>2.5125404983224238</v>
      </c>
      <c r="R84" s="16">
        <v>0</v>
      </c>
      <c r="S84" s="16">
        <v>6.575028417317097E-2</v>
      </c>
      <c r="T84" s="16">
        <v>0.17384384188321089</v>
      </c>
      <c r="U84" s="16">
        <v>0.22514268426928163</v>
      </c>
      <c r="V84" s="16">
        <v>1.7136112458488122</v>
      </c>
      <c r="W84" s="16">
        <v>5.0353491335258127E-2</v>
      </c>
      <c r="X84" s="16">
        <v>0.32191500132176687</v>
      </c>
      <c r="Y84" s="16">
        <v>7.007346393648195E-3</v>
      </c>
      <c r="Z84" s="16">
        <v>1.4110486407174161E-2</v>
      </c>
      <c r="AA84" s="16">
        <v>0.23407012820550155</v>
      </c>
      <c r="AB84" s="16">
        <v>0.3042109117501377</v>
      </c>
      <c r="AC84" s="16">
        <v>0.22918959256739946</v>
      </c>
      <c r="AD84" s="16">
        <v>0</v>
      </c>
      <c r="AE84" s="16">
        <v>0.12754103121477511</v>
      </c>
      <c r="AF84" s="16">
        <v>0.17194798787174737</v>
      </c>
      <c r="AG84" s="16">
        <v>0.33543318082975482</v>
      </c>
      <c r="AH84" s="16">
        <v>9.1913411258941702E-2</v>
      </c>
      <c r="AI84" s="16">
        <v>0.50628332153811439</v>
      </c>
      <c r="AJ84" s="16">
        <v>0.53348122059884306</v>
      </c>
      <c r="AK84" s="16">
        <v>0.21252467673398678</v>
      </c>
      <c r="AL84" s="16">
        <v>0.39079537217652316</v>
      </c>
      <c r="AM84" s="16">
        <v>4.919530166536501E-2</v>
      </c>
      <c r="AN84" s="16">
        <v>0.17217083821262902</v>
      </c>
      <c r="AO84" s="16">
        <v>0.88283504382108946</v>
      </c>
      <c r="AP84" s="16">
        <v>0.436728172709135</v>
      </c>
      <c r="AQ84" s="16">
        <v>2.899690754496218</v>
      </c>
      <c r="AR84" s="16">
        <v>9.1913411258941702E-2</v>
      </c>
      <c r="AS84" s="16">
        <v>9.1913411258941702E-2</v>
      </c>
      <c r="AT84" s="16">
        <v>1.1731740686664605E-2</v>
      </c>
      <c r="AU84" s="16">
        <v>0.51654640452631084</v>
      </c>
      <c r="AV84" s="16">
        <v>0.53513903363487869</v>
      </c>
      <c r="AW84" s="16">
        <v>0.12132733430134834</v>
      </c>
      <c r="AX84" s="16">
        <v>0.2846040132458143</v>
      </c>
      <c r="AY84" s="16">
        <v>0.40892053065670031</v>
      </c>
      <c r="AZ84" s="16">
        <v>0.53514214799933768</v>
      </c>
      <c r="BA84" s="16">
        <v>0.77224257221740911</v>
      </c>
      <c r="BB84" s="16">
        <v>9.1913411258941702E-2</v>
      </c>
      <c r="BC84" s="16">
        <v>1.7334897706359582</v>
      </c>
      <c r="BD84" s="16">
        <v>9.1913411258941702E-2</v>
      </c>
      <c r="BE84" s="16">
        <v>1.11200459694451</v>
      </c>
      <c r="BF84" s="16">
        <v>0.29251966821565256</v>
      </c>
      <c r="BG84" s="16">
        <v>1.1962524903055169</v>
      </c>
      <c r="BH84" s="16">
        <v>0.27856241007067783</v>
      </c>
      <c r="BI84" s="16">
        <v>9.1913411258941702E-2</v>
      </c>
      <c r="BJ84" s="16">
        <v>9.5211443900054205E-2</v>
      </c>
      <c r="BK84" s="16">
        <v>0.39699622357097053</v>
      </c>
      <c r="BL84" s="16">
        <v>0.79989326733252075</v>
      </c>
      <c r="BM84" s="16">
        <v>0.2110896023805453</v>
      </c>
      <c r="BN84" s="16">
        <v>0.17709678671125229</v>
      </c>
      <c r="BO84" s="16" t="s">
        <v>1605</v>
      </c>
      <c r="BP84" s="16" t="s">
        <v>1605</v>
      </c>
      <c r="BQ84" s="16" t="s">
        <v>1605</v>
      </c>
    </row>
    <row r="85" spans="1:69" x14ac:dyDescent="0.35">
      <c r="A85">
        <v>73</v>
      </c>
      <c r="B85" t="s">
        <v>1606</v>
      </c>
      <c r="C85" t="b">
        <v>1</v>
      </c>
      <c r="D85" t="b">
        <v>0</v>
      </c>
      <c r="E85" s="1">
        <v>31.726639284058916</v>
      </c>
      <c r="F85" s="16">
        <v>0.2944147910512403</v>
      </c>
      <c r="G85" s="16">
        <v>0.71287990626685871</v>
      </c>
      <c r="H85" t="s">
        <v>1751</v>
      </c>
      <c r="I85" s="16">
        <v>0</v>
      </c>
      <c r="J85" s="16">
        <v>0</v>
      </c>
      <c r="K85" s="16">
        <v>0</v>
      </c>
      <c r="L85" s="16">
        <v>3.6942301002298006E-2</v>
      </c>
      <c r="M85" s="16">
        <v>0.14439531646177284</v>
      </c>
      <c r="N85" s="16">
        <v>0.1210619984996173</v>
      </c>
      <c r="O85" s="16">
        <v>0.94333448388780505</v>
      </c>
      <c r="P85" s="16">
        <v>0.2058410170301006</v>
      </c>
      <c r="Q85" s="16">
        <v>1.7366328546503391</v>
      </c>
      <c r="R85" s="16">
        <v>0</v>
      </c>
      <c r="S85" s="16">
        <v>0.41045302229409475</v>
      </c>
      <c r="T85" s="16">
        <v>0.54365670913023822</v>
      </c>
      <c r="U85" s="16">
        <v>0.15267073686918442</v>
      </c>
      <c r="V85" s="16">
        <v>3.1106340497053075</v>
      </c>
      <c r="W85" s="16">
        <v>7.2090633100927226E-2</v>
      </c>
      <c r="X85" s="16">
        <v>0.26732741029524409</v>
      </c>
      <c r="Y85" s="16">
        <v>3.966342896136732E-2</v>
      </c>
      <c r="Z85" s="16">
        <v>8.0900593871640725E-2</v>
      </c>
      <c r="AA85" s="16">
        <v>0.16309299457176252</v>
      </c>
      <c r="AB85" s="16">
        <v>0.24613746283832549</v>
      </c>
      <c r="AC85" s="16">
        <v>0.14672120650138165</v>
      </c>
      <c r="AD85" s="16">
        <v>0.16359842363779165</v>
      </c>
      <c r="AE85" s="16">
        <v>0.13358320550957536</v>
      </c>
      <c r="AF85" s="16">
        <v>0.40122574134736499</v>
      </c>
      <c r="AG85" s="16">
        <v>0.49915389233831808</v>
      </c>
      <c r="AH85" s="16">
        <v>0</v>
      </c>
      <c r="AI85" s="16">
        <v>0.38403944985296601</v>
      </c>
      <c r="AJ85" s="16">
        <v>0.4042419173432299</v>
      </c>
      <c r="AK85" s="16">
        <v>0.22265101180282243</v>
      </c>
      <c r="AL85" s="16">
        <v>0.37485727129247226</v>
      </c>
      <c r="AM85" s="16">
        <v>2.53129663496372E-2</v>
      </c>
      <c r="AN85" s="16">
        <v>0.15814242723630278</v>
      </c>
      <c r="AO85" s="16">
        <v>0.91256593690924159</v>
      </c>
      <c r="AP85" s="16">
        <v>0.33035957370780555</v>
      </c>
      <c r="AQ85" s="16">
        <v>2.7868802185826085</v>
      </c>
      <c r="AR85" s="16">
        <v>0</v>
      </c>
      <c r="AS85" s="16">
        <v>2.9507028956962555E-2</v>
      </c>
      <c r="AT85" s="16">
        <v>6.6887226266661326E-2</v>
      </c>
      <c r="AU85" s="16">
        <v>0.3984720902285428</v>
      </c>
      <c r="AV85" s="16">
        <v>0.56584783757288903</v>
      </c>
      <c r="AW85" s="16">
        <v>0.17790327889288582</v>
      </c>
      <c r="AX85" s="16">
        <v>0.19896916733225489</v>
      </c>
      <c r="AY85" s="16">
        <v>0.30649724149693802</v>
      </c>
      <c r="AZ85" s="16">
        <v>0.5658490224146715</v>
      </c>
      <c r="BA85" s="16">
        <v>0.82385577411703959</v>
      </c>
      <c r="BB85" s="16">
        <v>0</v>
      </c>
      <c r="BC85" s="16">
        <v>1.1853895951547297</v>
      </c>
      <c r="BD85" s="16">
        <v>6.0326461203129789E-2</v>
      </c>
      <c r="BE85" s="16">
        <v>0.71287990626685871</v>
      </c>
      <c r="BF85" s="16">
        <v>0.25766649294987798</v>
      </c>
      <c r="BG85" s="16">
        <v>1.2969432675684169</v>
      </c>
      <c r="BH85" s="16">
        <v>0.29174853109296706</v>
      </c>
      <c r="BI85" s="16">
        <v>6.0326461203129789E-2</v>
      </c>
      <c r="BJ85" s="16">
        <v>0.10000518774720324</v>
      </c>
      <c r="BK85" s="16">
        <v>0.29219430732029972</v>
      </c>
      <c r="BL85" s="16">
        <v>0.90481758797518208</v>
      </c>
      <c r="BM85" s="16">
        <v>4.8262072975415071E-2</v>
      </c>
      <c r="BN85" s="16">
        <v>0.18596226931826632</v>
      </c>
      <c r="BO85" s="16" t="s">
        <v>1605</v>
      </c>
      <c r="BP85" s="16" t="s">
        <v>1605</v>
      </c>
      <c r="BQ85" s="16" t="s">
        <v>1605</v>
      </c>
    </row>
    <row r="86" spans="1:69" x14ac:dyDescent="0.35">
      <c r="A86">
        <v>74</v>
      </c>
      <c r="B86" t="s">
        <v>153</v>
      </c>
      <c r="C86" t="b">
        <v>1</v>
      </c>
      <c r="D86" t="b">
        <v>1</v>
      </c>
      <c r="E86" s="1">
        <v>22.047771475022937</v>
      </c>
      <c r="F86" s="16">
        <v>0.37393144993874333</v>
      </c>
      <c r="G86" s="16">
        <v>1.1207808876710397</v>
      </c>
      <c r="H86" t="s">
        <v>1751</v>
      </c>
      <c r="I86" s="16">
        <v>0</v>
      </c>
      <c r="J86" s="16">
        <v>0</v>
      </c>
      <c r="K86" s="16">
        <v>8.2283487382162956E-2</v>
      </c>
      <c r="L86" s="16">
        <v>6.6988675795448316E-2</v>
      </c>
      <c r="M86" s="16">
        <v>0.2859358170479831</v>
      </c>
      <c r="N86" s="16">
        <v>5.6955198340209012E-2</v>
      </c>
      <c r="O86" s="16">
        <v>0.3181887486883217</v>
      </c>
      <c r="P86" s="16">
        <v>0.27533568265456232</v>
      </c>
      <c r="Q86" s="16">
        <v>2.4741786007557516</v>
      </c>
      <c r="R86" s="16">
        <v>0</v>
      </c>
      <c r="S86" s="16">
        <v>5.1221904530779572E-2</v>
      </c>
      <c r="T86" s="16">
        <v>0.14483300194131377</v>
      </c>
      <c r="U86" s="16">
        <v>0.21174066003931458</v>
      </c>
      <c r="V86" s="16">
        <v>1.6232742175622716</v>
      </c>
      <c r="W86" s="16">
        <v>5.01073638945575E-2</v>
      </c>
      <c r="X86" s="16">
        <v>0.30542994083063379</v>
      </c>
      <c r="Y86" s="16">
        <v>5.5170785287850244E-3</v>
      </c>
      <c r="Z86" s="16">
        <v>1.1095371091187189E-2</v>
      </c>
      <c r="AA86" s="16">
        <v>0.22039585274815088</v>
      </c>
      <c r="AB86" s="16">
        <v>0.28831156994974005</v>
      </c>
      <c r="AC86" s="16">
        <v>9.8762874274263224E-2</v>
      </c>
      <c r="AD86" s="16">
        <v>0</v>
      </c>
      <c r="AE86" s="16">
        <v>0.12940785264370747</v>
      </c>
      <c r="AF86" s="16">
        <v>0.16427523235069019</v>
      </c>
      <c r="AG86" s="16">
        <v>0.30282132804003115</v>
      </c>
      <c r="AH86" s="16">
        <v>8.2283487382162956E-2</v>
      </c>
      <c r="AI86" s="16">
        <v>0.48985641324576212</v>
      </c>
      <c r="AJ86" s="16">
        <v>0.51697780564404927</v>
      </c>
      <c r="AK86" s="16">
        <v>0.21625274317918208</v>
      </c>
      <c r="AL86" s="16">
        <v>0.34767015963362735</v>
      </c>
      <c r="AM86" s="16">
        <v>2.7470405857038971E-2</v>
      </c>
      <c r="AN86" s="16">
        <v>0.17899747892062634</v>
      </c>
      <c r="AO86" s="16">
        <v>0.91178298483416209</v>
      </c>
      <c r="AP86" s="16">
        <v>0.42405722023968817</v>
      </c>
      <c r="AQ86" s="16">
        <v>2.8652981692220143</v>
      </c>
      <c r="AR86" s="16">
        <v>0</v>
      </c>
      <c r="AS86" s="16">
        <v>8.2283487382162956E-2</v>
      </c>
      <c r="AT86" s="16">
        <v>9.2290759056556926E-3</v>
      </c>
      <c r="AU86" s="16">
        <v>0.50317151025300522</v>
      </c>
      <c r="AV86" s="16">
        <v>0.54647389504942701</v>
      </c>
      <c r="AW86" s="16">
        <v>0.10494133787367788</v>
      </c>
      <c r="AX86" s="16">
        <v>0.27327469103783963</v>
      </c>
      <c r="AY86" s="16">
        <v>0.39649482242859757</v>
      </c>
      <c r="AZ86" s="16">
        <v>0.54647747876064456</v>
      </c>
      <c r="BA86" s="16">
        <v>0.79118852620734081</v>
      </c>
      <c r="BB86" s="16">
        <v>8.2283487382162956E-2</v>
      </c>
      <c r="BC86" s="16">
        <v>1.7092652116822502</v>
      </c>
      <c r="BD86" s="16">
        <v>8.2283487382162956E-2</v>
      </c>
      <c r="BE86" s="16">
        <v>1.1207808876710397</v>
      </c>
      <c r="BF86" s="16">
        <v>0.2617289163917853</v>
      </c>
      <c r="BG86" s="16">
        <v>1.2328373490764712</v>
      </c>
      <c r="BH86" s="16">
        <v>0.28345936463217192</v>
      </c>
      <c r="BI86" s="16">
        <v>8.2283487382162956E-2</v>
      </c>
      <c r="BJ86" s="16">
        <v>9.655373633383757E-2</v>
      </c>
      <c r="BK86" s="16">
        <v>0.36463116559354081</v>
      </c>
      <c r="BL86" s="16">
        <v>0.76887889047182401</v>
      </c>
      <c r="BM86" s="16">
        <v>0.21460133981888196</v>
      </c>
      <c r="BN86" s="16">
        <v>0.18010451824248253</v>
      </c>
      <c r="BO86" s="16" t="s">
        <v>1605</v>
      </c>
      <c r="BP86" s="16" t="s">
        <v>1605</v>
      </c>
      <c r="BQ86" s="16" t="s">
        <v>1605</v>
      </c>
    </row>
    <row r="87" spans="1:69" x14ac:dyDescent="0.35">
      <c r="A87">
        <v>75</v>
      </c>
      <c r="B87" t="s">
        <v>172</v>
      </c>
      <c r="C87" t="b">
        <v>1</v>
      </c>
      <c r="D87" t="b">
        <v>1</v>
      </c>
      <c r="E87" s="1">
        <v>22.959188119710987</v>
      </c>
      <c r="F87" s="16">
        <v>0.37844813780572023</v>
      </c>
      <c r="G87" s="16">
        <v>1.1082979677586584</v>
      </c>
      <c r="H87" t="s">
        <v>1751</v>
      </c>
      <c r="I87" s="16">
        <v>0</v>
      </c>
      <c r="J87" s="16">
        <v>0</v>
      </c>
      <c r="K87" s="16">
        <v>8.5881955403781296E-2</v>
      </c>
      <c r="L87" s="16">
        <v>6.9951581120975659E-2</v>
      </c>
      <c r="M87" s="16">
        <v>0.36927282921297055</v>
      </c>
      <c r="N87" s="16">
        <v>5.9461723714067105E-2</v>
      </c>
      <c r="O87" s="16">
        <v>0.33298214403292525</v>
      </c>
      <c r="P87" s="16">
        <v>0.27955438488986606</v>
      </c>
      <c r="Q87" s="16">
        <v>2.485903000414901</v>
      </c>
      <c r="R87" s="16">
        <v>0</v>
      </c>
      <c r="S87" s="16">
        <v>5.14742863555675E-2</v>
      </c>
      <c r="T87" s="16">
        <v>0.14917203558928693</v>
      </c>
      <c r="U87" s="16">
        <v>0.21584229302203362</v>
      </c>
      <c r="V87" s="16">
        <v>1.6341962139260033</v>
      </c>
      <c r="W87" s="16">
        <v>4.9854127528434766E-2</v>
      </c>
      <c r="X87" s="16">
        <v>0.30990541813918804</v>
      </c>
      <c r="Y87" s="16">
        <v>5.5419139019574626E-3</v>
      </c>
      <c r="Z87" s="16">
        <v>1.1145595735869485E-2</v>
      </c>
      <c r="AA87" s="16">
        <v>0.22453168069544183</v>
      </c>
      <c r="AB87" s="16">
        <v>0.29271813237082633</v>
      </c>
      <c r="AC87" s="16">
        <v>0.10334456119345936</v>
      </c>
      <c r="AD87" s="16">
        <v>0</v>
      </c>
      <c r="AE87" s="16">
        <v>0.12866252139201251</v>
      </c>
      <c r="AF87" s="16">
        <v>0.1636454586689442</v>
      </c>
      <c r="AG87" s="16">
        <v>0.32129566893501904</v>
      </c>
      <c r="AH87" s="16">
        <v>8.5881955403781296E-2</v>
      </c>
      <c r="AI87" s="16">
        <v>0.49488825097174827</v>
      </c>
      <c r="AJ87" s="16">
        <v>0.5219757653759638</v>
      </c>
      <c r="AK87" s="16">
        <v>0.21472627753599483</v>
      </c>
      <c r="AL87" s="16">
        <v>0.36873854249922711</v>
      </c>
      <c r="AM87" s="16">
        <v>2.6592707616392985E-2</v>
      </c>
      <c r="AN87" s="16">
        <v>0.17435784745679994</v>
      </c>
      <c r="AO87" s="16">
        <v>0.8972779563764699</v>
      </c>
      <c r="AP87" s="16">
        <v>0.42879204658392389</v>
      </c>
      <c r="AQ87" s="16">
        <v>2.8781498407277875</v>
      </c>
      <c r="AR87" s="16" t="s">
        <v>1605</v>
      </c>
      <c r="AS87" s="16" t="s">
        <v>1605</v>
      </c>
      <c r="AT87" s="16">
        <v>9.270775061392289E-3</v>
      </c>
      <c r="AU87" s="16">
        <v>0.50816938250525046</v>
      </c>
      <c r="AV87" s="16">
        <v>0.54187771922761052</v>
      </c>
      <c r="AW87" s="16">
        <v>0.10879794980909696</v>
      </c>
      <c r="AX87" s="16">
        <v>0.27750818282797796</v>
      </c>
      <c r="AY87" s="16">
        <v>0.4011380069726227</v>
      </c>
      <c r="AZ87" s="16">
        <v>0.54188105796265784</v>
      </c>
      <c r="BA87" s="16">
        <v>0.7834910641381958</v>
      </c>
      <c r="BB87" s="16">
        <v>8.5881955403781296E-2</v>
      </c>
      <c r="BC87" s="16">
        <v>1.7183265904660647</v>
      </c>
      <c r="BD87" s="16">
        <v>8.5881955403781296E-2</v>
      </c>
      <c r="BE87" s="16">
        <v>1.1082979677586584</v>
      </c>
      <c r="BF87" s="16">
        <v>0.276383153216051</v>
      </c>
      <c r="BG87" s="16">
        <v>1.2179214790962107</v>
      </c>
      <c r="BH87" s="16">
        <v>0.28147784421962041</v>
      </c>
      <c r="BI87" s="16">
        <v>8.5881955403781296E-2</v>
      </c>
      <c r="BJ87" s="16">
        <v>9.6025540883327043E-2</v>
      </c>
      <c r="BK87" s="16">
        <v>0.37780296909572986</v>
      </c>
      <c r="BL87" s="16">
        <v>0.77526312259045049</v>
      </c>
      <c r="BM87" s="16">
        <v>0.21318112280083623</v>
      </c>
      <c r="BN87" s="16">
        <v>0.17888069891438985</v>
      </c>
      <c r="BO87" s="16" t="s">
        <v>1605</v>
      </c>
      <c r="BP87" s="16" t="s">
        <v>1605</v>
      </c>
      <c r="BQ87" s="16" t="s">
        <v>1605</v>
      </c>
    </row>
    <row r="88" spans="1:69" x14ac:dyDescent="0.35">
      <c r="A88">
        <v>76</v>
      </c>
      <c r="B88" t="s">
        <v>1607</v>
      </c>
      <c r="C88" t="b">
        <v>1</v>
      </c>
      <c r="D88" t="b">
        <v>0</v>
      </c>
      <c r="E88" s="1">
        <v>31.369873980266217</v>
      </c>
      <c r="F88" s="16">
        <v>0.29393791967027588</v>
      </c>
      <c r="G88" s="16">
        <v>0.71064052147467915</v>
      </c>
      <c r="H88" t="s">
        <v>1751</v>
      </c>
      <c r="I88" s="16">
        <v>0</v>
      </c>
      <c r="J88" s="16">
        <v>0</v>
      </c>
      <c r="K88" s="16">
        <v>0</v>
      </c>
      <c r="L88" s="16">
        <v>3.6511718180389119E-2</v>
      </c>
      <c r="M88" s="16">
        <v>0.14254014900291545</v>
      </c>
      <c r="N88" s="16">
        <v>0.12089579191603916</v>
      </c>
      <c r="O88" s="16">
        <v>0.92917056713239221</v>
      </c>
      <c r="P88" s="16">
        <v>0.20465287838544866</v>
      </c>
      <c r="Q88" s="16">
        <v>1.7395654222649339</v>
      </c>
      <c r="R88" s="16">
        <v>0</v>
      </c>
      <c r="S88" s="16">
        <v>0.3976618118844979</v>
      </c>
      <c r="T88" s="16">
        <v>0.52615753901803086</v>
      </c>
      <c r="U88" s="16">
        <v>0.15146541512916945</v>
      </c>
      <c r="V88" s="16">
        <v>3.0685834691464358</v>
      </c>
      <c r="W88" s="16">
        <v>7.1348800646235055E-2</v>
      </c>
      <c r="X88" s="16">
        <v>0.31545691692579569</v>
      </c>
      <c r="Y88" s="16">
        <v>3.8562043498585385E-2</v>
      </c>
      <c r="Z88" s="16">
        <v>7.8497813746138512E-2</v>
      </c>
      <c r="AA88" s="16">
        <v>0.1617477929358917</v>
      </c>
      <c r="AB88" s="16">
        <v>0.29248851481383831</v>
      </c>
      <c r="AC88" s="16">
        <v>0.14666435078004358</v>
      </c>
      <c r="AD88" s="16">
        <v>0.15876996240888075</v>
      </c>
      <c r="AE88" s="16">
        <v>0.13377774380191521</v>
      </c>
      <c r="AF88" s="16">
        <v>0.39446632576089402</v>
      </c>
      <c r="AG88" s="16">
        <v>0.50338743327678381</v>
      </c>
      <c r="AH88" s="16">
        <v>0</v>
      </c>
      <c r="AI88" s="16">
        <v>0.38303439879084022</v>
      </c>
      <c r="AJ88" s="16">
        <v>0.40323681185069349</v>
      </c>
      <c r="AK88" s="16">
        <v>0.22297163773964113</v>
      </c>
      <c r="AL88" s="16">
        <v>0.37665166155460583</v>
      </c>
      <c r="AM88" s="16">
        <v>2.5890046842417025E-2</v>
      </c>
      <c r="AN88" s="16">
        <v>0.15715532187413683</v>
      </c>
      <c r="AO88" s="16">
        <v>0.91282708864705686</v>
      </c>
      <c r="AP88" s="16">
        <v>0.33012214605487133</v>
      </c>
      <c r="AQ88" s="16">
        <v>2.7837531795976087</v>
      </c>
      <c r="AR88" s="16">
        <v>0</v>
      </c>
      <c r="AS88" s="16">
        <v>2.9108998469929315E-2</v>
      </c>
      <c r="AT88" s="16">
        <v>6.4929302610702511E-2</v>
      </c>
      <c r="AU88" s="16">
        <v>0.3982884273346623</v>
      </c>
      <c r="AV88" s="16">
        <v>0.56691368861701252</v>
      </c>
      <c r="AW88" s="16">
        <v>0.17325919012823698</v>
      </c>
      <c r="AX88" s="16">
        <v>0.19864618213983687</v>
      </c>
      <c r="AY88" s="16">
        <v>0.30624249831400285</v>
      </c>
      <c r="AZ88" s="16">
        <v>0.56691486173068339</v>
      </c>
      <c r="BA88" s="16">
        <v>0.82566385466408199</v>
      </c>
      <c r="BB88" s="16">
        <v>0</v>
      </c>
      <c r="BC88" s="16">
        <v>1.1885081971973221</v>
      </c>
      <c r="BD88" s="16">
        <v>5.9450890287330527E-2</v>
      </c>
      <c r="BE88" s="16">
        <v>0.71064052147467915</v>
      </c>
      <c r="BF88" s="16">
        <v>0.25858512021515767</v>
      </c>
      <c r="BG88" s="16">
        <v>1.3005299641583905</v>
      </c>
      <c r="BH88" s="16">
        <v>0.29220172572941805</v>
      </c>
      <c r="BI88" s="16">
        <v>5.9450890287330527E-2</v>
      </c>
      <c r="BJ88" s="16">
        <v>0.10014892251703533</v>
      </c>
      <c r="BK88" s="16">
        <v>0.29219988727556601</v>
      </c>
      <c r="BL88" s="16">
        <v>0.89458106448515839</v>
      </c>
      <c r="BM88" s="16">
        <v>4.8093898258368295E-2</v>
      </c>
      <c r="BN88" s="16">
        <v>0.1862245419855626</v>
      </c>
      <c r="BO88" s="16" t="s">
        <v>1605</v>
      </c>
      <c r="BP88" s="16" t="s">
        <v>1605</v>
      </c>
      <c r="BQ88" s="16" t="s">
        <v>1605</v>
      </c>
    </row>
    <row r="89" spans="1:69" x14ac:dyDescent="0.35">
      <c r="A89">
        <v>77</v>
      </c>
      <c r="B89" t="s">
        <v>152</v>
      </c>
      <c r="C89" t="b">
        <v>1</v>
      </c>
      <c r="D89" t="b">
        <v>0</v>
      </c>
      <c r="E89" s="1">
        <v>67.83951316826662</v>
      </c>
      <c r="F89" s="16">
        <v>0.34518698453344049</v>
      </c>
      <c r="G89" s="16">
        <v>1.0450405715101332</v>
      </c>
      <c r="H89" t="s">
        <v>1751</v>
      </c>
      <c r="I89" s="16">
        <v>0</v>
      </c>
      <c r="J89" s="16">
        <v>6.07627122483132E-2</v>
      </c>
      <c r="K89" s="16">
        <v>0</v>
      </c>
      <c r="L89" s="16">
        <v>8.2459286682067701E-2</v>
      </c>
      <c r="M89" s="16">
        <v>0.36948051975883045</v>
      </c>
      <c r="N89" s="16">
        <v>0.15743903866769293</v>
      </c>
      <c r="O89" s="16">
        <v>0.48212599697157921</v>
      </c>
      <c r="P89" s="16">
        <v>0.2897069079238932</v>
      </c>
      <c r="Q89" s="16">
        <v>2.5108815155896482</v>
      </c>
      <c r="R89" s="16">
        <v>0</v>
      </c>
      <c r="S89" s="16">
        <v>0.37663325682647963</v>
      </c>
      <c r="T89" s="16">
        <v>0.37663325682647963</v>
      </c>
      <c r="U89" s="16">
        <v>0.22438050026530276</v>
      </c>
      <c r="V89" s="16">
        <v>2.3634486520292013</v>
      </c>
      <c r="W89" s="16">
        <v>0.10672418392001748</v>
      </c>
      <c r="X89" s="16">
        <v>0.39877877039015774</v>
      </c>
      <c r="Y89" s="16">
        <v>5.057042297808767E-2</v>
      </c>
      <c r="Z89" s="16">
        <v>9.7436011022283164E-2</v>
      </c>
      <c r="AA89" s="16">
        <v>0.23967375544281855</v>
      </c>
      <c r="AB89" s="16">
        <v>0.36547452110645806</v>
      </c>
      <c r="AC89" s="16">
        <v>0.11105454673274706</v>
      </c>
      <c r="AD89" s="16">
        <v>0.1895825808064302</v>
      </c>
      <c r="AE89" s="16">
        <v>0.14868442306304019</v>
      </c>
      <c r="AF89" s="16">
        <v>0.44676049390282158</v>
      </c>
      <c r="AG89" s="16">
        <v>0.32639055856747912</v>
      </c>
      <c r="AH89" s="16">
        <v>0</v>
      </c>
      <c r="AI89" s="16">
        <v>0.50733990061151735</v>
      </c>
      <c r="AJ89" s="16">
        <v>0.53426206549079569</v>
      </c>
      <c r="AK89" s="16">
        <v>0.25295661026414007</v>
      </c>
      <c r="AL89" s="16">
        <v>0.21532297414369284</v>
      </c>
      <c r="AM89" s="16">
        <v>0.10780528978311099</v>
      </c>
      <c r="AN89" s="16">
        <v>0.22461062370674711</v>
      </c>
      <c r="AO89" s="16">
        <v>1.2036785276825057</v>
      </c>
      <c r="AP89" s="16">
        <v>0.31578947368421106</v>
      </c>
      <c r="AQ89" s="16">
        <v>2.5714285714285712</v>
      </c>
      <c r="AR89" s="16">
        <v>0</v>
      </c>
      <c r="AS89" s="16">
        <v>0</v>
      </c>
      <c r="AT89" s="16" t="s">
        <v>1605</v>
      </c>
      <c r="AU89" s="16">
        <v>0.38888888888888906</v>
      </c>
      <c r="AV89" s="16">
        <v>0.66666379643916263</v>
      </c>
      <c r="AW89" s="16">
        <v>0.16148818264957976</v>
      </c>
      <c r="AX89" s="16">
        <v>0.1764705882352946</v>
      </c>
      <c r="AY89" s="16">
        <v>0.2903225806451597</v>
      </c>
      <c r="AZ89" s="16">
        <v>0.66666666666666541</v>
      </c>
      <c r="BA89" s="16">
        <v>1</v>
      </c>
      <c r="BB89" s="16">
        <v>0</v>
      </c>
      <c r="BC89" s="16">
        <v>1.5022694560643042</v>
      </c>
      <c r="BD89" s="16">
        <v>0</v>
      </c>
      <c r="BE89" s="16">
        <v>1.0450405715101332</v>
      </c>
      <c r="BF89" s="16">
        <v>0.14673455866452767</v>
      </c>
      <c r="BG89" s="16">
        <v>1.6666666666666692</v>
      </c>
      <c r="BH89" s="16">
        <v>0.33333333333333459</v>
      </c>
      <c r="BI89" s="16">
        <v>0</v>
      </c>
      <c r="BJ89" s="16">
        <v>0.1108336399148766</v>
      </c>
      <c r="BK89" s="16">
        <v>0.35710727477094784</v>
      </c>
      <c r="BL89" s="16">
        <v>1.1488270091579111</v>
      </c>
      <c r="BM89" s="16">
        <v>7.513214079999031E-2</v>
      </c>
      <c r="BN89" s="16">
        <v>0.21043947516829409</v>
      </c>
      <c r="BO89" s="16" t="s">
        <v>1605</v>
      </c>
      <c r="BP89" s="16" t="s">
        <v>1605</v>
      </c>
      <c r="BQ89" s="16" t="s">
        <v>1605</v>
      </c>
    </row>
    <row r="90" spans="1:69" x14ac:dyDescent="0.35">
      <c r="A90">
        <v>78</v>
      </c>
      <c r="B90" t="s">
        <v>365</v>
      </c>
      <c r="C90" t="b">
        <v>1</v>
      </c>
      <c r="D90" t="b">
        <v>0</v>
      </c>
      <c r="E90" s="1">
        <v>30.791907581709332</v>
      </c>
      <c r="F90" s="16">
        <v>0.21993334456934757</v>
      </c>
      <c r="G90" s="16">
        <v>0.64909989676613966</v>
      </c>
      <c r="H90" t="s">
        <v>1751</v>
      </c>
      <c r="I90" s="16">
        <v>0</v>
      </c>
      <c r="J90" s="16">
        <v>0</v>
      </c>
      <c r="K90" s="16">
        <v>0</v>
      </c>
      <c r="L90" s="16">
        <v>2.5530718968826083E-2</v>
      </c>
      <c r="M90" s="16">
        <v>9.6695952538361496E-2</v>
      </c>
      <c r="N90" s="16">
        <v>0.103752449646207</v>
      </c>
      <c r="O90" s="16">
        <v>0.23084207281460412</v>
      </c>
      <c r="P90" s="16">
        <v>0.16908807556837635</v>
      </c>
      <c r="Q90" s="16">
        <v>2.1862414370359615</v>
      </c>
      <c r="R90" s="16">
        <v>0</v>
      </c>
      <c r="S90" s="16">
        <v>0</v>
      </c>
      <c r="T90" s="16">
        <v>0</v>
      </c>
      <c r="U90" s="16">
        <v>0.11111111111111227</v>
      </c>
      <c r="V90" s="16">
        <v>1.2222222222222245</v>
      </c>
      <c r="W90" s="16">
        <v>5.3215077605323291E-2</v>
      </c>
      <c r="X90" s="16">
        <v>0.19047619047619158</v>
      </c>
      <c r="Y90" s="16">
        <v>0</v>
      </c>
      <c r="Z90" s="16">
        <v>0</v>
      </c>
      <c r="AA90" s="16">
        <v>0.11847956683882943</v>
      </c>
      <c r="AB90" s="16">
        <v>0.17603990955747761</v>
      </c>
      <c r="AC90" s="16">
        <v>0.12713173592579219</v>
      </c>
      <c r="AD90" s="16">
        <v>0</v>
      </c>
      <c r="AE90" s="16">
        <v>0.15038064241057403</v>
      </c>
      <c r="AF90" s="16">
        <v>0.15038064241057403</v>
      </c>
      <c r="AG90" s="16">
        <v>0.71531364352072857</v>
      </c>
      <c r="AH90" s="16">
        <v>0</v>
      </c>
      <c r="AI90" s="16">
        <v>0.36901571279288903</v>
      </c>
      <c r="AJ90" s="16">
        <v>0.39132591205962619</v>
      </c>
      <c r="AK90" s="16">
        <v>0.25219332085366486</v>
      </c>
      <c r="AL90" s="16">
        <v>0.42908526994400176</v>
      </c>
      <c r="AM90" s="16">
        <v>7.5656762487821272E-3</v>
      </c>
      <c r="AN90" s="16">
        <v>0.1218632827957784</v>
      </c>
      <c r="AO90" s="16">
        <v>1.0183812709363771</v>
      </c>
      <c r="AP90" s="16">
        <v>0</v>
      </c>
      <c r="AQ90" s="16">
        <v>1.5714285714285761</v>
      </c>
      <c r="AR90" s="16">
        <v>0</v>
      </c>
      <c r="AS90" s="16">
        <v>0</v>
      </c>
      <c r="AT90" s="16">
        <v>0</v>
      </c>
      <c r="AU90" s="16" t="s">
        <v>1605</v>
      </c>
      <c r="AV90" s="16">
        <v>0.66666572866589946</v>
      </c>
      <c r="AW90" s="16">
        <v>0</v>
      </c>
      <c r="AX90" s="16">
        <v>0</v>
      </c>
      <c r="AY90" s="16">
        <v>0</v>
      </c>
      <c r="AZ90" s="16">
        <v>0.66666666666666652</v>
      </c>
      <c r="BA90" s="16">
        <v>1</v>
      </c>
      <c r="BB90" s="16">
        <v>0</v>
      </c>
      <c r="BC90" s="16">
        <v>1.5024808978221174</v>
      </c>
      <c r="BD90" s="16">
        <v>0</v>
      </c>
      <c r="BE90" s="16">
        <v>0.64909989676613966</v>
      </c>
      <c r="BF90" s="16">
        <v>0.27689205541929685</v>
      </c>
      <c r="BG90" s="16">
        <v>1.6666666666666656</v>
      </c>
      <c r="BH90" s="16">
        <v>0.33333333333333282</v>
      </c>
      <c r="BI90" s="16">
        <v>0</v>
      </c>
      <c r="BJ90" s="16">
        <v>0.1120115961297663</v>
      </c>
      <c r="BK90" s="16">
        <v>0.28442017500542716</v>
      </c>
      <c r="BL90" s="16">
        <v>0.58858799447109011</v>
      </c>
      <c r="BM90" s="16">
        <v>4.6561760003156039E-2</v>
      </c>
      <c r="BN90" s="16">
        <v>0.21015713114444101</v>
      </c>
      <c r="BO90" s="16" t="s">
        <v>1605</v>
      </c>
      <c r="BP90" s="16" t="s">
        <v>1605</v>
      </c>
      <c r="BQ90" s="16" t="s">
        <v>1605</v>
      </c>
    </row>
    <row r="91" spans="1:69" x14ac:dyDescent="0.35">
      <c r="A91">
        <v>79</v>
      </c>
      <c r="B91" t="s">
        <v>370</v>
      </c>
      <c r="C91" t="b">
        <v>1</v>
      </c>
      <c r="D91" t="b">
        <v>0</v>
      </c>
      <c r="E91" s="1">
        <v>37.170477649059421</v>
      </c>
      <c r="F91" s="16">
        <v>0.31077345227456898</v>
      </c>
      <c r="G91" s="16">
        <v>0.71049055909620917</v>
      </c>
      <c r="H91" t="s">
        <v>1751</v>
      </c>
      <c r="I91" s="16">
        <v>0</v>
      </c>
      <c r="J91" s="16">
        <v>0</v>
      </c>
      <c r="K91" s="16">
        <v>0</v>
      </c>
      <c r="L91" s="16">
        <v>3.633480139937606E-2</v>
      </c>
      <c r="M91" s="16">
        <v>0.18322496932613852</v>
      </c>
      <c r="N91" s="16">
        <v>0.12689362520723879</v>
      </c>
      <c r="O91" s="16">
        <v>1.0031908835994487</v>
      </c>
      <c r="P91" s="16">
        <v>0.20478108707454146</v>
      </c>
      <c r="Q91" s="16">
        <v>1.889413072726954</v>
      </c>
      <c r="R91" s="16">
        <v>0</v>
      </c>
      <c r="S91" s="16">
        <v>0.36180894171918898</v>
      </c>
      <c r="T91" s="16">
        <v>0.44021161497114236</v>
      </c>
      <c r="U91" s="16">
        <v>0.14967131474926809</v>
      </c>
      <c r="V91" s="16">
        <v>2.8115884923954959</v>
      </c>
      <c r="W91" s="16">
        <v>7.0593583426951101E-2</v>
      </c>
      <c r="X91" s="16">
        <v>0.33437204393533415</v>
      </c>
      <c r="Y91" s="16">
        <v>3.4303251510930055E-2</v>
      </c>
      <c r="Z91" s="16">
        <v>7.0437545683717628E-2</v>
      </c>
      <c r="AA91" s="16">
        <v>0.15992946674698771</v>
      </c>
      <c r="AB91" s="16">
        <v>0.310579930162729</v>
      </c>
      <c r="AC91" s="16">
        <v>0.15465278726410681</v>
      </c>
      <c r="AD91" s="16">
        <v>0.14303808493116565</v>
      </c>
      <c r="AE91" s="16">
        <v>0.13892167662820998</v>
      </c>
      <c r="AF91" s="16">
        <v>0.37751000208558882</v>
      </c>
      <c r="AG91" s="16">
        <v>0.58180266515756185</v>
      </c>
      <c r="AH91" s="16">
        <v>0</v>
      </c>
      <c r="AI91" s="16">
        <v>0.39177392942700728</v>
      </c>
      <c r="AJ91" s="16">
        <v>0.41286695615328362</v>
      </c>
      <c r="AK91" s="16">
        <v>0.23190912190492896</v>
      </c>
      <c r="AL91" s="16">
        <v>0.45487638526951835</v>
      </c>
      <c r="AM91" s="16">
        <v>2.1118477134217661E-2</v>
      </c>
      <c r="AN91" s="16">
        <v>0.15172399462392594</v>
      </c>
      <c r="AO91" s="16">
        <v>0.95377868314238468</v>
      </c>
      <c r="AP91" s="16">
        <v>0.36745482038813648</v>
      </c>
      <c r="AQ91" s="16">
        <v>2.7116630839106581</v>
      </c>
      <c r="AR91" s="16">
        <v>0</v>
      </c>
      <c r="AS91" s="16">
        <v>3.9265663494983061E-2</v>
      </c>
      <c r="AT91" s="16">
        <v>5.8176753912865475E-2</v>
      </c>
      <c r="AU91" s="16">
        <v>0.44342453263192105</v>
      </c>
      <c r="AV91" s="16" t="s">
        <v>1605</v>
      </c>
      <c r="AW91" s="16">
        <v>0.17193982438380084</v>
      </c>
      <c r="AX91" s="16">
        <v>0.22266548646468731</v>
      </c>
      <c r="AY91" s="16">
        <v>0.34098795289675299</v>
      </c>
      <c r="AZ91" s="16">
        <v>0.59672791207506037</v>
      </c>
      <c r="BA91" s="16">
        <v>0.87669733224137025</v>
      </c>
      <c r="BB91" s="16">
        <v>0</v>
      </c>
      <c r="BC91" s="16">
        <v>1.2776430622090564</v>
      </c>
      <c r="BD91" s="16">
        <v>3.9265663494983061E-2</v>
      </c>
      <c r="BE91" s="16">
        <v>0.71049055909620917</v>
      </c>
      <c r="BF91" s="16">
        <v>0.30941884169931266</v>
      </c>
      <c r="BG91" s="16">
        <v>1.4034780255070709</v>
      </c>
      <c r="BH91" s="16">
        <v>0.30475828041259101</v>
      </c>
      <c r="BI91" s="16">
        <v>3.9265663494983061E-2</v>
      </c>
      <c r="BJ91" s="16">
        <v>0.10390465020747874</v>
      </c>
      <c r="BK91" s="16">
        <v>0.30882993384988144</v>
      </c>
      <c r="BL91" s="16">
        <v>0.96219687590709735</v>
      </c>
      <c r="BM91" s="16">
        <v>4.5562886869500163E-2</v>
      </c>
      <c r="BN91" s="16">
        <v>0.19351511449789816</v>
      </c>
      <c r="BO91" s="16" t="s">
        <v>1605</v>
      </c>
      <c r="BP91" s="16" t="s">
        <v>1605</v>
      </c>
      <c r="BQ91" s="16" t="s">
        <v>1605</v>
      </c>
    </row>
    <row r="92" spans="1:69" x14ac:dyDescent="0.35">
      <c r="A92">
        <v>80</v>
      </c>
      <c r="B92" t="s">
        <v>165</v>
      </c>
      <c r="C92" t="b">
        <v>1</v>
      </c>
      <c r="D92" t="b">
        <v>1</v>
      </c>
      <c r="E92" s="1">
        <v>21.552445692835718</v>
      </c>
      <c r="F92" s="16">
        <v>0.38055168052304017</v>
      </c>
      <c r="G92" s="16">
        <v>0.91343602551193559</v>
      </c>
      <c r="H92" t="s">
        <v>1751</v>
      </c>
      <c r="I92" s="16">
        <v>0</v>
      </c>
      <c r="J92" s="16">
        <v>0</v>
      </c>
      <c r="K92" s="16">
        <v>8.9003040855427207E-2</v>
      </c>
      <c r="L92" s="16">
        <v>6.5385303667495398E-2</v>
      </c>
      <c r="M92" s="16">
        <v>0.37185811510384048</v>
      </c>
      <c r="N92" s="16">
        <v>4.7256322468975709E-2</v>
      </c>
      <c r="O92" s="16">
        <v>0.30909427928613908</v>
      </c>
      <c r="P92" s="16">
        <v>0.2558303303675391</v>
      </c>
      <c r="Q92" s="16">
        <v>1.7439800770356975</v>
      </c>
      <c r="R92" s="16">
        <v>0</v>
      </c>
      <c r="S92" s="16">
        <v>4.0973853397954896E-2</v>
      </c>
      <c r="T92" s="16">
        <v>0.25562465045356775</v>
      </c>
      <c r="U92" s="16">
        <v>0.20179128179872552</v>
      </c>
      <c r="V92" s="16">
        <v>1.8805447078010786</v>
      </c>
      <c r="W92" s="16">
        <v>3.7239160375721392E-2</v>
      </c>
      <c r="X92" s="16">
        <v>0.28142151602810328</v>
      </c>
      <c r="Y92" s="16">
        <v>4.4516061874344537E-3</v>
      </c>
      <c r="Z92" s="16">
        <v>8.9430231922456027E-3</v>
      </c>
      <c r="AA92" s="16">
        <v>0.20921685281025582</v>
      </c>
      <c r="AB92" s="16">
        <v>0.26699422214064672</v>
      </c>
      <c r="AC92" s="16">
        <v>8.1340795780048714E-2</v>
      </c>
      <c r="AD92" s="16">
        <v>0</v>
      </c>
      <c r="AE92" s="16">
        <v>9.3205899322626795E-2</v>
      </c>
      <c r="AF92" s="16">
        <v>0.11943621911304225</v>
      </c>
      <c r="AG92" s="16">
        <v>0.18591883899870787</v>
      </c>
      <c r="AH92" s="16">
        <v>8.9003040855427207E-2</v>
      </c>
      <c r="AI92" s="16">
        <v>0.43239268175111989</v>
      </c>
      <c r="AJ92" s="16">
        <v>0.45426568575371173</v>
      </c>
      <c r="AK92" s="16">
        <v>0.15419081895570863</v>
      </c>
      <c r="AL92" s="16">
        <v>0.50290659219864864</v>
      </c>
      <c r="AM92" s="16">
        <v>3.0264102777399104E-2</v>
      </c>
      <c r="AN92" s="16">
        <v>0.14486196304796173</v>
      </c>
      <c r="AO92" s="16">
        <v>0.57276395793427515</v>
      </c>
      <c r="AP92" s="16">
        <v>0.55894160737581711</v>
      </c>
      <c r="AQ92" s="16">
        <v>3.2314129343057827</v>
      </c>
      <c r="AR92" s="16">
        <v>0</v>
      </c>
      <c r="AS92" s="16">
        <v>0.18479562160561991</v>
      </c>
      <c r="AT92" s="16">
        <v>7.4414278498973196E-3</v>
      </c>
      <c r="AU92" s="16">
        <v>0.64554947445224853</v>
      </c>
      <c r="AV92" s="16">
        <v>0.35966961956484655</v>
      </c>
      <c r="AW92" s="16" t="s">
        <v>1605</v>
      </c>
      <c r="AX92" s="16">
        <v>0.3938772018889638</v>
      </c>
      <c r="AY92" s="16">
        <v>0.52876854400725048</v>
      </c>
      <c r="AZ92" s="16">
        <v>0.35967192135178938</v>
      </c>
      <c r="BA92" s="16">
        <v>0.4940103111329297</v>
      </c>
      <c r="BB92" s="16">
        <v>0</v>
      </c>
      <c r="BC92" s="16">
        <v>0.65845125690396844</v>
      </c>
      <c r="BD92" s="16">
        <v>0.18479562160561991</v>
      </c>
      <c r="BE92" s="16">
        <v>0.91343602551193559</v>
      </c>
      <c r="BF92" s="16">
        <v>0.39859676526552756</v>
      </c>
      <c r="BG92" s="16">
        <v>0.7045233371644124</v>
      </c>
      <c r="BH92" s="16">
        <v>0.19807869635812358</v>
      </c>
      <c r="BI92" s="16">
        <v>0.18479562160561991</v>
      </c>
      <c r="BJ92" s="16">
        <v>7.0536553554574555E-2</v>
      </c>
      <c r="BK92" s="16">
        <v>0.34329339429743433</v>
      </c>
      <c r="BL92" s="16">
        <v>0.9384459870183246</v>
      </c>
      <c r="BM92" s="16">
        <v>0.15242454601304933</v>
      </c>
      <c r="BN92" s="16">
        <v>0.12989437537663018</v>
      </c>
      <c r="BO92" s="16" t="s">
        <v>1605</v>
      </c>
      <c r="BP92" s="16" t="s">
        <v>1605</v>
      </c>
      <c r="BQ92" s="16" t="s">
        <v>1605</v>
      </c>
    </row>
    <row r="93" spans="1:69" x14ac:dyDescent="0.35">
      <c r="A93">
        <v>81</v>
      </c>
      <c r="B93" t="s">
        <v>140</v>
      </c>
      <c r="C93" t="b">
        <v>1</v>
      </c>
      <c r="D93" t="b">
        <v>0</v>
      </c>
      <c r="E93" s="1">
        <v>29.482130719275041</v>
      </c>
      <c r="F93" s="16">
        <v>0.32029346619342813</v>
      </c>
      <c r="G93" s="16">
        <v>0.78252869807800285</v>
      </c>
      <c r="H93" t="s">
        <v>1751</v>
      </c>
      <c r="I93" s="16">
        <v>0</v>
      </c>
      <c r="J93" s="16">
        <v>0</v>
      </c>
      <c r="K93" s="16">
        <v>2.7014514769946318E-2</v>
      </c>
      <c r="L93" s="16">
        <v>3.4239325026921286E-2</v>
      </c>
      <c r="M93" s="16">
        <v>0.13282320944527348</v>
      </c>
      <c r="N93" s="16">
        <v>0.11900240968695042</v>
      </c>
      <c r="O93" s="16">
        <v>0.85192864596559481</v>
      </c>
      <c r="P93" s="16">
        <v>0.23775062730650975</v>
      </c>
      <c r="Q93" s="16">
        <v>2.0358386864726445</v>
      </c>
      <c r="R93" s="16">
        <v>0</v>
      </c>
      <c r="S93" s="16">
        <v>0.37908975305104398</v>
      </c>
      <c r="T93" s="16">
        <v>0.43393934640940968</v>
      </c>
      <c r="U93" s="16">
        <v>0.18018623773660081</v>
      </c>
      <c r="V93" s="16">
        <v>2.7517647452124141</v>
      </c>
      <c r="W93" s="16">
        <v>9.9214240244174912E-2</v>
      </c>
      <c r="X93" s="16">
        <v>0.29561199192023402</v>
      </c>
      <c r="Y93" s="16">
        <v>3.1732503504888321E-2</v>
      </c>
      <c r="Z93" s="16">
        <v>6.4913506983732994E-2</v>
      </c>
      <c r="AA93" s="16">
        <v>0.19066879897848277</v>
      </c>
      <c r="AB93" s="16">
        <v>0.274197542516879</v>
      </c>
      <c r="AC93" s="16">
        <v>0.18105159525775028</v>
      </c>
      <c r="AD93" s="16">
        <v>0.16682432193489016</v>
      </c>
      <c r="AE93" s="16">
        <v>0.13480438914177495</v>
      </c>
      <c r="AF93" s="16">
        <v>0.40541390173517589</v>
      </c>
      <c r="AG93" s="16">
        <v>0.52619227780432598</v>
      </c>
      <c r="AH93" s="16">
        <v>0</v>
      </c>
      <c r="AI93" s="16">
        <v>0.43325696917678425</v>
      </c>
      <c r="AJ93" s="16">
        <v>0.45551079026757058</v>
      </c>
      <c r="AK93" s="16">
        <v>0.22466848974436515</v>
      </c>
      <c r="AL93" s="16">
        <v>0.45736568101975683</v>
      </c>
      <c r="AM93" s="16">
        <v>1.9761579353238412E-2</v>
      </c>
      <c r="AN93" s="16">
        <v>0.15100946609488464</v>
      </c>
      <c r="AO93" s="16">
        <v>0.9127560228602889</v>
      </c>
      <c r="AP93" s="16">
        <v>0.32887552174945212</v>
      </c>
      <c r="AQ93" s="16">
        <v>2.7673567225908005</v>
      </c>
      <c r="AR93" s="16">
        <v>2.7014514769946318E-2</v>
      </c>
      <c r="AS93" s="16">
        <v>2.7014514769946318E-2</v>
      </c>
      <c r="AT93" s="16">
        <v>5.3618550627959394E-2</v>
      </c>
      <c r="AU93" s="16">
        <v>0.39732607255711572</v>
      </c>
      <c r="AV93" s="16">
        <v>0.5725776380938743</v>
      </c>
      <c r="AW93" s="16">
        <v>0.14571319854916509</v>
      </c>
      <c r="AX93" s="16">
        <v>0.19694756719995565</v>
      </c>
      <c r="AY93" s="16">
        <v>0.30490435717461994</v>
      </c>
      <c r="AZ93" s="16">
        <v>0.57257874859809421</v>
      </c>
      <c r="BA93" s="16">
        <v>0.83529088868766044</v>
      </c>
      <c r="BB93" s="16">
        <v>2.7014514769946318E-2</v>
      </c>
      <c r="BC93" s="16">
        <v>1.3788034255889681</v>
      </c>
      <c r="BD93" s="16">
        <v>5.485988232542427E-2</v>
      </c>
      <c r="BE93" s="16">
        <v>0.78252869807800285</v>
      </c>
      <c r="BF93" s="16">
        <v>0.26347552425664156</v>
      </c>
      <c r="BG93" s="16">
        <v>1.3196961542245504</v>
      </c>
      <c r="BH93" s="16">
        <v>0.29460500579334803</v>
      </c>
      <c r="BI93" s="16">
        <v>5.485988232542427E-2</v>
      </c>
      <c r="BJ93" s="16">
        <v>0.10090433752645067</v>
      </c>
      <c r="BK93" s="16">
        <v>0.33975228302880622</v>
      </c>
      <c r="BL93" s="16">
        <v>0.84038979486758247</v>
      </c>
      <c r="BM93" s="16">
        <v>4.7254238403838578E-2</v>
      </c>
      <c r="BN93" s="16">
        <v>0.18760993124747283</v>
      </c>
      <c r="BO93" s="16" t="s">
        <v>1605</v>
      </c>
      <c r="BP93" s="16" t="s">
        <v>1605</v>
      </c>
      <c r="BQ93" s="16" t="s">
        <v>1605</v>
      </c>
    </row>
    <row r="94" spans="1:69" x14ac:dyDescent="0.35">
      <c r="A94">
        <v>82</v>
      </c>
      <c r="B94" t="s">
        <v>371</v>
      </c>
      <c r="C94" t="b">
        <v>1</v>
      </c>
      <c r="D94" t="b">
        <v>1</v>
      </c>
      <c r="E94" s="1">
        <v>26.058518950012914</v>
      </c>
      <c r="F94" s="16">
        <v>0.29723037372829508</v>
      </c>
      <c r="G94" s="16">
        <v>1.0126662028646014</v>
      </c>
      <c r="H94" t="s">
        <v>1751</v>
      </c>
      <c r="I94" s="16">
        <v>0</v>
      </c>
      <c r="J94" s="16">
        <v>0</v>
      </c>
      <c r="K94" s="16">
        <v>0</v>
      </c>
      <c r="L94" s="16">
        <v>8.0151426510585599E-2</v>
      </c>
      <c r="M94" s="16">
        <v>0.3564939432042642</v>
      </c>
      <c r="N94" s="16">
        <v>6.6604042240994143E-2</v>
      </c>
      <c r="O94" s="16">
        <v>0.29912897865821964</v>
      </c>
      <c r="P94" s="16">
        <v>0.19099884702395609</v>
      </c>
      <c r="Q94" s="16">
        <v>2.2444944198240817</v>
      </c>
      <c r="R94" s="16">
        <v>0</v>
      </c>
      <c r="S94" s="16">
        <v>0.13474744357764878</v>
      </c>
      <c r="T94" s="16">
        <v>0.13474744357764878</v>
      </c>
      <c r="U94" s="16">
        <v>0.13160721686742893</v>
      </c>
      <c r="V94" s="16">
        <v>1.6810167363432513</v>
      </c>
      <c r="W94" s="16">
        <v>6.244143237849098E-2</v>
      </c>
      <c r="X94" s="16">
        <v>0.22836679952186612</v>
      </c>
      <c r="Y94" s="16">
        <v>1.4899039750392751E-2</v>
      </c>
      <c r="Z94" s="16">
        <v>3.0051225773598089E-2</v>
      </c>
      <c r="AA94" s="16">
        <v>0.14050300736569366</v>
      </c>
      <c r="AB94" s="16">
        <v>0.21059330333910808</v>
      </c>
      <c r="AC94" s="16">
        <v>0.1119535075382303</v>
      </c>
      <c r="AD94" s="16">
        <v>0</v>
      </c>
      <c r="AE94" s="16">
        <v>0.14904745342438241</v>
      </c>
      <c r="AF94" s="16">
        <v>0.24605269692519283</v>
      </c>
      <c r="AG94" s="16">
        <v>0.33806783540680474</v>
      </c>
      <c r="AH94" s="16">
        <v>0</v>
      </c>
      <c r="AI94" s="16">
        <v>0.39119520684088838</v>
      </c>
      <c r="AJ94" s="16">
        <v>0.41676034232852999</v>
      </c>
      <c r="AK94" s="16">
        <v>0.25197180578330247</v>
      </c>
      <c r="AL94" s="16">
        <v>0.22236042717065807</v>
      </c>
      <c r="AM94" s="16">
        <v>4.4518426373508779E-2</v>
      </c>
      <c r="AN94" s="16">
        <v>0.21672591364879379</v>
      </c>
      <c r="AO94" s="16">
        <v>1.1897896539039916</v>
      </c>
      <c r="AP94" s="16">
        <v>0.31578947368420951</v>
      </c>
      <c r="AQ94" s="16">
        <v>2.5714285714285703</v>
      </c>
      <c r="AR94" s="16">
        <v>0</v>
      </c>
      <c r="AS94" s="16">
        <v>0</v>
      </c>
      <c r="AT94" s="16">
        <v>2.498768286526043E-2</v>
      </c>
      <c r="AU94" s="16">
        <v>0.38888888888888884</v>
      </c>
      <c r="AV94" s="16">
        <v>0.66666174708629344</v>
      </c>
      <c r="AW94" s="16">
        <v>5.0545342208276889E-2</v>
      </c>
      <c r="AX94" s="16">
        <v>0.17647058823529527</v>
      </c>
      <c r="AY94" s="16">
        <v>0.29032258064516081</v>
      </c>
      <c r="AZ94" s="16">
        <v>0.66666666666666541</v>
      </c>
      <c r="BA94" s="16">
        <v>1</v>
      </c>
      <c r="BB94" s="16">
        <v>0</v>
      </c>
      <c r="BC94" s="16">
        <v>1.5033053084549097</v>
      </c>
      <c r="BD94" s="16">
        <v>0</v>
      </c>
      <c r="BE94" s="16">
        <v>1.0126662028646014</v>
      </c>
      <c r="BF94" s="16">
        <v>0.15125133321654172</v>
      </c>
      <c r="BG94" s="16">
        <v>1.6666666666666661</v>
      </c>
      <c r="BH94" s="16">
        <v>0.33333333333333304</v>
      </c>
      <c r="BI94" s="16">
        <v>0</v>
      </c>
      <c r="BJ94" s="16">
        <v>0.11049208862120241</v>
      </c>
      <c r="BK94" s="16">
        <v>0.25814416190993961</v>
      </c>
      <c r="BL94" s="16">
        <v>0.70094491660425051</v>
      </c>
      <c r="BM94" s="16">
        <v>0.24999999999999889</v>
      </c>
      <c r="BN94" s="16">
        <v>0.20878380930988438</v>
      </c>
      <c r="BO94" s="16" t="s">
        <v>1605</v>
      </c>
      <c r="BP94" s="16" t="s">
        <v>1605</v>
      </c>
      <c r="BQ94" s="16" t="s">
        <v>1605</v>
      </c>
    </row>
    <row r="95" spans="1:69" x14ac:dyDescent="0.35">
      <c r="A95">
        <v>83</v>
      </c>
      <c r="B95" t="s">
        <v>131</v>
      </c>
      <c r="C95" t="b">
        <v>1</v>
      </c>
      <c r="D95" t="b">
        <v>0</v>
      </c>
      <c r="E95" s="1">
        <v>29.7006429849616</v>
      </c>
      <c r="F95" s="16">
        <v>0.31697594328290279</v>
      </c>
      <c r="G95" s="16">
        <v>0.72892941051964111</v>
      </c>
      <c r="H95" t="s">
        <v>1751</v>
      </c>
      <c r="I95" s="16">
        <v>0</v>
      </c>
      <c r="J95" s="16">
        <v>0</v>
      </c>
      <c r="K95" s="16">
        <v>2.6434142946179628E-2</v>
      </c>
      <c r="L95" s="16">
        <v>3.4501851690802221E-2</v>
      </c>
      <c r="M95" s="16">
        <v>0.13393950915056418</v>
      </c>
      <c r="N95" s="16">
        <v>0.12216448036744176</v>
      </c>
      <c r="O95" s="16">
        <v>0.87342233972680328</v>
      </c>
      <c r="P95" s="16">
        <v>0.24717656395958554</v>
      </c>
      <c r="Q95" s="16">
        <v>2.3991610871920428</v>
      </c>
      <c r="R95" s="16">
        <v>0</v>
      </c>
      <c r="S95" s="16">
        <v>0.32069454757462745</v>
      </c>
      <c r="T95" s="16">
        <v>0.37082565238207565</v>
      </c>
      <c r="U95" s="16">
        <v>0.18528200814511009</v>
      </c>
      <c r="V95" s="16">
        <v>2.5546758561561638</v>
      </c>
      <c r="W95" s="16">
        <v>6.9013847494193925E-2</v>
      </c>
      <c r="X95" s="16">
        <v>0.30599017642993753</v>
      </c>
      <c r="Y95" s="16">
        <v>3.0546108241503722E-2</v>
      </c>
      <c r="Z95" s="16">
        <v>6.2554025473558372E-2</v>
      </c>
      <c r="AA95" s="16">
        <v>0.1962400645325173</v>
      </c>
      <c r="AB95" s="16">
        <v>0.2835773484159323</v>
      </c>
      <c r="AC95" s="16">
        <v>0.14893253405527007</v>
      </c>
      <c r="AD95" s="16">
        <v>0.12718593624359853</v>
      </c>
      <c r="AE95" s="16">
        <v>0.14108864347433969</v>
      </c>
      <c r="AF95" s="16">
        <v>0.35329996777507611</v>
      </c>
      <c r="AG95" s="16">
        <v>0.56882487919705316</v>
      </c>
      <c r="AH95" s="16">
        <v>0</v>
      </c>
      <c r="AI95" s="16">
        <v>0.46003836254835795</v>
      </c>
      <c r="AJ95" s="16">
        <v>0.48439168873491933</v>
      </c>
      <c r="AK95" s="16">
        <v>0.23602012572117692</v>
      </c>
      <c r="AL95" s="16">
        <v>0.42134155367477022</v>
      </c>
      <c r="AM95" s="16">
        <v>2.1674711930119939E-2</v>
      </c>
      <c r="AN95" s="16">
        <v>0.15395991036420242</v>
      </c>
      <c r="AO95" s="16">
        <v>0.9800939768058079</v>
      </c>
      <c r="AP95" s="16">
        <v>0.35057124071865742</v>
      </c>
      <c r="AQ95" s="16">
        <v>2.6658362248077805</v>
      </c>
      <c r="AR95" s="16">
        <v>0</v>
      </c>
      <c r="AS95" s="16">
        <v>2.6434142946179628E-2</v>
      </c>
      <c r="AT95" s="16">
        <v>5.1789647349074652E-2</v>
      </c>
      <c r="AU95" s="16">
        <v>0.42560297631413846</v>
      </c>
      <c r="AV95" s="16">
        <v>0.61030645990653398</v>
      </c>
      <c r="AW95" s="16">
        <v>0.14104542374960727</v>
      </c>
      <c r="AX95" s="16">
        <v>0.20756957993668257</v>
      </c>
      <c r="AY95" s="16">
        <v>0.32443115218861918</v>
      </c>
      <c r="AZ95" s="16">
        <v>0.61030763296615476</v>
      </c>
      <c r="BA95" s="16">
        <v>0.90024044497613698</v>
      </c>
      <c r="BB95" s="16">
        <v>2.6434142946179628E-2</v>
      </c>
      <c r="BC95" s="16">
        <v>1.5685703761971999</v>
      </c>
      <c r="BD95" s="16">
        <v>2.6434142946179628E-2</v>
      </c>
      <c r="BE95" s="16">
        <v>0.72892941051964111</v>
      </c>
      <c r="BF95" s="16">
        <v>0.28410716206887421</v>
      </c>
      <c r="BG95" s="16">
        <v>1.4521133478193402</v>
      </c>
      <c r="BH95" s="16">
        <v>0.3104020035771704</v>
      </c>
      <c r="BI95" s="16">
        <v>2.6434142946179628E-2</v>
      </c>
      <c r="BJ95" s="16">
        <v>0.105456894307417</v>
      </c>
      <c r="BK95" s="16">
        <v>0.30329415537161419</v>
      </c>
      <c r="BL95" s="16">
        <v>0.89882760692741814</v>
      </c>
      <c r="BM95" s="16">
        <v>4.8336697517087579E-2</v>
      </c>
      <c r="BN95" s="16">
        <v>0.19678698524856753</v>
      </c>
      <c r="BO95" s="16" t="s">
        <v>1605</v>
      </c>
      <c r="BP95" s="16" t="s">
        <v>1605</v>
      </c>
      <c r="BQ95" s="16" t="s">
        <v>1605</v>
      </c>
    </row>
    <row r="96" spans="1:69" x14ac:dyDescent="0.35">
      <c r="A96">
        <v>84</v>
      </c>
      <c r="B96" t="s">
        <v>1530</v>
      </c>
      <c r="C96" t="b">
        <v>1</v>
      </c>
      <c r="D96" t="b">
        <v>0</v>
      </c>
      <c r="E96" s="1">
        <v>47.832873747613945</v>
      </c>
      <c r="F96" s="16">
        <v>0.32365532577269196</v>
      </c>
      <c r="G96" s="16">
        <v>0.87675640851496173</v>
      </c>
      <c r="H96" t="s">
        <v>1751</v>
      </c>
      <c r="I96" s="16">
        <v>0</v>
      </c>
      <c r="J96" s="16">
        <v>7.3883740900037242E-2</v>
      </c>
      <c r="K96" s="16">
        <v>0</v>
      </c>
      <c r="L96" s="16">
        <v>4.783936304573766E-2</v>
      </c>
      <c r="M96" s="16">
        <v>0.23202458638787804</v>
      </c>
      <c r="N96" s="16">
        <v>0.13561414658883586</v>
      </c>
      <c r="O96" s="16">
        <v>1.1542220969549226</v>
      </c>
      <c r="P96" s="16">
        <v>0.25669130596501355</v>
      </c>
      <c r="Q96" s="16">
        <v>2.424141771307375</v>
      </c>
      <c r="R96" s="16">
        <v>0</v>
      </c>
      <c r="S96" s="16">
        <v>0.62899633160641977</v>
      </c>
      <c r="T96" s="16">
        <v>0.62899633160641977</v>
      </c>
      <c r="U96" s="16">
        <v>0.19404443198226362</v>
      </c>
      <c r="V96" s="16">
        <v>3.4528486828336549</v>
      </c>
      <c r="W96" s="16">
        <v>9.0791431073263151E-2</v>
      </c>
      <c r="X96" s="16">
        <v>0.34644407468402716</v>
      </c>
      <c r="Y96" s="16">
        <v>6.0430863411718105E-2</v>
      </c>
      <c r="Z96" s="16">
        <v>0.123264303331581</v>
      </c>
      <c r="AA96" s="16">
        <v>0.20760248982708873</v>
      </c>
      <c r="AB96" s="16">
        <v>0.31759136869301341</v>
      </c>
      <c r="AC96" s="16">
        <v>0.1648760172203616</v>
      </c>
      <c r="AD96" s="16">
        <v>0.25613113675759025</v>
      </c>
      <c r="AE96" s="16">
        <v>0.14980457125091706</v>
      </c>
      <c r="AF96" s="16">
        <v>0.58236587485529379</v>
      </c>
      <c r="AG96" s="16">
        <v>0.56994316040796544</v>
      </c>
      <c r="AH96" s="16">
        <v>0</v>
      </c>
      <c r="AI96" s="16">
        <v>0.47045902117687</v>
      </c>
      <c r="AJ96" s="16">
        <v>0.49548029594595944</v>
      </c>
      <c r="AK96" s="16">
        <v>0.25240977364446704</v>
      </c>
      <c r="AL96" s="16">
        <v>0.35388470817455753</v>
      </c>
      <c r="AM96" s="16">
        <v>3.6127555642626596E-2</v>
      </c>
      <c r="AN96" s="16">
        <v>0.18279968551394465</v>
      </c>
      <c r="AO96" s="16">
        <v>1.1280287944766432</v>
      </c>
      <c r="AP96" s="16">
        <v>0.11842105263158031</v>
      </c>
      <c r="AQ96" s="16">
        <v>2.0357142857142847</v>
      </c>
      <c r="AR96" s="16">
        <v>0</v>
      </c>
      <c r="AS96" s="16">
        <v>0</v>
      </c>
      <c r="AT96" s="16">
        <v>0.10165084957038517</v>
      </c>
      <c r="AU96" s="16">
        <v>0.18055555555555536</v>
      </c>
      <c r="AV96" s="16">
        <v>0.66666511848524279</v>
      </c>
      <c r="AW96" s="16">
        <v>0.21548872993079393</v>
      </c>
      <c r="AX96" s="16" t="s">
        <v>1605</v>
      </c>
      <c r="AY96" s="16" t="s">
        <v>1605</v>
      </c>
      <c r="AZ96" s="16">
        <v>0.66666666666666652</v>
      </c>
      <c r="BA96" s="16">
        <v>1</v>
      </c>
      <c r="BB96" s="16">
        <v>0</v>
      </c>
      <c r="BC96" s="16">
        <v>1.5023945305725483</v>
      </c>
      <c r="BD96" s="16">
        <v>0</v>
      </c>
      <c r="BE96" s="16">
        <v>0.87675640851496173</v>
      </c>
      <c r="BF96" s="16">
        <v>0.23270790859216772</v>
      </c>
      <c r="BG96" s="16">
        <v>1.6666666666666683</v>
      </c>
      <c r="BH96" s="16">
        <v>0.33333333333333415</v>
      </c>
      <c r="BI96" s="16">
        <v>0</v>
      </c>
      <c r="BJ96" s="16">
        <v>0.11170830414152988</v>
      </c>
      <c r="BK96" s="16">
        <v>0.3337167454917449</v>
      </c>
      <c r="BL96" s="16">
        <v>1.0925263472201321</v>
      </c>
      <c r="BM96" s="16">
        <v>5.2869743717936846E-2</v>
      </c>
      <c r="BN96" s="16">
        <v>0.21010357671046198</v>
      </c>
      <c r="BO96" s="16" t="s">
        <v>1605</v>
      </c>
      <c r="BP96" s="16" t="s">
        <v>1605</v>
      </c>
      <c r="BQ96" s="16" t="s">
        <v>1605</v>
      </c>
    </row>
    <row r="97" spans="1:69" x14ac:dyDescent="0.35">
      <c r="A97">
        <v>85</v>
      </c>
      <c r="B97" t="s">
        <v>369</v>
      </c>
      <c r="C97" t="b">
        <v>1</v>
      </c>
      <c r="D97" t="b">
        <v>0</v>
      </c>
      <c r="E97" s="1">
        <v>17.3880016627655</v>
      </c>
      <c r="F97" s="16">
        <v>0.32187067170433981</v>
      </c>
      <c r="G97" s="16">
        <v>0.58496738971063444</v>
      </c>
      <c r="H97" t="s">
        <v>1749</v>
      </c>
      <c r="I97" s="16">
        <v>0</v>
      </c>
      <c r="J97" s="16">
        <v>0</v>
      </c>
      <c r="K97" s="16">
        <v>0.10917347008420553</v>
      </c>
      <c r="L97" s="16">
        <v>3.5266105552875349E-2</v>
      </c>
      <c r="M97" s="16">
        <v>9.1335222220130019E-2</v>
      </c>
      <c r="N97" s="16">
        <v>0.15362296035546952</v>
      </c>
      <c r="O97" s="16">
        <v>0.5733488640556188</v>
      </c>
      <c r="P97" s="16">
        <v>0.21319733382922501</v>
      </c>
      <c r="Q97" s="16">
        <v>0.74938805161399058</v>
      </c>
      <c r="R97" s="16">
        <v>0</v>
      </c>
      <c r="S97" s="16">
        <v>0.16561881729898009</v>
      </c>
      <c r="T97" s="16">
        <v>0.60148259555934191</v>
      </c>
      <c r="U97" s="16">
        <v>0.18316256665356967</v>
      </c>
      <c r="V97" s="16">
        <v>2.6656604034341393</v>
      </c>
      <c r="W97" s="16">
        <v>8.2286448481290408E-2</v>
      </c>
      <c r="X97" s="16">
        <v>0.24914504607291521</v>
      </c>
      <c r="Y97" s="16">
        <v>7.2273438161374326E-3</v>
      </c>
      <c r="Z97" s="16">
        <v>2.3677169036908419E-2</v>
      </c>
      <c r="AA97" s="16">
        <v>0.18786048798421806</v>
      </c>
      <c r="AB97" s="16">
        <v>0.24010054572147821</v>
      </c>
      <c r="AC97" s="16">
        <v>0.16860802115198603</v>
      </c>
      <c r="AD97" s="16">
        <v>3.7990131584227926E-2</v>
      </c>
      <c r="AE97" s="16">
        <v>5.656333899051047E-2</v>
      </c>
      <c r="AF97" s="16">
        <v>0.14899075598403688</v>
      </c>
      <c r="AG97" s="16">
        <v>0.16757931810388493</v>
      </c>
      <c r="AH97" s="16">
        <v>0</v>
      </c>
      <c r="AI97" s="16">
        <v>0.30551251798573853</v>
      </c>
      <c r="AJ97" s="16">
        <v>0.31509836273534209</v>
      </c>
      <c r="AK97" s="16">
        <v>9.0134793410324709E-2</v>
      </c>
      <c r="AL97" s="16">
        <v>0.66363150076238142</v>
      </c>
      <c r="AM97" s="16">
        <v>1.1886257307249792E-2</v>
      </c>
      <c r="AN97" s="16">
        <v>0.13826014375989693</v>
      </c>
      <c r="AO97" s="16">
        <v>0.41435392116384051</v>
      </c>
      <c r="AP97" s="16">
        <v>0.58496738971063444</v>
      </c>
      <c r="AQ97" s="16">
        <v>4.2719941155985772</v>
      </c>
      <c r="AR97" s="16">
        <v>5.0995914391484432E-2</v>
      </c>
      <c r="AS97" s="16">
        <v>0.28179030430070662</v>
      </c>
      <c r="AT97" s="16">
        <v>2.117888434835713E-2</v>
      </c>
      <c r="AU97" s="16">
        <v>0.59926702300976697</v>
      </c>
      <c r="AV97" s="16">
        <v>0.19604350166947282</v>
      </c>
      <c r="AW97" s="16">
        <v>0.25971988590822148</v>
      </c>
      <c r="AX97" s="16">
        <v>0.3520277850388529</v>
      </c>
      <c r="AY97" s="16">
        <v>0.56284909365685509</v>
      </c>
      <c r="AZ97" s="16" t="s">
        <v>1605</v>
      </c>
      <c r="BA97" s="16">
        <v>0.25768420346349896</v>
      </c>
      <c r="BB97" s="16">
        <v>9.7571016849834269E-2</v>
      </c>
      <c r="BC97" s="16">
        <v>0.59615897936619455</v>
      </c>
      <c r="BD97" s="16">
        <v>0.44553116913280744</v>
      </c>
      <c r="BE97" s="16">
        <v>0.48566013048117185</v>
      </c>
      <c r="BF97" s="16">
        <v>0.37512647350498707</v>
      </c>
      <c r="BG97" s="16">
        <v>0.34428441835665691</v>
      </c>
      <c r="BH97" s="16">
        <v>0.11413651345400289</v>
      </c>
      <c r="BI97" s="16">
        <v>0.41482355570757901</v>
      </c>
      <c r="BJ97" s="16">
        <v>4.31026667884995E-2</v>
      </c>
      <c r="BK97" s="16">
        <v>0.25811343328099334</v>
      </c>
      <c r="BL97" s="16">
        <v>0.97653071532607538</v>
      </c>
      <c r="BM97" s="16">
        <v>2.3351950274266731E-2</v>
      </c>
      <c r="BN97" s="16">
        <v>7.6551960127311913E-2</v>
      </c>
      <c r="BO97" s="16" t="s">
        <v>1605</v>
      </c>
      <c r="BP97" s="16" t="s">
        <v>1605</v>
      </c>
      <c r="BQ97" s="16" t="s">
        <v>1605</v>
      </c>
    </row>
    <row r="98" spans="1:69" x14ac:dyDescent="0.35">
      <c r="A98">
        <v>86</v>
      </c>
      <c r="B98" t="s">
        <v>367</v>
      </c>
      <c r="C98" t="b">
        <v>1</v>
      </c>
      <c r="D98" t="b">
        <v>1</v>
      </c>
      <c r="E98" s="1">
        <v>100</v>
      </c>
      <c r="F98" s="16">
        <v>0.30955026145329906</v>
      </c>
      <c r="G98" s="16">
        <v>1.0124793046293563</v>
      </c>
      <c r="H98" t="s">
        <v>1751</v>
      </c>
      <c r="I98" s="16">
        <v>0</v>
      </c>
      <c r="J98" s="16">
        <v>0</v>
      </c>
      <c r="K98" s="16">
        <v>0</v>
      </c>
      <c r="L98" s="16">
        <v>0.1106983237830399</v>
      </c>
      <c r="M98" s="16">
        <v>0.78631835214433821</v>
      </c>
      <c r="N98" s="16">
        <v>0.10221181994213802</v>
      </c>
      <c r="O98" s="16">
        <v>0.49865912782887034</v>
      </c>
      <c r="P98" s="16">
        <v>0.20945130986724125</v>
      </c>
      <c r="Q98" s="16">
        <v>2.2957004981697491</v>
      </c>
      <c r="R98" s="16">
        <v>0</v>
      </c>
      <c r="S98" s="16">
        <v>0.24914638892290975</v>
      </c>
      <c r="T98" s="16">
        <v>0.24914638892290975</v>
      </c>
      <c r="U98" s="16">
        <v>0.14947219952511359</v>
      </c>
      <c r="V98" s="16">
        <v>2.0517145119226936</v>
      </c>
      <c r="W98" s="16">
        <v>7.0494601907047372E-2</v>
      </c>
      <c r="X98" s="16">
        <v>0.26119988519209558</v>
      </c>
      <c r="Y98" s="16">
        <v>2.7988704545604426E-2</v>
      </c>
      <c r="Z98" s="16">
        <v>5.60550012503791E-2</v>
      </c>
      <c r="AA98" s="16">
        <v>0.15962378033641467</v>
      </c>
      <c r="AB98" s="16">
        <v>0.24047877742190238</v>
      </c>
      <c r="AC98" s="16">
        <v>0.12262730374200737</v>
      </c>
      <c r="AD98" s="16">
        <v>0.11054255327171081</v>
      </c>
      <c r="AE98" s="16">
        <v>0.14925829389179035</v>
      </c>
      <c r="AF98" s="16">
        <v>0.33089816468171018</v>
      </c>
      <c r="AG98" s="16">
        <v>0.36508917467664492</v>
      </c>
      <c r="AH98" s="16">
        <v>0</v>
      </c>
      <c r="AI98" s="16">
        <v>0.41286896122795791</v>
      </c>
      <c r="AJ98" s="16">
        <v>0.43879915383363022</v>
      </c>
      <c r="AK98" s="16">
        <v>0.25167417725814278</v>
      </c>
      <c r="AL98" s="16">
        <v>0.23848507626102977</v>
      </c>
      <c r="AM98" s="16">
        <v>7.7183210585918927E-2</v>
      </c>
      <c r="AN98" s="16">
        <v>0.21661794677827029</v>
      </c>
      <c r="AO98" s="16">
        <v>1.1895992704100875</v>
      </c>
      <c r="AP98" s="16">
        <v>0.31578947368421173</v>
      </c>
      <c r="AQ98" s="16">
        <v>2.5714285714285725</v>
      </c>
      <c r="AR98" s="16">
        <v>0</v>
      </c>
      <c r="AS98" s="16">
        <v>0</v>
      </c>
      <c r="AT98" s="16">
        <v>4.6569860413155695E-2</v>
      </c>
      <c r="AU98" s="16">
        <v>0.3888888888888884</v>
      </c>
      <c r="AV98" s="16">
        <v>0.66666204131782658</v>
      </c>
      <c r="AW98" s="16">
        <v>9.4660709895619144E-2</v>
      </c>
      <c r="AX98" s="16">
        <v>0.17647058823529438</v>
      </c>
      <c r="AY98" s="16">
        <v>0.29032258064516192</v>
      </c>
      <c r="AZ98" s="16">
        <v>0.66666666666666696</v>
      </c>
      <c r="BA98" s="16" t="s">
        <v>1605</v>
      </c>
      <c r="BB98" s="16">
        <v>0</v>
      </c>
      <c r="BC98" s="16">
        <v>1.5035547743340931</v>
      </c>
      <c r="BD98" s="16">
        <v>0</v>
      </c>
      <c r="BE98" s="16">
        <v>1.0124793046293563</v>
      </c>
      <c r="BF98" s="16">
        <v>0.16153799896563958</v>
      </c>
      <c r="BG98" s="16">
        <v>1.6666666666666647</v>
      </c>
      <c r="BH98" s="16">
        <v>0.33333333333333237</v>
      </c>
      <c r="BI98" s="16">
        <v>0</v>
      </c>
      <c r="BJ98" s="16">
        <v>0.11047638159081896</v>
      </c>
      <c r="BK98" s="16">
        <v>0.27251559278584492</v>
      </c>
      <c r="BL98" s="16">
        <v>0.801520095856598</v>
      </c>
      <c r="BM98" s="16">
        <v>0.24999999999999956</v>
      </c>
      <c r="BN98" s="16">
        <v>0.20842863384445365</v>
      </c>
      <c r="BO98" s="16" t="s">
        <v>1605</v>
      </c>
      <c r="BP98" s="16" t="s">
        <v>1605</v>
      </c>
      <c r="BQ98" s="16" t="s">
        <v>1605</v>
      </c>
    </row>
    <row r="99" spans="1:69" x14ac:dyDescent="0.35">
      <c r="A99">
        <v>87</v>
      </c>
      <c r="B99" t="s">
        <v>136</v>
      </c>
      <c r="C99" t="b">
        <v>1</v>
      </c>
      <c r="D99" t="b">
        <v>1</v>
      </c>
      <c r="E99" s="1">
        <v>47.92220938553406</v>
      </c>
      <c r="F99" s="16">
        <v>0.33042106607414801</v>
      </c>
      <c r="G99" s="16">
        <v>1.0034865593209092</v>
      </c>
      <c r="H99" t="s">
        <v>1751</v>
      </c>
      <c r="I99" s="16">
        <v>0</v>
      </c>
      <c r="J99" s="16">
        <v>0</v>
      </c>
      <c r="K99" s="16">
        <v>0</v>
      </c>
      <c r="L99" s="16">
        <v>0.15802746609812535</v>
      </c>
      <c r="M99" s="16">
        <v>0.72639938255262626</v>
      </c>
      <c r="N99" s="16">
        <v>0.10105403185918838</v>
      </c>
      <c r="O99" s="16">
        <v>0.67865943865125011</v>
      </c>
      <c r="P99" s="16">
        <v>0.23050649465338302</v>
      </c>
      <c r="Q99" s="16">
        <v>2.3539227738183341</v>
      </c>
      <c r="R99" s="16">
        <v>0</v>
      </c>
      <c r="S99" s="16" t="s">
        <v>1605</v>
      </c>
      <c r="T99" s="16">
        <v>0.38370957658681215</v>
      </c>
      <c r="U99" s="16">
        <v>0.1697781311131159</v>
      </c>
      <c r="V99" s="16">
        <v>2.5380483554067661</v>
      </c>
      <c r="W99" s="16">
        <v>7.9833721157464677E-2</v>
      </c>
      <c r="X99" s="16">
        <v>0.29780853711527477</v>
      </c>
      <c r="Y99" s="16">
        <v>4.2757127140973683E-2</v>
      </c>
      <c r="Z99" s="16">
        <v>8.5641065004128158E-2</v>
      </c>
      <c r="AA99" s="16">
        <v>0.18146501715782293</v>
      </c>
      <c r="AB99" s="16">
        <v>0.27476013415565759</v>
      </c>
      <c r="AC99" s="16">
        <v>0.1204187212046901</v>
      </c>
      <c r="AD99" s="16" t="s">
        <v>1605</v>
      </c>
      <c r="AE99" s="16">
        <v>0.1494989998875198</v>
      </c>
      <c r="AF99" s="16" t="s">
        <v>1605</v>
      </c>
      <c r="AG99" s="16">
        <v>0.37468815817783341</v>
      </c>
      <c r="AH99" s="16" t="s">
        <v>1605</v>
      </c>
      <c r="AI99" s="16">
        <v>0.43748155587226845</v>
      </c>
      <c r="AJ99" s="16">
        <v>0.463947469909332</v>
      </c>
      <c r="AK99" s="16">
        <v>0.25141779253521812</v>
      </c>
      <c r="AL99" s="16" t="s">
        <v>1605</v>
      </c>
      <c r="AM99" s="16">
        <v>0.16171818239169067</v>
      </c>
      <c r="AN99" s="16">
        <v>0.2174635579231825</v>
      </c>
      <c r="AO99" s="16">
        <v>1.1911254346569025</v>
      </c>
      <c r="AP99" s="16">
        <v>0.31578947368421062</v>
      </c>
      <c r="AQ99" s="16">
        <v>2.571428571428569</v>
      </c>
      <c r="AR99" s="16">
        <v>0</v>
      </c>
      <c r="AS99" s="16">
        <v>0</v>
      </c>
      <c r="AT99" s="16">
        <v>7.1540211143449772E-2</v>
      </c>
      <c r="AU99" s="16">
        <v>0.38888888888888862</v>
      </c>
      <c r="AV99" s="16">
        <v>0.66666214305545957</v>
      </c>
      <c r="AW99" s="16" t="s">
        <v>1605</v>
      </c>
      <c r="AX99" s="16" t="s">
        <v>1605</v>
      </c>
      <c r="AY99" s="16" t="s">
        <v>1605</v>
      </c>
      <c r="AZ99" s="16">
        <v>0.66666666666666652</v>
      </c>
      <c r="BA99" s="16">
        <v>1</v>
      </c>
      <c r="BB99" s="16">
        <v>0</v>
      </c>
      <c r="BC99" s="16">
        <v>1.5038418092778878</v>
      </c>
      <c r="BD99" s="16">
        <v>0</v>
      </c>
      <c r="BE99" s="16">
        <v>1.0034865593209092</v>
      </c>
      <c r="BF99" s="16">
        <v>0.16513776334387065</v>
      </c>
      <c r="BG99" s="16">
        <v>1.666666666666667</v>
      </c>
      <c r="BH99" s="16">
        <v>0.33333333333333348</v>
      </c>
      <c r="BI99" s="16" t="s">
        <v>1605</v>
      </c>
      <c r="BJ99" s="16">
        <v>0.110407462497502</v>
      </c>
      <c r="BK99" s="16">
        <v>0.26949392865466382</v>
      </c>
      <c r="BL99" s="16">
        <v>0.90505860896585633</v>
      </c>
      <c r="BM99" s="16">
        <v>0.24999999999999978</v>
      </c>
      <c r="BN99" s="16">
        <v>0.20807524114316567</v>
      </c>
      <c r="BO99" s="16" t="s">
        <v>1605</v>
      </c>
      <c r="BP99" s="16" t="s">
        <v>1605</v>
      </c>
      <c r="BQ99" s="16" t="s">
        <v>1605</v>
      </c>
    </row>
    <row r="100" spans="1:69" x14ac:dyDescent="0.35">
      <c r="A100">
        <v>88</v>
      </c>
      <c r="B100" t="s">
        <v>141</v>
      </c>
      <c r="C100" t="b">
        <v>1</v>
      </c>
      <c r="D100" t="b">
        <v>1</v>
      </c>
      <c r="E100" s="1">
        <v>21.545836293523909</v>
      </c>
      <c r="F100" s="16">
        <v>0.39088078691501255</v>
      </c>
      <c r="G100" s="16">
        <v>0.99411626652744567</v>
      </c>
      <c r="H100" t="s">
        <v>1751</v>
      </c>
      <c r="I100" s="16">
        <v>0</v>
      </c>
      <c r="J100" s="16">
        <v>0</v>
      </c>
      <c r="K100" s="16">
        <v>0.14703261167204995</v>
      </c>
      <c r="L100" s="16">
        <v>6.5363941585877106E-2</v>
      </c>
      <c r="M100" s="16">
        <v>0.4112926239600172</v>
      </c>
      <c r="N100" s="16">
        <v>9.9880084009495773E-2</v>
      </c>
      <c r="O100" s="16">
        <v>0.3998619038900979</v>
      </c>
      <c r="P100" s="16">
        <v>0.1638197329065425</v>
      </c>
      <c r="Q100" s="16">
        <v>0.88689863336831998</v>
      </c>
      <c r="R100" s="16">
        <v>0</v>
      </c>
      <c r="S100" s="16">
        <v>9.7278679362848841E-2</v>
      </c>
      <c r="T100" s="16">
        <v>0.341434089659433</v>
      </c>
      <c r="U100" s="16">
        <v>0.12697618474712424</v>
      </c>
      <c r="V100" s="16">
        <v>2.0930126273237302</v>
      </c>
      <c r="W100" s="16">
        <v>8.6425054908041643E-2</v>
      </c>
      <c r="X100" s="16">
        <v>0.35041386705273236</v>
      </c>
      <c r="Y100" s="16">
        <v>4.7219651540832963E-3</v>
      </c>
      <c r="Z100" s="16">
        <v>5.8648477037314795E-2</v>
      </c>
      <c r="AA100" s="16">
        <v>0.13204004435728445</v>
      </c>
      <c r="AB100" s="16">
        <v>0.33515718404568462</v>
      </c>
      <c r="AC100" s="16">
        <v>0.13734557419705262</v>
      </c>
      <c r="AD100" s="16">
        <v>0</v>
      </c>
      <c r="AE100" s="16">
        <v>8.2876590333989641E-2</v>
      </c>
      <c r="AF100" s="16">
        <v>0.17438873697890678</v>
      </c>
      <c r="AG100" s="16">
        <v>0.16781146356583698</v>
      </c>
      <c r="AH100" s="16">
        <v>0.14703261167204995</v>
      </c>
      <c r="AI100" s="16">
        <v>0.27467807568944247</v>
      </c>
      <c r="AJ100" s="16">
        <v>0.28783758781064006</v>
      </c>
      <c r="AK100" s="16">
        <v>0.13646339001210128</v>
      </c>
      <c r="AL100" s="16">
        <v>0.61088932592272283</v>
      </c>
      <c r="AM100" s="16">
        <v>4.1152440673829505E-2</v>
      </c>
      <c r="AN100" s="16">
        <v>0.19495322540598092</v>
      </c>
      <c r="AO100" s="16">
        <v>0.62488003348115773</v>
      </c>
      <c r="AP100" s="16">
        <v>0.65009131478396998</v>
      </c>
      <c r="AQ100" s="16">
        <v>3.4788192829850626</v>
      </c>
      <c r="AR100" s="16">
        <v>4.7916409589209064E-2</v>
      </c>
      <c r="AS100" s="16">
        <v>0.25406939923581739</v>
      </c>
      <c r="AT100" s="16">
        <v>7.8947945533256458E-3</v>
      </c>
      <c r="AU100" s="16">
        <v>0.74176305449418956</v>
      </c>
      <c r="AV100" s="16">
        <v>0.31175766579387787</v>
      </c>
      <c r="AW100" s="16">
        <v>0.2855003866735899</v>
      </c>
      <c r="AX100" s="16">
        <v>0.4753757638068441</v>
      </c>
      <c r="AY100" s="16">
        <v>0.61815406353008773</v>
      </c>
      <c r="AZ100" s="16">
        <v>0.31175955558837742</v>
      </c>
      <c r="BA100" s="16">
        <v>0.42263995567419155</v>
      </c>
      <c r="BB100" s="16">
        <v>4.7916409589209064E-2</v>
      </c>
      <c r="BC100" s="16">
        <v>0.71046615500927768</v>
      </c>
      <c r="BD100" s="16">
        <v>0.25406939923581739</v>
      </c>
      <c r="BE100" s="16">
        <v>0.99411626652744567</v>
      </c>
      <c r="BF100" s="16">
        <v>0.4928967201937966</v>
      </c>
      <c r="BG100" s="16">
        <v>0.59071487135402823</v>
      </c>
      <c r="BH100" s="16">
        <v>0.17445429919716404</v>
      </c>
      <c r="BI100" s="16">
        <v>0.25406939923581739</v>
      </c>
      <c r="BJ100" s="16">
        <v>6.2885100917830394E-2</v>
      </c>
      <c r="BK100" s="16">
        <v>0.22972355012052326</v>
      </c>
      <c r="BL100" s="16">
        <v>1.061835005353116</v>
      </c>
      <c r="BM100" s="16">
        <v>0.13485812347341053</v>
      </c>
      <c r="BN100" s="16">
        <v>0.11519905943807496</v>
      </c>
      <c r="BO100" s="16" t="s">
        <v>1605</v>
      </c>
      <c r="BP100" s="16" t="s">
        <v>1605</v>
      </c>
      <c r="BQ100" s="16" t="s">
        <v>1605</v>
      </c>
    </row>
    <row r="101" spans="1:69" x14ac:dyDescent="0.35">
      <c r="A101">
        <v>89</v>
      </c>
      <c r="B101" t="s">
        <v>363</v>
      </c>
      <c r="C101" t="b">
        <v>1</v>
      </c>
      <c r="D101" t="b">
        <v>0</v>
      </c>
      <c r="E101" s="1">
        <v>36.260529264065987</v>
      </c>
      <c r="F101" s="16">
        <v>0.42564699598293898</v>
      </c>
      <c r="G101" s="16">
        <v>1.0285477923384949</v>
      </c>
      <c r="H101" t="s">
        <v>1751</v>
      </c>
      <c r="I101" s="16">
        <v>0</v>
      </c>
      <c r="J101" s="16">
        <v>0</v>
      </c>
      <c r="K101" s="16">
        <v>0</v>
      </c>
      <c r="L101" s="16">
        <v>3.1840398816743054E-2</v>
      </c>
      <c r="M101" s="16">
        <v>8.7282428545344404E-2</v>
      </c>
      <c r="N101" s="16">
        <v>0.15605490845741032</v>
      </c>
      <c r="O101" s="16">
        <v>0.35207129699118012</v>
      </c>
      <c r="P101" s="16">
        <v>0.2416897426520257</v>
      </c>
      <c r="Q101" s="16">
        <v>2.3860344387109174</v>
      </c>
      <c r="R101" s="16">
        <v>0</v>
      </c>
      <c r="S101" s="16">
        <v>0</v>
      </c>
      <c r="T101" s="16">
        <v>0</v>
      </c>
      <c r="U101" s="16">
        <v>0.1807169599365035</v>
      </c>
      <c r="V101" s="16">
        <v>3.5518495542333035</v>
      </c>
      <c r="W101" s="16">
        <v>8.4095444544256104E-2</v>
      </c>
      <c r="X101" s="16">
        <v>0.32316137687245527</v>
      </c>
      <c r="Y101" s="16">
        <v>0</v>
      </c>
      <c r="Z101" s="16">
        <v>0</v>
      </c>
      <c r="AA101" s="16">
        <v>0.19342622171565904</v>
      </c>
      <c r="AB101" s="16">
        <v>0.29629917092863622</v>
      </c>
      <c r="AC101" s="16">
        <v>0.1919966370808821</v>
      </c>
      <c r="AD101" s="16">
        <v>0</v>
      </c>
      <c r="AE101" s="16">
        <v>0.15064031461452232</v>
      </c>
      <c r="AF101" s="16">
        <v>0.15064031461452232</v>
      </c>
      <c r="AG101" s="16">
        <v>1.7890520249407613</v>
      </c>
      <c r="AH101" s="16">
        <v>0</v>
      </c>
      <c r="AI101" s="16">
        <v>0.4546891456513158</v>
      </c>
      <c r="AJ101" s="16">
        <v>0.47788915726531767</v>
      </c>
      <c r="AK101" s="16">
        <v>0.25172164931518348</v>
      </c>
      <c r="AL101" s="16">
        <v>0.88775536189413451</v>
      </c>
      <c r="AM101" s="16">
        <v>2.6947069592998307E-2</v>
      </c>
      <c r="AN101" s="16">
        <v>0.15569817791558771</v>
      </c>
      <c r="AO101" s="16">
        <v>1.0790074353615231</v>
      </c>
      <c r="AP101" s="16">
        <v>0.56752406790519228</v>
      </c>
      <c r="AQ101" s="16">
        <v>18.037255228931976</v>
      </c>
      <c r="AR101" s="16">
        <v>0</v>
      </c>
      <c r="AS101" s="16">
        <v>0</v>
      </c>
      <c r="AT101" s="16">
        <v>0</v>
      </c>
      <c r="AU101" s="16">
        <v>0.72478540203215447</v>
      </c>
      <c r="AV101" s="16">
        <v>0.66666666666666829</v>
      </c>
      <c r="AW101" s="16">
        <v>0</v>
      </c>
      <c r="AX101" s="16">
        <v>0.29709411767308702</v>
      </c>
      <c r="AY101" s="16">
        <v>0.51519567500967223</v>
      </c>
      <c r="AZ101" s="16">
        <v>1.4321052791453819</v>
      </c>
      <c r="BA101" s="16">
        <v>2.5630200872513536</v>
      </c>
      <c r="BB101" s="16">
        <v>0</v>
      </c>
      <c r="BC101" s="16">
        <v>1.5024375058700845</v>
      </c>
      <c r="BD101" s="16">
        <v>0</v>
      </c>
      <c r="BE101" s="16">
        <v>1.0285477923384949</v>
      </c>
      <c r="BF101" s="16">
        <v>0.51974827966489423</v>
      </c>
      <c r="BG101" s="16">
        <v>6.3424118871739594</v>
      </c>
      <c r="BH101" s="16">
        <v>0.60411315919561859</v>
      </c>
      <c r="BI101" s="16">
        <v>0</v>
      </c>
      <c r="BJ101" s="16">
        <v>0.11250379290289958</v>
      </c>
      <c r="BK101" s="16">
        <v>0.37347827242314913</v>
      </c>
      <c r="BL101" s="16">
        <v>1.0200339045930713</v>
      </c>
      <c r="BM101" s="16">
        <v>3.5822784931604401E-2</v>
      </c>
      <c r="BN101" s="16">
        <v>0.21004009548377778</v>
      </c>
      <c r="BO101" s="16" t="s">
        <v>1605</v>
      </c>
      <c r="BP101" s="16" t="s">
        <v>1605</v>
      </c>
      <c r="BQ101" s="16" t="s">
        <v>1605</v>
      </c>
    </row>
    <row r="102" spans="1:69" x14ac:dyDescent="0.35">
      <c r="A102">
        <v>90</v>
      </c>
      <c r="B102" t="s">
        <v>373</v>
      </c>
      <c r="C102" t="b">
        <v>1</v>
      </c>
      <c r="D102" t="b">
        <v>1</v>
      </c>
      <c r="E102" s="1">
        <v>20.786821958397645</v>
      </c>
      <c r="F102" s="16">
        <v>0.38632749574126901</v>
      </c>
      <c r="G102" s="16">
        <v>1.0126841786518308</v>
      </c>
      <c r="H102" t="s">
        <v>1751</v>
      </c>
      <c r="I102" s="16">
        <v>0</v>
      </c>
      <c r="J102" s="16">
        <v>0</v>
      </c>
      <c r="K102" s="16">
        <v>0.14223371239275462</v>
      </c>
      <c r="L102" s="16">
        <v>6.2916434387725317E-2</v>
      </c>
      <c r="M102" s="16">
        <v>0.35397241645528155</v>
      </c>
      <c r="N102" s="16">
        <v>9.6134704466255494E-2</v>
      </c>
      <c r="O102" s="16">
        <v>0.38753049096689285</v>
      </c>
      <c r="P102" s="16">
        <v>0.1647876162574653</v>
      </c>
      <c r="Q102" s="16">
        <v>0.91510278720497173</v>
      </c>
      <c r="R102" s="16">
        <v>0</v>
      </c>
      <c r="S102" s="16">
        <v>9.7789496698498457E-2</v>
      </c>
      <c r="T102" s="16">
        <v>0.33467208277543925</v>
      </c>
      <c r="U102" s="16">
        <v>0.12710378982859249</v>
      </c>
      <c r="V102" s="16">
        <v>2.0811897108812416</v>
      </c>
      <c r="W102" s="16">
        <v>8.5617223465172199E-2</v>
      </c>
      <c r="X102" s="16">
        <v>0.3468188976576676</v>
      </c>
      <c r="Y102" s="16">
        <v>4.9395148308308823E-3</v>
      </c>
      <c r="Z102" s="16">
        <v>5.7477482901436172E-2</v>
      </c>
      <c r="AA102" s="16">
        <v>0.13228923093889566</v>
      </c>
      <c r="AB102" s="16">
        <v>0.33145057812661238</v>
      </c>
      <c r="AC102" s="16">
        <v>0.13174071956846278</v>
      </c>
      <c r="AD102" s="16">
        <v>0</v>
      </c>
      <c r="AE102" s="16">
        <v>8.503734748408931E-2</v>
      </c>
      <c r="AF102" s="16">
        <v>0.17617769365275815</v>
      </c>
      <c r="AG102" s="16">
        <v>0.15810230419160676</v>
      </c>
      <c r="AH102" s="16">
        <v>0.14223371239275462</v>
      </c>
      <c r="AI102" s="16">
        <v>0.27841719280582433</v>
      </c>
      <c r="AJ102" s="16">
        <v>0.29202657136062471</v>
      </c>
      <c r="AK102" s="16">
        <v>0.14024183575532212</v>
      </c>
      <c r="AL102" s="16">
        <v>0.57481454385875996</v>
      </c>
      <c r="AM102" s="16">
        <v>2.9953764604720323E-2</v>
      </c>
      <c r="AN102" s="16">
        <v>0.19933393096646235</v>
      </c>
      <c r="AO102" s="16">
        <v>0.64355856002537726</v>
      </c>
      <c r="AP102" s="16">
        <v>0.63756233934390205</v>
      </c>
      <c r="AQ102" s="16">
        <v>3.4448120639334503</v>
      </c>
      <c r="AR102" s="16">
        <v>4.6285808386765215E-2</v>
      </c>
      <c r="AS102" s="16">
        <v>0.24454737790136449</v>
      </c>
      <c r="AT102" s="16">
        <v>8.2583151744550776E-3</v>
      </c>
      <c r="AU102" s="16">
        <v>0.72853802486300578</v>
      </c>
      <c r="AV102" s="16">
        <v>0.32167209873139013</v>
      </c>
      <c r="AW102" s="16">
        <v>0.27694819925066816</v>
      </c>
      <c r="AX102" s="16">
        <v>0.46417338576631151</v>
      </c>
      <c r="AY102" s="16">
        <v>0.60586758438885724</v>
      </c>
      <c r="AZ102" s="16">
        <v>0.32167419640188322</v>
      </c>
      <c r="BA102" s="16">
        <v>0.43725625947438318</v>
      </c>
      <c r="BB102" s="16">
        <v>4.6285808386765215E-2</v>
      </c>
      <c r="BC102" s="16">
        <v>0.72989568184862574</v>
      </c>
      <c r="BD102" s="16">
        <v>0.24454737790136449</v>
      </c>
      <c r="BE102" s="16">
        <v>1.0126841786518308</v>
      </c>
      <c r="BF102" s="16">
        <v>0.46669799759417652</v>
      </c>
      <c r="BG102" s="16">
        <v>0.61365101073740713</v>
      </c>
      <c r="BH102" s="16">
        <v>0.17940512318908852</v>
      </c>
      <c r="BI102" s="16">
        <v>0.24454737790136449</v>
      </c>
      <c r="BJ102" s="16">
        <v>6.4455264040057081E-2</v>
      </c>
      <c r="BK102" s="16">
        <v>0.22474932721719254</v>
      </c>
      <c r="BL102" s="16">
        <v>1.0488407648891092</v>
      </c>
      <c r="BM102" s="16">
        <v>0.13855268620395234</v>
      </c>
      <c r="BN102" s="16">
        <v>0.11829810373001792</v>
      </c>
      <c r="BO102" s="16" t="s">
        <v>1605</v>
      </c>
      <c r="BP102" s="16" t="s">
        <v>1605</v>
      </c>
      <c r="BQ102" s="16" t="s">
        <v>1605</v>
      </c>
    </row>
    <row r="103" spans="1:69" x14ac:dyDescent="0.35">
      <c r="A103">
        <v>91</v>
      </c>
      <c r="B103" t="s">
        <v>144</v>
      </c>
      <c r="C103" t="b">
        <v>1</v>
      </c>
      <c r="D103" t="b">
        <v>0</v>
      </c>
      <c r="E103" s="1">
        <v>29.321779110837774</v>
      </c>
      <c r="F103" s="16">
        <v>0.32350727335252444</v>
      </c>
      <c r="G103" s="16">
        <v>0.78041523306001537</v>
      </c>
      <c r="H103" t="s">
        <v>1751</v>
      </c>
      <c r="I103" s="16">
        <v>0</v>
      </c>
      <c r="J103" s="16">
        <v>0</v>
      </c>
      <c r="K103" s="16">
        <v>2.6837326887736435E-2</v>
      </c>
      <c r="L103" s="16">
        <v>3.4046758931054466E-2</v>
      </c>
      <c r="M103" s="16">
        <v>0.13200542860241193</v>
      </c>
      <c r="N103" s="16">
        <v>0.15321447789209097</v>
      </c>
      <c r="O103" s="16">
        <v>0.84547056240060625</v>
      </c>
      <c r="P103" s="16">
        <v>0.23669332410227395</v>
      </c>
      <c r="Q103" s="16">
        <v>2.0351697675382616</v>
      </c>
      <c r="R103" s="16">
        <v>0</v>
      </c>
      <c r="S103" s="16">
        <v>0.37242494456498987</v>
      </c>
      <c r="T103" s="16">
        <v>0.42628059370774429</v>
      </c>
      <c r="U103" s="16">
        <v>0.17915940671725639</v>
      </c>
      <c r="V103" s="16">
        <v>2.7244100875964317</v>
      </c>
      <c r="W103" s="16">
        <v>9.8609327282234815E-2</v>
      </c>
      <c r="X103" s="16">
        <v>0.29368967798574497</v>
      </c>
      <c r="Y103" s="16">
        <v>5.9820330212351669E-2</v>
      </c>
      <c r="Z103" s="16">
        <v>9.4328704184229561E-2</v>
      </c>
      <c r="AA103" s="16">
        <v>0.18956623740068834</v>
      </c>
      <c r="AB103" s="16">
        <v>0.27244991016539366</v>
      </c>
      <c r="AC103" s="16">
        <v>0.18048898666332858</v>
      </c>
      <c r="AD103" s="16">
        <v>0.16397163186521224</v>
      </c>
      <c r="AE103" s="16">
        <v>0.13489155763114691</v>
      </c>
      <c r="AF103" s="16">
        <v>0.40054225756225725</v>
      </c>
      <c r="AG103" s="16">
        <v>0.5281613235045568</v>
      </c>
      <c r="AH103" s="16">
        <v>0</v>
      </c>
      <c r="AI103" s="16">
        <v>0.43214343443647985</v>
      </c>
      <c r="AJ103" s="16">
        <v>0.45437988777834515</v>
      </c>
      <c r="AK103" s="16">
        <v>0.2248129145850144</v>
      </c>
      <c r="AL103" s="16">
        <v>0.45781044752437916</v>
      </c>
      <c r="AM103" s="16">
        <v>2.0125467512082329E-2</v>
      </c>
      <c r="AN103" s="16">
        <v>0.18657673412231279</v>
      </c>
      <c r="AO103" s="16">
        <v>1.0346425501505325</v>
      </c>
      <c r="AP103" s="16">
        <v>0.32877015951078126</v>
      </c>
      <c r="AQ103" s="16">
        <v>2.7659737675330942</v>
      </c>
      <c r="AR103" s="16">
        <v>2.6837326887736435E-2</v>
      </c>
      <c r="AS103" s="16">
        <v>2.6837326887736435E-2</v>
      </c>
      <c r="AT103" s="16">
        <v>8.2601738353791587E-2</v>
      </c>
      <c r="AU103" s="16">
        <v>0.39724483064204552</v>
      </c>
      <c r="AV103" s="16">
        <v>0.57306064145522417</v>
      </c>
      <c r="AW103" s="16">
        <v>0.14306506880691994</v>
      </c>
      <c r="AX103" s="16">
        <v>0.19680388622656997</v>
      </c>
      <c r="AY103" s="16">
        <v>0.30479123275125097</v>
      </c>
      <c r="AZ103" s="16">
        <v>0.57306174659802944</v>
      </c>
      <c r="BA103" s="16">
        <v>0.83611332364851187</v>
      </c>
      <c r="BB103" s="16">
        <v>2.6837326887736435E-2</v>
      </c>
      <c r="BC103" s="16">
        <v>1.3793872548062587</v>
      </c>
      <c r="BD103" s="16">
        <v>5.4472654909266893E-2</v>
      </c>
      <c r="BE103" s="16">
        <v>0.78041523306001537</v>
      </c>
      <c r="BF103" s="16">
        <v>0.26389305677708297</v>
      </c>
      <c r="BG103" s="16">
        <v>1.3213389245228835</v>
      </c>
      <c r="BH103" s="16">
        <v>0.29480956091447497</v>
      </c>
      <c r="BI103" s="16">
        <v>5.4472654909266893E-2</v>
      </c>
      <c r="BJ103" s="16">
        <v>0.1009684724180373</v>
      </c>
      <c r="BK103" s="16">
        <v>0.33914290150409676</v>
      </c>
      <c r="BL103" s="16">
        <v>0.96499988657489588</v>
      </c>
      <c r="BM103" s="16">
        <v>4.7187200248173022E-2</v>
      </c>
      <c r="BN103" s="16">
        <v>0.18772780899060293</v>
      </c>
      <c r="BO103" s="16" t="s">
        <v>1605</v>
      </c>
      <c r="BP103" s="16" t="s">
        <v>1605</v>
      </c>
      <c r="BQ103" s="16" t="s">
        <v>1605</v>
      </c>
    </row>
    <row r="104" spans="1:69" x14ac:dyDescent="0.35">
      <c r="A104">
        <v>92</v>
      </c>
      <c r="B104" t="s">
        <v>133</v>
      </c>
      <c r="C104" t="b">
        <v>1</v>
      </c>
      <c r="D104" t="b">
        <v>1</v>
      </c>
      <c r="E104" s="1">
        <v>88.482772962714861</v>
      </c>
      <c r="F104" s="16">
        <v>0.21791812593348789</v>
      </c>
      <c r="G104" s="16">
        <v>0.40807776568364229</v>
      </c>
      <c r="H104" t="s">
        <v>1810</v>
      </c>
      <c r="I104" s="16">
        <v>0</v>
      </c>
      <c r="J104" s="16">
        <v>0</v>
      </c>
      <c r="K104" s="16">
        <v>0</v>
      </c>
      <c r="L104" s="16">
        <v>7.4117599277450319E-2</v>
      </c>
      <c r="M104" s="16">
        <v>0.32342790037535196</v>
      </c>
      <c r="N104" s="16">
        <v>7.5115927390223325E-2</v>
      </c>
      <c r="O104" s="16">
        <v>0.27549798011732984</v>
      </c>
      <c r="P104" s="16">
        <v>0.20491641479508615</v>
      </c>
      <c r="Q104" s="16">
        <v>2.2842052299022759</v>
      </c>
      <c r="R104" s="16">
        <v>0</v>
      </c>
      <c r="S104" s="16">
        <v>0.10221821094695072</v>
      </c>
      <c r="T104" s="16">
        <v>0.10221821094695072</v>
      </c>
      <c r="U104" s="16">
        <v>0.14567563165955844</v>
      </c>
      <c r="V104" s="16">
        <v>1.97262279923032</v>
      </c>
      <c r="W104" s="16">
        <v>6.8997850349069356E-2</v>
      </c>
      <c r="X104" s="16">
        <v>0.2537029928903336</v>
      </c>
      <c r="Y104" s="16">
        <v>1.1721086582604956E-2</v>
      </c>
      <c r="Z104" s="16">
        <v>2.3147868012448614E-2</v>
      </c>
      <c r="AA104" s="16">
        <v>0.15557996163814147</v>
      </c>
      <c r="AB104" s="16">
        <v>0.23388649074826051</v>
      </c>
      <c r="AC104" s="16">
        <v>0.12545464152546959</v>
      </c>
      <c r="AD104" s="16">
        <v>0</v>
      </c>
      <c r="AE104" s="16">
        <v>0.14922121971922353</v>
      </c>
      <c r="AF104" s="16">
        <v>0.22257245344751997</v>
      </c>
      <c r="AG104" s="16">
        <v>0.36984271966004156</v>
      </c>
      <c r="AH104" s="16">
        <v>0</v>
      </c>
      <c r="AI104" s="16">
        <v>0.40807776568364229</v>
      </c>
      <c r="AJ104" s="16">
        <v>0.43294134590302202</v>
      </c>
      <c r="AK104" s="16">
        <v>0.25072721880768434</v>
      </c>
      <c r="AL104" s="16">
        <v>0.24129882619828447</v>
      </c>
      <c r="AM104" s="16">
        <v>9.1045679556295278E-2</v>
      </c>
      <c r="AN104" s="16">
        <v>0</v>
      </c>
      <c r="AO104" s="16">
        <v>0.80008055859070315</v>
      </c>
      <c r="AP104" s="16">
        <v>0.31578947368421284</v>
      </c>
      <c r="AQ104" s="16">
        <v>2.5714285714285761</v>
      </c>
      <c r="AR104" s="16">
        <v>0</v>
      </c>
      <c r="AS104" s="16">
        <v>0</v>
      </c>
      <c r="AT104" s="16">
        <v>1.9316065509932701E-2</v>
      </c>
      <c r="AU104" s="16">
        <v>0.38888888888889084</v>
      </c>
      <c r="AV104" s="16">
        <v>0.66666666666666829</v>
      </c>
      <c r="AW104" s="16">
        <v>3.8627969169584553E-2</v>
      </c>
      <c r="AX104" s="16">
        <v>0.17647058823529527</v>
      </c>
      <c r="AY104" s="16">
        <v>0.29032258064516281</v>
      </c>
      <c r="AZ104" s="16">
        <v>0.66666666666666829</v>
      </c>
      <c r="BA104" s="16">
        <v>1</v>
      </c>
      <c r="BB104" s="16">
        <v>0</v>
      </c>
      <c r="BC104" s="16">
        <v>1.5041069157491718</v>
      </c>
      <c r="BD104" s="16">
        <v>0</v>
      </c>
      <c r="BE104" s="16" t="s">
        <v>1605</v>
      </c>
      <c r="BF104" s="16">
        <v>0.16332417145907185</v>
      </c>
      <c r="BG104" s="16">
        <v>1.6666666666666705</v>
      </c>
      <c r="BH104" s="16">
        <v>0.33333333333333526</v>
      </c>
      <c r="BI104" s="16">
        <v>0</v>
      </c>
      <c r="BJ104" s="16">
        <v>0.11036725259408264</v>
      </c>
      <c r="BK104" s="16">
        <v>0.27419602469490179</v>
      </c>
      <c r="BL104" s="16">
        <v>0.77489304211491361</v>
      </c>
      <c r="BM104" s="16">
        <v>0.25000000000000111</v>
      </c>
      <c r="BN104" s="16">
        <v>0.20793610723108791</v>
      </c>
      <c r="BO104" s="16" t="s">
        <v>1605</v>
      </c>
      <c r="BP104" s="16" t="s">
        <v>1605</v>
      </c>
      <c r="BQ104" s="16" t="s">
        <v>1605</v>
      </c>
    </row>
    <row r="105" spans="1:69" x14ac:dyDescent="0.35">
      <c r="A105">
        <v>93</v>
      </c>
      <c r="B105" t="s">
        <v>145</v>
      </c>
      <c r="C105" t="b">
        <v>1</v>
      </c>
      <c r="D105" t="b">
        <v>1</v>
      </c>
      <c r="E105" s="1">
        <v>22.217749112500481</v>
      </c>
      <c r="F105" s="16">
        <v>0.4154752974729653</v>
      </c>
      <c r="G105" s="16">
        <v>0.91649741521178441</v>
      </c>
      <c r="H105" t="s">
        <v>1751</v>
      </c>
      <c r="I105" s="16">
        <v>0</v>
      </c>
      <c r="J105" s="16">
        <v>0</v>
      </c>
      <c r="K105" s="16">
        <v>9.395879710557864E-2</v>
      </c>
      <c r="L105" s="16">
        <v>6.7540007087336207E-2</v>
      </c>
      <c r="M105" s="16">
        <v>0.42426185581150166</v>
      </c>
      <c r="N105" s="16">
        <v>0.16297292445046119</v>
      </c>
      <c r="O105" s="16">
        <v>0.5038143873251395</v>
      </c>
      <c r="P105" s="16">
        <v>0.26260168678810025</v>
      </c>
      <c r="Q105" s="16">
        <v>1.739106858631867</v>
      </c>
      <c r="R105" s="16">
        <v>0</v>
      </c>
      <c r="S105" s="16">
        <v>0.16588689888901054</v>
      </c>
      <c r="T105" s="16">
        <v>0.28413679725634822</v>
      </c>
      <c r="U105" s="16">
        <v>0.20863386698340447</v>
      </c>
      <c r="V105" s="16">
        <v>1.9685788943209368</v>
      </c>
      <c r="W105" s="16">
        <v>0.14904344191676344</v>
      </c>
      <c r="X105" s="16">
        <v>0.44612054472177909</v>
      </c>
      <c r="Y105" s="16">
        <v>5.4787434795475765E-3</v>
      </c>
      <c r="Z105" s="16">
        <v>1.1015029737739379E-2</v>
      </c>
      <c r="AA105" s="16">
        <v>0.21619253840413255</v>
      </c>
      <c r="AB105" s="16">
        <v>0.4267530001901505</v>
      </c>
      <c r="AC105" s="16">
        <v>0.21373098896655418</v>
      </c>
      <c r="AD105" s="16">
        <v>0</v>
      </c>
      <c r="AE105" s="16">
        <v>9.1596720741222937E-2</v>
      </c>
      <c r="AF105" s="16">
        <v>0.12389920612483651</v>
      </c>
      <c r="AG105" s="16">
        <v>0.18584763894478362</v>
      </c>
      <c r="AH105" s="16">
        <v>0.19450828192428071</v>
      </c>
      <c r="AI105" s="16">
        <v>0.43890639783474161</v>
      </c>
      <c r="AJ105" s="16">
        <v>0.46070606539386527</v>
      </c>
      <c r="AK105" s="16">
        <v>0.15137467606487309</v>
      </c>
      <c r="AL105" s="16">
        <v>0.52147283236623476</v>
      </c>
      <c r="AM105" s="16">
        <v>4.4780763468722062E-2</v>
      </c>
      <c r="AN105" s="16">
        <v>0.28230660017332543</v>
      </c>
      <c r="AO105" s="16">
        <v>1.0597439596867479</v>
      </c>
      <c r="AP105" s="16">
        <v>0.57172142358458111</v>
      </c>
      <c r="AQ105" s="16">
        <v>3.2661010068724288</v>
      </c>
      <c r="AR105" s="16">
        <v>9.395879710557864E-2</v>
      </c>
      <c r="AS105" s="16">
        <v>0.19450828192428071</v>
      </c>
      <c r="AT105" s="16">
        <v>9.1629080615782676E-3</v>
      </c>
      <c r="AU105" s="16">
        <v>0.65903928045039284</v>
      </c>
      <c r="AV105" s="16">
        <v>0.3519823550083836</v>
      </c>
      <c r="AW105" s="16">
        <v>0.22668590179390802</v>
      </c>
      <c r="AX105" s="16">
        <v>0.40530386108738981</v>
      </c>
      <c r="AY105" s="16">
        <v>0.54130100893455713</v>
      </c>
      <c r="AZ105" s="16">
        <v>0.35198456308895198</v>
      </c>
      <c r="BA105" s="16">
        <v>0.48243294083617494</v>
      </c>
      <c r="BB105" s="16">
        <v>9.395879710557864E-2</v>
      </c>
      <c r="BC105" s="16">
        <v>1.2952840058067978</v>
      </c>
      <c r="BD105" s="16">
        <v>0.19450828192428071</v>
      </c>
      <c r="BE105" s="16">
        <v>0.91649741521178441</v>
      </c>
      <c r="BF105" s="16">
        <v>0.41396326147649676</v>
      </c>
      <c r="BG105" s="16">
        <v>0.68574803652905358</v>
      </c>
      <c r="BH105" s="16">
        <v>0.19433876053613597</v>
      </c>
      <c r="BI105" s="16">
        <v>0.19450828192428071</v>
      </c>
      <c r="BJ105" s="16">
        <v>6.9352564546085071E-2</v>
      </c>
      <c r="BK105" s="16">
        <v>0.35357971785657805</v>
      </c>
      <c r="BL105" s="16">
        <v>0.96900907364951383</v>
      </c>
      <c r="BM105" s="16">
        <v>0.149654282860888</v>
      </c>
      <c r="BN105" s="16">
        <v>0.12757741610253381</v>
      </c>
      <c r="BO105" s="16" t="s">
        <v>1605</v>
      </c>
      <c r="BP105" s="16" t="s">
        <v>1605</v>
      </c>
      <c r="BQ105" s="16" t="s">
        <v>1605</v>
      </c>
    </row>
    <row r="106" spans="1:69" x14ac:dyDescent="0.35">
      <c r="A106">
        <v>94</v>
      </c>
      <c r="B106" t="s">
        <v>137</v>
      </c>
      <c r="C106" t="b">
        <v>1</v>
      </c>
      <c r="D106" t="b">
        <v>0</v>
      </c>
      <c r="E106" s="1">
        <v>39.206313710675367</v>
      </c>
      <c r="F106" s="16">
        <v>0.37641263682021847</v>
      </c>
      <c r="G106" s="16">
        <v>0.89078646284320495</v>
      </c>
      <c r="H106" t="s">
        <v>1751</v>
      </c>
      <c r="I106" s="16">
        <v>0</v>
      </c>
      <c r="J106" s="16">
        <v>0</v>
      </c>
      <c r="K106" s="16">
        <v>4.5341025871765472E-2</v>
      </c>
      <c r="L106" s="16">
        <v>4.6052673191813387E-2</v>
      </c>
      <c r="M106" s="16">
        <v>0.24137956918057024</v>
      </c>
      <c r="N106" s="16">
        <v>0.17455331674381425</v>
      </c>
      <c r="O106" s="16">
        <v>0.89881585298229361</v>
      </c>
      <c r="P106" s="16">
        <v>0.27342557181052762</v>
      </c>
      <c r="Q106" s="16">
        <v>2.4703574030717084</v>
      </c>
      <c r="R106" s="16">
        <v>0</v>
      </c>
      <c r="S106" s="16">
        <v>0.41467627202135793</v>
      </c>
      <c r="T106" s="16">
        <v>0.41467627202135793</v>
      </c>
      <c r="U106" s="16">
        <v>0.21011177070528286</v>
      </c>
      <c r="V106" s="16">
        <v>2.6827009370093595</v>
      </c>
      <c r="W106" s="16">
        <v>0.12278145711444988</v>
      </c>
      <c r="X106" s="16">
        <v>0.33581485249382159</v>
      </c>
      <c r="Y106" s="16">
        <v>3.1962489821339757E-2</v>
      </c>
      <c r="Z106" s="16">
        <v>0.1176736569643535</v>
      </c>
      <c r="AA106" s="16">
        <v>0.22149547130108571</v>
      </c>
      <c r="AB106" s="16">
        <v>0.31247858833049214</v>
      </c>
      <c r="AC106" s="16">
        <v>0.20277543012635713</v>
      </c>
      <c r="AD106" s="16">
        <v>0.19203999096911084</v>
      </c>
      <c r="AE106" s="16">
        <v>0.13812620269104836</v>
      </c>
      <c r="AF106" s="16">
        <v>0.45158344377919946</v>
      </c>
      <c r="AG106" s="16">
        <v>0.51655712862710201</v>
      </c>
      <c r="AH106" s="16">
        <v>0</v>
      </c>
      <c r="AI106" s="16">
        <v>0.49053969985779178</v>
      </c>
      <c r="AJ106" s="16">
        <v>0.51560504784986416</v>
      </c>
      <c r="AK106" s="16">
        <v>0.23095240697043007</v>
      </c>
      <c r="AL106" s="16">
        <v>0.42439633802259591</v>
      </c>
      <c r="AM106" s="16">
        <v>2.5632300804579566E-2</v>
      </c>
      <c r="AN106" s="16">
        <v>0.21936182986771091</v>
      </c>
      <c r="AO106" s="16">
        <v>1.193661061603009</v>
      </c>
      <c r="AP106" s="16">
        <v>0.37544871825232384</v>
      </c>
      <c r="AQ106" s="16">
        <v>2.7333608066848791</v>
      </c>
      <c r="AR106" s="16">
        <v>4.5341025871765472E-2</v>
      </c>
      <c r="AS106" s="16">
        <v>4.5341025871765472E-2</v>
      </c>
      <c r="AT106" s="16">
        <v>0.10513845797716903</v>
      </c>
      <c r="AU106" s="16">
        <v>0.45186253593300751</v>
      </c>
      <c r="AV106" s="16">
        <v>0.59306521936929091</v>
      </c>
      <c r="AW106" s="16">
        <v>0.16965096315430461</v>
      </c>
      <c r="AX106" s="16">
        <v>0.22981297161384084</v>
      </c>
      <c r="AY106" s="16">
        <v>0.34882713015711775</v>
      </c>
      <c r="AZ106" s="16">
        <v>0.59306650755728429</v>
      </c>
      <c r="BA106" s="16">
        <v>0.87038169203013238</v>
      </c>
      <c r="BB106" s="16">
        <v>4.5341025871765472E-2</v>
      </c>
      <c r="BC106" s="16">
        <v>1.6158827365127677</v>
      </c>
      <c r="BD106" s="16">
        <v>4.5341025871765472E-2</v>
      </c>
      <c r="BE106" s="16">
        <v>0.89078646284320495</v>
      </c>
      <c r="BF106" s="16" t="s">
        <v>1605</v>
      </c>
      <c r="BG106" s="16">
        <v>1.3905556626723863</v>
      </c>
      <c r="BH106" s="16">
        <v>0.30322855474128363</v>
      </c>
      <c r="BI106" s="16">
        <v>4.5341025871765472E-2</v>
      </c>
      <c r="BJ106" s="16">
        <v>0.10328590543610416</v>
      </c>
      <c r="BK106" s="16">
        <v>0.37395892331388714</v>
      </c>
      <c r="BL106" s="16">
        <v>0.95082983513436514</v>
      </c>
      <c r="BM106" s="16">
        <v>5.0184952129276317E-2</v>
      </c>
      <c r="BN106" s="16">
        <v>0.19263846803961537</v>
      </c>
      <c r="BO106" s="16" t="s">
        <v>1605</v>
      </c>
      <c r="BP106" s="16" t="s">
        <v>1605</v>
      </c>
      <c r="BQ106" s="16" t="s">
        <v>1605</v>
      </c>
    </row>
    <row r="107" spans="1:69" x14ac:dyDescent="0.35">
      <c r="A107">
        <v>95</v>
      </c>
      <c r="B107" t="s">
        <v>1608</v>
      </c>
      <c r="C107" t="b">
        <v>1</v>
      </c>
      <c r="D107" t="b">
        <v>0</v>
      </c>
      <c r="E107" s="1">
        <v>27.735117183492502</v>
      </c>
      <c r="F107" s="16">
        <v>0.34241227491964327</v>
      </c>
      <c r="G107" s="16">
        <v>0.75434919610043183</v>
      </c>
      <c r="H107" t="s">
        <v>1751</v>
      </c>
      <c r="I107" s="16">
        <v>2.2849231165964934E-2</v>
      </c>
      <c r="J107" s="16">
        <v>0</v>
      </c>
      <c r="K107" s="16">
        <v>3.9603045690540961E-2</v>
      </c>
      <c r="L107" s="16">
        <v>3.2145196211694316E-2</v>
      </c>
      <c r="M107" s="16">
        <v>0.12397676598132668</v>
      </c>
      <c r="N107" s="16">
        <v>0.17280039429794347</v>
      </c>
      <c r="O107" s="16">
        <v>0.76990631152412115</v>
      </c>
      <c r="P107" s="16">
        <v>0.24030948087200299</v>
      </c>
      <c r="Q107" s="16">
        <v>1.8633677216504738</v>
      </c>
      <c r="R107" s="16">
        <v>0</v>
      </c>
      <c r="S107" s="16">
        <v>0.32840959131892089</v>
      </c>
      <c r="T107" s="16">
        <v>0.42566692238909742</v>
      </c>
      <c r="U107" s="16">
        <v>0.18501780955542824</v>
      </c>
      <c r="V107" s="16">
        <v>2.7713989843753848</v>
      </c>
      <c r="W107" s="16">
        <v>0.10840855069951538</v>
      </c>
      <c r="X107" s="16">
        <v>0.29307404729774489</v>
      </c>
      <c r="Y107" s="16">
        <v>2.5760230472535284E-2</v>
      </c>
      <c r="Z107" s="16">
        <v>5.2604351866913479E-2</v>
      </c>
      <c r="AA107" s="16">
        <v>0.19490723644403296</v>
      </c>
      <c r="AB107" s="16">
        <v>0.27318758237749186</v>
      </c>
      <c r="AC107" s="16">
        <v>0.18891607831548218</v>
      </c>
      <c r="AD107" s="16">
        <v>0.1554586015570012</v>
      </c>
      <c r="AE107" s="16">
        <v>0.12729982509490156</v>
      </c>
      <c r="AF107" s="16">
        <v>0.37068039565669086</v>
      </c>
      <c r="AG107" s="16">
        <v>0.48962498633186602</v>
      </c>
      <c r="AH107" s="16">
        <v>0</v>
      </c>
      <c r="AI107" s="16">
        <v>0.42662664014923735</v>
      </c>
      <c r="AJ107" s="16">
        <v>0.44758203170007493</v>
      </c>
      <c r="AK107" s="16">
        <v>0.2111308761011863</v>
      </c>
      <c r="AL107" s="16">
        <v>0.4445881988602256</v>
      </c>
      <c r="AM107" s="16">
        <v>2.0545925166154611E-2</v>
      </c>
      <c r="AN107" s="16">
        <v>0.19392199235456831</v>
      </c>
      <c r="AO107" s="16">
        <v>0.98772752431585653</v>
      </c>
      <c r="AP107" s="16">
        <v>0.38106103036301198</v>
      </c>
      <c r="AQ107" s="16">
        <v>2.9107537942477095</v>
      </c>
      <c r="AR107" s="16">
        <v>3.9603045690540961E-2</v>
      </c>
      <c r="AS107" s="16">
        <v>6.6943449520764808E-2</v>
      </c>
      <c r="AT107" s="16">
        <v>4.3548222339689691E-2</v>
      </c>
      <c r="AU107" s="16">
        <v>0.45232386030384664</v>
      </c>
      <c r="AV107" s="16">
        <v>0.52905782260278178</v>
      </c>
      <c r="AW107" s="16">
        <v>0.17122644475654503</v>
      </c>
      <c r="AX107" s="16">
        <v>0.24374721579942893</v>
      </c>
      <c r="AY107" s="16">
        <v>0.35610789602331994</v>
      </c>
      <c r="AZ107" s="16">
        <v>0.52905881027980595</v>
      </c>
      <c r="BA107" s="16">
        <v>0.76212586350744083</v>
      </c>
      <c r="BB107" s="16">
        <v>3.9603045690540961E-2</v>
      </c>
      <c r="BC107" s="16">
        <v>1.2985059669036065</v>
      </c>
      <c r="BD107" s="16">
        <v>9.5011062389360745E-2</v>
      </c>
      <c r="BE107" s="16">
        <v>0.75434919610043183</v>
      </c>
      <c r="BF107" s="16">
        <v>0.31527140547060362</v>
      </c>
      <c r="BG107" s="16">
        <v>1.1768923549527099</v>
      </c>
      <c r="BH107" s="16">
        <v>0.27592003448375357</v>
      </c>
      <c r="BI107" s="16">
        <v>9.5011062389360745E-2</v>
      </c>
      <c r="BJ107" s="16">
        <v>9.5457066518530143E-2</v>
      </c>
      <c r="BK107" s="16">
        <v>0.35862903290864678</v>
      </c>
      <c r="BL107" s="16">
        <v>0.89219703485879154</v>
      </c>
      <c r="BM107" s="16">
        <v>4.5123379181612133E-2</v>
      </c>
      <c r="BN107" s="16">
        <v>0.17663667056221177</v>
      </c>
      <c r="BO107" s="16" t="s">
        <v>1605</v>
      </c>
      <c r="BP107" s="16" t="s">
        <v>1605</v>
      </c>
      <c r="BQ107" s="16" t="s">
        <v>1605</v>
      </c>
    </row>
    <row r="108" spans="1:69" x14ac:dyDescent="0.35">
      <c r="A108">
        <v>96</v>
      </c>
      <c r="B108" t="s">
        <v>372</v>
      </c>
      <c r="C108" t="b">
        <v>1</v>
      </c>
      <c r="D108" t="b">
        <v>1</v>
      </c>
      <c r="E108" s="1">
        <v>21.095885300928931</v>
      </c>
      <c r="F108" s="16">
        <v>0.38712568924156909</v>
      </c>
      <c r="G108" s="16">
        <v>0.99930409465339998</v>
      </c>
      <c r="H108" t="s">
        <v>1751</v>
      </c>
      <c r="I108" s="16">
        <v>0</v>
      </c>
      <c r="J108" s="16">
        <v>0</v>
      </c>
      <c r="K108" s="16">
        <v>0.14329504457807674</v>
      </c>
      <c r="L108" s="16">
        <v>6.3911677266518474E-2</v>
      </c>
      <c r="M108" s="16">
        <v>0.39439026105823594</v>
      </c>
      <c r="N108" s="16">
        <v>9.7566658564121278E-2</v>
      </c>
      <c r="O108" s="16">
        <v>0.38681235120032476</v>
      </c>
      <c r="P108" s="16">
        <v>0.16383200696316558</v>
      </c>
      <c r="Q108" s="16">
        <v>0.90296571438136208</v>
      </c>
      <c r="R108" s="16">
        <v>0</v>
      </c>
      <c r="S108" s="16">
        <v>9.4186958590884773E-2</v>
      </c>
      <c r="T108" s="16">
        <v>0.33006431618137677</v>
      </c>
      <c r="U108" s="16">
        <v>0.12649933501699162</v>
      </c>
      <c r="V108" s="16">
        <v>2.0617291918111191</v>
      </c>
      <c r="W108" s="16">
        <v>8.5629371594400316E-2</v>
      </c>
      <c r="X108" s="16">
        <v>0.34607266037713846</v>
      </c>
      <c r="Y108" s="16">
        <v>4.5448495633033659E-3</v>
      </c>
      <c r="Z108" s="16">
        <v>5.7147464839137463E-2</v>
      </c>
      <c r="AA108" s="16">
        <v>0.13160478611621951</v>
      </c>
      <c r="AB108" s="16">
        <v>0.33086064201628695</v>
      </c>
      <c r="AC108" s="16">
        <v>0.13411765010355392</v>
      </c>
      <c r="AD108" s="16">
        <v>0</v>
      </c>
      <c r="AE108" s="16">
        <v>8.4158086656527464E-2</v>
      </c>
      <c r="AF108" s="16">
        <v>0.1732647457333325</v>
      </c>
      <c r="AG108" s="16">
        <v>0.16431534953209881</v>
      </c>
      <c r="AH108" s="16">
        <v>0.14329504457807674</v>
      </c>
      <c r="AI108" s="16">
        <v>0.27632267631749108</v>
      </c>
      <c r="AJ108" s="16">
        <v>0.28973204488032156</v>
      </c>
      <c r="AK108" s="16">
        <v>0.13869446376008177</v>
      </c>
      <c r="AL108" s="16">
        <v>0.59103960329012328</v>
      </c>
      <c r="AM108" s="16">
        <v>4.1713463831669406E-2</v>
      </c>
      <c r="AN108" s="16">
        <v>0.19638476612269229</v>
      </c>
      <c r="AO108" s="16">
        <v>0.63469912053788735</v>
      </c>
      <c r="AP108" s="16">
        <v>0.64095191483801672</v>
      </c>
      <c r="AQ108" s="16">
        <v>3.4540123402746143</v>
      </c>
      <c r="AR108" s="16">
        <v>4.6841356123371147E-2</v>
      </c>
      <c r="AS108" s="16">
        <v>0.24712345527689172</v>
      </c>
      <c r="AT108" s="16">
        <v>7.5977697525337895E-3</v>
      </c>
      <c r="AU108" s="16">
        <v>0.732115910106794</v>
      </c>
      <c r="AV108" s="16">
        <v>0.31761702518109192</v>
      </c>
      <c r="AW108" s="16">
        <v>0.27701556055674237</v>
      </c>
      <c r="AX108" s="16">
        <v>0.46720406503163781</v>
      </c>
      <c r="AY108" s="16">
        <v>0.60919155519599011</v>
      </c>
      <c r="AZ108" s="16">
        <v>0.31761901653709934</v>
      </c>
      <c r="BA108" s="16">
        <v>0.43126854331950559</v>
      </c>
      <c r="BB108" s="16">
        <v>4.6841356123371147E-2</v>
      </c>
      <c r="BC108" s="16">
        <v>0.72181440155055965</v>
      </c>
      <c r="BD108" s="16">
        <v>0.24712345527689172</v>
      </c>
      <c r="BE108" s="16">
        <v>0.99930409465339998</v>
      </c>
      <c r="BF108" s="16">
        <v>0.47783439941400552</v>
      </c>
      <c r="BG108" s="16">
        <v>0.60423227210356734</v>
      </c>
      <c r="BH108" s="16">
        <v>0.17738416618127983</v>
      </c>
      <c r="BI108" s="16">
        <v>0.24712345527689172</v>
      </c>
      <c r="BJ108" s="16">
        <v>6.3822471889535048E-2</v>
      </c>
      <c r="BK108" s="16">
        <v>0.2269977372887293</v>
      </c>
      <c r="BL108" s="16">
        <v>1.0472079156912084</v>
      </c>
      <c r="BM108" s="16">
        <v>0.13704539627556045</v>
      </c>
      <c r="BN108" s="16">
        <v>0.11703453560321408</v>
      </c>
      <c r="BO108" s="16" t="s">
        <v>1605</v>
      </c>
      <c r="BP108" s="16" t="s">
        <v>1605</v>
      </c>
      <c r="BQ108" s="16" t="s">
        <v>1605</v>
      </c>
    </row>
    <row r="109" spans="1:69" x14ac:dyDescent="0.35">
      <c r="A109">
        <v>97</v>
      </c>
      <c r="B109" t="s">
        <v>376</v>
      </c>
      <c r="C109" t="b">
        <v>1</v>
      </c>
      <c r="D109" t="b">
        <v>1</v>
      </c>
      <c r="E109" s="1">
        <v>25.354641882578381</v>
      </c>
      <c r="F109" s="16">
        <v>0.49674456447803284</v>
      </c>
      <c r="G109" s="16">
        <v>1.1275647598425333</v>
      </c>
      <c r="H109" t="s">
        <v>1751</v>
      </c>
      <c r="I109" s="16">
        <v>0</v>
      </c>
      <c r="J109" s="16">
        <v>0</v>
      </c>
      <c r="K109" s="16">
        <v>0.231097235000993</v>
      </c>
      <c r="L109" s="16">
        <v>6.959575736789847E-2</v>
      </c>
      <c r="M109" s="16">
        <v>0.40327396482034472</v>
      </c>
      <c r="N109" s="16">
        <v>0.11146232306113246</v>
      </c>
      <c r="O109" s="16">
        <v>0.94679744112070185</v>
      </c>
      <c r="P109" s="16">
        <v>0.18107614871192768</v>
      </c>
      <c r="Q109" s="16">
        <v>0.88781566427533987</v>
      </c>
      <c r="R109" s="16">
        <v>0</v>
      </c>
      <c r="S109" s="16">
        <v>0.42488504321600939</v>
      </c>
      <c r="T109" s="16">
        <v>0.66390363342862346</v>
      </c>
      <c r="U109" s="16">
        <v>0.14494542157501167</v>
      </c>
      <c r="V109" s="16">
        <v>3.0184412964607565</v>
      </c>
      <c r="W109" s="16">
        <v>0.10285242424308372</v>
      </c>
      <c r="X109" s="16">
        <v>0.47302172761043493</v>
      </c>
      <c r="Y109" s="16">
        <v>7.6562451903359197E-2</v>
      </c>
      <c r="Z109" s="16">
        <v>9.0033958172836659E-2</v>
      </c>
      <c r="AA109" s="16">
        <v>0.38179455239470061</v>
      </c>
      <c r="AB109" s="16">
        <v>0.45474481837668179</v>
      </c>
      <c r="AC109" s="16">
        <v>0.14262470661551929</v>
      </c>
      <c r="AD109" s="16">
        <v>0</v>
      </c>
      <c r="AE109" s="16">
        <v>8.1392438667170053E-2</v>
      </c>
      <c r="AF109" s="16">
        <v>0.23290091158431214</v>
      </c>
      <c r="AG109" s="16">
        <v>0.12282132365886156</v>
      </c>
      <c r="AH109" s="16">
        <v>0.231097235000993</v>
      </c>
      <c r="AI109" s="16">
        <v>0.29058043026112212</v>
      </c>
      <c r="AJ109" s="16">
        <v>0.30282895238337315</v>
      </c>
      <c r="AK109" s="16">
        <v>0.13181493285044699</v>
      </c>
      <c r="AL109" s="16">
        <v>0.76114729740928633</v>
      </c>
      <c r="AM109" s="16">
        <v>5.169720848413828E-2</v>
      </c>
      <c r="AN109" s="16">
        <v>0.2073723432912109</v>
      </c>
      <c r="AO109" s="16">
        <v>0.62503551477532326</v>
      </c>
      <c r="AP109" s="16">
        <v>0.83665856784226977</v>
      </c>
      <c r="AQ109" s="16">
        <v>3.9852161127147312</v>
      </c>
      <c r="AR109" s="16">
        <v>6.2629413691973168E-2</v>
      </c>
      <c r="AS109" s="16">
        <v>0.39586051156012481</v>
      </c>
      <c r="AT109" s="16">
        <v>8.5514255401496708E-2</v>
      </c>
      <c r="AU109" s="16">
        <v>0.93869515494461897</v>
      </c>
      <c r="AV109" s="16">
        <v>0.3027083622478437</v>
      </c>
      <c r="AW109" s="16">
        <v>0.49483850313477484</v>
      </c>
      <c r="AX109" s="16">
        <v>0.6421888371295601</v>
      </c>
      <c r="AY109" s="16">
        <v>0.80111033749693661</v>
      </c>
      <c r="AZ109" s="16">
        <v>0.2641715595025278</v>
      </c>
      <c r="BA109" s="16">
        <v>0.35356489692999782</v>
      </c>
      <c r="BB109" s="16">
        <v>6.2629413691973168E-2</v>
      </c>
      <c r="BC109" s="16">
        <v>0.72647262488000308</v>
      </c>
      <c r="BD109" s="16">
        <v>0.39586051156012481</v>
      </c>
      <c r="BE109" s="16">
        <v>1.1275647598425333</v>
      </c>
      <c r="BF109" s="16">
        <v>0.64180074236019835</v>
      </c>
      <c r="BG109" s="16">
        <v>0.48480898046468046</v>
      </c>
      <c r="BH109" s="16">
        <v>0.15022525930395614</v>
      </c>
      <c r="BI109" s="16">
        <v>0.39586051156012481</v>
      </c>
      <c r="BJ109" s="16" t="s">
        <v>1605</v>
      </c>
      <c r="BK109" s="16" t="s">
        <v>1605</v>
      </c>
      <c r="BL109" s="16" t="s">
        <v>1605</v>
      </c>
      <c r="BM109" s="16">
        <v>0.11667470973823657</v>
      </c>
      <c r="BN109" s="16">
        <v>0.11133702907703591</v>
      </c>
      <c r="BO109" s="16" t="s">
        <v>1605</v>
      </c>
      <c r="BP109" s="16" t="s">
        <v>1605</v>
      </c>
      <c r="BQ109" s="16" t="s">
        <v>1605</v>
      </c>
    </row>
    <row r="110" spans="1:69" x14ac:dyDescent="0.35">
      <c r="A110">
        <v>98</v>
      </c>
      <c r="B110" t="s">
        <v>1609</v>
      </c>
      <c r="C110" t="b">
        <v>1</v>
      </c>
      <c r="D110" t="b">
        <v>0</v>
      </c>
      <c r="E110" s="1">
        <v>49.262695602884243</v>
      </c>
      <c r="F110" s="16">
        <v>0.26828263384380485</v>
      </c>
      <c r="G110" s="16">
        <v>0.83722246917551413</v>
      </c>
      <c r="H110" t="s">
        <v>1751</v>
      </c>
      <c r="I110" s="16">
        <v>0</v>
      </c>
      <c r="J110" s="16">
        <v>6.2824701894484969E-2</v>
      </c>
      <c r="K110" s="16">
        <v>0</v>
      </c>
      <c r="L110" s="16">
        <v>4.3283986956354825E-2</v>
      </c>
      <c r="M110" s="16">
        <v>0.20647472531117139</v>
      </c>
      <c r="N110" s="16">
        <v>0.13660997086652182</v>
      </c>
      <c r="O110" s="16">
        <v>1.088065508399779</v>
      </c>
      <c r="P110" s="16">
        <v>0.24346895676550728</v>
      </c>
      <c r="Q110" s="16">
        <v>2.3886194551245956</v>
      </c>
      <c r="R110" s="16">
        <v>0</v>
      </c>
      <c r="S110" s="16">
        <v>0.54775726557986859</v>
      </c>
      <c r="T110" s="16">
        <v>0.54775726557986859</v>
      </c>
      <c r="U110" s="16">
        <v>0.1816309264267526</v>
      </c>
      <c r="V110" s="16">
        <v>3.1922227133007812</v>
      </c>
      <c r="W110" s="16">
        <v>8.4629076736559172E-2</v>
      </c>
      <c r="X110" s="16">
        <v>0.32283036019438405</v>
      </c>
      <c r="Y110" s="16">
        <v>5.122954366857857E-2</v>
      </c>
      <c r="Z110" s="16">
        <v>0.10472699753238279</v>
      </c>
      <c r="AA110" s="16">
        <v>0.19425947550369838</v>
      </c>
      <c r="AB110" s="16">
        <v>0.29635833440976023</v>
      </c>
      <c r="AC110" s="16">
        <v>0.16583082988616726</v>
      </c>
      <c r="AD110" s="16">
        <v>0.21300979361828443</v>
      </c>
      <c r="AE110" s="16">
        <v>0.1499612380946953</v>
      </c>
      <c r="AF110" s="16">
        <v>0.51571761108755343</v>
      </c>
      <c r="AG110" s="16">
        <v>0.60137170881602553</v>
      </c>
      <c r="AH110" s="16">
        <v>0</v>
      </c>
      <c r="AI110" s="16">
        <v>0.4553479614572109</v>
      </c>
      <c r="AJ110" s="16">
        <v>0.47986535155391885</v>
      </c>
      <c r="AK110" s="16">
        <v>0.25236327024244987</v>
      </c>
      <c r="AL110" s="16">
        <v>0.37058672599775244</v>
      </c>
      <c r="AM110" s="16">
        <v>3.832003382883542E-2</v>
      </c>
      <c r="AN110" s="16">
        <v>0.17530001605083179</v>
      </c>
      <c r="AO110" s="16">
        <v>1.1144488898145459</v>
      </c>
      <c r="AP110" s="16">
        <v>0</v>
      </c>
      <c r="AQ110" s="16">
        <v>1.6785714285714297</v>
      </c>
      <c r="AR110" s="16">
        <v>0</v>
      </c>
      <c r="AS110" s="16">
        <v>0</v>
      </c>
      <c r="AT110" s="16">
        <v>8.6423635501874152E-2</v>
      </c>
      <c r="AU110" s="16">
        <v>4.1666666666666741E-2</v>
      </c>
      <c r="AV110" s="16">
        <v>0.66666525979032909</v>
      </c>
      <c r="AW110" s="16">
        <v>0.18046244457326588</v>
      </c>
      <c r="AX110" s="16">
        <v>0</v>
      </c>
      <c r="AY110" s="16">
        <v>0</v>
      </c>
      <c r="AZ110" s="16">
        <v>0.66666666666666696</v>
      </c>
      <c r="BA110" s="16">
        <v>1</v>
      </c>
      <c r="BB110" s="16">
        <v>0</v>
      </c>
      <c r="BC110" s="16">
        <v>1.502399196008779</v>
      </c>
      <c r="BD110" s="16">
        <v>0</v>
      </c>
      <c r="BE110" s="16">
        <v>0.83722246917551413</v>
      </c>
      <c r="BF110" s="16">
        <v>0.24266577059893812</v>
      </c>
      <c r="BG110" s="16">
        <v>1.6666666666666643</v>
      </c>
      <c r="BH110" s="16">
        <v>0.33333333333333215</v>
      </c>
      <c r="BI110" s="16">
        <v>0</v>
      </c>
      <c r="BJ110" s="16">
        <v>0.11182944369191761</v>
      </c>
      <c r="BK110" s="16">
        <v>0.3333977458443842</v>
      </c>
      <c r="BL110" s="16">
        <v>1.0117435905053163</v>
      </c>
      <c r="BM110" s="16" t="s">
        <v>1605</v>
      </c>
      <c r="BN110" s="16">
        <v>0.21005997675466848</v>
      </c>
      <c r="BO110" s="16" t="s">
        <v>1605</v>
      </c>
      <c r="BP110" s="16" t="s">
        <v>1605</v>
      </c>
      <c r="BQ110" s="16" t="s">
        <v>1605</v>
      </c>
    </row>
    <row r="111" spans="1:69" x14ac:dyDescent="0.35">
      <c r="A111">
        <v>99</v>
      </c>
      <c r="B111" t="s">
        <v>1610</v>
      </c>
      <c r="C111" t="b">
        <v>1</v>
      </c>
      <c r="D111" t="b">
        <v>1</v>
      </c>
      <c r="E111" s="1">
        <v>20.804437586225795</v>
      </c>
      <c r="F111" s="16">
        <v>0.34247340130538256</v>
      </c>
      <c r="G111" s="16">
        <v>0.63832473800212064</v>
      </c>
      <c r="H111" t="s">
        <v>1749</v>
      </c>
      <c r="I111" s="16">
        <v>0</v>
      </c>
      <c r="J111" s="16">
        <v>0</v>
      </c>
      <c r="K111" s="16">
        <v>4.6353938249420246E-2</v>
      </c>
      <c r="L111" s="16">
        <v>6.2973110024787227E-2</v>
      </c>
      <c r="M111" s="16">
        <v>0.35437869095369079</v>
      </c>
      <c r="N111" s="16">
        <v>9.6239365054927584E-2</v>
      </c>
      <c r="O111" s="16">
        <v>0.38940172699276676</v>
      </c>
      <c r="P111" s="16">
        <v>0.16492291156361572</v>
      </c>
      <c r="Q111" s="16">
        <v>0.91459531302485586</v>
      </c>
      <c r="R111" s="16">
        <v>0</v>
      </c>
      <c r="S111" s="16">
        <v>9.8726013653390954E-2</v>
      </c>
      <c r="T111" s="16">
        <v>0.33688859151374784</v>
      </c>
      <c r="U111" s="16">
        <v>0.1272560430502172</v>
      </c>
      <c r="V111" s="16">
        <v>2.0881924049820828</v>
      </c>
      <c r="W111" s="16">
        <v>8.572516182213441E-2</v>
      </c>
      <c r="X111" s="16">
        <v>0.34752393431780693</v>
      </c>
      <c r="Y111" s="16">
        <v>5.0206836936581567E-3</v>
      </c>
      <c r="Z111" s="16">
        <v>1.0089254256100411E-2</v>
      </c>
      <c r="AA111" s="16">
        <v>0.13244730420815021</v>
      </c>
      <c r="AB111" s="16">
        <v>0.33212672401309695</v>
      </c>
      <c r="AC111" s="16">
        <v>0.13183772368616609</v>
      </c>
      <c r="AD111" s="16">
        <v>0</v>
      </c>
      <c r="AE111" s="16">
        <v>8.4986644917498522E-2</v>
      </c>
      <c r="AF111" s="16">
        <v>0.17675169901950372</v>
      </c>
      <c r="AG111" s="16">
        <v>0.15768932194477014</v>
      </c>
      <c r="AH111" s="16">
        <v>4.6353938249420246E-2</v>
      </c>
      <c r="AI111" s="16">
        <v>0.27849044447975579</v>
      </c>
      <c r="AJ111" s="16">
        <v>0.29209393514455928</v>
      </c>
      <c r="AK111" s="16">
        <v>0.14015549627951329</v>
      </c>
      <c r="AL111" s="16">
        <v>0.57515431795706018</v>
      </c>
      <c r="AM111" s="16">
        <v>3.0039093125900695E-2</v>
      </c>
      <c r="AN111" s="16">
        <v>0.19955494439250376</v>
      </c>
      <c r="AO111" s="16">
        <v>0.64345642909842771</v>
      </c>
      <c r="AP111" s="16">
        <v>0.63832473800212064</v>
      </c>
      <c r="AQ111" s="16">
        <v>3.4468814317200378</v>
      </c>
      <c r="AR111" s="16">
        <v>4.6353938249420246E-2</v>
      </c>
      <c r="AS111" s="16">
        <v>0.24512680088161076</v>
      </c>
      <c r="AT111" s="16">
        <v>8.3940598089231599E-3</v>
      </c>
      <c r="AU111" s="16">
        <v>0.72934277900223798</v>
      </c>
      <c r="AV111" s="16">
        <v>0.32144029464755453</v>
      </c>
      <c r="AW111" s="16">
        <v>0.27810211411219576</v>
      </c>
      <c r="AX111" s="16">
        <v>0.4648550598607184</v>
      </c>
      <c r="AY111" s="16">
        <v>0.60661522694401238</v>
      </c>
      <c r="AZ111" s="16">
        <v>0.32144239335933666</v>
      </c>
      <c r="BA111" s="16">
        <v>0.43691363264103322</v>
      </c>
      <c r="BB111" s="16">
        <v>4.6353938249420246E-2</v>
      </c>
      <c r="BC111" s="16">
        <v>0.72947293071729713</v>
      </c>
      <c r="BD111" s="16">
        <v>0.24512680088161076</v>
      </c>
      <c r="BE111" s="16">
        <v>0.61566865968328721</v>
      </c>
      <c r="BF111" s="16">
        <v>0.46713437055793738</v>
      </c>
      <c r="BG111" s="16">
        <v>0.6131112013499731</v>
      </c>
      <c r="BH111" s="16">
        <v>0.17928974863484348</v>
      </c>
      <c r="BI111" s="16">
        <v>0.24512680088161076</v>
      </c>
      <c r="BJ111" s="16">
        <v>6.4416761019699509E-2</v>
      </c>
      <c r="BK111" s="16">
        <v>0.22478733885991442</v>
      </c>
      <c r="BL111" s="16">
        <v>1.051083252106682</v>
      </c>
      <c r="BM111" s="16">
        <v>0.13846666808482833</v>
      </c>
      <c r="BN111" s="16">
        <v>0.11822586856309258</v>
      </c>
      <c r="BO111" s="16" t="s">
        <v>1605</v>
      </c>
      <c r="BP111" s="16" t="s">
        <v>1605</v>
      </c>
      <c r="BQ111" s="16" t="s">
        <v>1605</v>
      </c>
    </row>
    <row r="112" spans="1:69" x14ac:dyDescent="0.35">
      <c r="A112">
        <v>100</v>
      </c>
      <c r="B112" t="s">
        <v>1611</v>
      </c>
      <c r="C112" t="b">
        <v>1</v>
      </c>
      <c r="D112" t="b">
        <v>0</v>
      </c>
      <c r="E112" s="1">
        <v>40.24755552886122</v>
      </c>
      <c r="F112" s="16">
        <v>0.3130052466588496</v>
      </c>
      <c r="G112" s="16">
        <v>0.85105983159204857</v>
      </c>
      <c r="H112" t="s">
        <v>1751</v>
      </c>
      <c r="I112" s="16">
        <v>0</v>
      </c>
      <c r="J112" s="16">
        <v>0</v>
      </c>
      <c r="K112" s="16">
        <v>0</v>
      </c>
      <c r="L112" s="16">
        <v>4.7333632948570736E-2</v>
      </c>
      <c r="M112" s="16">
        <v>0.19056627696732265</v>
      </c>
      <c r="N112" s="16">
        <v>0.12241653743996106</v>
      </c>
      <c r="O112" s="16">
        <v>0.87186666882321862</v>
      </c>
      <c r="P112" s="16">
        <v>0.22990078982434969</v>
      </c>
      <c r="Q112" s="16">
        <v>2.3512501486492643</v>
      </c>
      <c r="R112" s="16">
        <v>0</v>
      </c>
      <c r="S112" s="16">
        <v>0.43370738852164425</v>
      </c>
      <c r="T112" s="16">
        <v>0.43370738852164425</v>
      </c>
      <c r="U112" s="16">
        <v>0.16859195703156349</v>
      </c>
      <c r="V112" s="16">
        <v>2.7592173522496344</v>
      </c>
      <c r="W112" s="16">
        <v>7.8976295802120733E-2</v>
      </c>
      <c r="X112" s="16">
        <v>0.29848983932334638</v>
      </c>
      <c r="Y112" s="16">
        <v>4.1621325989724678E-2</v>
      </c>
      <c r="Z112" s="16">
        <v>8.5456851366599196E-2</v>
      </c>
      <c r="AA112" s="16">
        <v>0.18034082761896775</v>
      </c>
      <c r="AB112" s="16">
        <v>0.27421132789966118</v>
      </c>
      <c r="AC112" s="16">
        <v>0.14873761144814557</v>
      </c>
      <c r="AD112" s="16">
        <v>0.1731838691492249</v>
      </c>
      <c r="AE112" s="16">
        <v>0.14979116609680099</v>
      </c>
      <c r="AF112" s="16">
        <v>0.44162838316355901</v>
      </c>
      <c r="AG112" s="16">
        <v>0.53692920425917179</v>
      </c>
      <c r="AH112" s="16">
        <v>0</v>
      </c>
      <c r="AI112" s="16">
        <v>0.43925320492191222</v>
      </c>
      <c r="AJ112" s="16">
        <v>0.46373551360108145</v>
      </c>
      <c r="AK112" s="16">
        <v>0.25253010400890252</v>
      </c>
      <c r="AL112" s="16">
        <v>0.33606496124484031</v>
      </c>
      <c r="AM112" s="16">
        <v>2.8903802667254563E-2</v>
      </c>
      <c r="AN112" s="16">
        <v>0.17809195804013545</v>
      </c>
      <c r="AO112" s="16">
        <v>1.1194788104231006</v>
      </c>
      <c r="AP112" s="16">
        <v>0.3157894736842124</v>
      </c>
      <c r="AQ112" s="16">
        <v>2.5714285714285752</v>
      </c>
      <c r="AR112" s="16">
        <v>0</v>
      </c>
      <c r="AS112" s="16">
        <v>0</v>
      </c>
      <c r="AT112" s="16">
        <v>7.0578811918182494E-2</v>
      </c>
      <c r="AU112" s="16">
        <v>0.38888888888888928</v>
      </c>
      <c r="AV112" s="16">
        <v>0.66666496382836171</v>
      </c>
      <c r="AW112" s="16">
        <v>0.14646144074947753</v>
      </c>
      <c r="AX112" s="16">
        <v>0.17647058823529416</v>
      </c>
      <c r="AY112" s="16">
        <v>0.29032258064516103</v>
      </c>
      <c r="AZ112" s="16">
        <v>0.66666666666666852</v>
      </c>
      <c r="BA112" s="16">
        <v>1</v>
      </c>
      <c r="BB112" s="16">
        <v>0</v>
      </c>
      <c r="BC112" s="16">
        <v>1.5024134226009571</v>
      </c>
      <c r="BD112" s="16">
        <v>0</v>
      </c>
      <c r="BE112" s="16">
        <v>0.85105983159204857</v>
      </c>
      <c r="BF112" s="16">
        <v>0.22199046708828929</v>
      </c>
      <c r="BG112" s="16">
        <v>1.666666666666663</v>
      </c>
      <c r="BH112" s="16">
        <v>0.33333333333333148</v>
      </c>
      <c r="BI112" s="16">
        <v>0</v>
      </c>
      <c r="BJ112" s="16">
        <v>0.11166588451994541</v>
      </c>
      <c r="BK112" s="16">
        <v>0.31142871569543362</v>
      </c>
      <c r="BL112" s="16">
        <v>0.92924988792656116</v>
      </c>
      <c r="BM112" s="16">
        <v>5.5989098243514501E-2</v>
      </c>
      <c r="BN112" s="16">
        <v>0.21005466764274727</v>
      </c>
      <c r="BO112" s="16" t="s">
        <v>1605</v>
      </c>
      <c r="BP112" s="16" t="s">
        <v>1605</v>
      </c>
      <c r="BQ112" s="16" t="s">
        <v>1605</v>
      </c>
    </row>
    <row r="113" spans="1:69" x14ac:dyDescent="0.35">
      <c r="A113">
        <v>101</v>
      </c>
      <c r="B113" t="s">
        <v>1744</v>
      </c>
      <c r="C113" t="b">
        <v>1</v>
      </c>
      <c r="D113" t="b">
        <v>0</v>
      </c>
      <c r="E113" s="1">
        <v>61.37581139263515</v>
      </c>
      <c r="F113" s="16">
        <v>0.48887765163851427</v>
      </c>
      <c r="G113" s="16">
        <v>0.95343304613850011</v>
      </c>
      <c r="H113" t="s">
        <v>1751</v>
      </c>
      <c r="I113" s="16">
        <v>0</v>
      </c>
      <c r="J113" s="16">
        <v>0</v>
      </c>
      <c r="K113" s="16">
        <v>0</v>
      </c>
      <c r="L113" s="16">
        <v>7.4021064416412763E-2</v>
      </c>
      <c r="M113" s="16">
        <v>0.48037675762281151</v>
      </c>
      <c r="N113" s="16">
        <v>0.55493430207149919</v>
      </c>
      <c r="O113" s="16">
        <v>0.82177465166638419</v>
      </c>
      <c r="P113" s="16">
        <v>0.29173721927670759</v>
      </c>
      <c r="Q113" s="16">
        <v>2.517721010856758</v>
      </c>
      <c r="R113" s="16">
        <v>0</v>
      </c>
      <c r="S113" s="16" t="s">
        <v>1605</v>
      </c>
      <c r="T113" s="16">
        <v>0.17660990066491844</v>
      </c>
      <c r="U113" s="16">
        <v>0.22677100013768348</v>
      </c>
      <c r="V113" s="16">
        <v>3.2628771002726662</v>
      </c>
      <c r="W113" s="16">
        <v>0.10554917976022993</v>
      </c>
      <c r="X113" s="16">
        <v>0.41162109930483903</v>
      </c>
      <c r="Y113" s="16">
        <v>2.0793046494231637E-2</v>
      </c>
      <c r="Z113" s="16">
        <v>3.8645381470950202E-2</v>
      </c>
      <c r="AA113" s="16">
        <v>0.24302066761773378</v>
      </c>
      <c r="AB113" s="16">
        <v>0.37645188348790115</v>
      </c>
      <c r="AC113" s="16">
        <v>0.14300323978242169</v>
      </c>
      <c r="AD113" s="16" t="s">
        <v>1605</v>
      </c>
      <c r="AE113" s="16">
        <v>0.14907387289848861</v>
      </c>
      <c r="AF113" s="16" t="s">
        <v>1605</v>
      </c>
      <c r="AG113" s="16">
        <v>0.46244690882337447</v>
      </c>
      <c r="AH113" s="16" t="s">
        <v>1605</v>
      </c>
      <c r="AI113" s="16">
        <v>0.51024796451356891</v>
      </c>
      <c r="AJ113" s="16">
        <v>0.53672836431566839</v>
      </c>
      <c r="AK113" s="16">
        <v>0.25258284554779453</v>
      </c>
      <c r="AL113" s="16" t="s">
        <v>1605</v>
      </c>
      <c r="AM113" s="16">
        <v>8.7196935151882426E-2</v>
      </c>
      <c r="AN113" s="16">
        <v>0.2005307268447114</v>
      </c>
      <c r="AO113" s="16">
        <v>1.1602638132772558</v>
      </c>
      <c r="AP113" s="16">
        <v>0.31578947368421062</v>
      </c>
      <c r="AQ113" s="16">
        <v>2.5714285714285725</v>
      </c>
      <c r="AR113" s="16">
        <v>0</v>
      </c>
      <c r="AS113" s="16">
        <v>0</v>
      </c>
      <c r="AT113" s="16">
        <v>3.2625624376137363E-2</v>
      </c>
      <c r="AU113" s="16">
        <v>0.38888888888888906</v>
      </c>
      <c r="AV113" s="16">
        <v>0.66666458926230443</v>
      </c>
      <c r="AW113" s="16" t="s">
        <v>1605</v>
      </c>
      <c r="AX113" s="16" t="s">
        <v>1605</v>
      </c>
      <c r="AY113" s="16" t="s">
        <v>1605</v>
      </c>
      <c r="AZ113" s="16">
        <v>0.66666666666666585</v>
      </c>
      <c r="BA113" s="16">
        <v>1</v>
      </c>
      <c r="BB113" s="16">
        <v>0</v>
      </c>
      <c r="BC113" s="16">
        <v>1.5023501314110814</v>
      </c>
      <c r="BD113" s="16">
        <v>0</v>
      </c>
      <c r="BE113" s="16">
        <v>0.95343304613850011</v>
      </c>
      <c r="BF113" s="16">
        <v>0.19679002253584144</v>
      </c>
      <c r="BG113" s="16">
        <v>1.6666666666666692</v>
      </c>
      <c r="BH113" s="16">
        <v>0.33333333333333459</v>
      </c>
      <c r="BI113" s="16" t="s">
        <v>1605</v>
      </c>
      <c r="BJ113" s="16">
        <v>0.11117313693091213</v>
      </c>
      <c r="BK113" s="16">
        <v>0.94508594510536459</v>
      </c>
      <c r="BL113" s="16">
        <v>1.2743274589142164</v>
      </c>
      <c r="BM113" s="16">
        <v>6.1859025632162501E-2</v>
      </c>
      <c r="BN113" s="16">
        <v>0.21036271328539935</v>
      </c>
      <c r="BO113" s="16" t="s">
        <v>1605</v>
      </c>
      <c r="BP113" s="16" t="s">
        <v>1605</v>
      </c>
      <c r="BQ113" s="16" t="s">
        <v>1605</v>
      </c>
    </row>
    <row r="114" spans="1:69" x14ac:dyDescent="0.35">
      <c r="A114">
        <v>102</v>
      </c>
      <c r="B114" t="s">
        <v>1855</v>
      </c>
      <c r="C114" t="b">
        <v>1</v>
      </c>
      <c r="D114" t="b">
        <v>1</v>
      </c>
      <c r="E114" s="1">
        <v>25.527310977882085</v>
      </c>
      <c r="F114" s="16">
        <v>0.29621706061288172</v>
      </c>
      <c r="G114" s="16">
        <v>1.0024021823805698</v>
      </c>
      <c r="H114" t="s">
        <v>1751</v>
      </c>
      <c r="I114" s="16">
        <v>0</v>
      </c>
      <c r="J114" s="16">
        <v>0</v>
      </c>
      <c r="K114" s="16">
        <v>0</v>
      </c>
      <c r="L114" s="16">
        <v>7.8389443407258508E-2</v>
      </c>
      <c r="M114" s="16">
        <v>0.34670715525333451</v>
      </c>
      <c r="N114" s="16">
        <v>6.6946160139405242E-2</v>
      </c>
      <c r="O114" s="16">
        <v>0.28508124679928049</v>
      </c>
      <c r="P114" s="16">
        <v>0.1880547295316648</v>
      </c>
      <c r="Q114" s="16">
        <v>2.2364612479500883</v>
      </c>
      <c r="R114" s="16">
        <v>0</v>
      </c>
      <c r="S114" s="16">
        <v>0.11939955951806835</v>
      </c>
      <c r="T114" s="16">
        <v>0.11939955951806835</v>
      </c>
      <c r="U114" s="16">
        <v>0.12881098117608736</v>
      </c>
      <c r="V114" s="16">
        <v>1.6280600669371048</v>
      </c>
      <c r="W114" s="16">
        <v>6.12292781106063E-2</v>
      </c>
      <c r="X114" s="16">
        <v>0.22321463858542767</v>
      </c>
      <c r="Y114" s="16">
        <v>1.2892778978061736E-2</v>
      </c>
      <c r="Z114" s="16">
        <v>2.5958068758451969E-2</v>
      </c>
      <c r="AA114" s="16">
        <v>0.13748710607510906</v>
      </c>
      <c r="AB114" s="16">
        <v>0.20588344933754521</v>
      </c>
      <c r="AC114" s="16">
        <v>0.11342232973754429</v>
      </c>
      <c r="AD114" s="16">
        <v>0</v>
      </c>
      <c r="AE114" s="16">
        <v>0.14905341498111335</v>
      </c>
      <c r="AF114" s="16">
        <v>0.23430048588051</v>
      </c>
      <c r="AG114" s="16">
        <v>0.34715684383852485</v>
      </c>
      <c r="AH114" s="16">
        <v>0</v>
      </c>
      <c r="AI114" s="16">
        <v>0.38778984655612603</v>
      </c>
      <c r="AJ114" s="16">
        <v>0.41323435857876079</v>
      </c>
      <c r="AK114" s="16">
        <v>0.25195236584887271</v>
      </c>
      <c r="AL114" s="16">
        <v>0.22780900054784237</v>
      </c>
      <c r="AM114" s="16">
        <v>4.2154465188914747E-2</v>
      </c>
      <c r="AN114" s="16">
        <v>0.21387332831481465</v>
      </c>
      <c r="AO114" s="16">
        <v>1.1846700613682399</v>
      </c>
      <c r="AP114" s="16">
        <v>0.31578947368420995</v>
      </c>
      <c r="AQ114" s="16">
        <v>2.571428571428569</v>
      </c>
      <c r="AR114" s="16">
        <v>0</v>
      </c>
      <c r="AS114" s="16">
        <v>0</v>
      </c>
      <c r="AT114" s="16">
        <v>2.1567191112214168E-2</v>
      </c>
      <c r="AU114" s="16">
        <v>0.38888888888888862</v>
      </c>
      <c r="AV114" s="16">
        <v>0.66666184737260448</v>
      </c>
      <c r="AW114" s="16">
        <v>4.3844467597193848E-2</v>
      </c>
      <c r="AX114" s="16">
        <v>0.17647058823529438</v>
      </c>
      <c r="AY114" s="16">
        <v>0.29032258064516081</v>
      </c>
      <c r="AZ114" s="16">
        <v>0.66666666666666541</v>
      </c>
      <c r="BA114" s="16">
        <v>1</v>
      </c>
      <c r="BB114" s="16">
        <v>0</v>
      </c>
      <c r="BC114" s="16">
        <v>1.5033003786816956</v>
      </c>
      <c r="BD114" s="16">
        <v>0</v>
      </c>
      <c r="BE114" s="16">
        <v>1.0024021823805698</v>
      </c>
      <c r="BF114" s="16">
        <v>0.15473692687895846</v>
      </c>
      <c r="BG114" s="16">
        <v>1.666666666666667</v>
      </c>
      <c r="BH114" s="16">
        <v>0.33333333333333348</v>
      </c>
      <c r="BI114" s="16">
        <v>0</v>
      </c>
      <c r="BJ114" s="16">
        <v>0.11051906827432822</v>
      </c>
      <c r="BK114" s="16">
        <v>0.26034130837216263</v>
      </c>
      <c r="BL114" s="16">
        <v>0.68671685008252137</v>
      </c>
      <c r="BM114" s="16">
        <v>0.24999999999999956</v>
      </c>
      <c r="BN114" s="16">
        <v>0.20879069229954395</v>
      </c>
      <c r="BO114" s="16" t="s">
        <v>1605</v>
      </c>
      <c r="BP114" s="16" t="s">
        <v>1605</v>
      </c>
      <c r="BQ114" s="16" t="s">
        <v>1605</v>
      </c>
    </row>
    <row r="115" spans="1:69" x14ac:dyDescent="0.35">
      <c r="A115">
        <v>103</v>
      </c>
      <c r="B115" t="s">
        <v>2171</v>
      </c>
      <c r="C115" t="b">
        <v>1</v>
      </c>
      <c r="D115" t="b">
        <v>1</v>
      </c>
      <c r="E115" s="1">
        <v>19.992562176578311</v>
      </c>
      <c r="F115" s="16">
        <v>0.34039840901362584</v>
      </c>
      <c r="G115" s="16">
        <v>0.64804175152130417</v>
      </c>
      <c r="H115" t="s">
        <v>1751</v>
      </c>
      <c r="I115" s="16">
        <v>0</v>
      </c>
      <c r="J115" s="16">
        <v>0</v>
      </c>
      <c r="K115" s="16">
        <v>4.5035526547452243E-2</v>
      </c>
      <c r="L115" s="16">
        <v>6.0367287277115711E-2</v>
      </c>
      <c r="M115" s="16">
        <v>0.25255052570525627</v>
      </c>
      <c r="N115" s="16">
        <v>9.2194727639417051E-2</v>
      </c>
      <c r="O115" s="16">
        <v>0.39471478716764907</v>
      </c>
      <c r="P115" s="16">
        <v>0.1681486249346833</v>
      </c>
      <c r="Q115" s="16">
        <v>0.94793385704734079</v>
      </c>
      <c r="R115" s="16">
        <v>0</v>
      </c>
      <c r="S115" s="16">
        <v>0.11150664539282551</v>
      </c>
      <c r="T115" s="16">
        <v>0.35700535718687099</v>
      </c>
      <c r="U115" s="16">
        <v>0.12954221189483683</v>
      </c>
      <c r="V115" s="16">
        <v>2.1590365577484607</v>
      </c>
      <c r="W115" s="16">
        <v>8.6092606797747218E-2</v>
      </c>
      <c r="X115" s="16">
        <v>0.35230875604915246</v>
      </c>
      <c r="Y115" s="16">
        <v>6.4410266881094191E-3</v>
      </c>
      <c r="Z115" s="16">
        <v>1.2956069345554155E-2</v>
      </c>
      <c r="AA115" s="16">
        <v>0.134983281328106</v>
      </c>
      <c r="AB115" s="16">
        <v>0.33635594217192621</v>
      </c>
      <c r="AC115" s="16">
        <v>0.12478801614187507</v>
      </c>
      <c r="AD115" s="16">
        <v>0</v>
      </c>
      <c r="AE115" s="16">
        <v>8.730085413541655E-2</v>
      </c>
      <c r="AF115" s="16">
        <v>0.18692908121357488</v>
      </c>
      <c r="AG115" s="16">
        <v>0.13887654552182882</v>
      </c>
      <c r="AH115" s="16">
        <v>4.5035526547452243E-2</v>
      </c>
      <c r="AI115" s="16">
        <v>0.28474751527314512</v>
      </c>
      <c r="AJ115" s="16">
        <v>0.29890427003322162</v>
      </c>
      <c r="AK115" s="16">
        <v>0.14424728322632752</v>
      </c>
      <c r="AL115" s="16">
        <v>0.531984995580151</v>
      </c>
      <c r="AM115" s="16">
        <v>2.8911669025948994E-2</v>
      </c>
      <c r="AN115" s="16">
        <v>0.20841009386829179</v>
      </c>
      <c r="AO115" s="16">
        <v>0.66828397933824979</v>
      </c>
      <c r="AP115" s="16">
        <v>0.63162457157682361</v>
      </c>
      <c r="AQ115" s="16">
        <v>3.4286952657085195</v>
      </c>
      <c r="AR115" s="16">
        <v>4.5035526547452243E-2</v>
      </c>
      <c r="AS115" s="16">
        <v>0.24003467439838655</v>
      </c>
      <c r="AT115" s="16">
        <v>1.0775036608757782E-2</v>
      </c>
      <c r="AU115" s="16">
        <v>0.72227038110886976</v>
      </c>
      <c r="AV115" s="16">
        <v>0.33220857556062877</v>
      </c>
      <c r="AW115" s="16">
        <v>0.28220530430454205</v>
      </c>
      <c r="AX115" s="16">
        <v>0.45886432282163137</v>
      </c>
      <c r="AY115" s="16">
        <v>0.6000447411592067</v>
      </c>
      <c r="AZ115" s="16">
        <v>0.3322109871080452</v>
      </c>
      <c r="BA115" s="16">
        <v>0.45287635949117511</v>
      </c>
      <c r="BB115" s="16">
        <v>4.5035526547452243E-2</v>
      </c>
      <c r="BC115" s="16">
        <v>0.75121231882776951</v>
      </c>
      <c r="BD115" s="16">
        <v>0.24003467439838655</v>
      </c>
      <c r="BE115" s="16">
        <v>0.64804175152130417</v>
      </c>
      <c r="BF115" s="16">
        <v>0.43794453206943285</v>
      </c>
      <c r="BG115" s="16">
        <v>0.6383712627313598</v>
      </c>
      <c r="BH115" s="16">
        <v>0.18463073270644603</v>
      </c>
      <c r="BI115" s="16">
        <v>0.24003467439838655</v>
      </c>
      <c r="BJ115" s="16">
        <v>6.6073298267336433E-2</v>
      </c>
      <c r="BK115" s="16">
        <v>0.21723161914431977</v>
      </c>
      <c r="BL115" s="16">
        <v>1.0637643846021883</v>
      </c>
      <c r="BM115" s="16">
        <v>0.14244465399761608</v>
      </c>
      <c r="BN115" s="16">
        <v>0.1215578140565694</v>
      </c>
      <c r="BO115" s="16" t="s">
        <v>1605</v>
      </c>
      <c r="BP115" s="16" t="s">
        <v>1605</v>
      </c>
      <c r="BQ115" s="16" t="s">
        <v>1605</v>
      </c>
    </row>
    <row r="116" spans="1:69" x14ac:dyDescent="0.35">
      <c r="A116">
        <v>104</v>
      </c>
      <c r="B116" t="s">
        <v>2178</v>
      </c>
      <c r="C116" t="b">
        <v>1</v>
      </c>
      <c r="D116" t="b">
        <v>1</v>
      </c>
      <c r="E116" s="1">
        <v>25.594141723343856</v>
      </c>
      <c r="F116" s="16">
        <v>0.29405590260365311</v>
      </c>
      <c r="G116" s="16">
        <v>0.96038125596609425</v>
      </c>
      <c r="H116" t="s">
        <v>1751</v>
      </c>
      <c r="I116" s="16">
        <v>0</v>
      </c>
      <c r="J116" s="16">
        <v>0</v>
      </c>
      <c r="K116" s="16">
        <v>0</v>
      </c>
      <c r="L116" s="16">
        <v>7.8610800571226047E-2</v>
      </c>
      <c r="M116" s="16">
        <v>0.42987116656242996</v>
      </c>
      <c r="N116" s="16">
        <v>6.8955777136253227E-2</v>
      </c>
      <c r="O116" s="16">
        <v>0.25800912764656858</v>
      </c>
      <c r="P116" s="16">
        <v>0.18211033587459968</v>
      </c>
      <c r="Q116" s="16">
        <v>2.2204598960559179</v>
      </c>
      <c r="R116" s="16">
        <v>0</v>
      </c>
      <c r="S116" s="16">
        <v>8.3629982719235274E-2</v>
      </c>
      <c r="T116" s="16">
        <v>8.3629982719235274E-2</v>
      </c>
      <c r="U116" s="16">
        <v>0.123252569379948</v>
      </c>
      <c r="V116" s="16">
        <v>1.5147372789900393</v>
      </c>
      <c r="W116" s="16">
        <v>5.8695851061471238E-2</v>
      </c>
      <c r="X116" s="16">
        <v>0.21294517205069163</v>
      </c>
      <c r="Y116" s="16">
        <v>8.8327845446549702E-3</v>
      </c>
      <c r="Z116" s="16">
        <v>1.7818288150469153E-2</v>
      </c>
      <c r="AA116" s="16">
        <v>0.13152150723668976</v>
      </c>
      <c r="AB116" s="16">
        <v>0.19652630186038644</v>
      </c>
      <c r="AC116" s="16">
        <v>0.11987021619025384</v>
      </c>
      <c r="AD116" s="16">
        <v>0</v>
      </c>
      <c r="AE116" s="16">
        <v>0.14912651531601129</v>
      </c>
      <c r="AF116" s="16">
        <v>0.2077534270483703</v>
      </c>
      <c r="AG116" s="16">
        <v>0.39150844893539771</v>
      </c>
      <c r="AH116" s="16">
        <v>0</v>
      </c>
      <c r="AI116" s="16">
        <v>0.38100885443425692</v>
      </c>
      <c r="AJ116" s="16">
        <v>0.40609788547193504</v>
      </c>
      <c r="AK116" s="16">
        <v>0.25180097355920705</v>
      </c>
      <c r="AL116" s="16">
        <v>0.25403785282858249</v>
      </c>
      <c r="AM116" s="16">
        <v>3.6643309658291212E-2</v>
      </c>
      <c r="AN116" s="16">
        <v>0.20137795596316788</v>
      </c>
      <c r="AO116" s="16">
        <v>1.1622334762518509</v>
      </c>
      <c r="AP116" s="16">
        <v>0.31578947368420951</v>
      </c>
      <c r="AQ116" s="16">
        <v>2.5714285714285698</v>
      </c>
      <c r="AR116" s="16">
        <v>0</v>
      </c>
      <c r="AS116" s="16">
        <v>0</v>
      </c>
      <c r="AT116" s="16">
        <v>1.4807337865514469E-2</v>
      </c>
      <c r="AU116" s="16">
        <v>0.38888888888888751</v>
      </c>
      <c r="AV116" s="16">
        <v>0.66666231794551889</v>
      </c>
      <c r="AW116" s="16">
        <v>3.0038716203356408E-2</v>
      </c>
      <c r="AX116" s="16">
        <v>0.17647058823529349</v>
      </c>
      <c r="AY116" s="16">
        <v>0.29032258064516259</v>
      </c>
      <c r="AZ116" s="16">
        <v>0.66666666666666385</v>
      </c>
      <c r="BA116" s="16">
        <v>1</v>
      </c>
      <c r="BB116" s="16">
        <v>0</v>
      </c>
      <c r="BC116" s="16">
        <v>1.5033420896268743</v>
      </c>
      <c r="BD116" s="16">
        <v>0</v>
      </c>
      <c r="BE116" s="16">
        <v>0.96038125596609425</v>
      </c>
      <c r="BF116" s="16">
        <v>0.17137829014044503</v>
      </c>
      <c r="BG116" s="16">
        <v>1.6666666666666634</v>
      </c>
      <c r="BH116" s="16">
        <v>0.33333333333333171</v>
      </c>
      <c r="BI116" s="16">
        <v>0</v>
      </c>
      <c r="BJ116" s="16">
        <v>0.11062110203040953</v>
      </c>
      <c r="BK116" s="16">
        <v>0.27053833177147268</v>
      </c>
      <c r="BL116" s="16">
        <v>0.65545361368439337</v>
      </c>
      <c r="BM116" s="16">
        <v>0.24999999999999889</v>
      </c>
      <c r="BN116" s="16">
        <v>0.20872629683829969</v>
      </c>
      <c r="BO116" s="16" t="s">
        <v>1605</v>
      </c>
      <c r="BP116" s="16" t="s">
        <v>1605</v>
      </c>
      <c r="BQ116" s="16" t="s">
        <v>1605</v>
      </c>
    </row>
    <row r="117" spans="1:69" x14ac:dyDescent="0.35">
      <c r="A117">
        <v>105</v>
      </c>
      <c r="B117" t="s">
        <v>2296</v>
      </c>
      <c r="C117" t="b">
        <v>1</v>
      </c>
      <c r="D117" t="b">
        <v>1</v>
      </c>
      <c r="E117" s="1">
        <v>21.503871524511371</v>
      </c>
      <c r="F117" s="16">
        <v>0.37947338546814963</v>
      </c>
      <c r="G117" s="16">
        <v>0.91089513556716328</v>
      </c>
      <c r="H117" t="s">
        <v>1751</v>
      </c>
      <c r="I117" s="16">
        <v>0</v>
      </c>
      <c r="J117" s="16">
        <v>0</v>
      </c>
      <c r="K117" s="16">
        <v>8.8337630983015947E-2</v>
      </c>
      <c r="L117" s="16">
        <v>6.5228328242901368E-2</v>
      </c>
      <c r="M117" s="16">
        <v>0.37070934942296874</v>
      </c>
      <c r="N117" s="16">
        <v>4.7153267216017314E-2</v>
      </c>
      <c r="O117" s="16">
        <v>0.30474225280428091</v>
      </c>
      <c r="P117" s="16">
        <v>0.25471950521356357</v>
      </c>
      <c r="Q117" s="16">
        <v>1.7432537889630511</v>
      </c>
      <c r="R117" s="16">
        <v>0</v>
      </c>
      <c r="S117" s="16">
        <v>3.8940963733499645E-2</v>
      </c>
      <c r="T117" s="16">
        <v>0.25075715113809705</v>
      </c>
      <c r="U117" s="16">
        <v>0.20070087010421345</v>
      </c>
      <c r="V117" s="16">
        <v>1.8648691710316316</v>
      </c>
      <c r="W117" s="16">
        <v>3.7152113908231144E-2</v>
      </c>
      <c r="X117" s="16">
        <v>0.27999093021240595</v>
      </c>
      <c r="Y117" s="16">
        <v>4.2369256662388999E-3</v>
      </c>
      <c r="Z117" s="16">
        <v>8.5099071766105983E-3</v>
      </c>
      <c r="AA117" s="16">
        <v>0.208096122969051</v>
      </c>
      <c r="AB117" s="16">
        <v>0.26562773034929688</v>
      </c>
      <c r="AC117" s="16">
        <v>8.1223622511711113E-2</v>
      </c>
      <c r="AD117" s="16">
        <v>0</v>
      </c>
      <c r="AE117" s="16">
        <v>9.3324483050624574E-2</v>
      </c>
      <c r="AF117" s="16">
        <v>0.1182736520955241</v>
      </c>
      <c r="AG117" s="16">
        <v>0.18700776930403196</v>
      </c>
      <c r="AH117" s="16">
        <v>8.8337630983015947E-2</v>
      </c>
      <c r="AI117" s="16">
        <v>0.43123527448134324</v>
      </c>
      <c r="AJ117" s="16">
        <v>0.45309665675990507</v>
      </c>
      <c r="AK117" s="16">
        <v>0.15439407586597897</v>
      </c>
      <c r="AL117" s="16">
        <v>0.50235368883108755</v>
      </c>
      <c r="AM117" s="16">
        <v>3.0314132475501188E-2</v>
      </c>
      <c r="AN117" s="16">
        <v>0.14450422768705118</v>
      </c>
      <c r="AO117" s="16">
        <v>0.5732288679955333</v>
      </c>
      <c r="AP117" s="16">
        <v>0.55742204471179901</v>
      </c>
      <c r="AQ117" s="16">
        <v>3.2272884070748811</v>
      </c>
      <c r="AR117" s="16">
        <v>0</v>
      </c>
      <c r="AS117" s="16">
        <v>0.18364075398096635</v>
      </c>
      <c r="AT117" s="16">
        <v>7.0815454314605564E-3</v>
      </c>
      <c r="AU117" s="16">
        <v>0.64394549164023118</v>
      </c>
      <c r="AV117" s="16">
        <v>0.36023430682094038</v>
      </c>
      <c r="AW117" s="16">
        <v>0.20795960029610727</v>
      </c>
      <c r="AX117" s="16">
        <v>0.39251853409525483</v>
      </c>
      <c r="AY117" s="16">
        <v>0.52727839223350381</v>
      </c>
      <c r="AZ117" s="16">
        <v>0.36023660532819379</v>
      </c>
      <c r="BA117" s="16">
        <v>0.49486266862227613</v>
      </c>
      <c r="BB117" s="16">
        <v>0</v>
      </c>
      <c r="BC117" s="16">
        <v>0.65971252278576453</v>
      </c>
      <c r="BD117" s="16">
        <v>0.18364075398096635</v>
      </c>
      <c r="BE117" s="16">
        <v>0.91089513556716328</v>
      </c>
      <c r="BF117" s="16">
        <v>0.39780381786928465</v>
      </c>
      <c r="BG117" s="16">
        <v>0.70591052765936357</v>
      </c>
      <c r="BH117" s="16">
        <v>0.19835266880463198</v>
      </c>
      <c r="BI117" s="16">
        <v>0.18364075398096635</v>
      </c>
      <c r="BJ117" s="16">
        <v>7.0626492676086894E-2</v>
      </c>
      <c r="BK117" s="16">
        <v>0.34228926754720979</v>
      </c>
      <c r="BL117" s="16">
        <v>0.93361853952039642</v>
      </c>
      <c r="BM117" s="16">
        <v>0.15262732749545749</v>
      </c>
      <c r="BN117" s="16" t="s">
        <v>1605</v>
      </c>
      <c r="BO117" s="16" t="s">
        <v>1605</v>
      </c>
      <c r="BP117" s="16" t="s">
        <v>1605</v>
      </c>
      <c r="BQ117" s="16" t="s">
        <v>1605</v>
      </c>
    </row>
    <row r="118" spans="1:69" x14ac:dyDescent="0.35">
      <c r="A118">
        <v>106</v>
      </c>
      <c r="B118" t="s">
        <v>2339</v>
      </c>
      <c r="C118" t="b">
        <v>1</v>
      </c>
      <c r="D118" t="b">
        <v>1</v>
      </c>
      <c r="E118" s="1">
        <v>33.616205648358715</v>
      </c>
      <c r="F118" s="16">
        <v>0.30545218395941032</v>
      </c>
      <c r="G118" s="16">
        <v>1.0608290968317604</v>
      </c>
      <c r="H118" t="s">
        <v>1751</v>
      </c>
      <c r="I118" s="16">
        <v>0</v>
      </c>
      <c r="J118" s="16">
        <v>0</v>
      </c>
      <c r="K118" s="16">
        <v>0</v>
      </c>
      <c r="L118" s="16">
        <v>0.1059756903802298</v>
      </c>
      <c r="M118" s="16">
        <v>0.7337314194078508</v>
      </c>
      <c r="N118" s="16">
        <v>8.6201327359330504E-2</v>
      </c>
      <c r="O118" s="16">
        <v>0.44973682109920454</v>
      </c>
      <c r="P118" s="16">
        <v>0.21206982802796026</v>
      </c>
      <c r="Q118" s="16">
        <v>2.302231749290129</v>
      </c>
      <c r="R118" s="16">
        <v>0</v>
      </c>
      <c r="S118" s="16">
        <v>0.24479696925484329</v>
      </c>
      <c r="T118" s="16">
        <v>0.24479696925484329</v>
      </c>
      <c r="U118" s="16">
        <v>0.15171299795341264</v>
      </c>
      <c r="V118" s="16">
        <v>2.0332403104302226</v>
      </c>
      <c r="W118" s="16">
        <v>7.1729372846464079E-2</v>
      </c>
      <c r="X118" s="16">
        <v>0.26465784030203854</v>
      </c>
      <c r="Y118" s="16">
        <v>2.9791868390272924E-2</v>
      </c>
      <c r="Z118" s="16">
        <v>5.9014535726588324E-2</v>
      </c>
      <c r="AA118" s="16">
        <v>0.16200909700873267</v>
      </c>
      <c r="AB118" s="16">
        <v>0.24398291643906211</v>
      </c>
      <c r="AC118" s="16">
        <v>0.10248167706263156</v>
      </c>
      <c r="AD118" s="16">
        <v>0.11222675521865222</v>
      </c>
      <c r="AE118" s="16">
        <v>0.1491272543963027</v>
      </c>
      <c r="AF118" s="16">
        <v>0.32930001714479817</v>
      </c>
      <c r="AG118" s="16">
        <v>0.29618834749978862</v>
      </c>
      <c r="AH118" s="16">
        <v>0</v>
      </c>
      <c r="AI118" s="16">
        <v>0.41557856201868359</v>
      </c>
      <c r="AJ118" s="16">
        <v>0.44198035937679947</v>
      </c>
      <c r="AK118" s="16">
        <v>0.25197713153085122</v>
      </c>
      <c r="AL118" s="16">
        <v>0.19692415129267893</v>
      </c>
      <c r="AM118" s="16">
        <v>6.585581578089017E-2</v>
      </c>
      <c r="AN118" s="16">
        <v>0.22835379537780964</v>
      </c>
      <c r="AO118" s="16">
        <v>1.2106540075808101</v>
      </c>
      <c r="AP118" s="16">
        <v>0.31578947368421217</v>
      </c>
      <c r="AQ118" s="16">
        <v>2.5714285714285734</v>
      </c>
      <c r="AR118" s="16">
        <v>0</v>
      </c>
      <c r="AS118" s="16">
        <v>0</v>
      </c>
      <c r="AT118" s="16">
        <v>4.92100538512521E-2</v>
      </c>
      <c r="AU118" s="16">
        <v>0.38888888888889062</v>
      </c>
      <c r="AV118" s="16">
        <v>0.66666120826697095</v>
      </c>
      <c r="AW118" s="16">
        <v>9.6698737887055408E-2</v>
      </c>
      <c r="AX118" s="16">
        <v>0.17647058823529416</v>
      </c>
      <c r="AY118" s="16">
        <v>0.29032258064516081</v>
      </c>
      <c r="AZ118" s="16">
        <v>0.66666666666666674</v>
      </c>
      <c r="BA118" s="16">
        <v>1</v>
      </c>
      <c r="BB118" s="16">
        <v>0</v>
      </c>
      <c r="BC118" s="16">
        <v>1.5034754432761752</v>
      </c>
      <c r="BD118" s="16">
        <v>0</v>
      </c>
      <c r="BE118" s="16">
        <v>1.0608290968317604</v>
      </c>
      <c r="BF118" s="16">
        <v>0.13484672670815789</v>
      </c>
      <c r="BG118" s="16">
        <v>1.6666666666666683</v>
      </c>
      <c r="BH118" s="16">
        <v>0.33333333333333415</v>
      </c>
      <c r="BI118" s="16">
        <v>0</v>
      </c>
      <c r="BJ118" s="16">
        <v>0.11031394456254584</v>
      </c>
      <c r="BK118" s="16">
        <v>0.24480237570666241</v>
      </c>
      <c r="BL118" s="16">
        <v>0.8024913435384351</v>
      </c>
      <c r="BM118" s="16">
        <v>0.24999999999999956</v>
      </c>
      <c r="BN118" s="16">
        <v>0.20862483873964188</v>
      </c>
      <c r="BO118" s="16" t="s">
        <v>1605</v>
      </c>
      <c r="BP118" s="16" t="s">
        <v>1605</v>
      </c>
      <c r="BQ118" s="16" t="s">
        <v>1605</v>
      </c>
    </row>
    <row r="119" spans="1:69" x14ac:dyDescent="0.35">
      <c r="A119">
        <v>107</v>
      </c>
      <c r="B119" t="s">
        <v>1911</v>
      </c>
      <c r="C119" t="b">
        <v>0</v>
      </c>
      <c r="D119" t="s">
        <v>1605</v>
      </c>
      <c r="E119" s="1" t="s">
        <v>1605</v>
      </c>
      <c r="F119" s="16" t="s">
        <v>1605</v>
      </c>
      <c r="G119" s="16" t="s">
        <v>1605</v>
      </c>
      <c r="H119" t="s">
        <v>1605</v>
      </c>
      <c r="I119" s="16" t="s">
        <v>1605</v>
      </c>
      <c r="J119" s="16" t="s">
        <v>1605</v>
      </c>
      <c r="K119" s="16" t="s">
        <v>1605</v>
      </c>
      <c r="L119" s="16" t="s">
        <v>1605</v>
      </c>
      <c r="M119" s="16" t="s">
        <v>1605</v>
      </c>
      <c r="N119" s="16" t="s">
        <v>1605</v>
      </c>
      <c r="O119" s="16" t="s">
        <v>1605</v>
      </c>
      <c r="P119" s="16" t="s">
        <v>1605</v>
      </c>
      <c r="Q119" s="16" t="s">
        <v>1605</v>
      </c>
      <c r="R119" s="16" t="s">
        <v>1605</v>
      </c>
      <c r="S119" s="16" t="s">
        <v>1605</v>
      </c>
      <c r="T119" s="16" t="s">
        <v>1605</v>
      </c>
      <c r="U119" s="16" t="s">
        <v>1605</v>
      </c>
      <c r="V119" s="16" t="s">
        <v>1605</v>
      </c>
      <c r="W119" s="16" t="s">
        <v>1605</v>
      </c>
      <c r="X119" s="16" t="s">
        <v>1605</v>
      </c>
      <c r="Y119" s="16" t="s">
        <v>1605</v>
      </c>
      <c r="Z119" s="16" t="s">
        <v>1605</v>
      </c>
      <c r="AA119" s="16" t="s">
        <v>1605</v>
      </c>
      <c r="AB119" s="16" t="s">
        <v>1605</v>
      </c>
      <c r="AC119" s="16" t="s">
        <v>1605</v>
      </c>
      <c r="AD119" s="16" t="s">
        <v>1605</v>
      </c>
      <c r="AE119" s="16" t="s">
        <v>1605</v>
      </c>
      <c r="AF119" s="16" t="s">
        <v>1605</v>
      </c>
      <c r="AG119" s="16" t="s">
        <v>1605</v>
      </c>
      <c r="AH119" s="16" t="s">
        <v>1605</v>
      </c>
      <c r="AI119" s="16" t="s">
        <v>1605</v>
      </c>
      <c r="AJ119" s="16" t="s">
        <v>1605</v>
      </c>
      <c r="AK119" s="16" t="s">
        <v>1605</v>
      </c>
      <c r="AL119" s="16" t="s">
        <v>1605</v>
      </c>
      <c r="AM119" s="16" t="s">
        <v>1605</v>
      </c>
      <c r="AN119" s="16" t="s">
        <v>1605</v>
      </c>
      <c r="AO119" s="16" t="s">
        <v>1605</v>
      </c>
      <c r="AP119" s="16" t="s">
        <v>1605</v>
      </c>
      <c r="AQ119" s="16" t="s">
        <v>1605</v>
      </c>
      <c r="AR119" s="16" t="s">
        <v>1605</v>
      </c>
      <c r="AS119" s="16" t="s">
        <v>1605</v>
      </c>
      <c r="AT119" s="16" t="s">
        <v>1605</v>
      </c>
      <c r="AU119" s="16" t="s">
        <v>1605</v>
      </c>
      <c r="AV119" s="16" t="s">
        <v>1605</v>
      </c>
      <c r="AW119" s="16" t="s">
        <v>1605</v>
      </c>
      <c r="AX119" s="16" t="s">
        <v>1605</v>
      </c>
      <c r="AY119" s="16" t="s">
        <v>1605</v>
      </c>
      <c r="AZ119" s="16" t="s">
        <v>1605</v>
      </c>
      <c r="BA119" s="16" t="s">
        <v>1605</v>
      </c>
      <c r="BB119" s="16" t="s">
        <v>1605</v>
      </c>
      <c r="BC119" s="16" t="s">
        <v>1605</v>
      </c>
      <c r="BD119" s="16" t="s">
        <v>1605</v>
      </c>
      <c r="BE119" s="16" t="s">
        <v>1605</v>
      </c>
      <c r="BF119" s="16" t="s">
        <v>1605</v>
      </c>
      <c r="BG119" s="16" t="s">
        <v>1605</v>
      </c>
      <c r="BH119" s="16" t="s">
        <v>1605</v>
      </c>
      <c r="BI119" s="16" t="s">
        <v>1605</v>
      </c>
      <c r="BJ119" s="16" t="s">
        <v>1605</v>
      </c>
      <c r="BK119" s="16" t="s">
        <v>1605</v>
      </c>
      <c r="BL119" s="16" t="s">
        <v>1605</v>
      </c>
      <c r="BM119" s="16" t="s">
        <v>1605</v>
      </c>
      <c r="BN119" s="16" t="s">
        <v>1605</v>
      </c>
      <c r="BO119" s="16" t="s">
        <v>1605</v>
      </c>
      <c r="BP119" s="16" t="s">
        <v>1605</v>
      </c>
      <c r="BQ119" s="16" t="s">
        <v>1605</v>
      </c>
    </row>
  </sheetData>
  <autoFilter ref="A12:BQ116" xr:uid="{D8D6E3DE-6840-4D11-8887-3D86AB331DD2}">
    <sortState xmlns:xlrd2="http://schemas.microsoft.com/office/spreadsheetml/2017/richdata2" ref="A13:BQ116">
      <sortCondition ref="A12:A116"/>
    </sortState>
  </autoFilter>
  <phoneticPr fontId="2" type="noConversion"/>
  <conditionalFormatting sqref="E13:E11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{3F3C7BF1-C08F-463E-BEB8-815BAA14E5C8}</x14:id>
        </ext>
      </extLst>
    </cfRule>
  </conditionalFormatting>
  <conditionalFormatting sqref="F13:F11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{84D51375-AE6E-465C-90F0-1DD84E222A1D}</x14:id>
        </ext>
      </extLst>
    </cfRule>
  </conditionalFormatting>
  <conditionalFormatting sqref="G13:G11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{1588E94B-67D1-46B5-8395-9A984BE06A82}</x14:id>
        </ext>
      </extLst>
    </cfRule>
  </conditionalFormatting>
  <conditionalFormatting sqref="I2:BQ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{B43CF942-73AD-4067-8964-504D085821B9}</x14:id>
        </ext>
      </extLst>
    </cfRule>
  </conditionalFormatting>
  <conditionalFormatting sqref="I3:BQ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{A2D8130D-F390-44AD-A2CD-FC149CB7F2FB}</x14:id>
        </ext>
      </extLst>
    </cfRule>
  </conditionalFormatting>
  <conditionalFormatting sqref="I4:BQ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{8906C447-1248-429B-92EC-399512C326BF}</x14:id>
        </ext>
      </extLst>
    </cfRule>
  </conditionalFormatting>
  <conditionalFormatting sqref="I5:BQ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{284AD928-24AD-439C-B5CD-6912990CEAC5}</x14:id>
        </ext>
      </extLst>
    </cfRule>
  </conditionalFormatting>
  <conditionalFormatting sqref="I7:BQ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{1565E806-1F3E-4CF2-8654-F5AFBB61FBAB}</x14:id>
        </ext>
      </extLst>
    </cfRule>
  </conditionalFormatting>
  <conditionalFormatting sqref="I8:BQ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{0A8ED796-0EBA-406C-91B5-E30D0276C423}</x14:id>
        </ext>
      </extLst>
    </cfRule>
  </conditionalFormatting>
  <conditionalFormatting sqref="I9:BQ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{9BC68EFD-B510-4955-8C16-8FF4B03A9225}</x14:id>
        </ext>
      </extLst>
    </cfRule>
  </conditionalFormatting>
  <conditionalFormatting sqref="I10:BQ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{99993971-9DB2-4FCD-8135-AA3A26998932}</x14:id>
        </ext>
      </extLst>
    </cfRule>
  </conditionalFormatting>
  <conditionalFormatting sqref="I13:BQ116">
    <cfRule type="dataBar" priority="1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{2CB0F508-5470-4D2B-BF68-FDEB6CB4E0F1}</x14:id>
        </ext>
      </extLst>
    </cfRule>
  </conditionalFormatting>
  <conditionalFormatting sqref="I117:BQ11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{52084F9F-36E2-46E4-AA57-601E525E5A9E}</x14:id>
        </ext>
      </extLst>
    </cfRule>
  </conditionalFormatting>
  <conditionalFormatting sqref="I118:BQ119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{FD611708-ADC8-46CD-8581-B7159EA9669A}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C7BF1-C08F-463E-BEB8-815BAA14E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E13:E119</xm:sqref>
        </x14:conditionalFormatting>
        <x14:conditionalFormatting xmlns:xm="http://schemas.microsoft.com/office/excel/2006/main">
          <x14:cfRule type="dataBar" id="{84D51375-AE6E-465C-90F0-1DD84E222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F13:F119</xm:sqref>
        </x14:conditionalFormatting>
        <x14:conditionalFormatting xmlns:xm="http://schemas.microsoft.com/office/excel/2006/main">
          <x14:cfRule type="dataBar" id="{1588E94B-67D1-46B5-8395-9A984BE06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G13:G119</xm:sqref>
        </x14:conditionalFormatting>
        <x14:conditionalFormatting xmlns:xm="http://schemas.microsoft.com/office/excel/2006/main">
          <x14:cfRule type="dataBar" id="{B43CF942-73AD-4067-8964-504D08582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I2:BQ2</xm:sqref>
        </x14:conditionalFormatting>
        <x14:conditionalFormatting xmlns:xm="http://schemas.microsoft.com/office/excel/2006/main">
          <x14:cfRule type="dataBar" id="{A2D8130D-F390-44AD-A2CD-FC149CB7F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I3:BQ3</xm:sqref>
        </x14:conditionalFormatting>
        <x14:conditionalFormatting xmlns:xm="http://schemas.microsoft.com/office/excel/2006/main">
          <x14:cfRule type="dataBar" id="{8906C447-1248-429B-92EC-399512C32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I4:BQ4</xm:sqref>
        </x14:conditionalFormatting>
        <x14:conditionalFormatting xmlns:xm="http://schemas.microsoft.com/office/excel/2006/main">
          <x14:cfRule type="dataBar" id="{284AD928-24AD-439C-B5CD-6912990CE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I5:BQ5</xm:sqref>
        </x14:conditionalFormatting>
        <x14:conditionalFormatting xmlns:xm="http://schemas.microsoft.com/office/excel/2006/main">
          <x14:cfRule type="dataBar" id="{1565E806-1F3E-4CF2-8654-F5AFBB61F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I7:BQ7</xm:sqref>
        </x14:conditionalFormatting>
        <x14:conditionalFormatting xmlns:xm="http://schemas.microsoft.com/office/excel/2006/main">
          <x14:cfRule type="dataBar" id="{0A8ED796-0EBA-406C-91B5-E30D0276C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I8:BQ8</xm:sqref>
        </x14:conditionalFormatting>
        <x14:conditionalFormatting xmlns:xm="http://schemas.microsoft.com/office/excel/2006/main">
          <x14:cfRule type="dataBar" id="{9BC68EFD-B510-4955-8C16-8FF4B03A9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I9:BQ9</xm:sqref>
        </x14:conditionalFormatting>
        <x14:conditionalFormatting xmlns:xm="http://schemas.microsoft.com/office/excel/2006/main">
          <x14:cfRule type="dataBar" id="{99993971-9DB2-4FCD-8135-AA3A269989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I10:BQ10</xm:sqref>
        </x14:conditionalFormatting>
        <x14:conditionalFormatting xmlns:xm="http://schemas.microsoft.com/office/excel/2006/main">
          <x14:cfRule type="dataBar" id="{2CB0F508-5470-4D2B-BF68-FDEB6CB4E0F1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I13:BQ116</xm:sqref>
        </x14:conditionalFormatting>
        <x14:conditionalFormatting xmlns:xm="http://schemas.microsoft.com/office/excel/2006/main">
          <x14:cfRule type="dataBar" id="{52084F9F-36E2-46E4-AA57-601E525E5A9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I117:BQ117</xm:sqref>
        </x14:conditionalFormatting>
        <x14:conditionalFormatting xmlns:xm="http://schemas.microsoft.com/office/excel/2006/main">
          <x14:cfRule type="dataBar" id="{FD611708-ADC8-46CD-8581-B7159EA9669A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I118:BQ119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5A52-393D-4871-9384-F9CBE7A4F915}">
  <dimension ref="A1:BQ119"/>
  <sheetViews>
    <sheetView workbookViewId="0">
      <pane xSplit="8" ySplit="12" topLeftCell="I13" activePane="bottomRight" state="frozen"/>
      <selection pane="topRight" activeCell="H1" sqref="H1"/>
      <selection pane="bottomLeft" activeCell="A13" sqref="A13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69" x14ac:dyDescent="0.35">
      <c r="H1" t="s">
        <v>1942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0</v>
      </c>
      <c r="BP1" t="b">
        <v>0</v>
      </c>
      <c r="BQ1" t="b">
        <v>0</v>
      </c>
    </row>
    <row r="2" spans="1:69" x14ac:dyDescent="0.35">
      <c r="H2" t="s">
        <v>1754</v>
      </c>
      <c r="I2" s="16">
        <v>1.5040793052432473E-3</v>
      </c>
      <c r="J2" s="16">
        <v>5.794237776265425E-3</v>
      </c>
      <c r="K2" s="16">
        <v>1.5658256345447069E-2</v>
      </c>
      <c r="L2" s="16">
        <v>8.96068825979464E-2</v>
      </c>
      <c r="M2" s="16">
        <v>0.49189296744491062</v>
      </c>
      <c r="N2" s="16">
        <v>0.13375986768770351</v>
      </c>
      <c r="O2" s="16">
        <v>0.47823856329923187</v>
      </c>
      <c r="P2" s="16">
        <v>0.21934033447881551</v>
      </c>
      <c r="Q2" s="16">
        <v>2.1589997033085249</v>
      </c>
      <c r="R2" s="16">
        <v>0</v>
      </c>
      <c r="S2" s="16">
        <v>0.20661915855111718</v>
      </c>
      <c r="T2" s="16">
        <v>0.25028566146194359</v>
      </c>
      <c r="U2" s="16">
        <v>0.1601588123339521</v>
      </c>
      <c r="V2" s="16">
        <v>2.4457846928243687</v>
      </c>
      <c r="W2" s="16">
        <v>7.8080130080282903E-2</v>
      </c>
      <c r="X2" s="16">
        <v>0.29923997201073854</v>
      </c>
      <c r="Y2" s="16">
        <v>2.0271046848700309E-2</v>
      </c>
      <c r="Z2" s="16">
        <v>4.3014329785121048E-2</v>
      </c>
      <c r="AA2" s="16">
        <v>0.17900923270640212</v>
      </c>
      <c r="AB2" s="16">
        <v>0.27700622215656839</v>
      </c>
      <c r="AC2" s="16">
        <v>0.11917607317918415</v>
      </c>
      <c r="AD2" s="16">
        <v>7.2602753656286045E-2</v>
      </c>
      <c r="AE2" s="16">
        <v>0.14635961597015487</v>
      </c>
      <c r="AF2" s="16">
        <v>0.29055841293199286</v>
      </c>
      <c r="AG2" s="16">
        <v>0.36090496895560942</v>
      </c>
      <c r="AH2" s="16">
        <v>7.7581570704424174E-3</v>
      </c>
      <c r="AI2" s="16">
        <v>0.42783219685525409</v>
      </c>
      <c r="AJ2" s="16">
        <v>0.45290141621969582</v>
      </c>
      <c r="AK2" s="16">
        <v>0.24895351049652503</v>
      </c>
      <c r="AL2" s="16">
        <v>0.30042751505692045</v>
      </c>
      <c r="AM2" s="16">
        <v>6.2066305878639309E-2</v>
      </c>
      <c r="AN2" s="16">
        <v>0.20235993765292057</v>
      </c>
      <c r="AO2" s="16">
        <v>1.1043666086933934</v>
      </c>
      <c r="AP2" s="16">
        <v>0.31468164289618777</v>
      </c>
      <c r="AQ2" s="16">
        <v>2.7225967696048592</v>
      </c>
      <c r="AR2" s="16">
        <v>1.1592581498311156E-2</v>
      </c>
      <c r="AS2" s="16">
        <v>3.2850681066813887E-2</v>
      </c>
      <c r="AT2" s="16">
        <v>3.529692767379667E-2</v>
      </c>
      <c r="AU2" s="16">
        <v>0.38557715765247558</v>
      </c>
      <c r="AV2" s="16">
        <v>0.62096949185476957</v>
      </c>
      <c r="AW2" s="16">
        <v>0.10598650177035766</v>
      </c>
      <c r="AX2" s="16">
        <v>0.19054728245763305</v>
      </c>
      <c r="AY2" s="16">
        <v>0.2986501707168962</v>
      </c>
      <c r="AZ2" s="16">
        <v>0.6251912361723172</v>
      </c>
      <c r="BA2" s="16">
        <v>0.92053750535013601</v>
      </c>
      <c r="BB2" s="16">
        <v>1.2081060361412099E-2</v>
      </c>
      <c r="BC2" s="16">
        <v>1.4558935605213266</v>
      </c>
      <c r="BD2" s="16">
        <v>4.5298800249460869E-2</v>
      </c>
      <c r="BE2" s="16">
        <v>0.93110464279977112</v>
      </c>
      <c r="BF2" s="16">
        <v>0.1983143945368189</v>
      </c>
      <c r="BG2" s="16">
        <v>1.5216047309703027</v>
      </c>
      <c r="BH2" s="16">
        <v>0.31215628326086281</v>
      </c>
      <c r="BI2" s="16">
        <v>5.04463911868996E-2</v>
      </c>
      <c r="BJ2" s="16">
        <v>0.10883194053724821</v>
      </c>
      <c r="BK2" s="16">
        <v>0.34068992369999102</v>
      </c>
      <c r="BL2" s="16">
        <v>0.91811306759638101</v>
      </c>
      <c r="BM2" s="16">
        <v>0.11904927312360795</v>
      </c>
      <c r="BN2" s="16">
        <v>0.20653106212116407</v>
      </c>
      <c r="BO2" s="16" t="s">
        <v>1605</v>
      </c>
      <c r="BP2" s="16" t="s">
        <v>1605</v>
      </c>
      <c r="BQ2" s="16" t="s">
        <v>1605</v>
      </c>
    </row>
    <row r="3" spans="1:69" x14ac:dyDescent="0.35">
      <c r="H3" t="s">
        <v>1755</v>
      </c>
      <c r="I3" s="16">
        <v>1.710912476159075E-3</v>
      </c>
      <c r="J3" s="16">
        <v>8.1801003900217762E-3</v>
      </c>
      <c r="K3" s="16">
        <v>1.2168447137926856E-2</v>
      </c>
      <c r="L3" s="16">
        <v>7.6655553879822438E-2</v>
      </c>
      <c r="M3" s="16">
        <v>0.36442298785450034</v>
      </c>
      <c r="N3" s="16">
        <v>0.14819125539418054</v>
      </c>
      <c r="O3" s="16">
        <v>0.5329911424920224</v>
      </c>
      <c r="P3" s="16">
        <v>0.232826426897977</v>
      </c>
      <c r="Q3" s="16">
        <v>2.1159641919553738</v>
      </c>
      <c r="R3" s="16">
        <v>0</v>
      </c>
      <c r="S3" s="16">
        <v>0.24009744765331428</v>
      </c>
      <c r="T3" s="16">
        <v>0.28521317995959178</v>
      </c>
      <c r="U3" s="16">
        <v>0.1715997054679046</v>
      </c>
      <c r="V3" s="16">
        <v>2.526096140120528</v>
      </c>
      <c r="W3" s="16">
        <v>8.1858189635132084E-2</v>
      </c>
      <c r="X3" s="16">
        <v>0.30872864759660551</v>
      </c>
      <c r="Y3" s="16">
        <v>2.4074273053439191E-2</v>
      </c>
      <c r="Z3" s="16">
        <v>4.9585392981114938E-2</v>
      </c>
      <c r="AA3" s="16">
        <v>0.18507681440209769</v>
      </c>
      <c r="AB3" s="16">
        <v>0.28654992423505893</v>
      </c>
      <c r="AC3" s="16">
        <v>0.11566556346103855</v>
      </c>
      <c r="AD3" s="16">
        <v>9.9303543175858641E-2</v>
      </c>
      <c r="AE3" s="16">
        <v>0.14585634571868986</v>
      </c>
      <c r="AF3" s="16">
        <v>0.30925541561020048</v>
      </c>
      <c r="AG3" s="16">
        <v>0.3804950154546769</v>
      </c>
      <c r="AH3" s="16">
        <v>0</v>
      </c>
      <c r="AI3" s="16">
        <v>0.43978376375645351</v>
      </c>
      <c r="AJ3" s="16">
        <v>0.46497645345257044</v>
      </c>
      <c r="AK3" s="16">
        <v>0.24754647941616156</v>
      </c>
      <c r="AL3" s="16">
        <v>0.31798207334723932</v>
      </c>
      <c r="AM3" s="16">
        <v>5.6677961599629421E-2</v>
      </c>
      <c r="AN3" s="16">
        <v>0.19591411651809371</v>
      </c>
      <c r="AO3" s="16">
        <v>1.0448694624905759</v>
      </c>
      <c r="AP3" s="16">
        <v>0.29658125158496113</v>
      </c>
      <c r="AQ3" s="16">
        <v>2.735137203029042</v>
      </c>
      <c r="AR3" s="16">
        <v>9.7570511871055352E-3</v>
      </c>
      <c r="AS3" s="16">
        <v>3.1632845768942736E-2</v>
      </c>
      <c r="AT3" s="16">
        <v>4.2465015620154235E-2</v>
      </c>
      <c r="AU3" s="16">
        <v>0.36502710290749529</v>
      </c>
      <c r="AV3" s="16">
        <v>0.59336520724035557</v>
      </c>
      <c r="AW3" s="16">
        <v>0.11756172952992375</v>
      </c>
      <c r="AX3" s="16">
        <v>0.17822823860911424</v>
      </c>
      <c r="AY3" s="16">
        <v>0.28205736988587105</v>
      </c>
      <c r="AZ3" s="16">
        <v>0.62690134998096037</v>
      </c>
      <c r="BA3" s="16">
        <v>0.92093595553537611</v>
      </c>
      <c r="BB3" s="16">
        <v>1.0772138209684317E-2</v>
      </c>
      <c r="BC3" s="16">
        <v>1.3962155453565206</v>
      </c>
      <c r="BD3" s="16">
        <v>4.9998803512271768E-2</v>
      </c>
      <c r="BE3" s="16">
        <v>0.87640361698766334</v>
      </c>
      <c r="BF3" s="16">
        <v>0.19902526591023537</v>
      </c>
      <c r="BG3" s="16">
        <v>1.5204327963136401</v>
      </c>
      <c r="BH3" s="16">
        <v>0.31182218478622348</v>
      </c>
      <c r="BI3" s="16">
        <v>5.6450262029984252E-2</v>
      </c>
      <c r="BJ3" s="16">
        <v>0.10853054805505913</v>
      </c>
      <c r="BK3" s="16">
        <v>0.34763438026933025</v>
      </c>
      <c r="BL3" s="16">
        <v>0.93982263094471863</v>
      </c>
      <c r="BM3" s="16">
        <v>7.119701383850828E-2</v>
      </c>
      <c r="BN3" s="16">
        <v>0.20546164411254653</v>
      </c>
      <c r="BO3" s="16" t="s">
        <v>1605</v>
      </c>
      <c r="BP3" s="16" t="s">
        <v>1605</v>
      </c>
      <c r="BQ3" s="16" t="s">
        <v>1605</v>
      </c>
    </row>
    <row r="4" spans="1:69" x14ac:dyDescent="0.35">
      <c r="H4" t="s">
        <v>1756</v>
      </c>
      <c r="I4" s="16">
        <v>9.8699637795367809E-4</v>
      </c>
      <c r="J4" s="16">
        <v>0</v>
      </c>
      <c r="K4" s="16">
        <v>2.4382779364247598E-2</v>
      </c>
      <c r="L4" s="16">
        <v>0.12447584453135697</v>
      </c>
      <c r="M4" s="16">
        <v>0.8350813740344768</v>
      </c>
      <c r="N4" s="16">
        <v>9.4906131554880757E-2</v>
      </c>
      <c r="O4" s="16">
        <v>0.33082777316479578</v>
      </c>
      <c r="P4" s="16">
        <v>0.18562510343091182</v>
      </c>
      <c r="Q4" s="16">
        <v>2.2665884816914033</v>
      </c>
      <c r="R4" s="16">
        <v>0</v>
      </c>
      <c r="S4" s="16">
        <v>0.12936156831527779</v>
      </c>
      <c r="T4" s="16">
        <v>0.15625003473750607</v>
      </c>
      <c r="U4" s="16">
        <v>0.13155657949907079</v>
      </c>
      <c r="V4" s="16">
        <v>2.2450060745839711</v>
      </c>
      <c r="W4" s="16">
        <v>6.7908431278765918E-2</v>
      </c>
      <c r="X4" s="16">
        <v>0.27369353774109667</v>
      </c>
      <c r="Y4" s="16">
        <v>1.0762981336853097E-2</v>
      </c>
      <c r="Z4" s="16">
        <v>2.6586671795136314E-2</v>
      </c>
      <c r="AA4" s="16">
        <v>0.16427367715971292</v>
      </c>
      <c r="AB4" s="16">
        <v>0.25382865996594817</v>
      </c>
      <c r="AC4" s="16">
        <v>0.12862744549726862</v>
      </c>
      <c r="AD4" s="16">
        <v>1.0985547072656976E-2</v>
      </c>
      <c r="AE4" s="16">
        <v>0.14771457433948362</v>
      </c>
      <c r="AF4" s="16">
        <v>0.24225782267995641</v>
      </c>
      <c r="AG4" s="16">
        <v>0.31332914174358845</v>
      </c>
      <c r="AH4" s="16">
        <v>2.6258377776882027E-2</v>
      </c>
      <c r="AI4" s="16">
        <v>0.39565490135202508</v>
      </c>
      <c r="AJ4" s="16">
        <v>0.42039170059272563</v>
      </c>
      <c r="AK4" s="16">
        <v>0.25247108819743358</v>
      </c>
      <c r="AL4" s="16">
        <v>0.25991699592541528</v>
      </c>
      <c r="AM4" s="16">
        <v>7.6573386629819773E-2</v>
      </c>
      <c r="AN4" s="16">
        <v>0.21801407469464276</v>
      </c>
      <c r="AO4" s="16">
        <v>1.2488596780430927</v>
      </c>
      <c r="AP4" s="16">
        <v>0.3599326211742544</v>
      </c>
      <c r="AQ4" s="16">
        <v>2.6912456860444047</v>
      </c>
      <c r="AR4" s="16">
        <v>1.6534393874633981E-2</v>
      </c>
      <c r="AS4" s="16">
        <v>3.6129468407236201E-2</v>
      </c>
      <c r="AT4" s="16">
        <v>1.7888714089785429E-2</v>
      </c>
      <c r="AU4" s="16">
        <v>0.43548443346171328</v>
      </c>
      <c r="AV4" s="16">
        <v>0.68800846877548916</v>
      </c>
      <c r="AW4" s="16">
        <v>7.8384035574469407E-2</v>
      </c>
      <c r="AX4" s="16">
        <v>0.21897584518498411</v>
      </c>
      <c r="AY4" s="16">
        <v>0.33694124955772398</v>
      </c>
      <c r="AZ4" s="16">
        <v>0.6210381026370414</v>
      </c>
      <c r="BA4" s="16">
        <v>0.91946475485141321</v>
      </c>
      <c r="BB4" s="16">
        <v>1.5353365740731555E-2</v>
      </c>
      <c r="BC4" s="16">
        <v>1.6050885984333421</v>
      </c>
      <c r="BD4" s="16">
        <v>3.3548792092433617E-2</v>
      </c>
      <c r="BE4" s="16">
        <v>1.0678572073300399</v>
      </c>
      <c r="BF4" s="16">
        <v>0.19653721610327807</v>
      </c>
      <c r="BG4" s="16">
        <v>1.5245345676119606</v>
      </c>
      <c r="BH4" s="16">
        <v>0.31299152944746084</v>
      </c>
      <c r="BI4" s="16">
        <v>3.6129468407236201E-2</v>
      </c>
      <c r="BJ4" s="16">
        <v>0.1096433818354494</v>
      </c>
      <c r="BK4" s="16">
        <v>0.32199330985946217</v>
      </c>
      <c r="BL4" s="16">
        <v>0.85966424319701085</v>
      </c>
      <c r="BM4" s="16">
        <v>0.23526190281599285</v>
      </c>
      <c r="BN4" s="16">
        <v>0.20920460714270778</v>
      </c>
      <c r="BO4" s="16" t="s">
        <v>1605</v>
      </c>
      <c r="BP4" s="16" t="s">
        <v>1605</v>
      </c>
      <c r="BQ4" s="16" t="s">
        <v>1605</v>
      </c>
    </row>
    <row r="5" spans="1:69" x14ac:dyDescent="0.35">
      <c r="H5" t="s">
        <v>1757</v>
      </c>
      <c r="I5" s="16">
        <v>2.2167849616049784E-2</v>
      </c>
      <c r="J5" s="16">
        <v>6.2506677681902989E-2</v>
      </c>
      <c r="K5" s="16">
        <v>0.19540025825030805</v>
      </c>
      <c r="L5" s="16">
        <v>0.28503583478538097</v>
      </c>
      <c r="M5" s="16">
        <v>2.6358442813594074</v>
      </c>
      <c r="N5" s="16">
        <v>0.51142927824277518</v>
      </c>
      <c r="O5" s="16">
        <v>0.88639503992253843</v>
      </c>
      <c r="P5" s="16">
        <v>0.37576816242552269</v>
      </c>
      <c r="Q5" s="16">
        <v>3.132611283597611</v>
      </c>
      <c r="R5" s="16">
        <v>0</v>
      </c>
      <c r="S5" s="16">
        <v>0.50669087453324813</v>
      </c>
      <c r="T5" s="16">
        <v>0.79961194676049052</v>
      </c>
      <c r="U5" s="16">
        <v>0.32178138118640187</v>
      </c>
      <c r="V5" s="16">
        <v>10</v>
      </c>
      <c r="W5" s="16">
        <v>0.16053996152310446</v>
      </c>
      <c r="X5" s="16">
        <v>0.66996572722052328</v>
      </c>
      <c r="Y5" s="16">
        <v>5.1176307940007382E-2</v>
      </c>
      <c r="Z5" s="16">
        <v>0.10378074950372151</v>
      </c>
      <c r="AA5" s="16">
        <v>0.33347806211503839</v>
      </c>
      <c r="AB5" s="16">
        <v>0.48941457249109965</v>
      </c>
      <c r="AC5" s="16">
        <v>0.21285889674024672</v>
      </c>
      <c r="AD5" s="16">
        <v>0.21264568216844326</v>
      </c>
      <c r="AE5" s="16">
        <v>0.27724071236009129</v>
      </c>
      <c r="AF5" s="16">
        <v>0.50489494860847506</v>
      </c>
      <c r="AG5" s="16">
        <v>0.96333979860674424</v>
      </c>
      <c r="AH5" s="16">
        <v>0.19540025825030805</v>
      </c>
      <c r="AI5" s="16">
        <v>0.75546166322907249</v>
      </c>
      <c r="AJ5" s="16">
        <v>0.81183350262719811</v>
      </c>
      <c r="AK5" s="16">
        <v>0.50146225279594581</v>
      </c>
      <c r="AL5" s="16">
        <v>1.0023943075730966</v>
      </c>
      <c r="AM5" s="16">
        <v>0.19550942705657226</v>
      </c>
      <c r="AN5" s="16">
        <v>0.32472176123717422</v>
      </c>
      <c r="AO5" s="16">
        <v>2.3236975681982877</v>
      </c>
      <c r="AP5" s="16">
        <v>0.74174267953277928</v>
      </c>
      <c r="AQ5" s="16">
        <v>6.5036620460881913</v>
      </c>
      <c r="AR5" s="16">
        <v>9.1115885351550574E-2</v>
      </c>
      <c r="AS5" s="16">
        <v>0.32372443644491233</v>
      </c>
      <c r="AT5" s="16">
        <v>8.5776000449082845E-2</v>
      </c>
      <c r="AU5" s="16">
        <v>0.83850616172904613</v>
      </c>
      <c r="AV5" s="16">
        <v>1.334558259087625</v>
      </c>
      <c r="AW5" s="16">
        <v>0.37933335561474935</v>
      </c>
      <c r="AX5" s="16">
        <v>0.55732286640577988</v>
      </c>
      <c r="AY5" s="16">
        <v>0.70803153089666204</v>
      </c>
      <c r="AZ5" s="16">
        <v>1.0111861424558284</v>
      </c>
      <c r="BA5" s="16">
        <v>1.6570159893192828</v>
      </c>
      <c r="BB5" s="16">
        <v>9.1115885351550574E-2</v>
      </c>
      <c r="BC5" s="16">
        <v>2.5018426032907306</v>
      </c>
      <c r="BD5" s="16">
        <v>0.52523597039268055</v>
      </c>
      <c r="BE5" s="16">
        <v>1.342241286821829</v>
      </c>
      <c r="BF5" s="16">
        <v>0.75277174044116602</v>
      </c>
      <c r="BG5" s="16">
        <v>3.2948502801108708</v>
      </c>
      <c r="BH5" s="16">
        <v>0.46232734260232999</v>
      </c>
      <c r="BI5" s="16">
        <v>0.52523597039268055</v>
      </c>
      <c r="BJ5" s="16">
        <v>0.1999968242814667</v>
      </c>
      <c r="BK5" s="16">
        <v>0.92218787598281482</v>
      </c>
      <c r="BL5" s="16">
        <v>2.0057914284953324</v>
      </c>
      <c r="BM5" s="16">
        <v>0.25000000000000089</v>
      </c>
      <c r="BN5" s="16">
        <v>0.40152747852683701</v>
      </c>
      <c r="BO5" s="16" t="s">
        <v>1605</v>
      </c>
      <c r="BP5" s="16" t="s">
        <v>1605</v>
      </c>
      <c r="BQ5" s="16" t="s">
        <v>1605</v>
      </c>
    </row>
    <row r="6" spans="1:69" x14ac:dyDescent="0.35">
      <c r="H6" t="s">
        <v>1943</v>
      </c>
      <c r="I6" t="s">
        <v>143</v>
      </c>
      <c r="J6" t="s">
        <v>1530</v>
      </c>
      <c r="K6" t="s">
        <v>141</v>
      </c>
      <c r="L6" t="s">
        <v>161</v>
      </c>
      <c r="M6" t="s">
        <v>1903</v>
      </c>
      <c r="N6" t="s">
        <v>369</v>
      </c>
      <c r="O6" t="s">
        <v>1530</v>
      </c>
      <c r="P6" t="s">
        <v>369</v>
      </c>
      <c r="Q6" t="s">
        <v>167</v>
      </c>
      <c r="R6" t="s">
        <v>170</v>
      </c>
      <c r="S6" t="s">
        <v>1530</v>
      </c>
      <c r="T6" t="s">
        <v>1761</v>
      </c>
      <c r="U6" t="s">
        <v>369</v>
      </c>
      <c r="V6" t="s">
        <v>161</v>
      </c>
      <c r="W6" t="s">
        <v>369</v>
      </c>
      <c r="X6" t="s">
        <v>161</v>
      </c>
      <c r="Y6" t="s">
        <v>1530</v>
      </c>
      <c r="Z6" t="s">
        <v>1530</v>
      </c>
      <c r="AA6" t="s">
        <v>369</v>
      </c>
      <c r="AB6" t="s">
        <v>1761</v>
      </c>
      <c r="AC6" t="s">
        <v>159</v>
      </c>
      <c r="AD6" t="s">
        <v>1530</v>
      </c>
      <c r="AE6" t="s">
        <v>370</v>
      </c>
      <c r="AF6" t="s">
        <v>1530</v>
      </c>
      <c r="AG6" t="s">
        <v>363</v>
      </c>
      <c r="AH6" t="s">
        <v>141</v>
      </c>
      <c r="AI6" t="s">
        <v>370</v>
      </c>
      <c r="AJ6" t="s">
        <v>370</v>
      </c>
      <c r="AK6" t="s">
        <v>370</v>
      </c>
      <c r="AL6" t="s">
        <v>141</v>
      </c>
      <c r="AM6" t="s">
        <v>1763</v>
      </c>
      <c r="AN6" t="s">
        <v>173</v>
      </c>
      <c r="AO6" t="s">
        <v>1762</v>
      </c>
      <c r="AP6" t="s">
        <v>141</v>
      </c>
      <c r="AQ6" t="s">
        <v>363</v>
      </c>
      <c r="AR6" t="s">
        <v>369</v>
      </c>
      <c r="AS6" t="s">
        <v>141</v>
      </c>
      <c r="AT6" t="s">
        <v>1530</v>
      </c>
      <c r="AU6" t="s">
        <v>141</v>
      </c>
      <c r="AV6" t="s">
        <v>1762</v>
      </c>
      <c r="AW6" t="s">
        <v>1761</v>
      </c>
      <c r="AX6" t="s">
        <v>141</v>
      </c>
      <c r="AY6" t="s">
        <v>141</v>
      </c>
      <c r="AZ6" t="s">
        <v>363</v>
      </c>
      <c r="BA6" t="s">
        <v>363</v>
      </c>
      <c r="BB6" t="s">
        <v>369</v>
      </c>
      <c r="BC6" t="s">
        <v>1762</v>
      </c>
      <c r="BD6" t="s">
        <v>1761</v>
      </c>
      <c r="BE6" t="s">
        <v>161</v>
      </c>
      <c r="BF6" t="s">
        <v>141</v>
      </c>
      <c r="BG6" t="s">
        <v>363</v>
      </c>
      <c r="BH6" t="s">
        <v>363</v>
      </c>
      <c r="BI6" t="s">
        <v>1761</v>
      </c>
      <c r="BJ6" t="s">
        <v>370</v>
      </c>
      <c r="BK6" t="s">
        <v>369</v>
      </c>
      <c r="BL6" t="s">
        <v>161</v>
      </c>
      <c r="BM6" t="s">
        <v>175</v>
      </c>
      <c r="BN6" t="s">
        <v>370</v>
      </c>
      <c r="BO6" t="s">
        <v>1605</v>
      </c>
      <c r="BP6" t="s">
        <v>1605</v>
      </c>
      <c r="BQ6" t="s">
        <v>1605</v>
      </c>
    </row>
    <row r="7" spans="1:69" x14ac:dyDescent="0.35">
      <c r="H7" t="s">
        <v>1758</v>
      </c>
      <c r="I7">
        <v>5</v>
      </c>
      <c r="J7">
        <v>7</v>
      </c>
      <c r="K7">
        <v>10</v>
      </c>
      <c r="L7">
        <v>47</v>
      </c>
      <c r="M7">
        <v>48</v>
      </c>
      <c r="N7">
        <v>48</v>
      </c>
      <c r="O7">
        <v>48</v>
      </c>
      <c r="P7">
        <v>48</v>
      </c>
      <c r="Q7">
        <v>49</v>
      </c>
      <c r="R7">
        <v>0</v>
      </c>
      <c r="S7">
        <v>41</v>
      </c>
      <c r="T7">
        <v>45</v>
      </c>
      <c r="U7">
        <v>47</v>
      </c>
      <c r="V7">
        <v>49</v>
      </c>
      <c r="W7">
        <v>47</v>
      </c>
      <c r="X7">
        <v>48</v>
      </c>
      <c r="Y7">
        <v>46</v>
      </c>
      <c r="Z7">
        <v>46</v>
      </c>
      <c r="AA7">
        <v>48</v>
      </c>
      <c r="AB7">
        <v>48</v>
      </c>
      <c r="AC7">
        <v>48</v>
      </c>
      <c r="AD7">
        <v>29</v>
      </c>
      <c r="AE7">
        <v>48</v>
      </c>
      <c r="AF7">
        <v>43</v>
      </c>
      <c r="AG7">
        <v>48</v>
      </c>
      <c r="AH7">
        <v>3</v>
      </c>
      <c r="AI7">
        <v>48</v>
      </c>
      <c r="AJ7">
        <v>48</v>
      </c>
      <c r="AK7">
        <v>49</v>
      </c>
      <c r="AL7">
        <v>43</v>
      </c>
      <c r="AM7">
        <v>48</v>
      </c>
      <c r="AN7">
        <v>48</v>
      </c>
      <c r="AO7">
        <v>48</v>
      </c>
      <c r="AP7">
        <v>44</v>
      </c>
      <c r="AQ7">
        <v>49</v>
      </c>
      <c r="AR7">
        <v>9</v>
      </c>
      <c r="AS7">
        <v>15</v>
      </c>
      <c r="AT7">
        <v>45</v>
      </c>
      <c r="AU7">
        <v>46</v>
      </c>
      <c r="AV7">
        <v>47</v>
      </c>
      <c r="AW7">
        <v>42</v>
      </c>
      <c r="AX7">
        <v>38</v>
      </c>
      <c r="AY7">
        <v>38</v>
      </c>
      <c r="AZ7">
        <v>48</v>
      </c>
      <c r="BA7">
        <v>48</v>
      </c>
      <c r="BB7">
        <v>10</v>
      </c>
      <c r="BC7">
        <v>49</v>
      </c>
      <c r="BD7">
        <v>15</v>
      </c>
      <c r="BE7">
        <v>49</v>
      </c>
      <c r="BF7">
        <v>49</v>
      </c>
      <c r="BG7">
        <v>49</v>
      </c>
      <c r="BH7">
        <v>49</v>
      </c>
      <c r="BI7">
        <v>15</v>
      </c>
      <c r="BJ7">
        <v>48</v>
      </c>
      <c r="BK7">
        <v>48</v>
      </c>
      <c r="BL7">
        <v>48</v>
      </c>
      <c r="BM7">
        <v>48</v>
      </c>
      <c r="BN7">
        <v>49</v>
      </c>
      <c r="BO7" t="s">
        <v>1605</v>
      </c>
      <c r="BP7" t="s">
        <v>1605</v>
      </c>
      <c r="BQ7" t="s">
        <v>1605</v>
      </c>
    </row>
    <row r="8" spans="1:69" x14ac:dyDescent="0.35">
      <c r="H8" t="s">
        <v>1759</v>
      </c>
      <c r="I8">
        <v>4</v>
      </c>
      <c r="J8">
        <v>7</v>
      </c>
      <c r="K8">
        <v>7</v>
      </c>
      <c r="L8">
        <v>35</v>
      </c>
      <c r="M8">
        <v>35</v>
      </c>
      <c r="N8">
        <v>35</v>
      </c>
      <c r="O8">
        <v>35</v>
      </c>
      <c r="P8">
        <v>35</v>
      </c>
      <c r="Q8">
        <v>35</v>
      </c>
      <c r="R8">
        <v>0</v>
      </c>
      <c r="S8">
        <v>28</v>
      </c>
      <c r="T8">
        <v>33</v>
      </c>
      <c r="U8">
        <v>35</v>
      </c>
      <c r="V8">
        <v>35</v>
      </c>
      <c r="W8">
        <v>35</v>
      </c>
      <c r="X8">
        <v>35</v>
      </c>
      <c r="Y8">
        <v>33</v>
      </c>
      <c r="Z8">
        <v>33</v>
      </c>
      <c r="AA8">
        <v>34</v>
      </c>
      <c r="AB8">
        <v>34</v>
      </c>
      <c r="AC8">
        <v>35</v>
      </c>
      <c r="AD8">
        <v>27</v>
      </c>
      <c r="AE8">
        <v>35</v>
      </c>
      <c r="AF8">
        <v>31</v>
      </c>
      <c r="AG8">
        <v>34</v>
      </c>
      <c r="AH8">
        <v>0</v>
      </c>
      <c r="AI8">
        <v>35</v>
      </c>
      <c r="AJ8">
        <v>35</v>
      </c>
      <c r="AK8">
        <v>35</v>
      </c>
      <c r="AL8">
        <v>30</v>
      </c>
      <c r="AM8">
        <v>35</v>
      </c>
      <c r="AN8">
        <v>34</v>
      </c>
      <c r="AO8">
        <v>34</v>
      </c>
      <c r="AP8">
        <v>30</v>
      </c>
      <c r="AQ8">
        <v>35</v>
      </c>
      <c r="AR8">
        <v>6</v>
      </c>
      <c r="AS8">
        <v>12</v>
      </c>
      <c r="AT8">
        <v>32</v>
      </c>
      <c r="AU8">
        <v>32</v>
      </c>
      <c r="AV8">
        <v>33</v>
      </c>
      <c r="AW8">
        <v>29</v>
      </c>
      <c r="AX8">
        <v>25</v>
      </c>
      <c r="AY8">
        <v>25</v>
      </c>
      <c r="AZ8">
        <v>34</v>
      </c>
      <c r="BA8">
        <v>35</v>
      </c>
      <c r="BB8">
        <v>7</v>
      </c>
      <c r="BC8">
        <v>35</v>
      </c>
      <c r="BD8">
        <v>12</v>
      </c>
      <c r="BE8">
        <v>35</v>
      </c>
      <c r="BF8">
        <v>35</v>
      </c>
      <c r="BG8">
        <v>35</v>
      </c>
      <c r="BH8">
        <v>35</v>
      </c>
      <c r="BI8">
        <v>12</v>
      </c>
      <c r="BJ8">
        <v>35</v>
      </c>
      <c r="BK8">
        <v>35</v>
      </c>
      <c r="BL8">
        <v>35</v>
      </c>
      <c r="BM8">
        <v>34</v>
      </c>
      <c r="BN8">
        <v>35</v>
      </c>
      <c r="BO8" t="s">
        <v>1605</v>
      </c>
      <c r="BP8" t="s">
        <v>1605</v>
      </c>
      <c r="BQ8" t="s">
        <v>1605</v>
      </c>
    </row>
    <row r="9" spans="1:69" x14ac:dyDescent="0.35">
      <c r="H9" t="s">
        <v>1760</v>
      </c>
      <c r="I9">
        <v>1</v>
      </c>
      <c r="J9">
        <v>0</v>
      </c>
      <c r="K9">
        <v>3</v>
      </c>
      <c r="L9">
        <v>12</v>
      </c>
      <c r="M9">
        <v>13</v>
      </c>
      <c r="N9">
        <v>13</v>
      </c>
      <c r="O9">
        <v>13</v>
      </c>
      <c r="P9">
        <v>13</v>
      </c>
      <c r="Q9">
        <v>14</v>
      </c>
      <c r="R9">
        <v>0</v>
      </c>
      <c r="S9">
        <v>13</v>
      </c>
      <c r="T9">
        <v>12</v>
      </c>
      <c r="U9">
        <v>12</v>
      </c>
      <c r="V9">
        <v>14</v>
      </c>
      <c r="W9">
        <v>12</v>
      </c>
      <c r="X9">
        <v>13</v>
      </c>
      <c r="Y9">
        <v>13</v>
      </c>
      <c r="Z9">
        <v>13</v>
      </c>
      <c r="AA9">
        <v>14</v>
      </c>
      <c r="AB9">
        <v>14</v>
      </c>
      <c r="AC9">
        <v>13</v>
      </c>
      <c r="AD9">
        <v>2</v>
      </c>
      <c r="AE9">
        <v>13</v>
      </c>
      <c r="AF9">
        <v>12</v>
      </c>
      <c r="AG9">
        <v>14</v>
      </c>
      <c r="AH9">
        <v>3</v>
      </c>
      <c r="AI9">
        <v>13</v>
      </c>
      <c r="AJ9">
        <v>13</v>
      </c>
      <c r="AK9">
        <v>14</v>
      </c>
      <c r="AL9">
        <v>13</v>
      </c>
      <c r="AM9">
        <v>13</v>
      </c>
      <c r="AN9">
        <v>14</v>
      </c>
      <c r="AO9">
        <v>14</v>
      </c>
      <c r="AP9">
        <v>14</v>
      </c>
      <c r="AQ9">
        <v>14</v>
      </c>
      <c r="AR9">
        <v>3</v>
      </c>
      <c r="AS9">
        <v>3</v>
      </c>
      <c r="AT9">
        <v>13</v>
      </c>
      <c r="AU9">
        <v>14</v>
      </c>
      <c r="AV9">
        <v>14</v>
      </c>
      <c r="AW9">
        <v>13</v>
      </c>
      <c r="AX9">
        <v>13</v>
      </c>
      <c r="AY9">
        <v>13</v>
      </c>
      <c r="AZ9">
        <v>14</v>
      </c>
      <c r="BA9">
        <v>13</v>
      </c>
      <c r="BB9">
        <v>3</v>
      </c>
      <c r="BC9">
        <v>14</v>
      </c>
      <c r="BD9">
        <v>3</v>
      </c>
      <c r="BE9">
        <v>14</v>
      </c>
      <c r="BF9">
        <v>14</v>
      </c>
      <c r="BG9">
        <v>14</v>
      </c>
      <c r="BH9">
        <v>14</v>
      </c>
      <c r="BI9">
        <v>3</v>
      </c>
      <c r="BJ9">
        <v>13</v>
      </c>
      <c r="BK9">
        <v>13</v>
      </c>
      <c r="BL9">
        <v>13</v>
      </c>
      <c r="BM9">
        <v>14</v>
      </c>
      <c r="BN9">
        <v>14</v>
      </c>
      <c r="BO9" t="s">
        <v>1605</v>
      </c>
      <c r="BP9" t="s">
        <v>1605</v>
      </c>
      <c r="BQ9" t="s">
        <v>1605</v>
      </c>
    </row>
    <row r="10" spans="1:69" x14ac:dyDescent="0.35">
      <c r="H10" t="s">
        <v>6</v>
      </c>
      <c r="I10" t="s">
        <v>1848</v>
      </c>
      <c r="J10" t="s">
        <v>1848</v>
      </c>
      <c r="K10" t="s">
        <v>1848</v>
      </c>
      <c r="L10" t="s">
        <v>1848</v>
      </c>
      <c r="M10">
        <v>60</v>
      </c>
      <c r="N10" t="s">
        <v>1848</v>
      </c>
      <c r="O10">
        <v>60</v>
      </c>
      <c r="P10" t="s">
        <v>1848</v>
      </c>
      <c r="Q10">
        <v>20</v>
      </c>
      <c r="R10" t="s">
        <v>1848</v>
      </c>
      <c r="S10">
        <v>45</v>
      </c>
      <c r="T10">
        <v>30</v>
      </c>
      <c r="U10" t="s">
        <v>1848</v>
      </c>
      <c r="V10">
        <v>15</v>
      </c>
      <c r="W10" t="s">
        <v>1848</v>
      </c>
      <c r="X10">
        <v>35</v>
      </c>
      <c r="Y10" t="s">
        <v>1848</v>
      </c>
      <c r="Z10">
        <v>35</v>
      </c>
      <c r="AA10" t="s">
        <v>1848</v>
      </c>
      <c r="AB10">
        <v>30</v>
      </c>
      <c r="AC10" t="s">
        <v>1848</v>
      </c>
      <c r="AD10">
        <v>30</v>
      </c>
      <c r="AE10" t="s">
        <v>1848</v>
      </c>
      <c r="AF10">
        <v>15</v>
      </c>
      <c r="AG10">
        <v>10</v>
      </c>
      <c r="AH10" t="s">
        <v>1848</v>
      </c>
      <c r="AI10" t="s">
        <v>1848</v>
      </c>
      <c r="AJ10" t="s">
        <v>1848</v>
      </c>
      <c r="AK10" t="s">
        <v>1848</v>
      </c>
      <c r="AL10" t="s">
        <v>1848</v>
      </c>
      <c r="AM10">
        <v>25</v>
      </c>
      <c r="AN10" t="s">
        <v>1848</v>
      </c>
      <c r="AO10">
        <v>12</v>
      </c>
      <c r="AP10" t="s">
        <v>1848</v>
      </c>
      <c r="AQ10">
        <v>12</v>
      </c>
      <c r="AR10" t="s">
        <v>1848</v>
      </c>
      <c r="AS10">
        <v>50</v>
      </c>
      <c r="AT10">
        <v>60</v>
      </c>
      <c r="AU10" t="s">
        <v>1848</v>
      </c>
      <c r="AV10">
        <v>35</v>
      </c>
      <c r="AW10">
        <v>40</v>
      </c>
      <c r="AX10" t="s">
        <v>1848</v>
      </c>
      <c r="AY10">
        <v>25</v>
      </c>
      <c r="AZ10">
        <v>60</v>
      </c>
      <c r="BA10">
        <v>45</v>
      </c>
      <c r="BB10" t="s">
        <v>1848</v>
      </c>
      <c r="BC10">
        <v>10</v>
      </c>
      <c r="BD10">
        <v>30</v>
      </c>
      <c r="BE10" t="s">
        <v>1848</v>
      </c>
      <c r="BF10" t="s">
        <v>1848</v>
      </c>
      <c r="BG10">
        <v>8</v>
      </c>
      <c r="BH10">
        <v>16</v>
      </c>
      <c r="BI10">
        <v>27</v>
      </c>
      <c r="BJ10" t="s">
        <v>1848</v>
      </c>
      <c r="BK10" t="s">
        <v>1848</v>
      </c>
      <c r="BL10">
        <v>27</v>
      </c>
      <c r="BM10">
        <v>45</v>
      </c>
    </row>
    <row r="11" spans="1:69" x14ac:dyDescent="0.35">
      <c r="H11" t="s">
        <v>1944</v>
      </c>
      <c r="M11" t="b">
        <v>1</v>
      </c>
      <c r="O11" t="b">
        <v>1</v>
      </c>
      <c r="Q11" t="b">
        <v>1</v>
      </c>
      <c r="V11" t="b">
        <v>1</v>
      </c>
      <c r="X11" t="b">
        <v>1</v>
      </c>
      <c r="AQ11" t="b">
        <v>1</v>
      </c>
      <c r="AY11" t="b">
        <v>1</v>
      </c>
      <c r="AZ11" t="b">
        <v>1</v>
      </c>
      <c r="BA11" t="b">
        <v>1</v>
      </c>
      <c r="BL11" t="b">
        <v>1</v>
      </c>
    </row>
    <row r="12" spans="1:69" x14ac:dyDescent="0.35">
      <c r="A12" t="s">
        <v>71</v>
      </c>
      <c r="B12" t="s">
        <v>380</v>
      </c>
      <c r="C12" t="s">
        <v>1954</v>
      </c>
      <c r="D12" t="s">
        <v>1913</v>
      </c>
      <c r="E12" t="s">
        <v>1777</v>
      </c>
      <c r="F12" t="s">
        <v>1945</v>
      </c>
      <c r="G12" t="s">
        <v>1946</v>
      </c>
      <c r="H12" t="s">
        <v>1947</v>
      </c>
      <c r="I12" t="s">
        <v>1842</v>
      </c>
      <c r="J12" t="s">
        <v>1914</v>
      </c>
      <c r="K12" t="s">
        <v>1832</v>
      </c>
      <c r="L12" t="s">
        <v>1915</v>
      </c>
      <c r="M12" t="s">
        <v>1745</v>
      </c>
      <c r="N12" t="s">
        <v>1746</v>
      </c>
      <c r="O12" t="s">
        <v>1767</v>
      </c>
      <c r="P12" t="s">
        <v>1747</v>
      </c>
      <c r="Q12" t="s">
        <v>1916</v>
      </c>
      <c r="R12" t="s">
        <v>1917</v>
      </c>
      <c r="S12" t="s">
        <v>1774</v>
      </c>
      <c r="T12" t="s">
        <v>1918</v>
      </c>
      <c r="U12" t="s">
        <v>1805</v>
      </c>
      <c r="V12" t="s">
        <v>1804</v>
      </c>
      <c r="W12" t="s">
        <v>1812</v>
      </c>
      <c r="X12" t="s">
        <v>1775</v>
      </c>
      <c r="Y12" t="s">
        <v>1919</v>
      </c>
      <c r="Z12" t="s">
        <v>1920</v>
      </c>
      <c r="AA12" t="s">
        <v>1921</v>
      </c>
      <c r="AB12" t="s">
        <v>1922</v>
      </c>
      <c r="AC12" t="s">
        <v>1748</v>
      </c>
      <c r="AD12" t="s">
        <v>1807</v>
      </c>
      <c r="AE12" t="s">
        <v>1821</v>
      </c>
      <c r="AF12" t="s">
        <v>1923</v>
      </c>
      <c r="AG12" t="s">
        <v>1924</v>
      </c>
      <c r="AH12" t="s">
        <v>1925</v>
      </c>
      <c r="AI12" t="s">
        <v>1810</v>
      </c>
      <c r="AJ12" t="s">
        <v>1770</v>
      </c>
      <c r="AK12" t="s">
        <v>1926</v>
      </c>
      <c r="AL12" t="s">
        <v>1927</v>
      </c>
      <c r="AM12" t="s">
        <v>1928</v>
      </c>
      <c r="AN12" t="s">
        <v>1929</v>
      </c>
      <c r="AO12" t="s">
        <v>1930</v>
      </c>
      <c r="AP12" t="s">
        <v>1749</v>
      </c>
      <c r="AQ12" t="s">
        <v>1931</v>
      </c>
      <c r="AR12" t="s">
        <v>1932</v>
      </c>
      <c r="AS12" t="s">
        <v>1933</v>
      </c>
      <c r="AT12" t="s">
        <v>1934</v>
      </c>
      <c r="AU12" t="s">
        <v>1825</v>
      </c>
      <c r="AV12" t="s">
        <v>1773</v>
      </c>
      <c r="AW12" t="s">
        <v>1854</v>
      </c>
      <c r="AX12" t="s">
        <v>1750</v>
      </c>
      <c r="AY12" t="s">
        <v>1776</v>
      </c>
      <c r="AZ12" t="s">
        <v>1772</v>
      </c>
      <c r="BA12" t="s">
        <v>1768</v>
      </c>
      <c r="BB12" t="s">
        <v>1935</v>
      </c>
      <c r="BC12" t="s">
        <v>1766</v>
      </c>
      <c r="BD12" t="s">
        <v>1936</v>
      </c>
      <c r="BE12" t="s">
        <v>1751</v>
      </c>
      <c r="BF12" t="s">
        <v>1752</v>
      </c>
      <c r="BG12" t="s">
        <v>1937</v>
      </c>
      <c r="BH12" t="s">
        <v>1938</v>
      </c>
      <c r="BI12" t="s">
        <v>1939</v>
      </c>
      <c r="BJ12" t="s">
        <v>1836</v>
      </c>
      <c r="BK12" t="s">
        <v>1769</v>
      </c>
      <c r="BL12" t="s">
        <v>1771</v>
      </c>
      <c r="BM12" t="s">
        <v>1940</v>
      </c>
      <c r="BN12" t="s">
        <v>2308</v>
      </c>
      <c r="BO12" t="s">
        <v>1941</v>
      </c>
      <c r="BP12" t="s">
        <v>1941</v>
      </c>
      <c r="BQ12" t="s">
        <v>1941</v>
      </c>
    </row>
    <row r="13" spans="1:69" x14ac:dyDescent="0.35">
      <c r="A13">
        <v>1</v>
      </c>
      <c r="B13" t="s">
        <v>168</v>
      </c>
      <c r="C13" t="b">
        <v>0</v>
      </c>
      <c r="D13" t="s">
        <v>1605</v>
      </c>
      <c r="E13" s="1" t="s">
        <v>1605</v>
      </c>
      <c r="F13" s="16" t="s">
        <v>1605</v>
      </c>
      <c r="G13" s="16" t="s">
        <v>1605</v>
      </c>
      <c r="H13" t="s">
        <v>1605</v>
      </c>
      <c r="I13" s="16" t="s">
        <v>1605</v>
      </c>
      <c r="J13" s="16" t="s">
        <v>1605</v>
      </c>
      <c r="K13" s="16" t="s">
        <v>1605</v>
      </c>
      <c r="L13" s="16" t="s">
        <v>1605</v>
      </c>
      <c r="M13" s="16" t="s">
        <v>1605</v>
      </c>
      <c r="N13" s="16" t="s">
        <v>1605</v>
      </c>
      <c r="O13" s="16" t="s">
        <v>1605</v>
      </c>
      <c r="P13" s="16" t="s">
        <v>1605</v>
      </c>
      <c r="Q13" s="16" t="s">
        <v>1605</v>
      </c>
      <c r="R13" s="16" t="s">
        <v>1605</v>
      </c>
      <c r="S13" s="16" t="s">
        <v>1605</v>
      </c>
      <c r="T13" s="16" t="s">
        <v>1605</v>
      </c>
      <c r="U13" s="16" t="s">
        <v>1605</v>
      </c>
      <c r="V13" s="16" t="s">
        <v>1605</v>
      </c>
      <c r="W13" s="16" t="s">
        <v>1605</v>
      </c>
      <c r="X13" s="16" t="s">
        <v>1605</v>
      </c>
      <c r="Y13" s="16" t="s">
        <v>1605</v>
      </c>
      <c r="Z13" s="16" t="s">
        <v>1605</v>
      </c>
      <c r="AA13" s="16" t="s">
        <v>1605</v>
      </c>
      <c r="AB13" s="16" t="s">
        <v>1605</v>
      </c>
      <c r="AC13" s="16" t="s">
        <v>1605</v>
      </c>
      <c r="AD13" s="16" t="s">
        <v>1605</v>
      </c>
      <c r="AE13" s="16" t="s">
        <v>1605</v>
      </c>
      <c r="AF13" s="16" t="s">
        <v>1605</v>
      </c>
      <c r="AG13" s="16" t="s">
        <v>1605</v>
      </c>
      <c r="AH13" s="16" t="s">
        <v>1605</v>
      </c>
      <c r="AI13" s="16" t="s">
        <v>1605</v>
      </c>
      <c r="AJ13" s="16" t="s">
        <v>1605</v>
      </c>
      <c r="AK13" s="16" t="s">
        <v>1605</v>
      </c>
      <c r="AL13" s="16" t="s">
        <v>1605</v>
      </c>
      <c r="AM13" s="16" t="s">
        <v>1605</v>
      </c>
      <c r="AN13" s="16" t="s">
        <v>1605</v>
      </c>
      <c r="AO13" s="16" t="s">
        <v>1605</v>
      </c>
      <c r="AP13" s="16" t="s">
        <v>1605</v>
      </c>
      <c r="AQ13" s="16" t="s">
        <v>1605</v>
      </c>
      <c r="AR13" s="16" t="s">
        <v>1605</v>
      </c>
      <c r="AS13" s="16" t="s">
        <v>1605</v>
      </c>
      <c r="AT13" s="16" t="s">
        <v>1605</v>
      </c>
      <c r="AU13" s="16" t="s">
        <v>1605</v>
      </c>
      <c r="AV13" s="16" t="s">
        <v>1605</v>
      </c>
      <c r="AW13" s="16" t="s">
        <v>1605</v>
      </c>
      <c r="AX13" s="16" t="s">
        <v>1605</v>
      </c>
      <c r="AY13" s="16" t="s">
        <v>1605</v>
      </c>
      <c r="AZ13" s="16" t="s">
        <v>1605</v>
      </c>
      <c r="BA13" s="16" t="s">
        <v>1605</v>
      </c>
      <c r="BB13" s="16" t="s">
        <v>1605</v>
      </c>
      <c r="BC13" s="16" t="s">
        <v>1605</v>
      </c>
      <c r="BD13" s="16" t="s">
        <v>1605</v>
      </c>
      <c r="BE13" s="16" t="s">
        <v>1605</v>
      </c>
      <c r="BF13" s="16" t="s">
        <v>1605</v>
      </c>
      <c r="BG13" s="16" t="s">
        <v>1605</v>
      </c>
      <c r="BH13" s="16" t="s">
        <v>1605</v>
      </c>
      <c r="BI13" s="16" t="s">
        <v>1605</v>
      </c>
      <c r="BJ13" s="16" t="s">
        <v>1605</v>
      </c>
      <c r="BK13" s="16" t="s">
        <v>1605</v>
      </c>
      <c r="BL13" s="16" t="s">
        <v>1605</v>
      </c>
      <c r="BM13" s="16" t="s">
        <v>1605</v>
      </c>
      <c r="BN13" s="16" t="s">
        <v>1605</v>
      </c>
      <c r="BO13" s="16" t="s">
        <v>1605</v>
      </c>
      <c r="BP13" s="16" t="s">
        <v>1605</v>
      </c>
      <c r="BQ13" s="16" t="s">
        <v>1605</v>
      </c>
    </row>
    <row r="14" spans="1:69" x14ac:dyDescent="0.35">
      <c r="A14">
        <v>2</v>
      </c>
      <c r="B14" t="s">
        <v>1891</v>
      </c>
      <c r="C14" t="b">
        <v>0</v>
      </c>
      <c r="D14" t="s">
        <v>1605</v>
      </c>
      <c r="E14" s="1" t="s">
        <v>1605</v>
      </c>
      <c r="F14" s="16" t="s">
        <v>1605</v>
      </c>
      <c r="G14" s="16" t="s">
        <v>1605</v>
      </c>
      <c r="H14" t="s">
        <v>1605</v>
      </c>
      <c r="I14" s="16" t="s">
        <v>1605</v>
      </c>
      <c r="J14" s="16" t="s">
        <v>1605</v>
      </c>
      <c r="K14" s="16" t="s">
        <v>1605</v>
      </c>
      <c r="L14" s="16" t="s">
        <v>1605</v>
      </c>
      <c r="M14" s="16" t="s">
        <v>1605</v>
      </c>
      <c r="N14" s="16" t="s">
        <v>1605</v>
      </c>
      <c r="O14" s="16" t="s">
        <v>1605</v>
      </c>
      <c r="P14" s="16" t="s">
        <v>1605</v>
      </c>
      <c r="Q14" s="16" t="s">
        <v>1605</v>
      </c>
      <c r="R14" s="16" t="s">
        <v>1605</v>
      </c>
      <c r="S14" s="16" t="s">
        <v>1605</v>
      </c>
      <c r="T14" s="16" t="s">
        <v>1605</v>
      </c>
      <c r="U14" s="16" t="s">
        <v>1605</v>
      </c>
      <c r="V14" s="16" t="s">
        <v>1605</v>
      </c>
      <c r="W14" s="16" t="s">
        <v>1605</v>
      </c>
      <c r="X14" s="16" t="s">
        <v>1605</v>
      </c>
      <c r="Y14" s="16" t="s">
        <v>1605</v>
      </c>
      <c r="Z14" s="16" t="s">
        <v>1605</v>
      </c>
      <c r="AA14" s="16" t="s">
        <v>1605</v>
      </c>
      <c r="AB14" s="16" t="s">
        <v>1605</v>
      </c>
      <c r="AC14" s="16" t="s">
        <v>1605</v>
      </c>
      <c r="AD14" s="16" t="s">
        <v>1605</v>
      </c>
      <c r="AE14" s="16" t="s">
        <v>1605</v>
      </c>
      <c r="AF14" s="16" t="s">
        <v>1605</v>
      </c>
      <c r="AG14" s="16" t="s">
        <v>1605</v>
      </c>
      <c r="AH14" s="16" t="s">
        <v>1605</v>
      </c>
      <c r="AI14" s="16" t="s">
        <v>1605</v>
      </c>
      <c r="AJ14" s="16" t="s">
        <v>1605</v>
      </c>
      <c r="AK14" s="16" t="s">
        <v>1605</v>
      </c>
      <c r="AL14" s="16" t="s">
        <v>1605</v>
      </c>
      <c r="AM14" s="16" t="s">
        <v>1605</v>
      </c>
      <c r="AN14" s="16" t="s">
        <v>1605</v>
      </c>
      <c r="AO14" s="16" t="s">
        <v>1605</v>
      </c>
      <c r="AP14" s="16" t="s">
        <v>1605</v>
      </c>
      <c r="AQ14" s="16" t="s">
        <v>1605</v>
      </c>
      <c r="AR14" s="16" t="s">
        <v>1605</v>
      </c>
      <c r="AS14" s="16" t="s">
        <v>1605</v>
      </c>
      <c r="AT14" s="16" t="s">
        <v>1605</v>
      </c>
      <c r="AU14" s="16" t="s">
        <v>1605</v>
      </c>
      <c r="AV14" s="16" t="s">
        <v>1605</v>
      </c>
      <c r="AW14" s="16" t="s">
        <v>1605</v>
      </c>
      <c r="AX14" s="16" t="s">
        <v>1605</v>
      </c>
      <c r="AY14" s="16" t="s">
        <v>1605</v>
      </c>
      <c r="AZ14" s="16" t="s">
        <v>1605</v>
      </c>
      <c r="BA14" s="16" t="s">
        <v>1605</v>
      </c>
      <c r="BB14" s="16" t="s">
        <v>1605</v>
      </c>
      <c r="BC14" s="16" t="s">
        <v>1605</v>
      </c>
      <c r="BD14" s="16" t="s">
        <v>1605</v>
      </c>
      <c r="BE14" s="16" t="s">
        <v>1605</v>
      </c>
      <c r="BF14" s="16" t="s">
        <v>1605</v>
      </c>
      <c r="BG14" s="16" t="s">
        <v>1605</v>
      </c>
      <c r="BH14" s="16" t="s">
        <v>1605</v>
      </c>
      <c r="BI14" s="16" t="s">
        <v>1605</v>
      </c>
      <c r="BJ14" s="16" t="s">
        <v>1605</v>
      </c>
      <c r="BK14" s="16" t="s">
        <v>1605</v>
      </c>
      <c r="BL14" s="16" t="s">
        <v>1605</v>
      </c>
      <c r="BM14" s="16" t="s">
        <v>1605</v>
      </c>
      <c r="BN14" s="16" t="s">
        <v>1605</v>
      </c>
      <c r="BO14" s="16" t="s">
        <v>1605</v>
      </c>
      <c r="BP14" s="16" t="s">
        <v>1605</v>
      </c>
      <c r="BQ14" s="16" t="s">
        <v>1605</v>
      </c>
    </row>
    <row r="15" spans="1:69" x14ac:dyDescent="0.35">
      <c r="A15">
        <v>3</v>
      </c>
      <c r="B15" t="s">
        <v>130</v>
      </c>
      <c r="C15" t="b">
        <v>0</v>
      </c>
      <c r="D15" t="s">
        <v>1605</v>
      </c>
      <c r="E15" s="1" t="s">
        <v>1605</v>
      </c>
      <c r="F15" s="16" t="s">
        <v>1605</v>
      </c>
      <c r="G15" s="16" t="s">
        <v>1605</v>
      </c>
      <c r="H15" t="s">
        <v>1605</v>
      </c>
      <c r="I15" s="16" t="s">
        <v>1605</v>
      </c>
      <c r="J15" s="16" t="s">
        <v>1605</v>
      </c>
      <c r="K15" s="16" t="s">
        <v>1605</v>
      </c>
      <c r="L15" s="16" t="s">
        <v>1605</v>
      </c>
      <c r="M15" s="16" t="s">
        <v>1605</v>
      </c>
      <c r="N15" s="16" t="s">
        <v>1605</v>
      </c>
      <c r="O15" s="16" t="s">
        <v>1605</v>
      </c>
      <c r="P15" s="16" t="s">
        <v>1605</v>
      </c>
      <c r="Q15" s="16" t="s">
        <v>1605</v>
      </c>
      <c r="R15" s="16" t="s">
        <v>1605</v>
      </c>
      <c r="S15" s="16" t="s">
        <v>1605</v>
      </c>
      <c r="T15" s="16" t="s">
        <v>1605</v>
      </c>
      <c r="U15" s="16" t="s">
        <v>1605</v>
      </c>
      <c r="V15" s="16" t="s">
        <v>1605</v>
      </c>
      <c r="W15" s="16" t="s">
        <v>1605</v>
      </c>
      <c r="X15" s="16" t="s">
        <v>1605</v>
      </c>
      <c r="Y15" s="16" t="s">
        <v>1605</v>
      </c>
      <c r="Z15" s="16" t="s">
        <v>1605</v>
      </c>
      <c r="AA15" s="16" t="s">
        <v>1605</v>
      </c>
      <c r="AB15" s="16" t="s">
        <v>1605</v>
      </c>
      <c r="AC15" s="16" t="s">
        <v>1605</v>
      </c>
      <c r="AD15" s="16" t="s">
        <v>1605</v>
      </c>
      <c r="AE15" s="16" t="s">
        <v>1605</v>
      </c>
      <c r="AF15" s="16" t="s">
        <v>1605</v>
      </c>
      <c r="AG15" s="16" t="s">
        <v>1605</v>
      </c>
      <c r="AH15" s="16" t="s">
        <v>1605</v>
      </c>
      <c r="AI15" s="16" t="s">
        <v>1605</v>
      </c>
      <c r="AJ15" s="16" t="s">
        <v>1605</v>
      </c>
      <c r="AK15" s="16" t="s">
        <v>1605</v>
      </c>
      <c r="AL15" s="16" t="s">
        <v>1605</v>
      </c>
      <c r="AM15" s="16" t="s">
        <v>1605</v>
      </c>
      <c r="AN15" s="16" t="s">
        <v>1605</v>
      </c>
      <c r="AO15" s="16" t="s">
        <v>1605</v>
      </c>
      <c r="AP15" s="16" t="s">
        <v>1605</v>
      </c>
      <c r="AQ15" s="16" t="s">
        <v>1605</v>
      </c>
      <c r="AR15" s="16" t="s">
        <v>1605</v>
      </c>
      <c r="AS15" s="16" t="s">
        <v>1605</v>
      </c>
      <c r="AT15" s="16" t="s">
        <v>1605</v>
      </c>
      <c r="AU15" s="16" t="s">
        <v>1605</v>
      </c>
      <c r="AV15" s="16" t="s">
        <v>1605</v>
      </c>
      <c r="AW15" s="16" t="s">
        <v>1605</v>
      </c>
      <c r="AX15" s="16" t="s">
        <v>1605</v>
      </c>
      <c r="AY15" s="16" t="s">
        <v>1605</v>
      </c>
      <c r="AZ15" s="16" t="s">
        <v>1605</v>
      </c>
      <c r="BA15" s="16" t="s">
        <v>1605</v>
      </c>
      <c r="BB15" s="16" t="s">
        <v>1605</v>
      </c>
      <c r="BC15" s="16" t="s">
        <v>1605</v>
      </c>
      <c r="BD15" s="16" t="s">
        <v>1605</v>
      </c>
      <c r="BE15" s="16" t="s">
        <v>1605</v>
      </c>
      <c r="BF15" s="16" t="s">
        <v>1605</v>
      </c>
      <c r="BG15" s="16" t="s">
        <v>1605</v>
      </c>
      <c r="BH15" s="16" t="s">
        <v>1605</v>
      </c>
      <c r="BI15" s="16" t="s">
        <v>1605</v>
      </c>
      <c r="BJ15" s="16" t="s">
        <v>1605</v>
      </c>
      <c r="BK15" s="16" t="s">
        <v>1605</v>
      </c>
      <c r="BL15" s="16" t="s">
        <v>1605</v>
      </c>
      <c r="BM15" s="16" t="s">
        <v>1605</v>
      </c>
      <c r="BN15" s="16" t="s">
        <v>1605</v>
      </c>
      <c r="BO15" s="16" t="s">
        <v>1605</v>
      </c>
      <c r="BP15" s="16" t="s">
        <v>1605</v>
      </c>
      <c r="BQ15" s="16" t="s">
        <v>1605</v>
      </c>
    </row>
    <row r="16" spans="1:69" x14ac:dyDescent="0.35">
      <c r="A16">
        <v>4</v>
      </c>
      <c r="B16" t="s">
        <v>170</v>
      </c>
      <c r="C16" t="b">
        <v>1</v>
      </c>
      <c r="D16" t="b">
        <v>0</v>
      </c>
      <c r="E16" s="1">
        <v>91.440153593106629</v>
      </c>
      <c r="F16" s="16">
        <v>0.99395810338100432</v>
      </c>
      <c r="G16" s="16">
        <v>2.5714285714285698</v>
      </c>
      <c r="H16" t="s">
        <v>1931</v>
      </c>
      <c r="I16" s="16">
        <v>0</v>
      </c>
      <c r="J16" s="16" t="s">
        <v>1605</v>
      </c>
      <c r="K16" s="16">
        <v>0</v>
      </c>
      <c r="L16" s="16">
        <v>0.13309615115879225</v>
      </c>
      <c r="M16" s="16">
        <v>0.71236552083379312</v>
      </c>
      <c r="N16" s="16">
        <v>3.7105712446200423E-2</v>
      </c>
      <c r="O16" s="16">
        <v>7.1219622861378173E-2</v>
      </c>
      <c r="P16" s="16">
        <v>0.20699862640876332</v>
      </c>
      <c r="Q16" s="16">
        <v>2.2837246798862285</v>
      </c>
      <c r="R16" s="16">
        <v>0</v>
      </c>
      <c r="S16" s="16">
        <v>5.4616978851240949E-2</v>
      </c>
      <c r="T16" s="16">
        <v>5.4616978851240949E-2</v>
      </c>
      <c r="U16" s="16">
        <v>0.14511874638814004</v>
      </c>
      <c r="V16" s="16">
        <v>1.4258386296954089</v>
      </c>
      <c r="W16" s="16">
        <v>7.1712489528634515E-2</v>
      </c>
      <c r="X16" s="16">
        <v>0.23906546859094457</v>
      </c>
      <c r="Y16" s="16">
        <v>1.3554238380010242E-2</v>
      </c>
      <c r="Z16" s="16">
        <v>2.3910017171386411E-2</v>
      </c>
      <c r="AA16" s="16">
        <v>0.15446144637587711</v>
      </c>
      <c r="AB16" s="16">
        <v>0.22241313704733434</v>
      </c>
      <c r="AC16" s="16">
        <v>2.409569445362858E-2</v>
      </c>
      <c r="AD16" s="16">
        <v>3.7344479343177639E-2</v>
      </c>
      <c r="AE16" s="16">
        <v>0.14795115572099404</v>
      </c>
      <c r="AF16" s="16">
        <v>0.19805256276859851</v>
      </c>
      <c r="AG16" s="16">
        <v>0.12165314362332835</v>
      </c>
      <c r="AH16" s="16">
        <v>0</v>
      </c>
      <c r="AI16" s="16">
        <v>0.40947636581579183</v>
      </c>
      <c r="AJ16" s="16">
        <v>0.43590199253850037</v>
      </c>
      <c r="AK16" s="16">
        <v>0.2538471701188787</v>
      </c>
      <c r="AL16" s="16">
        <v>8.470496822265039E-2</v>
      </c>
      <c r="AM16" s="16">
        <v>0.16815945861539161</v>
      </c>
      <c r="AN16" s="16">
        <v>0.23822393929949737</v>
      </c>
      <c r="AO16" s="16">
        <v>1.2282192270935148</v>
      </c>
      <c r="AP16" s="16">
        <v>0.3157894736842124</v>
      </c>
      <c r="AQ16" s="16">
        <v>2.5714285714285698</v>
      </c>
      <c r="AR16" s="16">
        <v>0</v>
      </c>
      <c r="AS16" s="16">
        <v>0</v>
      </c>
      <c r="AT16" s="16">
        <v>2.1153762240549323E-2</v>
      </c>
      <c r="AU16" s="16">
        <v>0.38888888888888684</v>
      </c>
      <c r="AV16" s="16">
        <v>0.66666199562989226</v>
      </c>
      <c r="AW16" s="16">
        <v>3.5085452201695455E-2</v>
      </c>
      <c r="AX16" s="16">
        <v>0.1764705882352946</v>
      </c>
      <c r="AY16" s="16">
        <v>0.2903225806451617</v>
      </c>
      <c r="AZ16" s="16">
        <v>0.66666666666666696</v>
      </c>
      <c r="BA16" s="16">
        <v>1</v>
      </c>
      <c r="BB16" s="16">
        <v>0</v>
      </c>
      <c r="BC16" s="16">
        <v>1.5023283672901502</v>
      </c>
      <c r="BD16" s="16">
        <v>0</v>
      </c>
      <c r="BE16" s="16">
        <v>1.1121953333020467</v>
      </c>
      <c r="BF16" s="16">
        <v>5.9769484742525858E-2</v>
      </c>
      <c r="BG16" s="16">
        <v>1.6666666666666661</v>
      </c>
      <c r="BH16" s="16">
        <v>0.33333333333333304</v>
      </c>
      <c r="BI16" s="16">
        <v>0</v>
      </c>
      <c r="BJ16" s="16">
        <v>0.10992721169193609</v>
      </c>
      <c r="BK16" s="16">
        <v>0.15789232947162279</v>
      </c>
      <c r="BL16" s="16">
        <v>0.67894929320189257</v>
      </c>
      <c r="BM16" s="16">
        <v>0.11035089045071889</v>
      </c>
      <c r="BN16" s="16">
        <v>0.21034078343563123</v>
      </c>
      <c r="BO16" s="16" t="s">
        <v>1605</v>
      </c>
      <c r="BP16" s="16" t="s">
        <v>1605</v>
      </c>
      <c r="BQ16" s="16" t="s">
        <v>1605</v>
      </c>
    </row>
    <row r="17" spans="1:69" x14ac:dyDescent="0.35">
      <c r="A17">
        <v>5</v>
      </c>
      <c r="B17" t="s">
        <v>146</v>
      </c>
      <c r="C17" t="b">
        <v>0</v>
      </c>
      <c r="D17" t="s">
        <v>1605</v>
      </c>
      <c r="E17" s="1" t="s">
        <v>1605</v>
      </c>
      <c r="F17" s="16" t="s">
        <v>1605</v>
      </c>
      <c r="G17" s="16" t="s">
        <v>1605</v>
      </c>
      <c r="H17" t="s">
        <v>1605</v>
      </c>
      <c r="I17" s="16" t="s">
        <v>1605</v>
      </c>
      <c r="J17" s="16" t="s">
        <v>1605</v>
      </c>
      <c r="K17" s="16" t="s">
        <v>1605</v>
      </c>
      <c r="L17" s="16" t="s">
        <v>1605</v>
      </c>
      <c r="M17" s="16" t="s">
        <v>1605</v>
      </c>
      <c r="N17" s="16" t="s">
        <v>1605</v>
      </c>
      <c r="O17" s="16" t="s">
        <v>1605</v>
      </c>
      <c r="P17" s="16" t="s">
        <v>1605</v>
      </c>
      <c r="Q17" s="16" t="s">
        <v>1605</v>
      </c>
      <c r="R17" s="16" t="s">
        <v>1605</v>
      </c>
      <c r="S17" s="16" t="s">
        <v>1605</v>
      </c>
      <c r="T17" s="16" t="s">
        <v>1605</v>
      </c>
      <c r="U17" s="16" t="s">
        <v>1605</v>
      </c>
      <c r="V17" s="16" t="s">
        <v>1605</v>
      </c>
      <c r="W17" s="16" t="s">
        <v>1605</v>
      </c>
      <c r="X17" s="16" t="s">
        <v>1605</v>
      </c>
      <c r="Y17" s="16" t="s">
        <v>1605</v>
      </c>
      <c r="Z17" s="16" t="s">
        <v>1605</v>
      </c>
      <c r="AA17" s="16" t="s">
        <v>1605</v>
      </c>
      <c r="AB17" s="16" t="s">
        <v>1605</v>
      </c>
      <c r="AC17" s="16" t="s">
        <v>1605</v>
      </c>
      <c r="AD17" s="16" t="s">
        <v>1605</v>
      </c>
      <c r="AE17" s="16" t="s">
        <v>1605</v>
      </c>
      <c r="AF17" s="16" t="s">
        <v>1605</v>
      </c>
      <c r="AG17" s="16" t="s">
        <v>1605</v>
      </c>
      <c r="AH17" s="16" t="s">
        <v>1605</v>
      </c>
      <c r="AI17" s="16" t="s">
        <v>1605</v>
      </c>
      <c r="AJ17" s="16" t="s">
        <v>1605</v>
      </c>
      <c r="AK17" s="16" t="s">
        <v>1605</v>
      </c>
      <c r="AL17" s="16" t="s">
        <v>1605</v>
      </c>
      <c r="AM17" s="16" t="s">
        <v>1605</v>
      </c>
      <c r="AN17" s="16" t="s">
        <v>1605</v>
      </c>
      <c r="AO17" s="16" t="s">
        <v>1605</v>
      </c>
      <c r="AP17" s="16" t="s">
        <v>1605</v>
      </c>
      <c r="AQ17" s="16" t="s">
        <v>1605</v>
      </c>
      <c r="AR17" s="16" t="s">
        <v>1605</v>
      </c>
      <c r="AS17" s="16" t="s">
        <v>1605</v>
      </c>
      <c r="AT17" s="16" t="s">
        <v>1605</v>
      </c>
      <c r="AU17" s="16" t="s">
        <v>1605</v>
      </c>
      <c r="AV17" s="16" t="s">
        <v>1605</v>
      </c>
      <c r="AW17" s="16" t="s">
        <v>1605</v>
      </c>
      <c r="AX17" s="16" t="s">
        <v>1605</v>
      </c>
      <c r="AY17" s="16" t="s">
        <v>1605</v>
      </c>
      <c r="AZ17" s="16" t="s">
        <v>1605</v>
      </c>
      <c r="BA17" s="16" t="s">
        <v>1605</v>
      </c>
      <c r="BB17" s="16" t="s">
        <v>1605</v>
      </c>
      <c r="BC17" s="16" t="s">
        <v>1605</v>
      </c>
      <c r="BD17" s="16" t="s">
        <v>1605</v>
      </c>
      <c r="BE17" s="16" t="s">
        <v>1605</v>
      </c>
      <c r="BF17" s="16" t="s">
        <v>1605</v>
      </c>
      <c r="BG17" s="16" t="s">
        <v>1605</v>
      </c>
      <c r="BH17" s="16" t="s">
        <v>1605</v>
      </c>
      <c r="BI17" s="16" t="s">
        <v>1605</v>
      </c>
      <c r="BJ17" s="16" t="s">
        <v>1605</v>
      </c>
      <c r="BK17" s="16" t="s">
        <v>1605</v>
      </c>
      <c r="BL17" s="16" t="s">
        <v>1605</v>
      </c>
      <c r="BM17" s="16" t="s">
        <v>1605</v>
      </c>
      <c r="BN17" s="16" t="s">
        <v>1605</v>
      </c>
      <c r="BO17" s="16" t="s">
        <v>1605</v>
      </c>
      <c r="BP17" s="16" t="s">
        <v>1605</v>
      </c>
      <c r="BQ17" s="16" t="s">
        <v>1605</v>
      </c>
    </row>
    <row r="18" spans="1:69" x14ac:dyDescent="0.35">
      <c r="A18">
        <v>6</v>
      </c>
      <c r="B18" t="s">
        <v>171</v>
      </c>
      <c r="C18" t="b">
        <v>0</v>
      </c>
      <c r="D18" t="s">
        <v>1605</v>
      </c>
      <c r="E18" s="1" t="s">
        <v>1605</v>
      </c>
      <c r="F18" s="16" t="s">
        <v>1605</v>
      </c>
      <c r="G18" s="16" t="s">
        <v>1605</v>
      </c>
      <c r="H18" t="s">
        <v>1605</v>
      </c>
      <c r="I18" s="16" t="s">
        <v>1605</v>
      </c>
      <c r="J18" s="16" t="s">
        <v>1605</v>
      </c>
      <c r="K18" s="16" t="s">
        <v>1605</v>
      </c>
      <c r="L18" s="16" t="s">
        <v>1605</v>
      </c>
      <c r="M18" s="16" t="s">
        <v>1605</v>
      </c>
      <c r="N18" s="16" t="s">
        <v>1605</v>
      </c>
      <c r="O18" s="16" t="s">
        <v>1605</v>
      </c>
      <c r="P18" s="16" t="s">
        <v>1605</v>
      </c>
      <c r="Q18" s="16" t="s">
        <v>1605</v>
      </c>
      <c r="R18" s="16" t="s">
        <v>1605</v>
      </c>
      <c r="S18" s="16" t="s">
        <v>1605</v>
      </c>
      <c r="T18" s="16" t="s">
        <v>1605</v>
      </c>
      <c r="U18" s="16" t="s">
        <v>1605</v>
      </c>
      <c r="V18" s="16" t="s">
        <v>1605</v>
      </c>
      <c r="W18" s="16" t="s">
        <v>1605</v>
      </c>
      <c r="X18" s="16" t="s">
        <v>1605</v>
      </c>
      <c r="Y18" s="16" t="s">
        <v>1605</v>
      </c>
      <c r="Z18" s="16" t="s">
        <v>1605</v>
      </c>
      <c r="AA18" s="16" t="s">
        <v>1605</v>
      </c>
      <c r="AB18" s="16" t="s">
        <v>1605</v>
      </c>
      <c r="AC18" s="16" t="s">
        <v>1605</v>
      </c>
      <c r="AD18" s="16" t="s">
        <v>1605</v>
      </c>
      <c r="AE18" s="16" t="s">
        <v>1605</v>
      </c>
      <c r="AF18" s="16" t="s">
        <v>1605</v>
      </c>
      <c r="AG18" s="16" t="s">
        <v>1605</v>
      </c>
      <c r="AH18" s="16" t="s">
        <v>1605</v>
      </c>
      <c r="AI18" s="16" t="s">
        <v>1605</v>
      </c>
      <c r="AJ18" s="16" t="s">
        <v>1605</v>
      </c>
      <c r="AK18" s="16" t="s">
        <v>1605</v>
      </c>
      <c r="AL18" s="16" t="s">
        <v>1605</v>
      </c>
      <c r="AM18" s="16" t="s">
        <v>1605</v>
      </c>
      <c r="AN18" s="16" t="s">
        <v>1605</v>
      </c>
      <c r="AO18" s="16" t="s">
        <v>1605</v>
      </c>
      <c r="AP18" s="16" t="s">
        <v>1605</v>
      </c>
      <c r="AQ18" s="16" t="s">
        <v>1605</v>
      </c>
      <c r="AR18" s="16" t="s">
        <v>1605</v>
      </c>
      <c r="AS18" s="16" t="s">
        <v>1605</v>
      </c>
      <c r="AT18" s="16" t="s">
        <v>1605</v>
      </c>
      <c r="AU18" s="16" t="s">
        <v>1605</v>
      </c>
      <c r="AV18" s="16" t="s">
        <v>1605</v>
      </c>
      <c r="AW18" s="16" t="s">
        <v>1605</v>
      </c>
      <c r="AX18" s="16" t="s">
        <v>1605</v>
      </c>
      <c r="AY18" s="16" t="s">
        <v>1605</v>
      </c>
      <c r="AZ18" s="16" t="s">
        <v>1605</v>
      </c>
      <c r="BA18" s="16" t="s">
        <v>1605</v>
      </c>
      <c r="BB18" s="16" t="s">
        <v>1605</v>
      </c>
      <c r="BC18" s="16" t="s">
        <v>1605</v>
      </c>
      <c r="BD18" s="16" t="s">
        <v>1605</v>
      </c>
      <c r="BE18" s="16" t="s">
        <v>1605</v>
      </c>
      <c r="BF18" s="16" t="s">
        <v>1605</v>
      </c>
      <c r="BG18" s="16" t="s">
        <v>1605</v>
      </c>
      <c r="BH18" s="16" t="s">
        <v>1605</v>
      </c>
      <c r="BI18" s="16" t="s">
        <v>1605</v>
      </c>
      <c r="BJ18" s="16" t="s">
        <v>1605</v>
      </c>
      <c r="BK18" s="16" t="s">
        <v>1605</v>
      </c>
      <c r="BL18" s="16" t="s">
        <v>1605</v>
      </c>
      <c r="BM18" s="16" t="s">
        <v>1605</v>
      </c>
      <c r="BN18" s="16" t="s">
        <v>1605</v>
      </c>
      <c r="BO18" s="16" t="s">
        <v>1605</v>
      </c>
      <c r="BP18" s="16" t="s">
        <v>1605</v>
      </c>
      <c r="BQ18" s="16" t="s">
        <v>1605</v>
      </c>
    </row>
    <row r="19" spans="1:69" x14ac:dyDescent="0.35">
      <c r="A19">
        <v>7</v>
      </c>
      <c r="B19" t="s">
        <v>148</v>
      </c>
      <c r="C19" t="b">
        <v>0</v>
      </c>
      <c r="D19" t="s">
        <v>1605</v>
      </c>
      <c r="E19" s="1" t="s">
        <v>1605</v>
      </c>
      <c r="F19" s="16" t="s">
        <v>1605</v>
      </c>
      <c r="G19" s="16" t="s">
        <v>1605</v>
      </c>
      <c r="H19" t="s">
        <v>1605</v>
      </c>
      <c r="I19" s="16" t="s">
        <v>1605</v>
      </c>
      <c r="J19" s="16" t="s">
        <v>1605</v>
      </c>
      <c r="K19" s="16" t="s">
        <v>1605</v>
      </c>
      <c r="L19" s="16" t="s">
        <v>1605</v>
      </c>
      <c r="M19" s="16" t="s">
        <v>1605</v>
      </c>
      <c r="N19" s="16" t="s">
        <v>1605</v>
      </c>
      <c r="O19" s="16" t="s">
        <v>1605</v>
      </c>
      <c r="P19" s="16" t="s">
        <v>1605</v>
      </c>
      <c r="Q19" s="16" t="s">
        <v>1605</v>
      </c>
      <c r="R19" s="16" t="s">
        <v>1605</v>
      </c>
      <c r="S19" s="16" t="s">
        <v>1605</v>
      </c>
      <c r="T19" s="16" t="s">
        <v>1605</v>
      </c>
      <c r="U19" s="16" t="s">
        <v>1605</v>
      </c>
      <c r="V19" s="16" t="s">
        <v>1605</v>
      </c>
      <c r="W19" s="16" t="s">
        <v>1605</v>
      </c>
      <c r="X19" s="16" t="s">
        <v>1605</v>
      </c>
      <c r="Y19" s="16" t="s">
        <v>1605</v>
      </c>
      <c r="Z19" s="16" t="s">
        <v>1605</v>
      </c>
      <c r="AA19" s="16" t="s">
        <v>1605</v>
      </c>
      <c r="AB19" s="16" t="s">
        <v>1605</v>
      </c>
      <c r="AC19" s="16" t="s">
        <v>1605</v>
      </c>
      <c r="AD19" s="16" t="s">
        <v>1605</v>
      </c>
      <c r="AE19" s="16" t="s">
        <v>1605</v>
      </c>
      <c r="AF19" s="16" t="s">
        <v>1605</v>
      </c>
      <c r="AG19" s="16" t="s">
        <v>1605</v>
      </c>
      <c r="AH19" s="16" t="s">
        <v>1605</v>
      </c>
      <c r="AI19" s="16" t="s">
        <v>1605</v>
      </c>
      <c r="AJ19" s="16" t="s">
        <v>1605</v>
      </c>
      <c r="AK19" s="16" t="s">
        <v>1605</v>
      </c>
      <c r="AL19" s="16" t="s">
        <v>1605</v>
      </c>
      <c r="AM19" s="16" t="s">
        <v>1605</v>
      </c>
      <c r="AN19" s="16" t="s">
        <v>1605</v>
      </c>
      <c r="AO19" s="16" t="s">
        <v>1605</v>
      </c>
      <c r="AP19" s="16" t="s">
        <v>1605</v>
      </c>
      <c r="AQ19" s="16" t="s">
        <v>1605</v>
      </c>
      <c r="AR19" s="16" t="s">
        <v>1605</v>
      </c>
      <c r="AS19" s="16" t="s">
        <v>1605</v>
      </c>
      <c r="AT19" s="16" t="s">
        <v>1605</v>
      </c>
      <c r="AU19" s="16" t="s">
        <v>1605</v>
      </c>
      <c r="AV19" s="16" t="s">
        <v>1605</v>
      </c>
      <c r="AW19" s="16" t="s">
        <v>1605</v>
      </c>
      <c r="AX19" s="16" t="s">
        <v>1605</v>
      </c>
      <c r="AY19" s="16" t="s">
        <v>1605</v>
      </c>
      <c r="AZ19" s="16" t="s">
        <v>1605</v>
      </c>
      <c r="BA19" s="16" t="s">
        <v>1605</v>
      </c>
      <c r="BB19" s="16" t="s">
        <v>1605</v>
      </c>
      <c r="BC19" s="16" t="s">
        <v>1605</v>
      </c>
      <c r="BD19" s="16" t="s">
        <v>1605</v>
      </c>
      <c r="BE19" s="16" t="s">
        <v>1605</v>
      </c>
      <c r="BF19" s="16" t="s">
        <v>1605</v>
      </c>
      <c r="BG19" s="16" t="s">
        <v>1605</v>
      </c>
      <c r="BH19" s="16" t="s">
        <v>1605</v>
      </c>
      <c r="BI19" s="16" t="s">
        <v>1605</v>
      </c>
      <c r="BJ19" s="16" t="s">
        <v>1605</v>
      </c>
      <c r="BK19" s="16" t="s">
        <v>1605</v>
      </c>
      <c r="BL19" s="16" t="s">
        <v>1605</v>
      </c>
      <c r="BM19" s="16" t="s">
        <v>1605</v>
      </c>
      <c r="BN19" s="16" t="s">
        <v>1605</v>
      </c>
      <c r="BO19" s="16" t="s">
        <v>1605</v>
      </c>
      <c r="BP19" s="16" t="s">
        <v>1605</v>
      </c>
      <c r="BQ19" s="16" t="s">
        <v>1605</v>
      </c>
    </row>
    <row r="20" spans="1:69" x14ac:dyDescent="0.35">
      <c r="A20">
        <v>8</v>
      </c>
      <c r="B20" t="s">
        <v>174</v>
      </c>
      <c r="C20" t="b">
        <v>1</v>
      </c>
      <c r="D20" t="b">
        <v>1</v>
      </c>
      <c r="E20" s="1">
        <v>32.384215358194098</v>
      </c>
      <c r="F20" s="16">
        <v>1.0953352197209301</v>
      </c>
      <c r="G20" s="16">
        <v>2.5714285714285698</v>
      </c>
      <c r="H20" t="s">
        <v>1931</v>
      </c>
      <c r="I20" s="16">
        <v>0</v>
      </c>
      <c r="J20" s="16">
        <v>0</v>
      </c>
      <c r="K20" s="16">
        <v>0</v>
      </c>
      <c r="L20" s="16" t="s">
        <v>1605</v>
      </c>
      <c r="M20" s="16" t="s">
        <v>1605</v>
      </c>
      <c r="N20" s="16">
        <v>0.14587143259064428</v>
      </c>
      <c r="O20" s="16">
        <v>0.33909056089688039</v>
      </c>
      <c r="P20" s="16">
        <v>0.16799578435791696</v>
      </c>
      <c r="Q20" s="16">
        <v>2.1851849197542248</v>
      </c>
      <c r="R20" s="16">
        <v>0</v>
      </c>
      <c r="S20" s="16" t="s">
        <v>1605</v>
      </c>
      <c r="T20" s="16">
        <v>0</v>
      </c>
      <c r="U20" s="16">
        <v>0.11111111111111005</v>
      </c>
      <c r="V20" s="16">
        <v>1.2222222222222201</v>
      </c>
      <c r="W20" s="16">
        <v>5.3215077605320849E-2</v>
      </c>
      <c r="X20" s="16">
        <v>0.19047619047618825</v>
      </c>
      <c r="Y20" s="16">
        <v>0</v>
      </c>
      <c r="Z20" s="16">
        <v>0</v>
      </c>
      <c r="AA20" s="16">
        <v>0.11847956683882765</v>
      </c>
      <c r="AB20" s="16">
        <v>0.1760399095574765</v>
      </c>
      <c r="AC20" s="16">
        <v>0.18028121024755972</v>
      </c>
      <c r="AD20" s="16" t="s">
        <v>1605</v>
      </c>
      <c r="AE20" s="16">
        <v>0.15006198439733742</v>
      </c>
      <c r="AF20" s="16" t="s">
        <v>1605</v>
      </c>
      <c r="AG20" s="16">
        <v>0.89449156950255126</v>
      </c>
      <c r="AH20" s="16" t="s">
        <v>1605</v>
      </c>
      <c r="AI20" s="16">
        <v>0.3656899815978516</v>
      </c>
      <c r="AJ20" s="16">
        <v>0.38905995307472052</v>
      </c>
      <c r="AK20" s="16">
        <v>0.25015395776724914</v>
      </c>
      <c r="AL20" s="16" t="s">
        <v>1605</v>
      </c>
      <c r="AM20" s="16">
        <v>5.9692043852445753E-2</v>
      </c>
      <c r="AN20" s="16">
        <v>0.12647087006813096</v>
      </c>
      <c r="AO20" s="16">
        <v>1.0277204919173779</v>
      </c>
      <c r="AP20" s="16">
        <v>0.31578947368420907</v>
      </c>
      <c r="AQ20" s="16">
        <v>2.5714285714285698</v>
      </c>
      <c r="AR20" s="16">
        <v>0</v>
      </c>
      <c r="AS20" s="16">
        <v>0</v>
      </c>
      <c r="AT20" s="16">
        <v>0</v>
      </c>
      <c r="AU20" s="16">
        <v>0.38888888888888862</v>
      </c>
      <c r="AV20" s="16">
        <v>0.66666611938238862</v>
      </c>
      <c r="AW20" s="16" t="s">
        <v>1605</v>
      </c>
      <c r="AX20" s="16" t="s">
        <v>1605</v>
      </c>
      <c r="AY20" s="16" t="s">
        <v>1605</v>
      </c>
      <c r="AZ20" s="16">
        <v>0.66666666666666585</v>
      </c>
      <c r="BA20" s="16">
        <v>1</v>
      </c>
      <c r="BB20" s="16">
        <v>0</v>
      </c>
      <c r="BC20" s="16">
        <v>1.5042890733862584</v>
      </c>
      <c r="BD20" s="16">
        <v>0</v>
      </c>
      <c r="BE20" s="16">
        <v>0.67378603509140444</v>
      </c>
      <c r="BF20" s="16">
        <v>0.32541622333298448</v>
      </c>
      <c r="BG20" s="16">
        <v>1.666666666666667</v>
      </c>
      <c r="BH20" s="16">
        <v>0.33333333333333348</v>
      </c>
      <c r="BI20" s="16" t="s">
        <v>1605</v>
      </c>
      <c r="BJ20" s="16">
        <v>0.1113288384258837</v>
      </c>
      <c r="BK20" s="16">
        <v>0.35809172730709249</v>
      </c>
      <c r="BL20" s="16">
        <v>0.58761262632269085</v>
      </c>
      <c r="BM20" s="16">
        <v>0.24999999999999889</v>
      </c>
      <c r="BN20" s="16">
        <v>0.20757748135248355</v>
      </c>
      <c r="BO20" s="16" t="s">
        <v>1605</v>
      </c>
      <c r="BP20" s="16" t="s">
        <v>1605</v>
      </c>
      <c r="BQ20" s="16" t="s">
        <v>1605</v>
      </c>
    </row>
    <row r="21" spans="1:69" x14ac:dyDescent="0.35">
      <c r="A21">
        <v>9</v>
      </c>
      <c r="B21" t="s">
        <v>173</v>
      </c>
      <c r="C21" t="b">
        <v>1</v>
      </c>
      <c r="D21" t="b">
        <v>1</v>
      </c>
      <c r="E21" s="1">
        <v>13.705677368540362</v>
      </c>
      <c r="F21" s="16">
        <v>1.1886506173753248</v>
      </c>
      <c r="G21" s="16">
        <v>2.8135018183055376</v>
      </c>
      <c r="H21" t="s">
        <v>1931</v>
      </c>
      <c r="I21" s="16">
        <v>0</v>
      </c>
      <c r="J21" s="16">
        <v>0</v>
      </c>
      <c r="K21" s="16">
        <v>6.7780509125551003E-2</v>
      </c>
      <c r="L21" s="16">
        <v>0.1040945173046115</v>
      </c>
      <c r="M21" s="16">
        <v>0.50129838211241684</v>
      </c>
      <c r="N21" s="16" t="s">
        <v>1605</v>
      </c>
      <c r="O21" s="16" t="s">
        <v>1605</v>
      </c>
      <c r="P21" s="16">
        <v>0.28041128943355398</v>
      </c>
      <c r="Q21" s="16">
        <v>2.4871507448038428</v>
      </c>
      <c r="R21" s="16">
        <v>0</v>
      </c>
      <c r="S21" s="16">
        <v>0.15961303376539715</v>
      </c>
      <c r="T21" s="16">
        <v>0.15961303376539715</v>
      </c>
      <c r="U21" s="16">
        <v>0.21615889886337558</v>
      </c>
      <c r="V21" s="16">
        <v>1.9325361837991353</v>
      </c>
      <c r="W21" s="16">
        <v>0.13808711505425753</v>
      </c>
      <c r="X21" s="16">
        <v>0.32512789884197879</v>
      </c>
      <c r="Y21" s="16">
        <v>9.139782035985089E-3</v>
      </c>
      <c r="Z21" s="16">
        <v>1.8303579878230281E-2</v>
      </c>
      <c r="AA21" s="16">
        <v>0.22612255503340317</v>
      </c>
      <c r="AB21" s="16">
        <v>0.30503256194719608</v>
      </c>
      <c r="AC21" s="16">
        <v>0.14343519425093354</v>
      </c>
      <c r="AD21" s="16">
        <v>0</v>
      </c>
      <c r="AE21" s="16">
        <v>0.13389902207316995</v>
      </c>
      <c r="AF21" s="16">
        <v>0.29426013734856293</v>
      </c>
      <c r="AG21" s="16">
        <v>0.1649704208870959</v>
      </c>
      <c r="AH21" s="16">
        <v>6.7780509125551003E-2</v>
      </c>
      <c r="AI21" s="16">
        <v>0.4948692954368854</v>
      </c>
      <c r="AJ21" s="16">
        <v>0.52332647612778738</v>
      </c>
      <c r="AK21" s="16">
        <v>0.22527712605546069</v>
      </c>
      <c r="AL21" s="16">
        <v>0.21117110480013102</v>
      </c>
      <c r="AM21" s="16">
        <v>4.9118076388537713E-2</v>
      </c>
      <c r="AN21" s="16">
        <v>0.32472176123717422</v>
      </c>
      <c r="AO21" s="16">
        <v>1.3839922060896082</v>
      </c>
      <c r="AP21" s="16">
        <v>0.40497435411256699</v>
      </c>
      <c r="AQ21" s="16">
        <v>2.8135018183055376</v>
      </c>
      <c r="AR21" s="16">
        <v>6.7780509125551003E-2</v>
      </c>
      <c r="AS21" s="16">
        <v>6.7780509125551003E-2</v>
      </c>
      <c r="AT21" s="16">
        <v>1.523977169456403E-2</v>
      </c>
      <c r="AU21" s="16">
        <v>0.48302848489659911</v>
      </c>
      <c r="AV21" s="16">
        <v>0.57405843311608007</v>
      </c>
      <c r="AW21" s="16">
        <v>0.10356156672066574</v>
      </c>
      <c r="AX21" s="16">
        <v>0.25621236367711853</v>
      </c>
      <c r="AY21" s="16">
        <v>0.37778130209748451</v>
      </c>
      <c r="AZ21" s="16">
        <v>0.5740639423941607</v>
      </c>
      <c r="BA21" s="16">
        <v>0.83782057332870363</v>
      </c>
      <c r="BB21" s="16">
        <v>6.7780509125551003E-2</v>
      </c>
      <c r="BC21" s="16">
        <v>1.6729437800580871</v>
      </c>
      <c r="BD21" s="16">
        <v>6.7780509125551003E-2</v>
      </c>
      <c r="BE21" s="16">
        <v>1.2735079639056828</v>
      </c>
      <c r="BF21" s="16">
        <v>0.16761627520773237</v>
      </c>
      <c r="BG21" s="16">
        <v>1.3247517934341957</v>
      </c>
      <c r="BH21" s="16">
        <v>0.29523380766316532</v>
      </c>
      <c r="BI21" s="16">
        <v>6.7780509125551003E-2</v>
      </c>
      <c r="BJ21" s="16">
        <v>9.9479007668558106E-2</v>
      </c>
      <c r="BK21" s="16">
        <v>0.37072757487274721</v>
      </c>
      <c r="BL21" s="16">
        <v>0.84857471069466128</v>
      </c>
      <c r="BM21" s="16">
        <v>0.22301852449718873</v>
      </c>
      <c r="BN21" s="16">
        <v>0.18716455152493805</v>
      </c>
      <c r="BO21" s="16" t="s">
        <v>1605</v>
      </c>
      <c r="BP21" s="16" t="s">
        <v>1605</v>
      </c>
      <c r="BQ21" s="16" t="s">
        <v>1605</v>
      </c>
    </row>
    <row r="22" spans="1:69" x14ac:dyDescent="0.35">
      <c r="A22">
        <v>10</v>
      </c>
      <c r="B22" t="s">
        <v>1892</v>
      </c>
      <c r="C22" t="b">
        <v>0</v>
      </c>
      <c r="D22" t="s">
        <v>1605</v>
      </c>
      <c r="E22" s="1" t="s">
        <v>1605</v>
      </c>
      <c r="F22" s="16" t="s">
        <v>1605</v>
      </c>
      <c r="G22" s="16" t="s">
        <v>1605</v>
      </c>
      <c r="H22" t="s">
        <v>1605</v>
      </c>
      <c r="I22" s="16" t="s">
        <v>1605</v>
      </c>
      <c r="J22" s="16" t="s">
        <v>1605</v>
      </c>
      <c r="K22" s="16" t="s">
        <v>1605</v>
      </c>
      <c r="L22" s="16" t="s">
        <v>1605</v>
      </c>
      <c r="M22" s="16" t="s">
        <v>1605</v>
      </c>
      <c r="N22" s="16" t="s">
        <v>1605</v>
      </c>
      <c r="O22" s="16" t="s">
        <v>1605</v>
      </c>
      <c r="P22" s="16" t="s">
        <v>1605</v>
      </c>
      <c r="Q22" s="16" t="s">
        <v>1605</v>
      </c>
      <c r="R22" s="16" t="s">
        <v>1605</v>
      </c>
      <c r="S22" s="16" t="s">
        <v>1605</v>
      </c>
      <c r="T22" s="16" t="s">
        <v>1605</v>
      </c>
      <c r="U22" s="16" t="s">
        <v>1605</v>
      </c>
      <c r="V22" s="16" t="s">
        <v>1605</v>
      </c>
      <c r="W22" s="16" t="s">
        <v>1605</v>
      </c>
      <c r="X22" s="16" t="s">
        <v>1605</v>
      </c>
      <c r="Y22" s="16" t="s">
        <v>1605</v>
      </c>
      <c r="Z22" s="16" t="s">
        <v>1605</v>
      </c>
      <c r="AA22" s="16" t="s">
        <v>1605</v>
      </c>
      <c r="AB22" s="16" t="s">
        <v>1605</v>
      </c>
      <c r="AC22" s="16" t="s">
        <v>1605</v>
      </c>
      <c r="AD22" s="16" t="s">
        <v>1605</v>
      </c>
      <c r="AE22" s="16" t="s">
        <v>1605</v>
      </c>
      <c r="AF22" s="16" t="s">
        <v>1605</v>
      </c>
      <c r="AG22" s="16" t="s">
        <v>1605</v>
      </c>
      <c r="AH22" s="16" t="s">
        <v>1605</v>
      </c>
      <c r="AI22" s="16" t="s">
        <v>1605</v>
      </c>
      <c r="AJ22" s="16" t="s">
        <v>1605</v>
      </c>
      <c r="AK22" s="16" t="s">
        <v>1605</v>
      </c>
      <c r="AL22" s="16" t="s">
        <v>1605</v>
      </c>
      <c r="AM22" s="16" t="s">
        <v>1605</v>
      </c>
      <c r="AN22" s="16" t="s">
        <v>1605</v>
      </c>
      <c r="AO22" s="16" t="s">
        <v>1605</v>
      </c>
      <c r="AP22" s="16" t="s">
        <v>1605</v>
      </c>
      <c r="AQ22" s="16" t="s">
        <v>1605</v>
      </c>
      <c r="AR22" s="16" t="s">
        <v>1605</v>
      </c>
      <c r="AS22" s="16" t="s">
        <v>1605</v>
      </c>
      <c r="AT22" s="16" t="s">
        <v>1605</v>
      </c>
      <c r="AU22" s="16" t="s">
        <v>1605</v>
      </c>
      <c r="AV22" s="16" t="s">
        <v>1605</v>
      </c>
      <c r="AW22" s="16" t="s">
        <v>1605</v>
      </c>
      <c r="AX22" s="16" t="s">
        <v>1605</v>
      </c>
      <c r="AY22" s="16" t="s">
        <v>1605</v>
      </c>
      <c r="AZ22" s="16" t="s">
        <v>1605</v>
      </c>
      <c r="BA22" s="16" t="s">
        <v>1605</v>
      </c>
      <c r="BB22" s="16" t="s">
        <v>1605</v>
      </c>
      <c r="BC22" s="16" t="s">
        <v>1605</v>
      </c>
      <c r="BD22" s="16" t="s">
        <v>1605</v>
      </c>
      <c r="BE22" s="16" t="s">
        <v>1605</v>
      </c>
      <c r="BF22" s="16" t="s">
        <v>1605</v>
      </c>
      <c r="BG22" s="16" t="s">
        <v>1605</v>
      </c>
      <c r="BH22" s="16" t="s">
        <v>1605</v>
      </c>
      <c r="BI22" s="16" t="s">
        <v>1605</v>
      </c>
      <c r="BJ22" s="16" t="s">
        <v>1605</v>
      </c>
      <c r="BK22" s="16" t="s">
        <v>1605</v>
      </c>
      <c r="BL22" s="16" t="s">
        <v>1605</v>
      </c>
      <c r="BM22" s="16" t="s">
        <v>1605</v>
      </c>
      <c r="BN22" s="16" t="s">
        <v>1605</v>
      </c>
      <c r="BO22" s="16" t="s">
        <v>1605</v>
      </c>
      <c r="BP22" s="16" t="s">
        <v>1605</v>
      </c>
      <c r="BQ22" s="16" t="s">
        <v>1605</v>
      </c>
    </row>
    <row r="23" spans="1:69" x14ac:dyDescent="0.35">
      <c r="A23">
        <v>11</v>
      </c>
      <c r="B23" t="s">
        <v>377</v>
      </c>
      <c r="C23" t="b">
        <v>1</v>
      </c>
      <c r="D23" t="b">
        <v>0</v>
      </c>
      <c r="E23" s="1">
        <v>33.28851445752106</v>
      </c>
      <c r="F23" s="16">
        <v>1.1932808914107063</v>
      </c>
      <c r="G23" s="16">
        <v>2.8293040086032781</v>
      </c>
      <c r="H23" t="s">
        <v>1804</v>
      </c>
      <c r="I23" s="16">
        <v>0</v>
      </c>
      <c r="J23" s="16">
        <v>0</v>
      </c>
      <c r="K23" s="16">
        <v>0</v>
      </c>
      <c r="L23" s="16">
        <v>6.0463113007588332E-2</v>
      </c>
      <c r="M23" s="16">
        <v>0.25302421399871999</v>
      </c>
      <c r="N23" s="16">
        <v>0.26598697991818798</v>
      </c>
      <c r="O23" s="16">
        <v>0.65464553250671109</v>
      </c>
      <c r="P23" s="16">
        <v>0.23962371357075063</v>
      </c>
      <c r="Q23" s="16">
        <v>2.3767727027275121</v>
      </c>
      <c r="R23" s="16">
        <v>0</v>
      </c>
      <c r="S23" s="16">
        <v>0.19742325814107842</v>
      </c>
      <c r="T23" s="16">
        <v>0.19742325814107842</v>
      </c>
      <c r="U23" s="16">
        <v>0.17753773051798283</v>
      </c>
      <c r="V23" s="16">
        <v>2.8293040086032781</v>
      </c>
      <c r="W23" s="16">
        <v>8.3029371430042742E-2</v>
      </c>
      <c r="X23" s="16">
        <v>0.31350582129767779</v>
      </c>
      <c r="Y23" s="16">
        <v>2.0712243274991549E-2</v>
      </c>
      <c r="Z23" s="16">
        <v>4.2089260409804652E-2</v>
      </c>
      <c r="AA23" s="16">
        <v>0.18973484263930374</v>
      </c>
      <c r="AB23" s="16">
        <v>0.28801768844967279</v>
      </c>
      <c r="AC23" s="16">
        <v>0.13251589954050536</v>
      </c>
      <c r="AD23" s="16">
        <v>8.199574945405641E-2</v>
      </c>
      <c r="AE23" s="16">
        <v>0.14945356439998192</v>
      </c>
      <c r="AF23" s="16">
        <v>0.28575772904472685</v>
      </c>
      <c r="AG23" s="16">
        <v>0.44916501214575644</v>
      </c>
      <c r="AH23" s="16">
        <v>0</v>
      </c>
      <c r="AI23" s="16">
        <v>0.4498288514744464</v>
      </c>
      <c r="AJ23" s="16">
        <v>0.47512076234088618</v>
      </c>
      <c r="AK23" s="16">
        <v>0.25266671532399743</v>
      </c>
      <c r="AL23" s="16">
        <v>0.28726995691289359</v>
      </c>
      <c r="AM23" s="16">
        <v>3.2947191489119065E-2</v>
      </c>
      <c r="AN23" s="16">
        <v>0.19073483246068212</v>
      </c>
      <c r="AO23" s="16">
        <v>1.1423933751629485</v>
      </c>
      <c r="AP23" s="16">
        <v>0.31578947368421284</v>
      </c>
      <c r="AQ23" s="16">
        <v>2.5714285714285734</v>
      </c>
      <c r="AR23" s="16">
        <v>0</v>
      </c>
      <c r="AS23" s="16">
        <v>0</v>
      </c>
      <c r="AT23" s="16">
        <v>3.4866349868759361E-2</v>
      </c>
      <c r="AU23" s="16">
        <v>0.38888888888889128</v>
      </c>
      <c r="AV23" s="16">
        <v>0.66666439936077104</v>
      </c>
      <c r="AW23" s="16">
        <v>7.0130535572632935E-2</v>
      </c>
      <c r="AX23" s="16">
        <v>0.1764705882352946</v>
      </c>
      <c r="AY23" s="16">
        <v>0.29032258064516214</v>
      </c>
      <c r="AZ23" s="16">
        <v>0.66666666666666607</v>
      </c>
      <c r="BA23" s="16">
        <v>1</v>
      </c>
      <c r="BB23" s="16">
        <v>0</v>
      </c>
      <c r="BC23" s="16">
        <v>1.5024824356542537</v>
      </c>
      <c r="BD23" s="16">
        <v>0</v>
      </c>
      <c r="BE23" s="16">
        <v>0.9090882869316208</v>
      </c>
      <c r="BF23" s="16">
        <v>0.19214047294175685</v>
      </c>
      <c r="BG23" s="16">
        <v>1.6666666666666701</v>
      </c>
      <c r="BH23" s="16">
        <v>0.33333333333333504</v>
      </c>
      <c r="BI23" s="16">
        <v>0</v>
      </c>
      <c r="BJ23" s="16">
        <v>0.11133156220490714</v>
      </c>
      <c r="BK23" s="16">
        <v>0.54329562551013999</v>
      </c>
      <c r="BL23" s="16">
        <v>0.97713881623276122</v>
      </c>
      <c r="BM23" s="16">
        <v>6.8265632907527962E-2</v>
      </c>
      <c r="BN23" s="16">
        <v>0.21011607776289076</v>
      </c>
      <c r="BO23" s="16" t="s">
        <v>1605</v>
      </c>
      <c r="BP23" s="16" t="s">
        <v>1605</v>
      </c>
      <c r="BQ23" s="16" t="s">
        <v>1605</v>
      </c>
    </row>
    <row r="24" spans="1:69" x14ac:dyDescent="0.35">
      <c r="A24">
        <v>12</v>
      </c>
      <c r="B24" t="s">
        <v>374</v>
      </c>
      <c r="C24" t="b">
        <v>0</v>
      </c>
      <c r="D24" t="s">
        <v>1605</v>
      </c>
      <c r="E24" s="1" t="s">
        <v>1605</v>
      </c>
      <c r="F24" s="16" t="s">
        <v>1605</v>
      </c>
      <c r="G24" s="16" t="s">
        <v>1605</v>
      </c>
      <c r="H24" t="s">
        <v>1605</v>
      </c>
      <c r="I24" s="16" t="s">
        <v>1605</v>
      </c>
      <c r="J24" s="16" t="s">
        <v>1605</v>
      </c>
      <c r="K24" s="16" t="s">
        <v>1605</v>
      </c>
      <c r="L24" s="16" t="s">
        <v>1605</v>
      </c>
      <c r="M24" s="16" t="s">
        <v>1605</v>
      </c>
      <c r="N24" s="16" t="s">
        <v>1605</v>
      </c>
      <c r="O24" s="16" t="s">
        <v>1605</v>
      </c>
      <c r="P24" s="16" t="s">
        <v>1605</v>
      </c>
      <c r="Q24" s="16" t="s">
        <v>1605</v>
      </c>
      <c r="R24" s="16" t="s">
        <v>1605</v>
      </c>
      <c r="S24" s="16" t="s">
        <v>1605</v>
      </c>
      <c r="T24" s="16" t="s">
        <v>1605</v>
      </c>
      <c r="U24" s="16" t="s">
        <v>1605</v>
      </c>
      <c r="V24" s="16" t="s">
        <v>1605</v>
      </c>
      <c r="W24" s="16" t="s">
        <v>1605</v>
      </c>
      <c r="X24" s="16" t="s">
        <v>1605</v>
      </c>
      <c r="Y24" s="16" t="s">
        <v>1605</v>
      </c>
      <c r="Z24" s="16" t="s">
        <v>1605</v>
      </c>
      <c r="AA24" s="16" t="s">
        <v>1605</v>
      </c>
      <c r="AB24" s="16" t="s">
        <v>1605</v>
      </c>
      <c r="AC24" s="16" t="s">
        <v>1605</v>
      </c>
      <c r="AD24" s="16" t="s">
        <v>1605</v>
      </c>
      <c r="AE24" s="16" t="s">
        <v>1605</v>
      </c>
      <c r="AF24" s="16" t="s">
        <v>1605</v>
      </c>
      <c r="AG24" s="16" t="s">
        <v>1605</v>
      </c>
      <c r="AH24" s="16" t="s">
        <v>1605</v>
      </c>
      <c r="AI24" s="16" t="s">
        <v>1605</v>
      </c>
      <c r="AJ24" s="16" t="s">
        <v>1605</v>
      </c>
      <c r="AK24" s="16" t="s">
        <v>1605</v>
      </c>
      <c r="AL24" s="16" t="s">
        <v>1605</v>
      </c>
      <c r="AM24" s="16" t="s">
        <v>1605</v>
      </c>
      <c r="AN24" s="16" t="s">
        <v>1605</v>
      </c>
      <c r="AO24" s="16" t="s">
        <v>1605</v>
      </c>
      <c r="AP24" s="16" t="s">
        <v>1605</v>
      </c>
      <c r="AQ24" s="16" t="s">
        <v>1605</v>
      </c>
      <c r="AR24" s="16" t="s">
        <v>1605</v>
      </c>
      <c r="AS24" s="16" t="s">
        <v>1605</v>
      </c>
      <c r="AT24" s="16" t="s">
        <v>1605</v>
      </c>
      <c r="AU24" s="16" t="s">
        <v>1605</v>
      </c>
      <c r="AV24" s="16" t="s">
        <v>1605</v>
      </c>
      <c r="AW24" s="16" t="s">
        <v>1605</v>
      </c>
      <c r="AX24" s="16" t="s">
        <v>1605</v>
      </c>
      <c r="AY24" s="16" t="s">
        <v>1605</v>
      </c>
      <c r="AZ24" s="16" t="s">
        <v>1605</v>
      </c>
      <c r="BA24" s="16" t="s">
        <v>1605</v>
      </c>
      <c r="BB24" s="16" t="s">
        <v>1605</v>
      </c>
      <c r="BC24" s="16" t="s">
        <v>1605</v>
      </c>
      <c r="BD24" s="16" t="s">
        <v>1605</v>
      </c>
      <c r="BE24" s="16" t="s">
        <v>1605</v>
      </c>
      <c r="BF24" s="16" t="s">
        <v>1605</v>
      </c>
      <c r="BG24" s="16" t="s">
        <v>1605</v>
      </c>
      <c r="BH24" s="16" t="s">
        <v>1605</v>
      </c>
      <c r="BI24" s="16" t="s">
        <v>1605</v>
      </c>
      <c r="BJ24" s="16" t="s">
        <v>1605</v>
      </c>
      <c r="BK24" s="16" t="s">
        <v>1605</v>
      </c>
      <c r="BL24" s="16" t="s">
        <v>1605</v>
      </c>
      <c r="BM24" s="16" t="s">
        <v>1605</v>
      </c>
      <c r="BN24" s="16" t="s">
        <v>1605</v>
      </c>
      <c r="BO24" s="16" t="s">
        <v>1605</v>
      </c>
      <c r="BP24" s="16" t="s">
        <v>1605</v>
      </c>
      <c r="BQ24" s="16" t="s">
        <v>1605</v>
      </c>
    </row>
    <row r="25" spans="1:69" x14ac:dyDescent="0.35">
      <c r="A25">
        <v>13</v>
      </c>
      <c r="B25" t="s">
        <v>147</v>
      </c>
      <c r="C25" t="b">
        <v>0</v>
      </c>
      <c r="D25" t="s">
        <v>1605</v>
      </c>
      <c r="E25" s="1" t="s">
        <v>1605</v>
      </c>
      <c r="F25" s="16" t="s">
        <v>1605</v>
      </c>
      <c r="G25" s="16" t="s">
        <v>1605</v>
      </c>
      <c r="H25" t="s">
        <v>1605</v>
      </c>
      <c r="I25" s="16" t="s">
        <v>1605</v>
      </c>
      <c r="J25" s="16" t="s">
        <v>1605</v>
      </c>
      <c r="K25" s="16" t="s">
        <v>1605</v>
      </c>
      <c r="L25" s="16" t="s">
        <v>1605</v>
      </c>
      <c r="M25" s="16" t="s">
        <v>1605</v>
      </c>
      <c r="N25" s="16" t="s">
        <v>1605</v>
      </c>
      <c r="O25" s="16" t="s">
        <v>1605</v>
      </c>
      <c r="P25" s="16" t="s">
        <v>1605</v>
      </c>
      <c r="Q25" s="16" t="s">
        <v>1605</v>
      </c>
      <c r="R25" s="16" t="s">
        <v>1605</v>
      </c>
      <c r="S25" s="16" t="s">
        <v>1605</v>
      </c>
      <c r="T25" s="16" t="s">
        <v>1605</v>
      </c>
      <c r="U25" s="16" t="s">
        <v>1605</v>
      </c>
      <c r="V25" s="16" t="s">
        <v>1605</v>
      </c>
      <c r="W25" s="16" t="s">
        <v>1605</v>
      </c>
      <c r="X25" s="16" t="s">
        <v>1605</v>
      </c>
      <c r="Y25" s="16" t="s">
        <v>1605</v>
      </c>
      <c r="Z25" s="16" t="s">
        <v>1605</v>
      </c>
      <c r="AA25" s="16" t="s">
        <v>1605</v>
      </c>
      <c r="AB25" s="16" t="s">
        <v>1605</v>
      </c>
      <c r="AC25" s="16" t="s">
        <v>1605</v>
      </c>
      <c r="AD25" s="16" t="s">
        <v>1605</v>
      </c>
      <c r="AE25" s="16" t="s">
        <v>1605</v>
      </c>
      <c r="AF25" s="16" t="s">
        <v>1605</v>
      </c>
      <c r="AG25" s="16" t="s">
        <v>1605</v>
      </c>
      <c r="AH25" s="16" t="s">
        <v>1605</v>
      </c>
      <c r="AI25" s="16" t="s">
        <v>1605</v>
      </c>
      <c r="AJ25" s="16" t="s">
        <v>1605</v>
      </c>
      <c r="AK25" s="16" t="s">
        <v>1605</v>
      </c>
      <c r="AL25" s="16" t="s">
        <v>1605</v>
      </c>
      <c r="AM25" s="16" t="s">
        <v>1605</v>
      </c>
      <c r="AN25" s="16" t="s">
        <v>1605</v>
      </c>
      <c r="AO25" s="16" t="s">
        <v>1605</v>
      </c>
      <c r="AP25" s="16" t="s">
        <v>1605</v>
      </c>
      <c r="AQ25" s="16" t="s">
        <v>1605</v>
      </c>
      <c r="AR25" s="16" t="s">
        <v>1605</v>
      </c>
      <c r="AS25" s="16" t="s">
        <v>1605</v>
      </c>
      <c r="AT25" s="16" t="s">
        <v>1605</v>
      </c>
      <c r="AU25" s="16" t="s">
        <v>1605</v>
      </c>
      <c r="AV25" s="16" t="s">
        <v>1605</v>
      </c>
      <c r="AW25" s="16" t="s">
        <v>1605</v>
      </c>
      <c r="AX25" s="16" t="s">
        <v>1605</v>
      </c>
      <c r="AY25" s="16" t="s">
        <v>1605</v>
      </c>
      <c r="AZ25" s="16" t="s">
        <v>1605</v>
      </c>
      <c r="BA25" s="16" t="s">
        <v>1605</v>
      </c>
      <c r="BB25" s="16" t="s">
        <v>1605</v>
      </c>
      <c r="BC25" s="16" t="s">
        <v>1605</v>
      </c>
      <c r="BD25" s="16" t="s">
        <v>1605</v>
      </c>
      <c r="BE25" s="16" t="s">
        <v>1605</v>
      </c>
      <c r="BF25" s="16" t="s">
        <v>1605</v>
      </c>
      <c r="BG25" s="16" t="s">
        <v>1605</v>
      </c>
      <c r="BH25" s="16" t="s">
        <v>1605</v>
      </c>
      <c r="BI25" s="16" t="s">
        <v>1605</v>
      </c>
      <c r="BJ25" s="16" t="s">
        <v>1605</v>
      </c>
      <c r="BK25" s="16" t="s">
        <v>1605</v>
      </c>
      <c r="BL25" s="16" t="s">
        <v>1605</v>
      </c>
      <c r="BM25" s="16" t="s">
        <v>1605</v>
      </c>
      <c r="BN25" s="16" t="s">
        <v>1605</v>
      </c>
      <c r="BO25" s="16" t="s">
        <v>1605</v>
      </c>
      <c r="BP25" s="16" t="s">
        <v>1605</v>
      </c>
      <c r="BQ25" s="16" t="s">
        <v>1605</v>
      </c>
    </row>
    <row r="26" spans="1:69" x14ac:dyDescent="0.35">
      <c r="A26">
        <v>14</v>
      </c>
      <c r="B26" t="s">
        <v>1893</v>
      </c>
      <c r="C26" t="b">
        <v>1</v>
      </c>
      <c r="D26" t="b">
        <v>0</v>
      </c>
      <c r="E26" s="1">
        <v>72.452549652214998</v>
      </c>
      <c r="F26" s="16">
        <v>0.87954290119836176</v>
      </c>
      <c r="G26" s="16">
        <v>2.233334239029745</v>
      </c>
      <c r="H26" t="s">
        <v>1916</v>
      </c>
      <c r="I26" s="16">
        <v>0</v>
      </c>
      <c r="J26" s="16">
        <v>0</v>
      </c>
      <c r="K26" s="16">
        <v>0</v>
      </c>
      <c r="L26" s="16">
        <v>0.10262242674180388</v>
      </c>
      <c r="M26" s="16">
        <v>0.49170747202819021</v>
      </c>
      <c r="N26" s="16">
        <v>5.5241412565914416E-2</v>
      </c>
      <c r="O26" s="16">
        <v>0.24395119796798337</v>
      </c>
      <c r="P26" s="16">
        <v>0.18761292523228534</v>
      </c>
      <c r="Q26" s="16">
        <v>2.233334239029745</v>
      </c>
      <c r="R26" s="16">
        <v>0</v>
      </c>
      <c r="S26" s="16">
        <v>0.10632521782359317</v>
      </c>
      <c r="T26" s="16">
        <v>0.10632521782359317</v>
      </c>
      <c r="U26" s="16">
        <v>0.12749447083481469</v>
      </c>
      <c r="V26" s="16">
        <v>1.5847622391476839</v>
      </c>
      <c r="W26" s="16">
        <v>6.0663692314341988E-2</v>
      </c>
      <c r="X26" s="16">
        <v>0.22045793667115299</v>
      </c>
      <c r="Y26" s="16">
        <v>1.196448161174013E-2</v>
      </c>
      <c r="Z26" s="16">
        <v>2.3805354000051571E-2</v>
      </c>
      <c r="AA26" s="16">
        <v>0.13605879613116167</v>
      </c>
      <c r="AB26" s="16">
        <v>0.20342391421015571</v>
      </c>
      <c r="AC26" s="16">
        <v>6.6362583505745087E-2</v>
      </c>
      <c r="AD26" s="16">
        <v>4.604562756367736E-2</v>
      </c>
      <c r="AE26" s="16">
        <v>0.14866999550536764</v>
      </c>
      <c r="AF26" s="16">
        <v>0.22427214804667939</v>
      </c>
      <c r="AG26" s="16">
        <v>0.23420611559151783</v>
      </c>
      <c r="AH26" s="16">
        <v>0</v>
      </c>
      <c r="AI26" s="16">
        <v>0.38805124267151925</v>
      </c>
      <c r="AJ26" s="16">
        <v>0.41325982099370906</v>
      </c>
      <c r="AK26" s="16">
        <v>0.2534268365543364</v>
      </c>
      <c r="AL26" s="16">
        <v>0.15825068530340336</v>
      </c>
      <c r="AM26" s="16">
        <v>3.2602757706366114E-2</v>
      </c>
      <c r="AN26" s="16">
        <v>0.20763987260544781</v>
      </c>
      <c r="AO26" s="16">
        <v>1.1728794478644002</v>
      </c>
      <c r="AP26" s="16">
        <v>0</v>
      </c>
      <c r="AQ26" s="16">
        <v>1.6785714285714262</v>
      </c>
      <c r="AR26" s="16">
        <v>0</v>
      </c>
      <c r="AS26" s="16">
        <v>0</v>
      </c>
      <c r="AT26" s="16">
        <v>1.9869054975516276E-2</v>
      </c>
      <c r="AU26" s="16">
        <v>4.166666666666452E-2</v>
      </c>
      <c r="AV26" s="16">
        <v>0.6666629655713876</v>
      </c>
      <c r="AW26" s="16">
        <v>3.9476555495118859E-2</v>
      </c>
      <c r="AX26" s="16">
        <v>0</v>
      </c>
      <c r="AY26" s="16">
        <v>0</v>
      </c>
      <c r="AZ26" s="16">
        <v>0.66666666666666696</v>
      </c>
      <c r="BA26" s="16">
        <v>1</v>
      </c>
      <c r="BB26" s="16">
        <v>0</v>
      </c>
      <c r="BC26" s="16">
        <v>1.5025262664508618</v>
      </c>
      <c r="BD26" s="16">
        <v>0</v>
      </c>
      <c r="BE26" s="16">
        <v>0.98349612039258894</v>
      </c>
      <c r="BF26" s="16">
        <v>0.10947960001652546</v>
      </c>
      <c r="BG26" s="16">
        <v>1.6666666666666661</v>
      </c>
      <c r="BH26" s="16">
        <v>0.33333333333333304</v>
      </c>
      <c r="BI26" s="16">
        <v>0</v>
      </c>
      <c r="BJ26" s="16">
        <v>0.11056678854809365</v>
      </c>
      <c r="BK26" s="16">
        <v>0.19840732655079085</v>
      </c>
      <c r="BL26" s="16">
        <v>0.67597783190077099</v>
      </c>
      <c r="BM26" s="16">
        <v>9.5293803011576639E-2</v>
      </c>
      <c r="BN26" s="16">
        <v>0.21011398084858568</v>
      </c>
      <c r="BO26" s="16" t="s">
        <v>1605</v>
      </c>
      <c r="BP26" s="16" t="s">
        <v>1605</v>
      </c>
      <c r="BQ26" s="16" t="s">
        <v>1605</v>
      </c>
    </row>
    <row r="27" spans="1:69" x14ac:dyDescent="0.35">
      <c r="A27">
        <v>15</v>
      </c>
      <c r="B27" t="s">
        <v>1894</v>
      </c>
      <c r="C27" t="b">
        <v>0</v>
      </c>
      <c r="D27" t="s">
        <v>1605</v>
      </c>
      <c r="E27" s="1" t="s">
        <v>1605</v>
      </c>
      <c r="F27" s="16" t="s">
        <v>1605</v>
      </c>
      <c r="G27" s="16" t="s">
        <v>1605</v>
      </c>
      <c r="H27" t="s">
        <v>1605</v>
      </c>
      <c r="I27" s="16" t="s">
        <v>1605</v>
      </c>
      <c r="J27" s="16" t="s">
        <v>1605</v>
      </c>
      <c r="K27" s="16" t="s">
        <v>1605</v>
      </c>
      <c r="L27" s="16" t="s">
        <v>1605</v>
      </c>
      <c r="M27" s="16" t="s">
        <v>1605</v>
      </c>
      <c r="N27" s="16" t="s">
        <v>1605</v>
      </c>
      <c r="O27" s="16" t="s">
        <v>1605</v>
      </c>
      <c r="P27" s="16" t="s">
        <v>1605</v>
      </c>
      <c r="Q27" s="16" t="s">
        <v>1605</v>
      </c>
      <c r="R27" s="16" t="s">
        <v>1605</v>
      </c>
      <c r="S27" s="16" t="s">
        <v>1605</v>
      </c>
      <c r="T27" s="16" t="s">
        <v>1605</v>
      </c>
      <c r="U27" s="16" t="s">
        <v>1605</v>
      </c>
      <c r="V27" s="16" t="s">
        <v>1605</v>
      </c>
      <c r="W27" s="16" t="s">
        <v>1605</v>
      </c>
      <c r="X27" s="16" t="s">
        <v>1605</v>
      </c>
      <c r="Y27" s="16" t="s">
        <v>1605</v>
      </c>
      <c r="Z27" s="16" t="s">
        <v>1605</v>
      </c>
      <c r="AA27" s="16" t="s">
        <v>1605</v>
      </c>
      <c r="AB27" s="16" t="s">
        <v>1605</v>
      </c>
      <c r="AC27" s="16" t="s">
        <v>1605</v>
      </c>
      <c r="AD27" s="16" t="s">
        <v>1605</v>
      </c>
      <c r="AE27" s="16" t="s">
        <v>1605</v>
      </c>
      <c r="AF27" s="16" t="s">
        <v>1605</v>
      </c>
      <c r="AG27" s="16" t="s">
        <v>1605</v>
      </c>
      <c r="AH27" s="16" t="s">
        <v>1605</v>
      </c>
      <c r="AI27" s="16" t="s">
        <v>1605</v>
      </c>
      <c r="AJ27" s="16" t="s">
        <v>1605</v>
      </c>
      <c r="AK27" s="16" t="s">
        <v>1605</v>
      </c>
      <c r="AL27" s="16" t="s">
        <v>1605</v>
      </c>
      <c r="AM27" s="16" t="s">
        <v>1605</v>
      </c>
      <c r="AN27" s="16" t="s">
        <v>1605</v>
      </c>
      <c r="AO27" s="16" t="s">
        <v>1605</v>
      </c>
      <c r="AP27" s="16" t="s">
        <v>1605</v>
      </c>
      <c r="AQ27" s="16" t="s">
        <v>1605</v>
      </c>
      <c r="AR27" s="16" t="s">
        <v>1605</v>
      </c>
      <c r="AS27" s="16" t="s">
        <v>1605</v>
      </c>
      <c r="AT27" s="16" t="s">
        <v>1605</v>
      </c>
      <c r="AU27" s="16" t="s">
        <v>1605</v>
      </c>
      <c r="AV27" s="16" t="s">
        <v>1605</v>
      </c>
      <c r="AW27" s="16" t="s">
        <v>1605</v>
      </c>
      <c r="AX27" s="16" t="s">
        <v>1605</v>
      </c>
      <c r="AY27" s="16" t="s">
        <v>1605</v>
      </c>
      <c r="AZ27" s="16" t="s">
        <v>1605</v>
      </c>
      <c r="BA27" s="16" t="s">
        <v>1605</v>
      </c>
      <c r="BB27" s="16" t="s">
        <v>1605</v>
      </c>
      <c r="BC27" s="16" t="s">
        <v>1605</v>
      </c>
      <c r="BD27" s="16" t="s">
        <v>1605</v>
      </c>
      <c r="BE27" s="16" t="s">
        <v>1605</v>
      </c>
      <c r="BF27" s="16" t="s">
        <v>1605</v>
      </c>
      <c r="BG27" s="16" t="s">
        <v>1605</v>
      </c>
      <c r="BH27" s="16" t="s">
        <v>1605</v>
      </c>
      <c r="BI27" s="16" t="s">
        <v>1605</v>
      </c>
      <c r="BJ27" s="16" t="s">
        <v>1605</v>
      </c>
      <c r="BK27" s="16" t="s">
        <v>1605</v>
      </c>
      <c r="BL27" s="16" t="s">
        <v>1605</v>
      </c>
      <c r="BM27" s="16" t="s">
        <v>1605</v>
      </c>
      <c r="BN27" s="16" t="s">
        <v>1605</v>
      </c>
      <c r="BO27" s="16" t="s">
        <v>1605</v>
      </c>
      <c r="BP27" s="16" t="s">
        <v>1605</v>
      </c>
      <c r="BQ27" s="16" t="s">
        <v>1605</v>
      </c>
    </row>
    <row r="28" spans="1:69" x14ac:dyDescent="0.35">
      <c r="A28">
        <v>16</v>
      </c>
      <c r="B28" t="s">
        <v>1895</v>
      </c>
      <c r="C28" t="b">
        <v>0</v>
      </c>
      <c r="D28" t="s">
        <v>1605</v>
      </c>
      <c r="E28" s="1" t="s">
        <v>1605</v>
      </c>
      <c r="F28" s="16" t="s">
        <v>1605</v>
      </c>
      <c r="G28" s="16" t="s">
        <v>1605</v>
      </c>
      <c r="H28" t="s">
        <v>1605</v>
      </c>
      <c r="I28" s="16" t="s">
        <v>1605</v>
      </c>
      <c r="J28" s="16" t="s">
        <v>1605</v>
      </c>
      <c r="K28" s="16" t="s">
        <v>1605</v>
      </c>
      <c r="L28" s="16" t="s">
        <v>1605</v>
      </c>
      <c r="M28" s="16" t="s">
        <v>1605</v>
      </c>
      <c r="N28" s="16" t="s">
        <v>1605</v>
      </c>
      <c r="O28" s="16" t="s">
        <v>1605</v>
      </c>
      <c r="P28" s="16" t="s">
        <v>1605</v>
      </c>
      <c r="Q28" s="16" t="s">
        <v>1605</v>
      </c>
      <c r="R28" s="16" t="s">
        <v>1605</v>
      </c>
      <c r="S28" s="16" t="s">
        <v>1605</v>
      </c>
      <c r="T28" s="16" t="s">
        <v>1605</v>
      </c>
      <c r="U28" s="16" t="s">
        <v>1605</v>
      </c>
      <c r="V28" s="16" t="s">
        <v>1605</v>
      </c>
      <c r="W28" s="16" t="s">
        <v>1605</v>
      </c>
      <c r="X28" s="16" t="s">
        <v>1605</v>
      </c>
      <c r="Y28" s="16" t="s">
        <v>1605</v>
      </c>
      <c r="Z28" s="16" t="s">
        <v>1605</v>
      </c>
      <c r="AA28" s="16" t="s">
        <v>1605</v>
      </c>
      <c r="AB28" s="16" t="s">
        <v>1605</v>
      </c>
      <c r="AC28" s="16" t="s">
        <v>1605</v>
      </c>
      <c r="AD28" s="16" t="s">
        <v>1605</v>
      </c>
      <c r="AE28" s="16" t="s">
        <v>1605</v>
      </c>
      <c r="AF28" s="16" t="s">
        <v>1605</v>
      </c>
      <c r="AG28" s="16" t="s">
        <v>1605</v>
      </c>
      <c r="AH28" s="16" t="s">
        <v>1605</v>
      </c>
      <c r="AI28" s="16" t="s">
        <v>1605</v>
      </c>
      <c r="AJ28" s="16" t="s">
        <v>1605</v>
      </c>
      <c r="AK28" s="16" t="s">
        <v>1605</v>
      </c>
      <c r="AL28" s="16" t="s">
        <v>1605</v>
      </c>
      <c r="AM28" s="16" t="s">
        <v>1605</v>
      </c>
      <c r="AN28" s="16" t="s">
        <v>1605</v>
      </c>
      <c r="AO28" s="16" t="s">
        <v>1605</v>
      </c>
      <c r="AP28" s="16" t="s">
        <v>1605</v>
      </c>
      <c r="AQ28" s="16" t="s">
        <v>1605</v>
      </c>
      <c r="AR28" s="16" t="s">
        <v>1605</v>
      </c>
      <c r="AS28" s="16" t="s">
        <v>1605</v>
      </c>
      <c r="AT28" s="16" t="s">
        <v>1605</v>
      </c>
      <c r="AU28" s="16" t="s">
        <v>1605</v>
      </c>
      <c r="AV28" s="16" t="s">
        <v>1605</v>
      </c>
      <c r="AW28" s="16" t="s">
        <v>1605</v>
      </c>
      <c r="AX28" s="16" t="s">
        <v>1605</v>
      </c>
      <c r="AY28" s="16" t="s">
        <v>1605</v>
      </c>
      <c r="AZ28" s="16" t="s">
        <v>1605</v>
      </c>
      <c r="BA28" s="16" t="s">
        <v>1605</v>
      </c>
      <c r="BB28" s="16" t="s">
        <v>1605</v>
      </c>
      <c r="BC28" s="16" t="s">
        <v>1605</v>
      </c>
      <c r="BD28" s="16" t="s">
        <v>1605</v>
      </c>
      <c r="BE28" s="16" t="s">
        <v>1605</v>
      </c>
      <c r="BF28" s="16" t="s">
        <v>1605</v>
      </c>
      <c r="BG28" s="16" t="s">
        <v>1605</v>
      </c>
      <c r="BH28" s="16" t="s">
        <v>1605</v>
      </c>
      <c r="BI28" s="16" t="s">
        <v>1605</v>
      </c>
      <c r="BJ28" s="16" t="s">
        <v>1605</v>
      </c>
      <c r="BK28" s="16" t="s">
        <v>1605</v>
      </c>
      <c r="BL28" s="16" t="s">
        <v>1605</v>
      </c>
      <c r="BM28" s="16" t="s">
        <v>1605</v>
      </c>
      <c r="BN28" s="16" t="s">
        <v>1605</v>
      </c>
      <c r="BO28" s="16" t="s">
        <v>1605</v>
      </c>
      <c r="BP28" s="16" t="s">
        <v>1605</v>
      </c>
      <c r="BQ28" s="16" t="s">
        <v>1605</v>
      </c>
    </row>
    <row r="29" spans="1:69" x14ac:dyDescent="0.35">
      <c r="A29">
        <v>17</v>
      </c>
      <c r="B29" t="s">
        <v>135</v>
      </c>
      <c r="C29" t="b">
        <v>0</v>
      </c>
      <c r="D29" t="s">
        <v>1605</v>
      </c>
      <c r="E29" s="1" t="s">
        <v>1605</v>
      </c>
      <c r="F29" s="16" t="s">
        <v>1605</v>
      </c>
      <c r="G29" s="16" t="s">
        <v>1605</v>
      </c>
      <c r="H29" t="s">
        <v>1605</v>
      </c>
      <c r="I29" s="16" t="s">
        <v>1605</v>
      </c>
      <c r="J29" s="16" t="s">
        <v>1605</v>
      </c>
      <c r="K29" s="16" t="s">
        <v>1605</v>
      </c>
      <c r="L29" s="16" t="s">
        <v>1605</v>
      </c>
      <c r="M29" s="16" t="s">
        <v>1605</v>
      </c>
      <c r="N29" s="16" t="s">
        <v>1605</v>
      </c>
      <c r="O29" s="16" t="s">
        <v>1605</v>
      </c>
      <c r="P29" s="16" t="s">
        <v>1605</v>
      </c>
      <c r="Q29" s="16" t="s">
        <v>1605</v>
      </c>
      <c r="R29" s="16" t="s">
        <v>1605</v>
      </c>
      <c r="S29" s="16" t="s">
        <v>1605</v>
      </c>
      <c r="T29" s="16" t="s">
        <v>1605</v>
      </c>
      <c r="U29" s="16" t="s">
        <v>1605</v>
      </c>
      <c r="V29" s="16" t="s">
        <v>1605</v>
      </c>
      <c r="W29" s="16" t="s">
        <v>1605</v>
      </c>
      <c r="X29" s="16" t="s">
        <v>1605</v>
      </c>
      <c r="Y29" s="16" t="s">
        <v>1605</v>
      </c>
      <c r="Z29" s="16" t="s">
        <v>1605</v>
      </c>
      <c r="AA29" s="16" t="s">
        <v>1605</v>
      </c>
      <c r="AB29" s="16" t="s">
        <v>1605</v>
      </c>
      <c r="AC29" s="16" t="s">
        <v>1605</v>
      </c>
      <c r="AD29" s="16" t="s">
        <v>1605</v>
      </c>
      <c r="AE29" s="16" t="s">
        <v>1605</v>
      </c>
      <c r="AF29" s="16" t="s">
        <v>1605</v>
      </c>
      <c r="AG29" s="16" t="s">
        <v>1605</v>
      </c>
      <c r="AH29" s="16" t="s">
        <v>1605</v>
      </c>
      <c r="AI29" s="16" t="s">
        <v>1605</v>
      </c>
      <c r="AJ29" s="16" t="s">
        <v>1605</v>
      </c>
      <c r="AK29" s="16" t="s">
        <v>1605</v>
      </c>
      <c r="AL29" s="16" t="s">
        <v>1605</v>
      </c>
      <c r="AM29" s="16" t="s">
        <v>1605</v>
      </c>
      <c r="AN29" s="16" t="s">
        <v>1605</v>
      </c>
      <c r="AO29" s="16" t="s">
        <v>1605</v>
      </c>
      <c r="AP29" s="16" t="s">
        <v>1605</v>
      </c>
      <c r="AQ29" s="16" t="s">
        <v>1605</v>
      </c>
      <c r="AR29" s="16" t="s">
        <v>1605</v>
      </c>
      <c r="AS29" s="16" t="s">
        <v>1605</v>
      </c>
      <c r="AT29" s="16" t="s">
        <v>1605</v>
      </c>
      <c r="AU29" s="16" t="s">
        <v>1605</v>
      </c>
      <c r="AV29" s="16" t="s">
        <v>1605</v>
      </c>
      <c r="AW29" s="16" t="s">
        <v>1605</v>
      </c>
      <c r="AX29" s="16" t="s">
        <v>1605</v>
      </c>
      <c r="AY29" s="16" t="s">
        <v>1605</v>
      </c>
      <c r="AZ29" s="16" t="s">
        <v>1605</v>
      </c>
      <c r="BA29" s="16" t="s">
        <v>1605</v>
      </c>
      <c r="BB29" s="16" t="s">
        <v>1605</v>
      </c>
      <c r="BC29" s="16" t="s">
        <v>1605</v>
      </c>
      <c r="BD29" s="16" t="s">
        <v>1605</v>
      </c>
      <c r="BE29" s="16" t="s">
        <v>1605</v>
      </c>
      <c r="BF29" s="16" t="s">
        <v>1605</v>
      </c>
      <c r="BG29" s="16" t="s">
        <v>1605</v>
      </c>
      <c r="BH29" s="16" t="s">
        <v>1605</v>
      </c>
      <c r="BI29" s="16" t="s">
        <v>1605</v>
      </c>
      <c r="BJ29" s="16" t="s">
        <v>1605</v>
      </c>
      <c r="BK29" s="16" t="s">
        <v>1605</v>
      </c>
      <c r="BL29" s="16" t="s">
        <v>1605</v>
      </c>
      <c r="BM29" s="16" t="s">
        <v>1605</v>
      </c>
      <c r="BN29" s="16" t="s">
        <v>1605</v>
      </c>
      <c r="BO29" s="16" t="s">
        <v>1605</v>
      </c>
      <c r="BP29" s="16" t="s">
        <v>1605</v>
      </c>
      <c r="BQ29" s="16" t="s">
        <v>1605</v>
      </c>
    </row>
    <row r="30" spans="1:69" x14ac:dyDescent="0.35">
      <c r="A30">
        <v>18</v>
      </c>
      <c r="B30" t="s">
        <v>1763</v>
      </c>
      <c r="C30" t="b">
        <v>1</v>
      </c>
      <c r="D30" t="b">
        <v>0</v>
      </c>
      <c r="E30" s="1">
        <v>70.999222848639775</v>
      </c>
      <c r="F30" s="16">
        <v>0.97434251533926997</v>
      </c>
      <c r="G30" s="16">
        <v>2.571428571428569</v>
      </c>
      <c r="H30" t="s">
        <v>1931</v>
      </c>
      <c r="I30" s="16">
        <v>0</v>
      </c>
      <c r="J30" s="16">
        <v>4.2925020557715854E-3</v>
      </c>
      <c r="K30" s="16">
        <v>0</v>
      </c>
      <c r="L30" s="16">
        <v>0.13844097011211298</v>
      </c>
      <c r="M30" s="16">
        <v>0.75650312995773494</v>
      </c>
      <c r="N30" s="16">
        <v>1.5616509738965112E-2</v>
      </c>
      <c r="O30" s="16">
        <v>3.9552024383568085E-2</v>
      </c>
      <c r="P30" s="16">
        <v>0.18431227247141568</v>
      </c>
      <c r="Q30" s="16">
        <v>2.2220006729717983</v>
      </c>
      <c r="R30" s="16" t="s">
        <v>1605</v>
      </c>
      <c r="S30" s="16" t="s">
        <v>1605</v>
      </c>
      <c r="T30" s="16">
        <v>2.4977661970217335E-2</v>
      </c>
      <c r="U30" s="16">
        <v>0.12358832039695478</v>
      </c>
      <c r="V30" s="16">
        <v>1.346745285434352</v>
      </c>
      <c r="W30" s="16">
        <v>5.913117711054694E-2</v>
      </c>
      <c r="X30" s="16">
        <v>0.21237804480744149</v>
      </c>
      <c r="Y30" s="16">
        <v>3.5197424481772099E-3</v>
      </c>
      <c r="Z30" s="16">
        <v>7.0065582517702119E-3</v>
      </c>
      <c r="AA30" s="16">
        <v>0.13177911439303469</v>
      </c>
      <c r="AB30" s="16">
        <v>0.19613390963967481</v>
      </c>
      <c r="AC30" s="16">
        <v>7.4647698044771893E-3</v>
      </c>
      <c r="AD30" s="16">
        <v>1.2849959798735711E-2</v>
      </c>
      <c r="AE30" s="16">
        <v>0.14791795926547002</v>
      </c>
      <c r="AF30" s="16">
        <v>0.16839904599894306</v>
      </c>
      <c r="AG30" s="16">
        <v>0.10454214593010014</v>
      </c>
      <c r="AH30" s="16">
        <v>0</v>
      </c>
      <c r="AI30" s="16">
        <v>0.3829678393310274</v>
      </c>
      <c r="AJ30" s="16">
        <v>0.40895144372606862</v>
      </c>
      <c r="AK30" s="16">
        <v>0.25394426276652649</v>
      </c>
      <c r="AL30" s="16">
        <v>7.3129706853670484E-2</v>
      </c>
      <c r="AM30" s="16">
        <v>0.19550942705657226</v>
      </c>
      <c r="AN30" s="16">
        <v>0.22983003492337728</v>
      </c>
      <c r="AO30" s="16">
        <v>1.2130977757776611</v>
      </c>
      <c r="AP30" s="16">
        <v>0.31578947368421173</v>
      </c>
      <c r="AQ30" s="16">
        <v>2.571428571428569</v>
      </c>
      <c r="AR30" s="16">
        <v>0</v>
      </c>
      <c r="AS30" s="16">
        <v>0</v>
      </c>
      <c r="AT30" s="16">
        <v>5.8415971558321012E-3</v>
      </c>
      <c r="AU30" s="16">
        <v>0.38888888888888573</v>
      </c>
      <c r="AV30" s="16">
        <v>0.66666183086335518</v>
      </c>
      <c r="AW30" s="16">
        <v>1.1192719720847011E-2</v>
      </c>
      <c r="AX30" s="16">
        <v>0.17647058823529482</v>
      </c>
      <c r="AY30" s="16">
        <v>0.29032258064516259</v>
      </c>
      <c r="AZ30" s="16">
        <v>0.66666666666666585</v>
      </c>
      <c r="BA30" s="16">
        <v>1</v>
      </c>
      <c r="BB30" s="16">
        <v>0</v>
      </c>
      <c r="BC30" s="16">
        <v>1.5024105777416241</v>
      </c>
      <c r="BD30" s="16">
        <v>0</v>
      </c>
      <c r="BE30" s="16">
        <v>1.0886353986747781</v>
      </c>
      <c r="BF30" s="16">
        <v>5.1764367989719284E-2</v>
      </c>
      <c r="BG30" s="16">
        <v>1.6666666666666656</v>
      </c>
      <c r="BH30" s="16">
        <v>0.33333333333333282</v>
      </c>
      <c r="BI30" s="16">
        <v>0</v>
      </c>
      <c r="BJ30" s="16">
        <v>0.10980266614270362</v>
      </c>
      <c r="BK30" s="16">
        <v>0.13306338011955421</v>
      </c>
      <c r="BL30" s="16">
        <v>0.63782817709740747</v>
      </c>
      <c r="BM30" s="16">
        <v>0.11468986276253124</v>
      </c>
      <c r="BN30" s="16">
        <v>0.21023068473255591</v>
      </c>
      <c r="BO30" s="16" t="s">
        <v>1605</v>
      </c>
      <c r="BP30" s="16" t="s">
        <v>1605</v>
      </c>
      <c r="BQ30" s="16" t="s">
        <v>1605</v>
      </c>
    </row>
    <row r="31" spans="1:69" x14ac:dyDescent="0.35">
      <c r="A31">
        <v>19</v>
      </c>
      <c r="B31" t="s">
        <v>1529</v>
      </c>
      <c r="C31" t="b">
        <v>1</v>
      </c>
      <c r="D31" t="b">
        <v>1</v>
      </c>
      <c r="E31" s="1">
        <v>13.887206719360758</v>
      </c>
      <c r="F31" s="16">
        <v>1.017226228016606</v>
      </c>
      <c r="G31" s="16">
        <v>2.5714285714285734</v>
      </c>
      <c r="H31" t="s">
        <v>1931</v>
      </c>
      <c r="I31" s="16">
        <v>0</v>
      </c>
      <c r="J31" s="16">
        <v>0</v>
      </c>
      <c r="K31" s="16">
        <v>0</v>
      </c>
      <c r="L31" s="16">
        <v>0.10561884956237999</v>
      </c>
      <c r="M31" s="16">
        <v>0.65032248002096305</v>
      </c>
      <c r="N31" s="16">
        <v>9.6713446298938299E-2</v>
      </c>
      <c r="O31" s="16">
        <v>0.22632772953106617</v>
      </c>
      <c r="P31" s="16">
        <v>0.18892509880184116</v>
      </c>
      <c r="Q31" s="16">
        <v>2.2384768231392012</v>
      </c>
      <c r="R31" s="16">
        <v>0</v>
      </c>
      <c r="S31" s="16">
        <v>6.5847412192191701E-2</v>
      </c>
      <c r="T31" s="16" t="s">
        <v>1605</v>
      </c>
      <c r="U31" s="16">
        <v>0.12947796839385028</v>
      </c>
      <c r="V31" s="16">
        <v>1.6175556373394548</v>
      </c>
      <c r="W31" s="16">
        <v>6.1543170818999959E-2</v>
      </c>
      <c r="X31" s="16">
        <v>0.22433055987319639</v>
      </c>
      <c r="Y31" s="16">
        <v>7.431689963860455E-3</v>
      </c>
      <c r="Z31" s="16">
        <v>1.4866366236586881E-2</v>
      </c>
      <c r="AA31" s="16">
        <v>0.13819499770373289</v>
      </c>
      <c r="AB31" s="16">
        <v>0.20693702129719149</v>
      </c>
      <c r="AC31" s="16">
        <v>9.0369256797415032E-2</v>
      </c>
      <c r="AD31" s="16">
        <v>0</v>
      </c>
      <c r="AE31" s="16">
        <v>0.14894697691362735</v>
      </c>
      <c r="AF31" s="16">
        <v>0.19640289803342781</v>
      </c>
      <c r="AG31" s="16">
        <v>0.2713143704508123</v>
      </c>
      <c r="AH31" s="16">
        <v>0</v>
      </c>
      <c r="AI31" s="16">
        <v>0.38841234930744961</v>
      </c>
      <c r="AJ31" s="16">
        <v>0.41436799327344187</v>
      </c>
      <c r="AK31" s="16">
        <v>0.25220971240042034</v>
      </c>
      <c r="AL31" s="16">
        <v>0.18155404474574777</v>
      </c>
      <c r="AM31" s="16">
        <v>4.4596784622384478E-2</v>
      </c>
      <c r="AN31" s="16">
        <v>0.22372840858750154</v>
      </c>
      <c r="AO31" s="16">
        <v>1.2023312586566957</v>
      </c>
      <c r="AP31" s="16">
        <v>0.31578947368420995</v>
      </c>
      <c r="AQ31" s="16">
        <v>2.5714285714285734</v>
      </c>
      <c r="AR31" s="16">
        <v>0</v>
      </c>
      <c r="AS31" s="16">
        <v>0</v>
      </c>
      <c r="AT31" s="16">
        <v>1.2380845371516624E-2</v>
      </c>
      <c r="AU31" s="16">
        <v>0.38888888888888862</v>
      </c>
      <c r="AV31" s="16">
        <v>0.66666103412504163</v>
      </c>
      <c r="AW31" s="16">
        <v>2.4855109334741554E-2</v>
      </c>
      <c r="AX31" s="16">
        <v>0.1764705882352946</v>
      </c>
      <c r="AY31" s="16">
        <v>0.2903225806451617</v>
      </c>
      <c r="AZ31" s="16">
        <v>0.66666666666666696</v>
      </c>
      <c r="BA31" s="16">
        <v>1</v>
      </c>
      <c r="BB31" s="16">
        <v>0</v>
      </c>
      <c r="BC31" s="16">
        <v>1.5033439649261755</v>
      </c>
      <c r="BD31" s="16">
        <v>0</v>
      </c>
      <c r="BE31" s="16">
        <v>1.0480359241274471</v>
      </c>
      <c r="BF31" s="16">
        <v>0.12482712418055186</v>
      </c>
      <c r="BG31" s="16">
        <v>1.6666666666666687</v>
      </c>
      <c r="BH31" s="16">
        <v>0.33333333333333437</v>
      </c>
      <c r="BI31" s="16">
        <v>0</v>
      </c>
      <c r="BJ31" s="16">
        <v>0.11033723113441196</v>
      </c>
      <c r="BK31" s="16">
        <v>0.32201050976028833</v>
      </c>
      <c r="BL31" s="16">
        <v>0.68683123152177816</v>
      </c>
      <c r="BM31" s="16">
        <v>0.25000000000000022</v>
      </c>
      <c r="BN31" s="16">
        <v>0.2089104300292417</v>
      </c>
      <c r="BO31" s="16" t="s">
        <v>1605</v>
      </c>
      <c r="BP31" s="16" t="s">
        <v>1605</v>
      </c>
      <c r="BQ31" s="16" t="s">
        <v>1605</v>
      </c>
    </row>
    <row r="32" spans="1:69" x14ac:dyDescent="0.35">
      <c r="A32">
        <v>20</v>
      </c>
      <c r="B32" t="s">
        <v>156</v>
      </c>
      <c r="C32" t="b">
        <v>0</v>
      </c>
      <c r="D32" t="s">
        <v>1605</v>
      </c>
      <c r="E32" s="1" t="s">
        <v>1605</v>
      </c>
      <c r="F32" s="16" t="s">
        <v>1605</v>
      </c>
      <c r="G32" s="16" t="s">
        <v>1605</v>
      </c>
      <c r="H32" t="s">
        <v>1605</v>
      </c>
      <c r="I32" s="16" t="s">
        <v>1605</v>
      </c>
      <c r="J32" s="16" t="s">
        <v>1605</v>
      </c>
      <c r="K32" s="16" t="s">
        <v>1605</v>
      </c>
      <c r="L32" s="16" t="s">
        <v>1605</v>
      </c>
      <c r="M32" s="16" t="s">
        <v>1605</v>
      </c>
      <c r="N32" s="16" t="s">
        <v>1605</v>
      </c>
      <c r="O32" s="16" t="s">
        <v>1605</v>
      </c>
      <c r="P32" s="16" t="s">
        <v>1605</v>
      </c>
      <c r="Q32" s="16" t="s">
        <v>1605</v>
      </c>
      <c r="R32" s="16" t="s">
        <v>1605</v>
      </c>
      <c r="S32" s="16" t="s">
        <v>1605</v>
      </c>
      <c r="T32" s="16" t="s">
        <v>1605</v>
      </c>
      <c r="U32" s="16" t="s">
        <v>1605</v>
      </c>
      <c r="V32" s="16" t="s">
        <v>1605</v>
      </c>
      <c r="W32" s="16" t="s">
        <v>1605</v>
      </c>
      <c r="X32" s="16" t="s">
        <v>1605</v>
      </c>
      <c r="Y32" s="16" t="s">
        <v>1605</v>
      </c>
      <c r="Z32" s="16" t="s">
        <v>1605</v>
      </c>
      <c r="AA32" s="16" t="s">
        <v>1605</v>
      </c>
      <c r="AB32" s="16" t="s">
        <v>1605</v>
      </c>
      <c r="AC32" s="16" t="s">
        <v>1605</v>
      </c>
      <c r="AD32" s="16" t="s">
        <v>1605</v>
      </c>
      <c r="AE32" s="16" t="s">
        <v>1605</v>
      </c>
      <c r="AF32" s="16" t="s">
        <v>1605</v>
      </c>
      <c r="AG32" s="16" t="s">
        <v>1605</v>
      </c>
      <c r="AH32" s="16" t="s">
        <v>1605</v>
      </c>
      <c r="AI32" s="16" t="s">
        <v>1605</v>
      </c>
      <c r="AJ32" s="16" t="s">
        <v>1605</v>
      </c>
      <c r="AK32" s="16" t="s">
        <v>1605</v>
      </c>
      <c r="AL32" s="16" t="s">
        <v>1605</v>
      </c>
      <c r="AM32" s="16" t="s">
        <v>1605</v>
      </c>
      <c r="AN32" s="16" t="s">
        <v>1605</v>
      </c>
      <c r="AO32" s="16" t="s">
        <v>1605</v>
      </c>
      <c r="AP32" s="16" t="s">
        <v>1605</v>
      </c>
      <c r="AQ32" s="16" t="s">
        <v>1605</v>
      </c>
      <c r="AR32" s="16" t="s">
        <v>1605</v>
      </c>
      <c r="AS32" s="16" t="s">
        <v>1605</v>
      </c>
      <c r="AT32" s="16" t="s">
        <v>1605</v>
      </c>
      <c r="AU32" s="16" t="s">
        <v>1605</v>
      </c>
      <c r="AV32" s="16" t="s">
        <v>1605</v>
      </c>
      <c r="AW32" s="16" t="s">
        <v>1605</v>
      </c>
      <c r="AX32" s="16" t="s">
        <v>1605</v>
      </c>
      <c r="AY32" s="16" t="s">
        <v>1605</v>
      </c>
      <c r="AZ32" s="16" t="s">
        <v>1605</v>
      </c>
      <c r="BA32" s="16" t="s">
        <v>1605</v>
      </c>
      <c r="BB32" s="16" t="s">
        <v>1605</v>
      </c>
      <c r="BC32" s="16" t="s">
        <v>1605</v>
      </c>
      <c r="BD32" s="16" t="s">
        <v>1605</v>
      </c>
      <c r="BE32" s="16" t="s">
        <v>1605</v>
      </c>
      <c r="BF32" s="16" t="s">
        <v>1605</v>
      </c>
      <c r="BG32" s="16" t="s">
        <v>1605</v>
      </c>
      <c r="BH32" s="16" t="s">
        <v>1605</v>
      </c>
      <c r="BI32" s="16" t="s">
        <v>1605</v>
      </c>
      <c r="BJ32" s="16" t="s">
        <v>1605</v>
      </c>
      <c r="BK32" s="16" t="s">
        <v>1605</v>
      </c>
      <c r="BL32" s="16" t="s">
        <v>1605</v>
      </c>
      <c r="BM32" s="16" t="s">
        <v>1605</v>
      </c>
      <c r="BN32" s="16" t="s">
        <v>1605</v>
      </c>
      <c r="BO32" s="16" t="s">
        <v>1605</v>
      </c>
      <c r="BP32" s="16" t="s">
        <v>1605</v>
      </c>
      <c r="BQ32" s="16" t="s">
        <v>1605</v>
      </c>
    </row>
    <row r="33" spans="1:69" x14ac:dyDescent="0.35">
      <c r="A33">
        <v>21</v>
      </c>
      <c r="B33" t="s">
        <v>143</v>
      </c>
      <c r="C33" t="b">
        <v>1</v>
      </c>
      <c r="D33" t="b">
        <v>0</v>
      </c>
      <c r="E33" s="1">
        <v>35.502467446842871</v>
      </c>
      <c r="F33" s="16">
        <v>1.1942864227246781</v>
      </c>
      <c r="G33" s="16">
        <v>3.1802168541723814</v>
      </c>
      <c r="H33" t="s">
        <v>1804</v>
      </c>
      <c r="I33" s="16">
        <v>2.2167849616049784E-2</v>
      </c>
      <c r="J33" s="16">
        <v>0</v>
      </c>
      <c r="K33" s="16">
        <v>3.5528045790257368E-2</v>
      </c>
      <c r="L33" s="16">
        <v>6.4744751456770278E-2</v>
      </c>
      <c r="M33" s="16">
        <v>0.27447119107327267</v>
      </c>
      <c r="N33" s="16">
        <v>0.26310829291064786</v>
      </c>
      <c r="O33" s="16">
        <v>0.62435019471540287</v>
      </c>
      <c r="P33" s="16">
        <v>0.28044318896286669</v>
      </c>
      <c r="Q33" s="16">
        <v>2.0270140311285094</v>
      </c>
      <c r="R33" s="16">
        <v>0</v>
      </c>
      <c r="S33" s="16">
        <v>0.27244503624071559</v>
      </c>
      <c r="T33" s="16">
        <v>0.34042846547662631</v>
      </c>
      <c r="U33" s="16">
        <v>0.22153118272269245</v>
      </c>
      <c r="V33" s="16">
        <v>3.1802168541723814</v>
      </c>
      <c r="W33" s="16">
        <v>8.0851656036672992E-2</v>
      </c>
      <c r="X33" s="16">
        <v>0.36093802886283588</v>
      </c>
      <c r="Y33" s="16">
        <v>2.4997241527284331E-2</v>
      </c>
      <c r="Z33" s="16">
        <v>5.0547766429143604E-2</v>
      </c>
      <c r="AA33" s="16">
        <v>0.23416739760321326</v>
      </c>
      <c r="AB33" s="16">
        <v>0.33515897638085668</v>
      </c>
      <c r="AC33" s="16">
        <v>0.11492675175873712</v>
      </c>
      <c r="AD33" s="16">
        <v>9.6225140956031519E-2</v>
      </c>
      <c r="AE33" s="16">
        <v>0.12972108319523423</v>
      </c>
      <c r="AF33" s="16">
        <v>0.28171294638105016</v>
      </c>
      <c r="AG33" s="16">
        <v>0.31529685717056832</v>
      </c>
      <c r="AH33" s="16">
        <v>0</v>
      </c>
      <c r="AI33" s="16">
        <v>0.47493270723824743</v>
      </c>
      <c r="AJ33" s="16">
        <v>0.49863603102048293</v>
      </c>
      <c r="AK33" s="16">
        <v>0.21743497819053226</v>
      </c>
      <c r="AL33" s="16">
        <v>0.26776926165405723</v>
      </c>
      <c r="AM33" s="16">
        <v>4.4584291834931067E-2</v>
      </c>
      <c r="AN33" s="16">
        <v>0.18769074204043079</v>
      </c>
      <c r="AO33" s="16">
        <v>0.92637652355651179</v>
      </c>
      <c r="AP33" s="16">
        <v>0.33251147401191616</v>
      </c>
      <c r="AQ33" s="16">
        <v>2.8473004353501388</v>
      </c>
      <c r="AR33" s="16">
        <v>0</v>
      </c>
      <c r="AS33" s="16">
        <v>3.5528045790257368E-2</v>
      </c>
      <c r="AT33" s="16">
        <v>4.2308085736908474E-2</v>
      </c>
      <c r="AU33" s="16">
        <v>0.39940151141998204</v>
      </c>
      <c r="AV33" s="16">
        <v>0.54780902641141682</v>
      </c>
      <c r="AW33" s="16">
        <v>0.12504116649708208</v>
      </c>
      <c r="AX33" s="16">
        <v>0.20311868071369155</v>
      </c>
      <c r="AY33" s="16">
        <v>0.30904727683498123</v>
      </c>
      <c r="AZ33" s="16">
        <v>0.54781111192329268</v>
      </c>
      <c r="BA33" s="16">
        <v>0.7934257505655915</v>
      </c>
      <c r="BB33" s="16">
        <v>3.5528045790257368E-2</v>
      </c>
      <c r="BC33" s="16">
        <v>1.3405261253850242</v>
      </c>
      <c r="BD33" s="16">
        <v>7.7244121898037976E-2</v>
      </c>
      <c r="BE33" s="16">
        <v>0.93572446135817944</v>
      </c>
      <c r="BF33" s="16">
        <v>0.19342135662288285</v>
      </c>
      <c r="BG33" s="16">
        <v>1.2371859948440944</v>
      </c>
      <c r="BH33" s="16">
        <v>0.28403323424828697</v>
      </c>
      <c r="BI33" s="16">
        <v>7.7244121898037976E-2</v>
      </c>
      <c r="BJ33" s="16">
        <v>9.7066454735646346E-2</v>
      </c>
      <c r="BK33" s="16">
        <v>0.49271589971467233</v>
      </c>
      <c r="BL33" s="16">
        <v>0.97828935262037331</v>
      </c>
      <c r="BM33" s="16">
        <v>6.841289664905803E-2</v>
      </c>
      <c r="BN33" s="16">
        <v>0.18157469692559269</v>
      </c>
      <c r="BO33" s="16" t="s">
        <v>1605</v>
      </c>
      <c r="BP33" s="16" t="s">
        <v>1605</v>
      </c>
      <c r="BQ33" s="16" t="s">
        <v>1605</v>
      </c>
    </row>
    <row r="34" spans="1:69" x14ac:dyDescent="0.35">
      <c r="A34">
        <v>22</v>
      </c>
      <c r="B34" t="s">
        <v>1896</v>
      </c>
      <c r="C34" t="b">
        <v>1</v>
      </c>
      <c r="D34" t="b">
        <v>0</v>
      </c>
      <c r="E34" s="1">
        <v>35.585066275187366</v>
      </c>
      <c r="F34" s="16">
        <v>1.0375604338588496</v>
      </c>
      <c r="G34" s="16">
        <v>2.9257768267550084</v>
      </c>
      <c r="H34" t="s">
        <v>1931</v>
      </c>
      <c r="I34" s="16">
        <v>0</v>
      </c>
      <c r="J34" s="16">
        <v>0</v>
      </c>
      <c r="K34" s="16">
        <v>4.0739756900670665E-2</v>
      </c>
      <c r="L34" s="16">
        <v>6.4905161238921982E-2</v>
      </c>
      <c r="M34" s="16">
        <v>0.27528555693024459</v>
      </c>
      <c r="N34" s="16">
        <v>0.12087758726663589</v>
      </c>
      <c r="O34" s="16">
        <v>0.4120201455006387</v>
      </c>
      <c r="P34" s="16">
        <v>0.22602957685337666</v>
      </c>
      <c r="Q34" s="16">
        <v>1.9142615983584159</v>
      </c>
      <c r="R34" s="16">
        <v>0</v>
      </c>
      <c r="S34" s="16">
        <v>0.19195265098951042</v>
      </c>
      <c r="T34" s="16">
        <v>0.27088358213040631</v>
      </c>
      <c r="U34" s="16">
        <v>0.16953477974229147</v>
      </c>
      <c r="V34" s="16">
        <v>2.0432721539973526</v>
      </c>
      <c r="W34" s="16">
        <v>0.10215474423889392</v>
      </c>
      <c r="X34" s="16">
        <v>0.2627363610122937</v>
      </c>
      <c r="Y34" s="16">
        <v>1.5173119821247916E-2</v>
      </c>
      <c r="Z34" s="16">
        <v>3.0349373298899529E-2</v>
      </c>
      <c r="AA34" s="16">
        <v>0.1781620833671882</v>
      </c>
      <c r="AB34" s="16">
        <v>0.2457190274587957</v>
      </c>
      <c r="AC34" s="16">
        <v>0.13739560054589695</v>
      </c>
      <c r="AD34" s="16">
        <v>0.10500021296191564</v>
      </c>
      <c r="AE34" s="16">
        <v>0.12982079749688502</v>
      </c>
      <c r="AF34" s="16">
        <v>0.28722001641118666</v>
      </c>
      <c r="AG34" s="16">
        <v>0.3142500524372196</v>
      </c>
      <c r="AH34" s="16">
        <v>0</v>
      </c>
      <c r="AI34" s="16">
        <v>0.41365747414365273</v>
      </c>
      <c r="AJ34" s="16">
        <v>0.43608116774724248</v>
      </c>
      <c r="AK34" s="16">
        <v>0.21742375236605804</v>
      </c>
      <c r="AL34" s="16">
        <v>0.37266375001110252</v>
      </c>
      <c r="AM34" s="16">
        <v>2.495518915965933E-2</v>
      </c>
      <c r="AN34" s="16">
        <v>0.21861189830095662</v>
      </c>
      <c r="AO34" s="16">
        <v>1.0542909806949736</v>
      </c>
      <c r="AP34" s="16">
        <v>0.33900037398239813</v>
      </c>
      <c r="AQ34" s="16">
        <v>2.9257768267550084</v>
      </c>
      <c r="AR34" s="16">
        <v>4.0739756900670665E-2</v>
      </c>
      <c r="AS34" s="16">
        <v>4.0739756900670665E-2</v>
      </c>
      <c r="AT34" s="16">
        <v>2.528896168868533E-2</v>
      </c>
      <c r="AU34" s="16">
        <v>0.4061647075929129</v>
      </c>
      <c r="AV34" s="16">
        <v>0.54755225951788122</v>
      </c>
      <c r="AW34" s="16">
        <v>9.5766096516606281E-2</v>
      </c>
      <c r="AX34" s="16">
        <v>0.209063032391682</v>
      </c>
      <c r="AY34" s="16">
        <v>0.31543879293437516</v>
      </c>
      <c r="AZ34" s="16">
        <v>0.54755434918835788</v>
      </c>
      <c r="BA34" s="16">
        <v>0.79299488618978198</v>
      </c>
      <c r="BB34" s="16">
        <v>4.0739756900670665E-2</v>
      </c>
      <c r="BC34" s="16">
        <v>1.3506436311276855</v>
      </c>
      <c r="BD34" s="16">
        <v>9.9217511491402233E-2</v>
      </c>
      <c r="BE34" s="16">
        <v>0.84932934173839669</v>
      </c>
      <c r="BF34" s="16">
        <v>0.19812800133001485</v>
      </c>
      <c r="BG34" s="16">
        <v>1.2363480226067241</v>
      </c>
      <c r="BH34" s="16">
        <v>0.28392278486108813</v>
      </c>
      <c r="BI34" s="16">
        <v>9.9217511491402233E-2</v>
      </c>
      <c r="BJ34" s="16">
        <v>9.7072884511406166E-2</v>
      </c>
      <c r="BK34" s="16">
        <v>0.27374803693796412</v>
      </c>
      <c r="BL34" s="16">
        <v>0.88626366772202658</v>
      </c>
      <c r="BM34" s="16">
        <v>6.9360804328160386E-2</v>
      </c>
      <c r="BN34" s="16">
        <v>0.18141473110654105</v>
      </c>
      <c r="BO34" s="16" t="s">
        <v>1605</v>
      </c>
      <c r="BP34" s="16" t="s">
        <v>1605</v>
      </c>
      <c r="BQ34" s="16" t="s">
        <v>1605</v>
      </c>
    </row>
    <row r="35" spans="1:69" x14ac:dyDescent="0.35">
      <c r="A35">
        <v>23</v>
      </c>
      <c r="B35" t="s">
        <v>157</v>
      </c>
      <c r="C35" t="b">
        <v>0</v>
      </c>
      <c r="D35" t="s">
        <v>1605</v>
      </c>
      <c r="E35" s="1" t="s">
        <v>1605</v>
      </c>
      <c r="F35" s="16" t="s">
        <v>1605</v>
      </c>
      <c r="G35" s="16" t="s">
        <v>1605</v>
      </c>
      <c r="H35" t="s">
        <v>1605</v>
      </c>
      <c r="I35" s="16" t="s">
        <v>1605</v>
      </c>
      <c r="J35" s="16" t="s">
        <v>1605</v>
      </c>
      <c r="K35" s="16" t="s">
        <v>1605</v>
      </c>
      <c r="L35" s="16" t="s">
        <v>1605</v>
      </c>
      <c r="M35" s="16" t="s">
        <v>1605</v>
      </c>
      <c r="N35" s="16" t="s">
        <v>1605</v>
      </c>
      <c r="O35" s="16" t="s">
        <v>1605</v>
      </c>
      <c r="P35" s="16" t="s">
        <v>1605</v>
      </c>
      <c r="Q35" s="16" t="s">
        <v>1605</v>
      </c>
      <c r="R35" s="16" t="s">
        <v>1605</v>
      </c>
      <c r="S35" s="16" t="s">
        <v>1605</v>
      </c>
      <c r="T35" s="16" t="s">
        <v>1605</v>
      </c>
      <c r="U35" s="16" t="s">
        <v>1605</v>
      </c>
      <c r="V35" s="16" t="s">
        <v>1605</v>
      </c>
      <c r="W35" s="16" t="s">
        <v>1605</v>
      </c>
      <c r="X35" s="16" t="s">
        <v>1605</v>
      </c>
      <c r="Y35" s="16" t="s">
        <v>1605</v>
      </c>
      <c r="Z35" s="16" t="s">
        <v>1605</v>
      </c>
      <c r="AA35" s="16" t="s">
        <v>1605</v>
      </c>
      <c r="AB35" s="16" t="s">
        <v>1605</v>
      </c>
      <c r="AC35" s="16" t="s">
        <v>1605</v>
      </c>
      <c r="AD35" s="16" t="s">
        <v>1605</v>
      </c>
      <c r="AE35" s="16" t="s">
        <v>1605</v>
      </c>
      <c r="AF35" s="16" t="s">
        <v>1605</v>
      </c>
      <c r="AG35" s="16" t="s">
        <v>1605</v>
      </c>
      <c r="AH35" s="16" t="s">
        <v>1605</v>
      </c>
      <c r="AI35" s="16" t="s">
        <v>1605</v>
      </c>
      <c r="AJ35" s="16" t="s">
        <v>1605</v>
      </c>
      <c r="AK35" s="16" t="s">
        <v>1605</v>
      </c>
      <c r="AL35" s="16" t="s">
        <v>1605</v>
      </c>
      <c r="AM35" s="16" t="s">
        <v>1605</v>
      </c>
      <c r="AN35" s="16" t="s">
        <v>1605</v>
      </c>
      <c r="AO35" s="16" t="s">
        <v>1605</v>
      </c>
      <c r="AP35" s="16" t="s">
        <v>1605</v>
      </c>
      <c r="AQ35" s="16" t="s">
        <v>1605</v>
      </c>
      <c r="AR35" s="16" t="s">
        <v>1605</v>
      </c>
      <c r="AS35" s="16" t="s">
        <v>1605</v>
      </c>
      <c r="AT35" s="16" t="s">
        <v>1605</v>
      </c>
      <c r="AU35" s="16" t="s">
        <v>1605</v>
      </c>
      <c r="AV35" s="16" t="s">
        <v>1605</v>
      </c>
      <c r="AW35" s="16" t="s">
        <v>1605</v>
      </c>
      <c r="AX35" s="16" t="s">
        <v>1605</v>
      </c>
      <c r="AY35" s="16" t="s">
        <v>1605</v>
      </c>
      <c r="AZ35" s="16" t="s">
        <v>1605</v>
      </c>
      <c r="BA35" s="16" t="s">
        <v>1605</v>
      </c>
      <c r="BB35" s="16" t="s">
        <v>1605</v>
      </c>
      <c r="BC35" s="16" t="s">
        <v>1605</v>
      </c>
      <c r="BD35" s="16" t="s">
        <v>1605</v>
      </c>
      <c r="BE35" s="16" t="s">
        <v>1605</v>
      </c>
      <c r="BF35" s="16" t="s">
        <v>1605</v>
      </c>
      <c r="BG35" s="16" t="s">
        <v>1605</v>
      </c>
      <c r="BH35" s="16" t="s">
        <v>1605</v>
      </c>
      <c r="BI35" s="16" t="s">
        <v>1605</v>
      </c>
      <c r="BJ35" s="16" t="s">
        <v>1605</v>
      </c>
      <c r="BK35" s="16" t="s">
        <v>1605</v>
      </c>
      <c r="BL35" s="16" t="s">
        <v>1605</v>
      </c>
      <c r="BM35" s="16" t="s">
        <v>1605</v>
      </c>
      <c r="BN35" s="16" t="s">
        <v>1605</v>
      </c>
      <c r="BO35" s="16" t="s">
        <v>1605</v>
      </c>
      <c r="BP35" s="16" t="s">
        <v>1605</v>
      </c>
      <c r="BQ35" s="16" t="s">
        <v>1605</v>
      </c>
    </row>
    <row r="36" spans="1:69" x14ac:dyDescent="0.35">
      <c r="A36">
        <v>24</v>
      </c>
      <c r="B36" t="s">
        <v>1897</v>
      </c>
      <c r="C36" t="b">
        <v>0</v>
      </c>
      <c r="D36" t="s">
        <v>1605</v>
      </c>
      <c r="E36" s="1" t="s">
        <v>1605</v>
      </c>
      <c r="F36" s="16" t="s">
        <v>1605</v>
      </c>
      <c r="G36" s="16" t="s">
        <v>1605</v>
      </c>
      <c r="H36" t="s">
        <v>1605</v>
      </c>
      <c r="I36" s="16" t="s">
        <v>1605</v>
      </c>
      <c r="J36" s="16" t="s">
        <v>1605</v>
      </c>
      <c r="K36" s="16" t="s">
        <v>1605</v>
      </c>
      <c r="L36" s="16" t="s">
        <v>1605</v>
      </c>
      <c r="M36" s="16" t="s">
        <v>1605</v>
      </c>
      <c r="N36" s="16" t="s">
        <v>1605</v>
      </c>
      <c r="O36" s="16" t="s">
        <v>1605</v>
      </c>
      <c r="P36" s="16" t="s">
        <v>1605</v>
      </c>
      <c r="Q36" s="16" t="s">
        <v>1605</v>
      </c>
      <c r="R36" s="16" t="s">
        <v>1605</v>
      </c>
      <c r="S36" s="16" t="s">
        <v>1605</v>
      </c>
      <c r="T36" s="16" t="s">
        <v>1605</v>
      </c>
      <c r="U36" s="16" t="s">
        <v>1605</v>
      </c>
      <c r="V36" s="16" t="s">
        <v>1605</v>
      </c>
      <c r="W36" s="16" t="s">
        <v>1605</v>
      </c>
      <c r="X36" s="16" t="s">
        <v>1605</v>
      </c>
      <c r="Y36" s="16" t="s">
        <v>1605</v>
      </c>
      <c r="Z36" s="16" t="s">
        <v>1605</v>
      </c>
      <c r="AA36" s="16" t="s">
        <v>1605</v>
      </c>
      <c r="AB36" s="16" t="s">
        <v>1605</v>
      </c>
      <c r="AC36" s="16" t="s">
        <v>1605</v>
      </c>
      <c r="AD36" s="16" t="s">
        <v>1605</v>
      </c>
      <c r="AE36" s="16" t="s">
        <v>1605</v>
      </c>
      <c r="AF36" s="16" t="s">
        <v>1605</v>
      </c>
      <c r="AG36" s="16" t="s">
        <v>1605</v>
      </c>
      <c r="AH36" s="16" t="s">
        <v>1605</v>
      </c>
      <c r="AI36" s="16" t="s">
        <v>1605</v>
      </c>
      <c r="AJ36" s="16" t="s">
        <v>1605</v>
      </c>
      <c r="AK36" s="16" t="s">
        <v>1605</v>
      </c>
      <c r="AL36" s="16" t="s">
        <v>1605</v>
      </c>
      <c r="AM36" s="16" t="s">
        <v>1605</v>
      </c>
      <c r="AN36" s="16" t="s">
        <v>1605</v>
      </c>
      <c r="AO36" s="16" t="s">
        <v>1605</v>
      </c>
      <c r="AP36" s="16" t="s">
        <v>1605</v>
      </c>
      <c r="AQ36" s="16" t="s">
        <v>1605</v>
      </c>
      <c r="AR36" s="16" t="s">
        <v>1605</v>
      </c>
      <c r="AS36" s="16" t="s">
        <v>1605</v>
      </c>
      <c r="AT36" s="16" t="s">
        <v>1605</v>
      </c>
      <c r="AU36" s="16" t="s">
        <v>1605</v>
      </c>
      <c r="AV36" s="16" t="s">
        <v>1605</v>
      </c>
      <c r="AW36" s="16" t="s">
        <v>1605</v>
      </c>
      <c r="AX36" s="16" t="s">
        <v>1605</v>
      </c>
      <c r="AY36" s="16" t="s">
        <v>1605</v>
      </c>
      <c r="AZ36" s="16" t="s">
        <v>1605</v>
      </c>
      <c r="BA36" s="16" t="s">
        <v>1605</v>
      </c>
      <c r="BB36" s="16" t="s">
        <v>1605</v>
      </c>
      <c r="BC36" s="16" t="s">
        <v>1605</v>
      </c>
      <c r="BD36" s="16" t="s">
        <v>1605</v>
      </c>
      <c r="BE36" s="16" t="s">
        <v>1605</v>
      </c>
      <c r="BF36" s="16" t="s">
        <v>1605</v>
      </c>
      <c r="BG36" s="16" t="s">
        <v>1605</v>
      </c>
      <c r="BH36" s="16" t="s">
        <v>1605</v>
      </c>
      <c r="BI36" s="16" t="s">
        <v>1605</v>
      </c>
      <c r="BJ36" s="16" t="s">
        <v>1605</v>
      </c>
      <c r="BK36" s="16" t="s">
        <v>1605</v>
      </c>
      <c r="BL36" s="16" t="s">
        <v>1605</v>
      </c>
      <c r="BM36" s="16" t="s">
        <v>1605</v>
      </c>
      <c r="BN36" s="16" t="s">
        <v>1605</v>
      </c>
      <c r="BO36" s="16" t="s">
        <v>1605</v>
      </c>
      <c r="BP36" s="16" t="s">
        <v>1605</v>
      </c>
      <c r="BQ36" s="16" t="s">
        <v>1605</v>
      </c>
    </row>
    <row r="37" spans="1:69" x14ac:dyDescent="0.35">
      <c r="A37">
        <v>25</v>
      </c>
      <c r="B37" t="s">
        <v>1898</v>
      </c>
      <c r="C37" t="b">
        <v>0</v>
      </c>
      <c r="D37" t="s">
        <v>1605</v>
      </c>
      <c r="E37" s="1" t="s">
        <v>1605</v>
      </c>
      <c r="F37" s="16" t="s">
        <v>1605</v>
      </c>
      <c r="G37" s="16" t="s">
        <v>1605</v>
      </c>
      <c r="H37" t="s">
        <v>1605</v>
      </c>
      <c r="I37" s="16" t="s">
        <v>1605</v>
      </c>
      <c r="J37" s="16" t="s">
        <v>1605</v>
      </c>
      <c r="K37" s="16" t="s">
        <v>1605</v>
      </c>
      <c r="L37" s="16" t="s">
        <v>1605</v>
      </c>
      <c r="M37" s="16" t="s">
        <v>1605</v>
      </c>
      <c r="N37" s="16" t="s">
        <v>1605</v>
      </c>
      <c r="O37" s="16" t="s">
        <v>1605</v>
      </c>
      <c r="P37" s="16" t="s">
        <v>1605</v>
      </c>
      <c r="Q37" s="16" t="s">
        <v>1605</v>
      </c>
      <c r="R37" s="16" t="s">
        <v>1605</v>
      </c>
      <c r="S37" s="16" t="s">
        <v>1605</v>
      </c>
      <c r="T37" s="16" t="s">
        <v>1605</v>
      </c>
      <c r="U37" s="16" t="s">
        <v>1605</v>
      </c>
      <c r="V37" s="16" t="s">
        <v>1605</v>
      </c>
      <c r="W37" s="16" t="s">
        <v>1605</v>
      </c>
      <c r="X37" s="16" t="s">
        <v>1605</v>
      </c>
      <c r="Y37" s="16" t="s">
        <v>1605</v>
      </c>
      <c r="Z37" s="16" t="s">
        <v>1605</v>
      </c>
      <c r="AA37" s="16" t="s">
        <v>1605</v>
      </c>
      <c r="AB37" s="16" t="s">
        <v>1605</v>
      </c>
      <c r="AC37" s="16" t="s">
        <v>1605</v>
      </c>
      <c r="AD37" s="16" t="s">
        <v>1605</v>
      </c>
      <c r="AE37" s="16" t="s">
        <v>1605</v>
      </c>
      <c r="AF37" s="16" t="s">
        <v>1605</v>
      </c>
      <c r="AG37" s="16" t="s">
        <v>1605</v>
      </c>
      <c r="AH37" s="16" t="s">
        <v>1605</v>
      </c>
      <c r="AI37" s="16" t="s">
        <v>1605</v>
      </c>
      <c r="AJ37" s="16" t="s">
        <v>1605</v>
      </c>
      <c r="AK37" s="16" t="s">
        <v>1605</v>
      </c>
      <c r="AL37" s="16" t="s">
        <v>1605</v>
      </c>
      <c r="AM37" s="16" t="s">
        <v>1605</v>
      </c>
      <c r="AN37" s="16" t="s">
        <v>1605</v>
      </c>
      <c r="AO37" s="16" t="s">
        <v>1605</v>
      </c>
      <c r="AP37" s="16" t="s">
        <v>1605</v>
      </c>
      <c r="AQ37" s="16" t="s">
        <v>1605</v>
      </c>
      <c r="AR37" s="16" t="s">
        <v>1605</v>
      </c>
      <c r="AS37" s="16" t="s">
        <v>1605</v>
      </c>
      <c r="AT37" s="16" t="s">
        <v>1605</v>
      </c>
      <c r="AU37" s="16" t="s">
        <v>1605</v>
      </c>
      <c r="AV37" s="16" t="s">
        <v>1605</v>
      </c>
      <c r="AW37" s="16" t="s">
        <v>1605</v>
      </c>
      <c r="AX37" s="16" t="s">
        <v>1605</v>
      </c>
      <c r="AY37" s="16" t="s">
        <v>1605</v>
      </c>
      <c r="AZ37" s="16" t="s">
        <v>1605</v>
      </c>
      <c r="BA37" s="16" t="s">
        <v>1605</v>
      </c>
      <c r="BB37" s="16" t="s">
        <v>1605</v>
      </c>
      <c r="BC37" s="16" t="s">
        <v>1605</v>
      </c>
      <c r="BD37" s="16" t="s">
        <v>1605</v>
      </c>
      <c r="BE37" s="16" t="s">
        <v>1605</v>
      </c>
      <c r="BF37" s="16" t="s">
        <v>1605</v>
      </c>
      <c r="BG37" s="16" t="s">
        <v>1605</v>
      </c>
      <c r="BH37" s="16" t="s">
        <v>1605</v>
      </c>
      <c r="BI37" s="16" t="s">
        <v>1605</v>
      </c>
      <c r="BJ37" s="16" t="s">
        <v>1605</v>
      </c>
      <c r="BK37" s="16" t="s">
        <v>1605</v>
      </c>
      <c r="BL37" s="16" t="s">
        <v>1605</v>
      </c>
      <c r="BM37" s="16" t="s">
        <v>1605</v>
      </c>
      <c r="BN37" s="16" t="s">
        <v>1605</v>
      </c>
      <c r="BO37" s="16" t="s">
        <v>1605</v>
      </c>
      <c r="BP37" s="16" t="s">
        <v>1605</v>
      </c>
      <c r="BQ37" s="16" t="s">
        <v>1605</v>
      </c>
    </row>
    <row r="38" spans="1:69" x14ac:dyDescent="0.35">
      <c r="A38">
        <v>26</v>
      </c>
      <c r="B38" t="s">
        <v>159</v>
      </c>
      <c r="C38" t="b">
        <v>1</v>
      </c>
      <c r="D38" t="b">
        <v>1</v>
      </c>
      <c r="E38" s="1">
        <v>15.787383698847052</v>
      </c>
      <c r="F38" s="16">
        <v>1.0303543614121193</v>
      </c>
      <c r="G38" s="16">
        <v>2.8506362275843116</v>
      </c>
      <c r="H38" t="s">
        <v>1931</v>
      </c>
      <c r="I38" s="16">
        <v>0</v>
      </c>
      <c r="J38" s="16">
        <v>0</v>
      </c>
      <c r="K38" s="16">
        <v>7.8178143723607318E-2</v>
      </c>
      <c r="L38" s="16">
        <v>0.10038153754220813</v>
      </c>
      <c r="M38" s="16">
        <v>0.76465014173512991</v>
      </c>
      <c r="N38" s="16">
        <v>6.4917933766333036E-2</v>
      </c>
      <c r="O38" s="16">
        <v>0.34477332908005143</v>
      </c>
      <c r="P38" s="16">
        <v>4.6942199690361397E-2</v>
      </c>
      <c r="Q38" s="16">
        <v>1.4097859683550324</v>
      </c>
      <c r="R38" s="16">
        <v>0</v>
      </c>
      <c r="S38" s="16">
        <v>6.6550838135988277E-2</v>
      </c>
      <c r="T38" s="16">
        <v>0.15826870833744811</v>
      </c>
      <c r="U38" s="16">
        <v>0</v>
      </c>
      <c r="V38" s="16">
        <v>1.3590439134303898</v>
      </c>
      <c r="W38" s="16" t="s">
        <v>1605</v>
      </c>
      <c r="X38" s="16" t="s">
        <v>1605</v>
      </c>
      <c r="Y38" s="16">
        <v>7.1451278442937749E-3</v>
      </c>
      <c r="Z38" s="16">
        <v>1.4385439279162915E-2</v>
      </c>
      <c r="AA38" s="16">
        <v>0.21852777540383128</v>
      </c>
      <c r="AB38" s="16">
        <v>0.28776795980381942</v>
      </c>
      <c r="AC38" s="16">
        <v>0.21285889674024672</v>
      </c>
      <c r="AD38" s="16">
        <v>0</v>
      </c>
      <c r="AE38" s="16">
        <v>0.13191172530111261</v>
      </c>
      <c r="AF38" s="16">
        <v>0.17748957889171257</v>
      </c>
      <c r="AG38" s="16">
        <v>0.28388631576901879</v>
      </c>
      <c r="AH38" s="16">
        <v>7.8178143723607318E-2</v>
      </c>
      <c r="AI38" s="16">
        <v>0.20118863886172678</v>
      </c>
      <c r="AJ38" s="16">
        <v>0.2207209363165199</v>
      </c>
      <c r="AK38" s="16">
        <v>0.2207209363165199</v>
      </c>
      <c r="AL38" s="16">
        <v>0.31961344973066375</v>
      </c>
      <c r="AM38" s="16">
        <v>7.7329558125118325E-2</v>
      </c>
      <c r="AN38" s="16">
        <v>0.18596121104642149</v>
      </c>
      <c r="AO38" s="16">
        <v>0.94674617386737214</v>
      </c>
      <c r="AP38" s="16">
        <v>0.41865545226790402</v>
      </c>
      <c r="AQ38" s="16">
        <v>2.8506362275843116</v>
      </c>
      <c r="AR38" s="16">
        <v>7.8178143723607318E-2</v>
      </c>
      <c r="AS38" s="16">
        <v>7.8178143723607318E-2</v>
      </c>
      <c r="AT38" s="16">
        <v>1.1961877292996581E-2</v>
      </c>
      <c r="AU38" s="16">
        <v>0.49746964406056615</v>
      </c>
      <c r="AV38" s="16">
        <v>0.56088755718427419</v>
      </c>
      <c r="AW38" s="16">
        <v>0.10714852556210919</v>
      </c>
      <c r="AX38" s="16">
        <v>0.26844487496895075</v>
      </c>
      <c r="AY38" s="16">
        <v>0.39119760480465371</v>
      </c>
      <c r="AZ38" s="16">
        <v>0.56089148857323079</v>
      </c>
      <c r="BA38" s="16">
        <v>0.81546058623857665</v>
      </c>
      <c r="BB38" s="16">
        <v>7.8178143723607318E-2</v>
      </c>
      <c r="BC38" s="16">
        <v>1.6991626329796383</v>
      </c>
      <c r="BD38" s="16">
        <v>7.8178143723607318E-2</v>
      </c>
      <c r="BE38" s="16">
        <v>1.1345406092576087</v>
      </c>
      <c r="BF38" s="16">
        <v>0.24233699783842133</v>
      </c>
      <c r="BG38" s="16">
        <v>1.2803430579547967</v>
      </c>
      <c r="BH38" s="16">
        <v>0.28963665491336865</v>
      </c>
      <c r="BI38" s="16">
        <v>7.8178143723607318E-2</v>
      </c>
      <c r="BJ38" s="16">
        <v>9.823289252625278E-2</v>
      </c>
      <c r="BK38" s="16">
        <v>0.37613474979475758</v>
      </c>
      <c r="BL38" s="16">
        <v>0.77674999290769686</v>
      </c>
      <c r="BM38" s="16">
        <v>0.21902196601298574</v>
      </c>
      <c r="BN38" s="16">
        <v>0.18365726177010555</v>
      </c>
      <c r="BO38" s="16" t="s">
        <v>1605</v>
      </c>
      <c r="BP38" s="16" t="s">
        <v>1605</v>
      </c>
      <c r="BQ38" s="16" t="s">
        <v>1605</v>
      </c>
    </row>
    <row r="39" spans="1:69" x14ac:dyDescent="0.35">
      <c r="A39">
        <v>27</v>
      </c>
      <c r="B39" t="s">
        <v>375</v>
      </c>
      <c r="C39" t="b">
        <v>1</v>
      </c>
      <c r="D39" t="b">
        <v>0</v>
      </c>
      <c r="E39" s="1">
        <v>41.457004756158902</v>
      </c>
      <c r="F39" s="16">
        <v>1.1979261299315713</v>
      </c>
      <c r="G39" s="16">
        <v>3.062190331198547</v>
      </c>
      <c r="H39" t="s">
        <v>1804</v>
      </c>
      <c r="I39" s="16">
        <v>0</v>
      </c>
      <c r="J39" s="16">
        <v>0</v>
      </c>
      <c r="K39" s="16">
        <v>0</v>
      </c>
      <c r="L39" s="16">
        <v>7.6433860267225429E-2</v>
      </c>
      <c r="M39" s="16">
        <v>0.41423120497550214</v>
      </c>
      <c r="N39" s="16">
        <v>0.20295563503173142</v>
      </c>
      <c r="O39" s="16">
        <v>0.57467729046149341</v>
      </c>
      <c r="P39" s="16">
        <v>0.2423926886666552</v>
      </c>
      <c r="Q39" s="16">
        <v>1.8861491103235148</v>
      </c>
      <c r="R39" s="16">
        <v>0</v>
      </c>
      <c r="S39" s="16">
        <v>0.26217182995039079</v>
      </c>
      <c r="T39" s="16">
        <v>0.34356939726580471</v>
      </c>
      <c r="U39" s="16">
        <v>0.18584269949704013</v>
      </c>
      <c r="V39" s="16">
        <v>3.062190331198547</v>
      </c>
      <c r="W39" s="16">
        <v>8.7169033682345409E-2</v>
      </c>
      <c r="X39" s="16">
        <v>0.3246287245098598</v>
      </c>
      <c r="Y39" s="16">
        <v>2.9512992835018625E-2</v>
      </c>
      <c r="Z39" s="16">
        <v>5.9319929895421009E-2</v>
      </c>
      <c r="AA39" s="16">
        <v>0.19885957532663801</v>
      </c>
      <c r="AB39" s="16">
        <v>0.29980395606842913</v>
      </c>
      <c r="AC39" s="16">
        <v>0.11870254770622246</v>
      </c>
      <c r="AD39" s="16">
        <v>0.11693730836284266</v>
      </c>
      <c r="AE39" s="16">
        <v>0.13537421369910407</v>
      </c>
      <c r="AF39" s="16">
        <v>0.31752426731074879</v>
      </c>
      <c r="AG39" s="16">
        <v>0.32757811994877328</v>
      </c>
      <c r="AH39" s="16">
        <v>0</v>
      </c>
      <c r="AI39" s="16">
        <v>0.42808179050834938</v>
      </c>
      <c r="AJ39" s="16">
        <v>0.45083921466195953</v>
      </c>
      <c r="AK39" s="16">
        <v>0.22791376040917211</v>
      </c>
      <c r="AL39" s="16">
        <v>0.30750519073539095</v>
      </c>
      <c r="AM39" s="16">
        <v>4.5994286315645727E-2</v>
      </c>
      <c r="AN39" s="16">
        <v>0.19737910665078195</v>
      </c>
      <c r="AO39" s="16">
        <v>1.0004755403404673</v>
      </c>
      <c r="AP39" s="16">
        <v>0.3772466067851199</v>
      </c>
      <c r="AQ39" s="16">
        <v>2.7382407898453196</v>
      </c>
      <c r="AR39" s="16">
        <v>0</v>
      </c>
      <c r="AS39" s="16">
        <v>4.6707421156689799E-2</v>
      </c>
      <c r="AT39" s="16">
        <v>4.9326696443265483E-2</v>
      </c>
      <c r="AU39" s="16">
        <v>0.3467474067671743</v>
      </c>
      <c r="AV39" s="16">
        <v>0.58181230734664924</v>
      </c>
      <c r="AW39" s="16">
        <v>0.10115839228721635</v>
      </c>
      <c r="AX39" s="16">
        <v>0.15999927695418648</v>
      </c>
      <c r="AY39" s="16">
        <v>0.35059022084734215</v>
      </c>
      <c r="AZ39" s="16">
        <v>0.58181459647294331</v>
      </c>
      <c r="BA39" s="16">
        <v>0.85105769258828978</v>
      </c>
      <c r="BB39" s="16">
        <v>0</v>
      </c>
      <c r="BC39" s="16">
        <v>1.2326257993884409</v>
      </c>
      <c r="BD39" s="16">
        <v>4.6707421156689799E-2</v>
      </c>
      <c r="BE39" s="16">
        <v>0.86009331999052496</v>
      </c>
      <c r="BF39" s="16">
        <v>0.14719590639799685</v>
      </c>
      <c r="BG39" s="16">
        <v>1.3513389727483167</v>
      </c>
      <c r="BH39" s="16">
        <v>0.29850595265074209</v>
      </c>
      <c r="BI39" s="16">
        <v>4.6707421156689799E-2</v>
      </c>
      <c r="BJ39" s="16">
        <v>0.10116929100073202</v>
      </c>
      <c r="BK39" s="16">
        <v>0.42005174651938115</v>
      </c>
      <c r="BL39" s="16">
        <v>1.1956813380929003</v>
      </c>
      <c r="BM39" s="16">
        <v>7.1347478270359366E-2</v>
      </c>
      <c r="BN39" s="16">
        <v>0.19009327377646579</v>
      </c>
      <c r="BO39" s="16" t="s">
        <v>1605</v>
      </c>
      <c r="BP39" s="16" t="s">
        <v>1605</v>
      </c>
      <c r="BQ39" s="16" t="s">
        <v>1605</v>
      </c>
    </row>
    <row r="40" spans="1:69" x14ac:dyDescent="0.35">
      <c r="A40">
        <v>28</v>
      </c>
      <c r="B40" t="s">
        <v>1887</v>
      </c>
      <c r="C40" t="b">
        <v>1</v>
      </c>
      <c r="D40" t="b">
        <v>0</v>
      </c>
      <c r="E40" s="1">
        <v>96.662043559919525</v>
      </c>
      <c r="F40" s="16">
        <v>0.85635816856545655</v>
      </c>
      <c r="G40" s="16">
        <v>2.2584809425892072</v>
      </c>
      <c r="H40" t="s">
        <v>1916</v>
      </c>
      <c r="I40" s="16">
        <v>0</v>
      </c>
      <c r="J40" s="16">
        <v>1.01704808532872E-2</v>
      </c>
      <c r="K40" s="16">
        <v>0</v>
      </c>
      <c r="L40" s="16">
        <v>0.13533602255697819</v>
      </c>
      <c r="M40" s="16">
        <v>0.73063990600692796</v>
      </c>
      <c r="N40" s="16">
        <v>2.9052524854715989E-2</v>
      </c>
      <c r="O40" s="16">
        <v>5.6078926409468099E-2</v>
      </c>
      <c r="P40" s="16">
        <v>0.19772322939510234</v>
      </c>
      <c r="Q40" s="16">
        <v>2.2584809425892072</v>
      </c>
      <c r="R40" s="16">
        <v>0</v>
      </c>
      <c r="S40" s="16">
        <v>3.8768743491349955E-2</v>
      </c>
      <c r="T40" s="16">
        <v>3.8768743491349955E-2</v>
      </c>
      <c r="U40" s="16">
        <v>0.13631305633128687</v>
      </c>
      <c r="V40" s="16">
        <v>1.3940382237560289</v>
      </c>
      <c r="W40" s="16">
        <v>6.6935184322821639E-2</v>
      </c>
      <c r="X40" s="16">
        <v>0.22649899946587326</v>
      </c>
      <c r="Y40" s="16">
        <v>8.6053637974186081E-3</v>
      </c>
      <c r="Z40" s="16">
        <v>1.5686851329029805E-2</v>
      </c>
      <c r="AA40" s="16">
        <v>0.14465764701835604</v>
      </c>
      <c r="AB40" s="16">
        <v>0.21020085153597101</v>
      </c>
      <c r="AC40" s="16">
        <v>1.8174649878937466E-2</v>
      </c>
      <c r="AD40" s="16">
        <v>2.4269560312374372E-2</v>
      </c>
      <c r="AE40" s="16">
        <v>0.14793330854175402</v>
      </c>
      <c r="AF40" s="16">
        <v>0.18181001663011265</v>
      </c>
      <c r="AG40" s="16">
        <v>0.11439860520216705</v>
      </c>
      <c r="AH40" s="16">
        <v>0</v>
      </c>
      <c r="AI40" s="16">
        <v>0.39862997770537723</v>
      </c>
      <c r="AJ40" s="16">
        <v>0.42488102656675131</v>
      </c>
      <c r="AK40" s="16">
        <v>0.25389187535722835</v>
      </c>
      <c r="AL40" s="16">
        <v>7.9810535831290164E-2</v>
      </c>
      <c r="AM40" s="16">
        <v>0.18364952325332484</v>
      </c>
      <c r="AN40" s="16">
        <v>0.23512325775497511</v>
      </c>
      <c r="AO40" s="16">
        <v>1.2226323114350914</v>
      </c>
      <c r="AP40" s="16">
        <v>0</v>
      </c>
      <c r="AQ40" s="16">
        <v>1.5714285714285761</v>
      </c>
      <c r="AR40" s="16">
        <v>0</v>
      </c>
      <c r="AS40" s="16">
        <v>0</v>
      </c>
      <c r="AT40" s="16">
        <v>1.3315332480622333E-2</v>
      </c>
      <c r="AU40" s="16">
        <v>0</v>
      </c>
      <c r="AV40" s="16">
        <v>0.66666192639178234</v>
      </c>
      <c r="AW40" s="16">
        <v>2.2483620564004658E-2</v>
      </c>
      <c r="AX40" s="16">
        <v>0</v>
      </c>
      <c r="AY40" s="16">
        <v>0</v>
      </c>
      <c r="AZ40" s="16">
        <v>0.66666666666666941</v>
      </c>
      <c r="BA40" s="16">
        <v>1</v>
      </c>
      <c r="BB40" s="16">
        <v>0</v>
      </c>
      <c r="BC40" s="16">
        <v>1.5023629130655736</v>
      </c>
      <c r="BD40" s="16">
        <v>0</v>
      </c>
      <c r="BE40" s="16">
        <v>1.1029736773497394</v>
      </c>
      <c r="BF40" s="16">
        <v>5.6390781846185289E-2</v>
      </c>
      <c r="BG40" s="16">
        <v>1.6666666666666701</v>
      </c>
      <c r="BH40" s="16">
        <v>0.33333333333333504</v>
      </c>
      <c r="BI40" s="16">
        <v>0</v>
      </c>
      <c r="BJ40" s="16">
        <v>0.10986518759097375</v>
      </c>
      <c r="BK40" s="16">
        <v>0.14910346228388338</v>
      </c>
      <c r="BL40" s="16">
        <v>0.65974944933181456</v>
      </c>
      <c r="BM40" s="16">
        <v>0.11217008950965068</v>
      </c>
      <c r="BN40" s="16">
        <v>0.21028481916064834</v>
      </c>
      <c r="BO40" s="16" t="s">
        <v>1605</v>
      </c>
      <c r="BP40" s="16" t="s">
        <v>1605</v>
      </c>
      <c r="BQ40" s="16" t="s">
        <v>1605</v>
      </c>
    </row>
    <row r="41" spans="1:69" x14ac:dyDescent="0.35">
      <c r="A41">
        <v>29</v>
      </c>
      <c r="B41" t="s">
        <v>150</v>
      </c>
      <c r="C41" t="b">
        <v>1</v>
      </c>
      <c r="D41" t="b">
        <v>0</v>
      </c>
      <c r="E41" s="1">
        <v>28.7194421437848</v>
      </c>
      <c r="F41" s="16">
        <v>1.1304440669658304</v>
      </c>
      <c r="G41" s="16">
        <v>2.5714285714285627</v>
      </c>
      <c r="H41" t="s">
        <v>1931</v>
      </c>
      <c r="I41" s="16">
        <v>0</v>
      </c>
      <c r="J41" s="16">
        <v>0</v>
      </c>
      <c r="K41" s="16">
        <v>0</v>
      </c>
      <c r="L41" s="16">
        <v>5.1734798953815053E-2</v>
      </c>
      <c r="M41" s="16">
        <v>0.30141018631896621</v>
      </c>
      <c r="N41" s="16">
        <v>0.11745817010534787</v>
      </c>
      <c r="O41" s="16">
        <v>0.73746594110179919</v>
      </c>
      <c r="P41" s="16">
        <v>0.21201870102889808</v>
      </c>
      <c r="Q41" s="16">
        <v>2.3030405698997831</v>
      </c>
      <c r="R41" s="16">
        <v>0</v>
      </c>
      <c r="S41" s="16">
        <v>0.30500988444561017</v>
      </c>
      <c r="T41" s="16">
        <v>0.30500988444561017</v>
      </c>
      <c r="U41" s="16">
        <v>0.1517856424540569</v>
      </c>
      <c r="V41" s="16">
        <v>2.3387269917468676</v>
      </c>
      <c r="W41" s="16">
        <v>7.1424221862554482E-2</v>
      </c>
      <c r="X41" s="16">
        <v>0.26653848824435089</v>
      </c>
      <c r="Y41" s="16">
        <v>2.9486615464435539E-2</v>
      </c>
      <c r="Z41" s="16">
        <v>6.02445433319998E-2</v>
      </c>
      <c r="AA41" s="16">
        <v>0.16222360143833359</v>
      </c>
      <c r="AB41" s="16">
        <v>0.24527591340615351</v>
      </c>
      <c r="AC41" s="16">
        <v>0.14299799947202341</v>
      </c>
      <c r="AD41" s="16">
        <v>0.1219265492628081</v>
      </c>
      <c r="AE41" s="16">
        <v>0.14994198419734905</v>
      </c>
      <c r="AF41" s="16">
        <v>0.35620629779695978</v>
      </c>
      <c r="AG41" s="16">
        <v>0.58435106654211011</v>
      </c>
      <c r="AH41" s="16">
        <v>0</v>
      </c>
      <c r="AI41" s="16">
        <v>0.41853947349657195</v>
      </c>
      <c r="AJ41" s="16">
        <v>0.44248532524314754</v>
      </c>
      <c r="AK41" s="16">
        <v>0.25236746348852268</v>
      </c>
      <c r="AL41" s="16">
        <v>0.36157283570138676</v>
      </c>
      <c r="AM41" s="16">
        <v>3.4778407281942592E-2</v>
      </c>
      <c r="AN41" s="16">
        <v>0.16164169893681746</v>
      </c>
      <c r="AO41" s="16">
        <v>1.0898600101855416</v>
      </c>
      <c r="AP41" s="16">
        <v>0.31578947368421262</v>
      </c>
      <c r="AQ41" s="16">
        <v>2.5714285714285627</v>
      </c>
      <c r="AR41" s="16">
        <v>0</v>
      </c>
      <c r="AS41" s="16">
        <v>0</v>
      </c>
      <c r="AT41" s="16">
        <v>4.9935643568643773E-2</v>
      </c>
      <c r="AU41" s="16">
        <v>0.38888888888888773</v>
      </c>
      <c r="AV41" s="16">
        <v>0.66666510178366534</v>
      </c>
      <c r="AW41" s="16">
        <v>0.10327062879719828</v>
      </c>
      <c r="AX41" s="16">
        <v>0.17647058823529216</v>
      </c>
      <c r="AY41" s="16">
        <v>0.29032258064516059</v>
      </c>
      <c r="AZ41" s="16">
        <v>0.66666666666666385</v>
      </c>
      <c r="BA41" s="16">
        <v>1</v>
      </c>
      <c r="BB41" s="16">
        <v>0</v>
      </c>
      <c r="BC41" s="16">
        <v>1.5024986157723781</v>
      </c>
      <c r="BD41" s="16">
        <v>0</v>
      </c>
      <c r="BE41" s="16">
        <v>0.79069240420724252</v>
      </c>
      <c r="BF41" s="16">
        <v>0.23730205446472907</v>
      </c>
      <c r="BG41" s="16">
        <v>1.6666666666666683</v>
      </c>
      <c r="BH41" s="16">
        <v>0.33333333333333415</v>
      </c>
      <c r="BI41" s="16">
        <v>0</v>
      </c>
      <c r="BJ41" s="16">
        <v>0.11177253760695827</v>
      </c>
      <c r="BK41" s="16">
        <v>0.30377254917177332</v>
      </c>
      <c r="BL41" s="16">
        <v>0.82884067360615177</v>
      </c>
      <c r="BM41" s="16">
        <v>5.7222326637104581E-2</v>
      </c>
      <c r="BN41" s="16">
        <v>0.21002252785151798</v>
      </c>
      <c r="BO41" s="16" t="s">
        <v>1605</v>
      </c>
      <c r="BP41" s="16" t="s">
        <v>1605</v>
      </c>
      <c r="BQ41" s="16" t="s">
        <v>1605</v>
      </c>
    </row>
    <row r="42" spans="1:69" x14ac:dyDescent="0.35">
      <c r="A42">
        <v>30</v>
      </c>
      <c r="B42" t="s">
        <v>1899</v>
      </c>
      <c r="C42" t="b">
        <v>1</v>
      </c>
      <c r="D42" t="b">
        <v>0</v>
      </c>
      <c r="E42" s="1">
        <v>52.957926686746589</v>
      </c>
      <c r="F42" s="16">
        <v>1.2339572098216212</v>
      </c>
      <c r="G42" s="16">
        <v>2.79014513227738</v>
      </c>
      <c r="H42" t="s">
        <v>1804</v>
      </c>
      <c r="I42" s="16">
        <v>0</v>
      </c>
      <c r="J42" s="16">
        <v>5.2768471974605768E-2</v>
      </c>
      <c r="K42" s="16">
        <v>0</v>
      </c>
      <c r="L42" s="16">
        <v>8.3540187464936855E-2</v>
      </c>
      <c r="M42" s="16">
        <v>0.46635005869068236</v>
      </c>
      <c r="N42" s="16">
        <v>0.16017509477461478</v>
      </c>
      <c r="O42" s="16">
        <v>0.63904260597731621</v>
      </c>
      <c r="P42" s="16">
        <v>0.26978865666024343</v>
      </c>
      <c r="Q42" s="16">
        <v>2.4573108895740412</v>
      </c>
      <c r="R42" s="16">
        <v>0</v>
      </c>
      <c r="S42" s="16">
        <v>0.37273492781295992</v>
      </c>
      <c r="T42" s="16">
        <v>0.37273492781295992</v>
      </c>
      <c r="U42" s="16">
        <v>0.20569650828324004</v>
      </c>
      <c r="V42" s="16">
        <v>2.79014513227738</v>
      </c>
      <c r="W42" s="16">
        <v>9.5788927031956517E-2</v>
      </c>
      <c r="X42" s="16">
        <v>0.35918087060773485</v>
      </c>
      <c r="Y42" s="16">
        <v>4.2811815289864885E-2</v>
      </c>
      <c r="Z42" s="16">
        <v>8.6077444811183401E-2</v>
      </c>
      <c r="AA42" s="16">
        <v>0.21935422055011977</v>
      </c>
      <c r="AB42" s="16">
        <v>0.33020379189543037</v>
      </c>
      <c r="AC42" s="16">
        <v>0.1204087749140561</v>
      </c>
      <c r="AD42" s="16">
        <v>0.16300356352404965</v>
      </c>
      <c r="AE42" s="16">
        <v>0.14893493033542415</v>
      </c>
      <c r="AF42" s="16">
        <v>0.41972342945522745</v>
      </c>
      <c r="AG42" s="16">
        <v>0.36743180789211038</v>
      </c>
      <c r="AH42" s="16">
        <v>0</v>
      </c>
      <c r="AI42" s="16">
        <v>0.48403744016037042</v>
      </c>
      <c r="AJ42" s="16">
        <v>0.51065520383910834</v>
      </c>
      <c r="AK42" s="16">
        <v>0.25283052683869056</v>
      </c>
      <c r="AL42" s="16">
        <v>0.23987259203850719</v>
      </c>
      <c r="AM42" s="16">
        <v>7.2408443199966532E-2</v>
      </c>
      <c r="AN42" s="16">
        <v>0.21500864021817945</v>
      </c>
      <c r="AO42" s="16">
        <v>1.1863450858896019</v>
      </c>
      <c r="AP42" s="16">
        <v>0.31578947368421129</v>
      </c>
      <c r="AQ42" s="16">
        <v>2.5714285714285698</v>
      </c>
      <c r="AR42" s="16">
        <v>0</v>
      </c>
      <c r="AS42" s="16">
        <v>0</v>
      </c>
      <c r="AT42" s="16">
        <v>7.3263280060237745E-2</v>
      </c>
      <c r="AU42" s="16">
        <v>0.38888888888889173</v>
      </c>
      <c r="AV42" s="16">
        <v>0.66666390730908809</v>
      </c>
      <c r="AW42" s="16">
        <v>0.13951596981438041</v>
      </c>
      <c r="AX42" s="16">
        <v>0.17647058823529549</v>
      </c>
      <c r="AY42" s="16">
        <v>0.2903225806451617</v>
      </c>
      <c r="AZ42" s="16">
        <v>0.66666666666666763</v>
      </c>
      <c r="BA42" s="16">
        <v>1</v>
      </c>
      <c r="BB42" s="16">
        <v>0</v>
      </c>
      <c r="BC42" s="16">
        <v>1.5024535012862117</v>
      </c>
      <c r="BD42" s="16">
        <v>0</v>
      </c>
      <c r="BE42" s="16">
        <v>0.98575580864050383</v>
      </c>
      <c r="BF42" s="16">
        <v>0.16241912312226714</v>
      </c>
      <c r="BG42" s="16">
        <v>1.6666666666666718</v>
      </c>
      <c r="BH42" s="16">
        <v>0.33333333333333592</v>
      </c>
      <c r="BI42" s="16">
        <v>0</v>
      </c>
      <c r="BJ42" s="16">
        <v>0.11093493132034427</v>
      </c>
      <c r="BK42" s="16">
        <v>0.36820548972065414</v>
      </c>
      <c r="BL42" s="16">
        <v>1.0991247223486575</v>
      </c>
      <c r="BM42" s="16">
        <v>7.6663905313078651E-2</v>
      </c>
      <c r="BN42" s="16">
        <v>0.21028478454897326</v>
      </c>
      <c r="BO42" s="16" t="s">
        <v>1605</v>
      </c>
      <c r="BP42" s="16" t="s">
        <v>1605</v>
      </c>
      <c r="BQ42" s="16" t="s">
        <v>1605</v>
      </c>
    </row>
    <row r="43" spans="1:69" x14ac:dyDescent="0.35">
      <c r="A43">
        <v>31</v>
      </c>
      <c r="B43" t="s">
        <v>158</v>
      </c>
      <c r="C43" t="b">
        <v>1</v>
      </c>
      <c r="D43" t="b">
        <v>0</v>
      </c>
      <c r="E43" s="1">
        <v>58.682462220747567</v>
      </c>
      <c r="F43" s="16">
        <v>1.2017925085451864</v>
      </c>
      <c r="G43" s="16">
        <v>2.5714285714285725</v>
      </c>
      <c r="H43" t="s">
        <v>1931</v>
      </c>
      <c r="I43" s="16">
        <v>0</v>
      </c>
      <c r="J43" s="16">
        <v>4.6218945873066852E-2</v>
      </c>
      <c r="K43" s="16">
        <v>0</v>
      </c>
      <c r="L43" s="16">
        <v>9.3414102778515584E-2</v>
      </c>
      <c r="M43" s="16">
        <v>0.5441936906916478</v>
      </c>
      <c r="N43" s="16">
        <v>0.16760248978994974</v>
      </c>
      <c r="O43" s="16">
        <v>0.52793859850291791</v>
      </c>
      <c r="P43" s="16">
        <v>0.2712704376988091</v>
      </c>
      <c r="Q43" s="16">
        <v>2.4609504477788611</v>
      </c>
      <c r="R43" s="16">
        <v>0</v>
      </c>
      <c r="S43" s="16">
        <v>0.33319585808549168</v>
      </c>
      <c r="T43" s="16">
        <v>0.33319585808549168</v>
      </c>
      <c r="U43" s="16">
        <v>0.20696348806603582</v>
      </c>
      <c r="V43" s="16">
        <v>2.4857265139499911</v>
      </c>
      <c r="W43" s="16">
        <v>9.5387877550232592E-2</v>
      </c>
      <c r="X43" s="16">
        <v>0.37156332519081081</v>
      </c>
      <c r="Y43" s="16">
        <v>3.7547688873126983E-2</v>
      </c>
      <c r="Z43" s="16">
        <v>7.7184350418723513E-2</v>
      </c>
      <c r="AA43" s="16">
        <v>0.22169504051570765</v>
      </c>
      <c r="AB43" s="16">
        <v>0.34023499523608325</v>
      </c>
      <c r="AC43" s="16">
        <v>0.11037379474387898</v>
      </c>
      <c r="AD43" s="16">
        <v>0.15559633727286859</v>
      </c>
      <c r="AE43" s="16">
        <v>0.14870255739854477</v>
      </c>
      <c r="AF43" s="16">
        <v>0.39566347483896469</v>
      </c>
      <c r="AG43" s="16">
        <v>0.32222619187031198</v>
      </c>
      <c r="AH43" s="16">
        <v>0</v>
      </c>
      <c r="AI43" s="16">
        <v>0.48565158271051234</v>
      </c>
      <c r="AJ43" s="16">
        <v>0.51240126212520187</v>
      </c>
      <c r="AK43" s="16">
        <v>0.2529545981297685</v>
      </c>
      <c r="AL43" s="16">
        <v>0.21280305692432377</v>
      </c>
      <c r="AM43" s="16">
        <v>6.752763200003975E-2</v>
      </c>
      <c r="AN43" s="16">
        <v>0.2182636748500224</v>
      </c>
      <c r="AO43" s="16">
        <v>1.192230767149161</v>
      </c>
      <c r="AP43" s="16">
        <v>0.31578947368421106</v>
      </c>
      <c r="AQ43" s="16">
        <v>2.5714285714285725</v>
      </c>
      <c r="AR43" s="16">
        <v>0</v>
      </c>
      <c r="AS43" s="16">
        <v>0</v>
      </c>
      <c r="AT43" s="16">
        <v>6.3841434900103522E-2</v>
      </c>
      <c r="AU43" s="16">
        <v>0.38888888888889395</v>
      </c>
      <c r="AV43" s="16">
        <v>0.66666360903435362</v>
      </c>
      <c r="AW43" s="16">
        <v>0.13164744228014458</v>
      </c>
      <c r="AX43" s="16">
        <v>0.17647058823529593</v>
      </c>
      <c r="AY43" s="16">
        <v>0.29032258064516192</v>
      </c>
      <c r="AZ43" s="16">
        <v>0.66666666666666829</v>
      </c>
      <c r="BA43" s="16">
        <v>1</v>
      </c>
      <c r="BB43" s="16">
        <v>0</v>
      </c>
      <c r="BC43" s="16">
        <v>1.502426611150856</v>
      </c>
      <c r="BD43" s="16">
        <v>0</v>
      </c>
      <c r="BE43" s="16">
        <v>1.0384155046468986</v>
      </c>
      <c r="BF43" s="16">
        <v>0.14511317257743594</v>
      </c>
      <c r="BG43" s="16">
        <v>1.6666666666666736</v>
      </c>
      <c r="BH43" s="16">
        <v>0.33333333333333681</v>
      </c>
      <c r="BI43" s="16">
        <v>0</v>
      </c>
      <c r="BJ43" s="16">
        <v>0.11074542946334831</v>
      </c>
      <c r="BK43" s="16">
        <v>0.36854478898343102</v>
      </c>
      <c r="BL43" s="16">
        <v>1.0991346905972312</v>
      </c>
      <c r="BM43" s="16">
        <v>8.1727309856921559E-2</v>
      </c>
      <c r="BN43" s="16">
        <v>0.21036221900390695</v>
      </c>
      <c r="BO43" s="16" t="s">
        <v>1605</v>
      </c>
      <c r="BP43" s="16" t="s">
        <v>1605</v>
      </c>
      <c r="BQ43" s="16" t="s">
        <v>1605</v>
      </c>
    </row>
    <row r="44" spans="1:69" x14ac:dyDescent="0.35">
      <c r="A44">
        <v>32</v>
      </c>
      <c r="B44" t="s">
        <v>149</v>
      </c>
      <c r="C44" t="b">
        <v>1</v>
      </c>
      <c r="D44" t="b">
        <v>0</v>
      </c>
      <c r="E44" s="1">
        <v>29.14812663696263</v>
      </c>
      <c r="F44" s="16">
        <v>1.2455642280168928</v>
      </c>
      <c r="G44" s="16">
        <v>2.5714285714285712</v>
      </c>
      <c r="H44" t="s">
        <v>1931</v>
      </c>
      <c r="I44" s="16">
        <v>0</v>
      </c>
      <c r="J44" s="16">
        <v>0</v>
      </c>
      <c r="K44" s="16">
        <v>0</v>
      </c>
      <c r="L44" s="16">
        <v>5.2547603804746323E-2</v>
      </c>
      <c r="M44" s="16">
        <v>0.21479360730727293</v>
      </c>
      <c r="N44" s="16">
        <v>0.11106971985852687</v>
      </c>
      <c r="O44" s="16">
        <v>0.74639177424763314</v>
      </c>
      <c r="P44" s="16">
        <v>0.22137071869162717</v>
      </c>
      <c r="Q44" s="16">
        <v>2.327791915031959</v>
      </c>
      <c r="R44" s="16">
        <v>0</v>
      </c>
      <c r="S44" s="16" t="s">
        <v>1605</v>
      </c>
      <c r="T44" s="16">
        <v>0.36405691164142606</v>
      </c>
      <c r="U44" s="16">
        <v>0.16042626584095276</v>
      </c>
      <c r="V44" s="16">
        <v>2.5236572563045643</v>
      </c>
      <c r="W44" s="16">
        <v>7.5272714994859991E-2</v>
      </c>
      <c r="X44" s="16">
        <v>0.28237295877939372</v>
      </c>
      <c r="Y44" s="16">
        <v>3.5878959746095118E-2</v>
      </c>
      <c r="Z44" s="16">
        <v>7.2763110350416937E-2</v>
      </c>
      <c r="AA44" s="16">
        <v>0.17143647785280236</v>
      </c>
      <c r="AB44" s="16">
        <v>0.25964457975779998</v>
      </c>
      <c r="AC44" s="16">
        <v>0.13448261618174784</v>
      </c>
      <c r="AD44" s="16" t="s">
        <v>1605</v>
      </c>
      <c r="AE44" s="16">
        <v>0.14968233828687016</v>
      </c>
      <c r="AF44" s="16" t="s">
        <v>1605</v>
      </c>
      <c r="AG44" s="16">
        <v>0.50056866760253071</v>
      </c>
      <c r="AH44" s="16" t="s">
        <v>1605</v>
      </c>
      <c r="AI44" s="16">
        <v>0.4289988213549818</v>
      </c>
      <c r="AJ44" s="16">
        <v>0.4535467595039846</v>
      </c>
      <c r="AK44" s="16">
        <v>0.25256399832567644</v>
      </c>
      <c r="AL44" s="16" t="s">
        <v>1605</v>
      </c>
      <c r="AM44" s="16">
        <v>3.0038896873533893E-2</v>
      </c>
      <c r="AN44" s="16">
        <v>0.17684883141719387</v>
      </c>
      <c r="AO44" s="16">
        <v>1.1172917903763642</v>
      </c>
      <c r="AP44" s="16">
        <v>0.31578947368421084</v>
      </c>
      <c r="AQ44" s="16">
        <v>2.5714285714285712</v>
      </c>
      <c r="AR44" s="16">
        <v>0</v>
      </c>
      <c r="AS44" s="16">
        <v>0</v>
      </c>
      <c r="AT44" s="16">
        <v>6.0216943678571777E-2</v>
      </c>
      <c r="AU44" s="16">
        <v>0.38888888888888906</v>
      </c>
      <c r="AV44" s="16">
        <v>0.66666468136538271</v>
      </c>
      <c r="AW44" s="16" t="s">
        <v>1605</v>
      </c>
      <c r="AX44" s="16" t="s">
        <v>1605</v>
      </c>
      <c r="AY44" s="16" t="s">
        <v>1605</v>
      </c>
      <c r="AZ44" s="16">
        <v>0.66666666666666785</v>
      </c>
      <c r="BA44" s="16">
        <v>1</v>
      </c>
      <c r="BB44" s="16">
        <v>0</v>
      </c>
      <c r="BC44" s="16">
        <v>1.5024855899774692</v>
      </c>
      <c r="BD44" s="16">
        <v>0</v>
      </c>
      <c r="BE44" s="16">
        <v>0.85003125932099266</v>
      </c>
      <c r="BF44" s="16">
        <v>0.20986969437682457</v>
      </c>
      <c r="BG44" s="16">
        <v>1.6666666666666674</v>
      </c>
      <c r="BH44" s="16">
        <v>0.3333333333333337</v>
      </c>
      <c r="BI44" s="16" t="s">
        <v>1605</v>
      </c>
      <c r="BJ44" s="16">
        <v>0.11153090004227306</v>
      </c>
      <c r="BK44" s="16">
        <v>0.2913926190234728</v>
      </c>
      <c r="BL44" s="16">
        <v>0.87697530238597188</v>
      </c>
      <c r="BM44" s="16">
        <v>6.3940536833078987E-2</v>
      </c>
      <c r="BN44" s="16">
        <v>0.21006275709162092</v>
      </c>
      <c r="BO44" s="16" t="s">
        <v>1605</v>
      </c>
      <c r="BP44" s="16" t="s">
        <v>1605</v>
      </c>
      <c r="BQ44" s="16" t="s">
        <v>1605</v>
      </c>
    </row>
    <row r="45" spans="1:69" x14ac:dyDescent="0.35">
      <c r="A45">
        <v>33</v>
      </c>
      <c r="B45" t="s">
        <v>364</v>
      </c>
      <c r="C45" t="b">
        <v>1</v>
      </c>
      <c r="D45" t="b">
        <v>0</v>
      </c>
      <c r="E45" s="1">
        <v>37.005797807151815</v>
      </c>
      <c r="F45" s="16">
        <v>1.1121864422468777</v>
      </c>
      <c r="G45" s="16">
        <v>2.7441576922588835</v>
      </c>
      <c r="H45" t="s">
        <v>1931</v>
      </c>
      <c r="I45" s="16">
        <v>0</v>
      </c>
      <c r="J45" s="16">
        <v>0</v>
      </c>
      <c r="K45" s="16">
        <v>0</v>
      </c>
      <c r="L45" s="16">
        <v>5.6965102367723119E-2</v>
      </c>
      <c r="M45" s="16">
        <v>0.23590759205068035</v>
      </c>
      <c r="N45" s="16">
        <v>0.12796799880129939</v>
      </c>
      <c r="O45" s="16">
        <v>0.63954478390141034</v>
      </c>
      <c r="P45" s="16">
        <v>0.20262089057549382</v>
      </c>
      <c r="Q45" s="16">
        <v>1.8517703165310535</v>
      </c>
      <c r="R45" s="16">
        <v>0</v>
      </c>
      <c r="S45" s="16">
        <v>0.29627485974952372</v>
      </c>
      <c r="T45" s="16">
        <v>0.38309088256259538</v>
      </c>
      <c r="U45" s="16">
        <v>0.14750703514309116</v>
      </c>
      <c r="V45" s="16">
        <v>2.6216073321261604</v>
      </c>
      <c r="W45" s="16">
        <v>6.9851463062144736E-2</v>
      </c>
      <c r="X45" s="16">
        <v>0.25768607057930404</v>
      </c>
      <c r="Y45" s="16">
        <v>3.0305385585229994E-2</v>
      </c>
      <c r="Z45" s="16">
        <v>6.1478354479139297E-2</v>
      </c>
      <c r="AA45" s="16" t="s">
        <v>1605</v>
      </c>
      <c r="AB45" s="16" t="s">
        <v>1605</v>
      </c>
      <c r="AC45" s="16">
        <v>0.14038666066287653</v>
      </c>
      <c r="AD45" s="16">
        <v>0.12246415233308428</v>
      </c>
      <c r="AE45" s="16">
        <v>0.13729638124439747</v>
      </c>
      <c r="AF45" s="16">
        <v>0.33684515669495352</v>
      </c>
      <c r="AG45" s="16">
        <v>0.39750307557645814</v>
      </c>
      <c r="AH45" s="16">
        <v>0</v>
      </c>
      <c r="AI45" s="16">
        <v>0.38650314481712078</v>
      </c>
      <c r="AJ45" s="16">
        <v>0.40826027249911934</v>
      </c>
      <c r="AK45" s="16">
        <v>0.23042642195530805</v>
      </c>
      <c r="AL45" s="16">
        <v>0.35167497548481674</v>
      </c>
      <c r="AM45" s="16">
        <v>3.4538184006128958E-2</v>
      </c>
      <c r="AN45" s="16">
        <v>0.17283190726392861</v>
      </c>
      <c r="AO45" s="16">
        <v>0.97698808410937477</v>
      </c>
      <c r="AP45" s="16">
        <v>0.37942651820064155</v>
      </c>
      <c r="AQ45" s="16">
        <v>2.7441576922588835</v>
      </c>
      <c r="AR45" s="16">
        <v>0</v>
      </c>
      <c r="AS45" s="16">
        <v>4.8364153832489487E-2</v>
      </c>
      <c r="AT45" s="16">
        <v>5.1007650597956422E-2</v>
      </c>
      <c r="AU45" s="16">
        <v>0.45606132476734151</v>
      </c>
      <c r="AV45" s="16">
        <v>0.59050684479782478</v>
      </c>
      <c r="AW45" s="16">
        <v>0.16464456828918372</v>
      </c>
      <c r="AX45" s="16">
        <v>0.23336959274410285</v>
      </c>
      <c r="AY45" s="16">
        <v>0.35272794042901645</v>
      </c>
      <c r="AZ45" s="16">
        <v>0.59050879661045208</v>
      </c>
      <c r="BA45" s="16">
        <v>0.86597788553230592</v>
      </c>
      <c r="BB45" s="16">
        <v>0</v>
      </c>
      <c r="BC45" s="16">
        <v>1.2587893512710902</v>
      </c>
      <c r="BD45" s="16">
        <v>4.8364153832489487E-2</v>
      </c>
      <c r="BE45" s="16">
        <v>0.78309106296505293</v>
      </c>
      <c r="BF45" s="16">
        <v>0.25112671974886913</v>
      </c>
      <c r="BG45" s="16">
        <v>1.3815759013547804</v>
      </c>
      <c r="BH45" s="16">
        <v>0.30215790913943463</v>
      </c>
      <c r="BI45" s="16">
        <v>4.8364153832489487E-2</v>
      </c>
      <c r="BJ45" s="16">
        <v>0.10256696933354403</v>
      </c>
      <c r="BK45" s="16">
        <v>0.30535351694763313</v>
      </c>
      <c r="BL45" s="16">
        <v>0.96197601244951203</v>
      </c>
      <c r="BM45" s="16">
        <v>6.5046618818659807E-2</v>
      </c>
      <c r="BN45" s="16">
        <v>0.19206255613890866</v>
      </c>
      <c r="BO45" s="16" t="s">
        <v>1605</v>
      </c>
      <c r="BP45" s="16" t="s">
        <v>1605</v>
      </c>
      <c r="BQ45" s="16" t="s">
        <v>1605</v>
      </c>
    </row>
    <row r="46" spans="1:69" x14ac:dyDescent="0.35">
      <c r="A46">
        <v>34</v>
      </c>
      <c r="B46" t="s">
        <v>1900</v>
      </c>
      <c r="C46" t="b">
        <v>0</v>
      </c>
      <c r="D46" t="s">
        <v>1605</v>
      </c>
      <c r="E46" s="1" t="s">
        <v>1605</v>
      </c>
      <c r="F46" s="16" t="s">
        <v>1605</v>
      </c>
      <c r="G46" s="16" t="s">
        <v>1605</v>
      </c>
      <c r="H46" t="s">
        <v>1605</v>
      </c>
      <c r="I46" s="16" t="s">
        <v>1605</v>
      </c>
      <c r="J46" s="16" t="s">
        <v>1605</v>
      </c>
      <c r="K46" s="16" t="s">
        <v>1605</v>
      </c>
      <c r="L46" s="16" t="s">
        <v>1605</v>
      </c>
      <c r="M46" s="16" t="s">
        <v>1605</v>
      </c>
      <c r="N46" s="16" t="s">
        <v>1605</v>
      </c>
      <c r="O46" s="16" t="s">
        <v>1605</v>
      </c>
      <c r="P46" s="16" t="s">
        <v>1605</v>
      </c>
      <c r="Q46" s="16" t="s">
        <v>1605</v>
      </c>
      <c r="R46" s="16" t="s">
        <v>1605</v>
      </c>
      <c r="S46" s="16" t="s">
        <v>1605</v>
      </c>
      <c r="T46" s="16" t="s">
        <v>1605</v>
      </c>
      <c r="U46" s="16" t="s">
        <v>1605</v>
      </c>
      <c r="V46" s="16" t="s">
        <v>1605</v>
      </c>
      <c r="W46" s="16" t="s">
        <v>1605</v>
      </c>
      <c r="X46" s="16" t="s">
        <v>1605</v>
      </c>
      <c r="Y46" s="16" t="s">
        <v>1605</v>
      </c>
      <c r="Z46" s="16" t="s">
        <v>1605</v>
      </c>
      <c r="AA46" s="16" t="s">
        <v>1605</v>
      </c>
      <c r="AB46" s="16" t="s">
        <v>1605</v>
      </c>
      <c r="AC46" s="16" t="s">
        <v>1605</v>
      </c>
      <c r="AD46" s="16" t="s">
        <v>1605</v>
      </c>
      <c r="AE46" s="16" t="s">
        <v>1605</v>
      </c>
      <c r="AF46" s="16" t="s">
        <v>1605</v>
      </c>
      <c r="AG46" s="16" t="s">
        <v>1605</v>
      </c>
      <c r="AH46" s="16" t="s">
        <v>1605</v>
      </c>
      <c r="AI46" s="16" t="s">
        <v>1605</v>
      </c>
      <c r="AJ46" s="16" t="s">
        <v>1605</v>
      </c>
      <c r="AK46" s="16" t="s">
        <v>1605</v>
      </c>
      <c r="AL46" s="16" t="s">
        <v>1605</v>
      </c>
      <c r="AM46" s="16" t="s">
        <v>1605</v>
      </c>
      <c r="AN46" s="16" t="s">
        <v>1605</v>
      </c>
      <c r="AO46" s="16" t="s">
        <v>1605</v>
      </c>
      <c r="AP46" s="16" t="s">
        <v>1605</v>
      </c>
      <c r="AQ46" s="16" t="s">
        <v>1605</v>
      </c>
      <c r="AR46" s="16" t="s">
        <v>1605</v>
      </c>
      <c r="AS46" s="16" t="s">
        <v>1605</v>
      </c>
      <c r="AT46" s="16" t="s">
        <v>1605</v>
      </c>
      <c r="AU46" s="16" t="s">
        <v>1605</v>
      </c>
      <c r="AV46" s="16" t="s">
        <v>1605</v>
      </c>
      <c r="AW46" s="16" t="s">
        <v>1605</v>
      </c>
      <c r="AX46" s="16" t="s">
        <v>1605</v>
      </c>
      <c r="AY46" s="16" t="s">
        <v>1605</v>
      </c>
      <c r="AZ46" s="16" t="s">
        <v>1605</v>
      </c>
      <c r="BA46" s="16" t="s">
        <v>1605</v>
      </c>
      <c r="BB46" s="16" t="s">
        <v>1605</v>
      </c>
      <c r="BC46" s="16" t="s">
        <v>1605</v>
      </c>
      <c r="BD46" s="16" t="s">
        <v>1605</v>
      </c>
      <c r="BE46" s="16" t="s">
        <v>1605</v>
      </c>
      <c r="BF46" s="16" t="s">
        <v>1605</v>
      </c>
      <c r="BG46" s="16" t="s">
        <v>1605</v>
      </c>
      <c r="BH46" s="16" t="s">
        <v>1605</v>
      </c>
      <c r="BI46" s="16" t="s">
        <v>1605</v>
      </c>
      <c r="BJ46" s="16" t="s">
        <v>1605</v>
      </c>
      <c r="BK46" s="16" t="s">
        <v>1605</v>
      </c>
      <c r="BL46" s="16" t="s">
        <v>1605</v>
      </c>
      <c r="BM46" s="16" t="s">
        <v>1605</v>
      </c>
      <c r="BN46" s="16" t="s">
        <v>1605</v>
      </c>
      <c r="BO46" s="16" t="s">
        <v>1605</v>
      </c>
      <c r="BP46" s="16" t="s">
        <v>1605</v>
      </c>
      <c r="BQ46" s="16" t="s">
        <v>1605</v>
      </c>
    </row>
    <row r="47" spans="1:69" x14ac:dyDescent="0.35">
      <c r="A47">
        <v>35</v>
      </c>
      <c r="B47" t="s">
        <v>169</v>
      </c>
      <c r="C47" t="b">
        <v>1</v>
      </c>
      <c r="D47" t="b">
        <v>0</v>
      </c>
      <c r="E47" s="1">
        <v>41.270285993964777</v>
      </c>
      <c r="F47" s="16">
        <v>1.0868908416973537</v>
      </c>
      <c r="G47" s="16">
        <v>3.5931476701731846</v>
      </c>
      <c r="H47" t="s">
        <v>1931</v>
      </c>
      <c r="I47" s="16">
        <v>1.0745326585951176E-2</v>
      </c>
      <c r="J47" s="16">
        <v>0</v>
      </c>
      <c r="K47" s="16">
        <v>3.4137243129654493E-2</v>
      </c>
      <c r="L47" s="16">
        <v>7.6063423827110066E-2</v>
      </c>
      <c r="M47" s="16">
        <v>0.33395388576475216</v>
      </c>
      <c r="N47" s="16">
        <v>8.6751414338183563E-2</v>
      </c>
      <c r="O47" s="16">
        <v>0.39374785716770111</v>
      </c>
      <c r="P47" s="16">
        <v>0.18546496149789382</v>
      </c>
      <c r="Q47" s="16">
        <v>1.2520678890847159</v>
      </c>
      <c r="R47" s="16">
        <v>0</v>
      </c>
      <c r="S47" s="16">
        <v>0.14883314687425719</v>
      </c>
      <c r="T47" s="16">
        <v>0.33741768917582626</v>
      </c>
      <c r="U47" s="16">
        <v>0.14001368448087814</v>
      </c>
      <c r="V47" s="16">
        <v>2.5395145413809046</v>
      </c>
      <c r="W47" s="16">
        <v>8.5148824506106058E-2</v>
      </c>
      <c r="X47" s="16">
        <v>0.33354327943949946</v>
      </c>
      <c r="Y47" s="16">
        <v>1.2080751257098843E-2</v>
      </c>
      <c r="Z47" s="16">
        <v>6.0190449219920783E-2</v>
      </c>
      <c r="AA47" s="16">
        <v>0.1469615850111623</v>
      </c>
      <c r="AB47" s="16">
        <v>0.31725659472664525</v>
      </c>
      <c r="AC47" s="16">
        <v>9.2614496914138034E-2</v>
      </c>
      <c r="AD47" s="16">
        <v>8.4811011583083129E-2</v>
      </c>
      <c r="AE47" s="16">
        <v>0.10787701476520151</v>
      </c>
      <c r="AF47" s="16">
        <v>0.22800697553600857</v>
      </c>
      <c r="AG47" s="16">
        <v>0.16342565000282994</v>
      </c>
      <c r="AH47" s="16">
        <v>0</v>
      </c>
      <c r="AI47" s="16">
        <v>0.32917345605793824</v>
      </c>
      <c r="AJ47" s="16">
        <v>0.34645093271630767</v>
      </c>
      <c r="AK47" s="16">
        <v>0.17938031978995705</v>
      </c>
      <c r="AL47" s="16">
        <v>0.3520666846561249</v>
      </c>
      <c r="AM47" s="16">
        <v>2.5559526660259291E-2</v>
      </c>
      <c r="AN47" s="16">
        <v>0.2001504165749648</v>
      </c>
      <c r="AO47" s="16">
        <v>0.79427292193785548</v>
      </c>
      <c r="AP47" s="16">
        <v>0.5110101499587234</v>
      </c>
      <c r="AQ47" s="16">
        <v>3.5931476701731846</v>
      </c>
      <c r="AR47" s="16">
        <v>3.4137243129654493E-2</v>
      </c>
      <c r="AS47" s="16">
        <v>0.11799332979207833</v>
      </c>
      <c r="AT47" s="16">
        <v>5.5803301352678414E-2</v>
      </c>
      <c r="AU47" s="16">
        <v>0.46734662153577045</v>
      </c>
      <c r="AV47" s="16">
        <v>0.43035419276316489</v>
      </c>
      <c r="AW47" s="16">
        <v>0.16942093087087806</v>
      </c>
      <c r="AX47" s="16">
        <v>0.28143462947404108</v>
      </c>
      <c r="AY47" s="16">
        <v>0.48524409683212721</v>
      </c>
      <c r="AZ47" s="16">
        <v>0.43035626311467712</v>
      </c>
      <c r="BA47" s="16">
        <v>0.60280001988403087</v>
      </c>
      <c r="BB47" s="16">
        <v>3.4137243129654493E-2</v>
      </c>
      <c r="BC47" s="16">
        <v>0.94643286671836124</v>
      </c>
      <c r="BD47" s="16">
        <v>0.18272347067658434</v>
      </c>
      <c r="BE47" s="16">
        <v>0.7062852263222632</v>
      </c>
      <c r="BF47" s="16">
        <v>0.22064772694266677</v>
      </c>
      <c r="BG47" s="16">
        <v>0.88720125899602764</v>
      </c>
      <c r="BH47" s="16">
        <v>0.23159674784038842</v>
      </c>
      <c r="BI47" s="16">
        <v>0.18272347067658434</v>
      </c>
      <c r="BJ47" s="16">
        <v>8.0994149171814911E-2</v>
      </c>
      <c r="BK47" s="16">
        <v>0.2006035300815221</v>
      </c>
      <c r="BL47" s="16">
        <v>0.9045329141319447</v>
      </c>
      <c r="BM47" s="16">
        <v>7.1107078724293116E-2</v>
      </c>
      <c r="BN47" s="16">
        <v>0.15020843202978673</v>
      </c>
      <c r="BO47" s="16" t="s">
        <v>1605</v>
      </c>
      <c r="BP47" s="16" t="s">
        <v>1605</v>
      </c>
      <c r="BQ47" s="16" t="s">
        <v>1605</v>
      </c>
    </row>
    <row r="48" spans="1:69" x14ac:dyDescent="0.35">
      <c r="A48">
        <v>36</v>
      </c>
      <c r="B48" t="s">
        <v>154</v>
      </c>
      <c r="C48" t="b">
        <v>0</v>
      </c>
      <c r="D48" t="s">
        <v>1605</v>
      </c>
      <c r="E48" s="1" t="s">
        <v>1605</v>
      </c>
      <c r="F48" s="16" t="s">
        <v>1605</v>
      </c>
      <c r="G48" s="16" t="s">
        <v>1605</v>
      </c>
      <c r="H48" t="s">
        <v>1605</v>
      </c>
      <c r="I48" s="16" t="s">
        <v>1605</v>
      </c>
      <c r="J48" s="16" t="s">
        <v>1605</v>
      </c>
      <c r="K48" s="16" t="s">
        <v>1605</v>
      </c>
      <c r="L48" s="16" t="s">
        <v>1605</v>
      </c>
      <c r="M48" s="16" t="s">
        <v>1605</v>
      </c>
      <c r="N48" s="16" t="s">
        <v>1605</v>
      </c>
      <c r="O48" s="16" t="s">
        <v>1605</v>
      </c>
      <c r="P48" s="16" t="s">
        <v>1605</v>
      </c>
      <c r="Q48" s="16" t="s">
        <v>1605</v>
      </c>
      <c r="R48" s="16" t="s">
        <v>1605</v>
      </c>
      <c r="S48" s="16" t="s">
        <v>1605</v>
      </c>
      <c r="T48" s="16" t="s">
        <v>1605</v>
      </c>
      <c r="U48" s="16" t="s">
        <v>1605</v>
      </c>
      <c r="V48" s="16" t="s">
        <v>1605</v>
      </c>
      <c r="W48" s="16" t="s">
        <v>1605</v>
      </c>
      <c r="X48" s="16" t="s">
        <v>1605</v>
      </c>
      <c r="Y48" s="16" t="s">
        <v>1605</v>
      </c>
      <c r="Z48" s="16" t="s">
        <v>1605</v>
      </c>
      <c r="AA48" s="16" t="s">
        <v>1605</v>
      </c>
      <c r="AB48" s="16" t="s">
        <v>1605</v>
      </c>
      <c r="AC48" s="16" t="s">
        <v>1605</v>
      </c>
      <c r="AD48" s="16" t="s">
        <v>1605</v>
      </c>
      <c r="AE48" s="16" t="s">
        <v>1605</v>
      </c>
      <c r="AF48" s="16" t="s">
        <v>1605</v>
      </c>
      <c r="AG48" s="16" t="s">
        <v>1605</v>
      </c>
      <c r="AH48" s="16" t="s">
        <v>1605</v>
      </c>
      <c r="AI48" s="16" t="s">
        <v>1605</v>
      </c>
      <c r="AJ48" s="16" t="s">
        <v>1605</v>
      </c>
      <c r="AK48" s="16" t="s">
        <v>1605</v>
      </c>
      <c r="AL48" s="16" t="s">
        <v>1605</v>
      </c>
      <c r="AM48" s="16" t="s">
        <v>1605</v>
      </c>
      <c r="AN48" s="16" t="s">
        <v>1605</v>
      </c>
      <c r="AO48" s="16" t="s">
        <v>1605</v>
      </c>
      <c r="AP48" s="16" t="s">
        <v>1605</v>
      </c>
      <c r="AQ48" s="16" t="s">
        <v>1605</v>
      </c>
      <c r="AR48" s="16" t="s">
        <v>1605</v>
      </c>
      <c r="AS48" s="16" t="s">
        <v>1605</v>
      </c>
      <c r="AT48" s="16" t="s">
        <v>1605</v>
      </c>
      <c r="AU48" s="16" t="s">
        <v>1605</v>
      </c>
      <c r="AV48" s="16" t="s">
        <v>1605</v>
      </c>
      <c r="AW48" s="16" t="s">
        <v>1605</v>
      </c>
      <c r="AX48" s="16" t="s">
        <v>1605</v>
      </c>
      <c r="AY48" s="16" t="s">
        <v>1605</v>
      </c>
      <c r="AZ48" s="16" t="s">
        <v>1605</v>
      </c>
      <c r="BA48" s="16" t="s">
        <v>1605</v>
      </c>
      <c r="BB48" s="16" t="s">
        <v>1605</v>
      </c>
      <c r="BC48" s="16" t="s">
        <v>1605</v>
      </c>
      <c r="BD48" s="16" t="s">
        <v>1605</v>
      </c>
      <c r="BE48" s="16" t="s">
        <v>1605</v>
      </c>
      <c r="BF48" s="16" t="s">
        <v>1605</v>
      </c>
      <c r="BG48" s="16" t="s">
        <v>1605</v>
      </c>
      <c r="BH48" s="16" t="s">
        <v>1605</v>
      </c>
      <c r="BI48" s="16" t="s">
        <v>1605</v>
      </c>
      <c r="BJ48" s="16" t="s">
        <v>1605</v>
      </c>
      <c r="BK48" s="16" t="s">
        <v>1605</v>
      </c>
      <c r="BL48" s="16" t="s">
        <v>1605</v>
      </c>
      <c r="BM48" s="16" t="s">
        <v>1605</v>
      </c>
      <c r="BN48" s="16" t="s">
        <v>1605</v>
      </c>
      <c r="BO48" s="16" t="s">
        <v>1605</v>
      </c>
      <c r="BP48" s="16" t="s">
        <v>1605</v>
      </c>
      <c r="BQ48" s="16" t="s">
        <v>1605</v>
      </c>
    </row>
    <row r="49" spans="1:69" x14ac:dyDescent="0.35">
      <c r="A49">
        <v>37</v>
      </c>
      <c r="B49" t="s">
        <v>1901</v>
      </c>
      <c r="C49" t="b">
        <v>0</v>
      </c>
      <c r="D49" t="s">
        <v>1605</v>
      </c>
      <c r="E49" s="1" t="s">
        <v>1605</v>
      </c>
      <c r="F49" s="16" t="s">
        <v>1605</v>
      </c>
      <c r="G49" s="16" t="s">
        <v>1605</v>
      </c>
      <c r="H49" t="s">
        <v>1605</v>
      </c>
      <c r="I49" s="16" t="s">
        <v>1605</v>
      </c>
      <c r="J49" s="16" t="s">
        <v>1605</v>
      </c>
      <c r="K49" s="16" t="s">
        <v>1605</v>
      </c>
      <c r="L49" s="16" t="s">
        <v>1605</v>
      </c>
      <c r="M49" s="16" t="s">
        <v>1605</v>
      </c>
      <c r="N49" s="16" t="s">
        <v>1605</v>
      </c>
      <c r="O49" s="16" t="s">
        <v>1605</v>
      </c>
      <c r="P49" s="16" t="s">
        <v>1605</v>
      </c>
      <c r="Q49" s="16" t="s">
        <v>1605</v>
      </c>
      <c r="R49" s="16" t="s">
        <v>1605</v>
      </c>
      <c r="S49" s="16" t="s">
        <v>1605</v>
      </c>
      <c r="T49" s="16" t="s">
        <v>1605</v>
      </c>
      <c r="U49" s="16" t="s">
        <v>1605</v>
      </c>
      <c r="V49" s="16" t="s">
        <v>1605</v>
      </c>
      <c r="W49" s="16" t="s">
        <v>1605</v>
      </c>
      <c r="X49" s="16" t="s">
        <v>1605</v>
      </c>
      <c r="Y49" s="16" t="s">
        <v>1605</v>
      </c>
      <c r="Z49" s="16" t="s">
        <v>1605</v>
      </c>
      <c r="AA49" s="16" t="s">
        <v>1605</v>
      </c>
      <c r="AB49" s="16" t="s">
        <v>1605</v>
      </c>
      <c r="AC49" s="16" t="s">
        <v>1605</v>
      </c>
      <c r="AD49" s="16" t="s">
        <v>1605</v>
      </c>
      <c r="AE49" s="16" t="s">
        <v>1605</v>
      </c>
      <c r="AF49" s="16" t="s">
        <v>1605</v>
      </c>
      <c r="AG49" s="16" t="s">
        <v>1605</v>
      </c>
      <c r="AH49" s="16" t="s">
        <v>1605</v>
      </c>
      <c r="AI49" s="16" t="s">
        <v>1605</v>
      </c>
      <c r="AJ49" s="16" t="s">
        <v>1605</v>
      </c>
      <c r="AK49" s="16" t="s">
        <v>1605</v>
      </c>
      <c r="AL49" s="16" t="s">
        <v>1605</v>
      </c>
      <c r="AM49" s="16" t="s">
        <v>1605</v>
      </c>
      <c r="AN49" s="16" t="s">
        <v>1605</v>
      </c>
      <c r="AO49" s="16" t="s">
        <v>1605</v>
      </c>
      <c r="AP49" s="16" t="s">
        <v>1605</v>
      </c>
      <c r="AQ49" s="16" t="s">
        <v>1605</v>
      </c>
      <c r="AR49" s="16" t="s">
        <v>1605</v>
      </c>
      <c r="AS49" s="16" t="s">
        <v>1605</v>
      </c>
      <c r="AT49" s="16" t="s">
        <v>1605</v>
      </c>
      <c r="AU49" s="16" t="s">
        <v>1605</v>
      </c>
      <c r="AV49" s="16" t="s">
        <v>1605</v>
      </c>
      <c r="AW49" s="16" t="s">
        <v>1605</v>
      </c>
      <c r="AX49" s="16" t="s">
        <v>1605</v>
      </c>
      <c r="AY49" s="16" t="s">
        <v>1605</v>
      </c>
      <c r="AZ49" s="16" t="s">
        <v>1605</v>
      </c>
      <c r="BA49" s="16" t="s">
        <v>1605</v>
      </c>
      <c r="BB49" s="16" t="s">
        <v>1605</v>
      </c>
      <c r="BC49" s="16" t="s">
        <v>1605</v>
      </c>
      <c r="BD49" s="16" t="s">
        <v>1605</v>
      </c>
      <c r="BE49" s="16" t="s">
        <v>1605</v>
      </c>
      <c r="BF49" s="16" t="s">
        <v>1605</v>
      </c>
      <c r="BG49" s="16" t="s">
        <v>1605</v>
      </c>
      <c r="BH49" s="16" t="s">
        <v>1605</v>
      </c>
      <c r="BI49" s="16" t="s">
        <v>1605</v>
      </c>
      <c r="BJ49" s="16" t="s">
        <v>1605</v>
      </c>
      <c r="BK49" s="16" t="s">
        <v>1605</v>
      </c>
      <c r="BL49" s="16" t="s">
        <v>1605</v>
      </c>
      <c r="BM49" s="16" t="s">
        <v>1605</v>
      </c>
      <c r="BN49" s="16" t="s">
        <v>1605</v>
      </c>
      <c r="BO49" s="16" t="s">
        <v>1605</v>
      </c>
      <c r="BP49" s="16" t="s">
        <v>1605</v>
      </c>
      <c r="BQ49" s="16" t="s">
        <v>1605</v>
      </c>
    </row>
    <row r="50" spans="1:69" x14ac:dyDescent="0.35">
      <c r="A50">
        <v>38</v>
      </c>
      <c r="B50" t="s">
        <v>1902</v>
      </c>
      <c r="C50" t="b">
        <v>0</v>
      </c>
      <c r="D50" t="s">
        <v>1605</v>
      </c>
      <c r="E50" s="1" t="s">
        <v>1605</v>
      </c>
      <c r="F50" s="16" t="s">
        <v>1605</v>
      </c>
      <c r="G50" s="16" t="s">
        <v>1605</v>
      </c>
      <c r="H50" t="s">
        <v>1605</v>
      </c>
      <c r="I50" s="16" t="s">
        <v>1605</v>
      </c>
      <c r="J50" s="16" t="s">
        <v>1605</v>
      </c>
      <c r="K50" s="16" t="s">
        <v>1605</v>
      </c>
      <c r="L50" s="16" t="s">
        <v>1605</v>
      </c>
      <c r="M50" s="16" t="s">
        <v>1605</v>
      </c>
      <c r="N50" s="16" t="s">
        <v>1605</v>
      </c>
      <c r="O50" s="16" t="s">
        <v>1605</v>
      </c>
      <c r="P50" s="16" t="s">
        <v>1605</v>
      </c>
      <c r="Q50" s="16" t="s">
        <v>1605</v>
      </c>
      <c r="R50" s="16" t="s">
        <v>1605</v>
      </c>
      <c r="S50" s="16" t="s">
        <v>1605</v>
      </c>
      <c r="T50" s="16" t="s">
        <v>1605</v>
      </c>
      <c r="U50" s="16" t="s">
        <v>1605</v>
      </c>
      <c r="V50" s="16" t="s">
        <v>1605</v>
      </c>
      <c r="W50" s="16" t="s">
        <v>1605</v>
      </c>
      <c r="X50" s="16" t="s">
        <v>1605</v>
      </c>
      <c r="Y50" s="16" t="s">
        <v>1605</v>
      </c>
      <c r="Z50" s="16" t="s">
        <v>1605</v>
      </c>
      <c r="AA50" s="16" t="s">
        <v>1605</v>
      </c>
      <c r="AB50" s="16" t="s">
        <v>1605</v>
      </c>
      <c r="AC50" s="16" t="s">
        <v>1605</v>
      </c>
      <c r="AD50" s="16" t="s">
        <v>1605</v>
      </c>
      <c r="AE50" s="16" t="s">
        <v>1605</v>
      </c>
      <c r="AF50" s="16" t="s">
        <v>1605</v>
      </c>
      <c r="AG50" s="16" t="s">
        <v>1605</v>
      </c>
      <c r="AH50" s="16" t="s">
        <v>1605</v>
      </c>
      <c r="AI50" s="16" t="s">
        <v>1605</v>
      </c>
      <c r="AJ50" s="16" t="s">
        <v>1605</v>
      </c>
      <c r="AK50" s="16" t="s">
        <v>1605</v>
      </c>
      <c r="AL50" s="16" t="s">
        <v>1605</v>
      </c>
      <c r="AM50" s="16" t="s">
        <v>1605</v>
      </c>
      <c r="AN50" s="16" t="s">
        <v>1605</v>
      </c>
      <c r="AO50" s="16" t="s">
        <v>1605</v>
      </c>
      <c r="AP50" s="16" t="s">
        <v>1605</v>
      </c>
      <c r="AQ50" s="16" t="s">
        <v>1605</v>
      </c>
      <c r="AR50" s="16" t="s">
        <v>1605</v>
      </c>
      <c r="AS50" s="16" t="s">
        <v>1605</v>
      </c>
      <c r="AT50" s="16" t="s">
        <v>1605</v>
      </c>
      <c r="AU50" s="16" t="s">
        <v>1605</v>
      </c>
      <c r="AV50" s="16" t="s">
        <v>1605</v>
      </c>
      <c r="AW50" s="16" t="s">
        <v>1605</v>
      </c>
      <c r="AX50" s="16" t="s">
        <v>1605</v>
      </c>
      <c r="AY50" s="16" t="s">
        <v>1605</v>
      </c>
      <c r="AZ50" s="16" t="s">
        <v>1605</v>
      </c>
      <c r="BA50" s="16" t="s">
        <v>1605</v>
      </c>
      <c r="BB50" s="16" t="s">
        <v>1605</v>
      </c>
      <c r="BC50" s="16" t="s">
        <v>1605</v>
      </c>
      <c r="BD50" s="16" t="s">
        <v>1605</v>
      </c>
      <c r="BE50" s="16" t="s">
        <v>1605</v>
      </c>
      <c r="BF50" s="16" t="s">
        <v>1605</v>
      </c>
      <c r="BG50" s="16" t="s">
        <v>1605</v>
      </c>
      <c r="BH50" s="16" t="s">
        <v>1605</v>
      </c>
      <c r="BI50" s="16" t="s">
        <v>1605</v>
      </c>
      <c r="BJ50" s="16" t="s">
        <v>1605</v>
      </c>
      <c r="BK50" s="16" t="s">
        <v>1605</v>
      </c>
      <c r="BL50" s="16" t="s">
        <v>1605</v>
      </c>
      <c r="BM50" s="16" t="s">
        <v>1605</v>
      </c>
      <c r="BN50" s="16" t="s">
        <v>1605</v>
      </c>
      <c r="BO50" s="16" t="s">
        <v>1605</v>
      </c>
      <c r="BP50" s="16" t="s">
        <v>1605</v>
      </c>
      <c r="BQ50" s="16" t="s">
        <v>1605</v>
      </c>
    </row>
    <row r="51" spans="1:69" x14ac:dyDescent="0.35">
      <c r="A51">
        <v>39</v>
      </c>
      <c r="B51" t="s">
        <v>379</v>
      </c>
      <c r="C51" t="b">
        <v>1</v>
      </c>
      <c r="D51" t="b">
        <v>0</v>
      </c>
      <c r="E51" s="1">
        <v>50.183436957873162</v>
      </c>
      <c r="F51" s="16">
        <v>1.2389678765449164</v>
      </c>
      <c r="G51" s="16">
        <v>2.5714285714285712</v>
      </c>
      <c r="H51" t="s">
        <v>1931</v>
      </c>
      <c r="I51" s="16">
        <v>0</v>
      </c>
      <c r="J51" s="16">
        <v>0</v>
      </c>
      <c r="K51" s="16">
        <v>0</v>
      </c>
      <c r="L51" s="16">
        <v>9.4035618565670775E-2</v>
      </c>
      <c r="M51" s="16">
        <v>0.43764253028761457</v>
      </c>
      <c r="N51" s="16">
        <v>0.2416376955456967</v>
      </c>
      <c r="O51" s="16">
        <v>0.40304537457375011</v>
      </c>
      <c r="P51" s="16">
        <v>0.2715779232192479</v>
      </c>
      <c r="Q51" s="16">
        <v>2.4612187038141471</v>
      </c>
      <c r="R51" s="16">
        <v>0</v>
      </c>
      <c r="S51" s="16" t="s">
        <v>1605</v>
      </c>
      <c r="T51" s="16">
        <v>0.18104390823741823</v>
      </c>
      <c r="U51" s="16">
        <v>0.20705258452544806</v>
      </c>
      <c r="V51" s="16">
        <v>2.2070706507734315</v>
      </c>
      <c r="W51" s="16">
        <v>9.6654407426810529E-2</v>
      </c>
      <c r="X51" s="16">
        <v>0.35721955753698076</v>
      </c>
      <c r="Y51" s="16">
        <v>2.1899695033622546E-2</v>
      </c>
      <c r="Z51" s="16">
        <v>4.3623654546090851E-2</v>
      </c>
      <c r="AA51" s="16">
        <v>0.22050727188979358</v>
      </c>
      <c r="AB51" s="16">
        <v>0.32956614145089858</v>
      </c>
      <c r="AC51" s="16">
        <v>9.8677090557151681E-2</v>
      </c>
      <c r="AD51" s="16" t="s">
        <v>1605</v>
      </c>
      <c r="AE51" s="16">
        <v>0.14854420630616505</v>
      </c>
      <c r="AF51" s="16" t="s">
        <v>1605</v>
      </c>
      <c r="AG51" s="16">
        <v>0.27143977403894004</v>
      </c>
      <c r="AH51" s="16" t="s">
        <v>1605</v>
      </c>
      <c r="AI51" s="16">
        <v>0.48576499461138489</v>
      </c>
      <c r="AJ51" s="16">
        <v>0.5127489268585943</v>
      </c>
      <c r="AK51" s="16">
        <v>0.25312395496237938</v>
      </c>
      <c r="AL51" s="16" t="s">
        <v>1605</v>
      </c>
      <c r="AM51" s="16">
        <v>7.215510341011333E-2</v>
      </c>
      <c r="AN51" s="16">
        <v>0.23184062818877882</v>
      </c>
      <c r="AO51" s="16">
        <v>1.2166929719705655</v>
      </c>
      <c r="AP51" s="16">
        <v>0.31578947368421284</v>
      </c>
      <c r="AQ51" s="16">
        <v>2.5714285714285712</v>
      </c>
      <c r="AR51" s="16">
        <v>0</v>
      </c>
      <c r="AS51" s="16">
        <v>0</v>
      </c>
      <c r="AT51" s="16">
        <v>3.6309184415376672E-2</v>
      </c>
      <c r="AU51" s="16">
        <v>0.38888888888888795</v>
      </c>
      <c r="AV51" s="16">
        <v>0.66666324863718529</v>
      </c>
      <c r="AW51" s="16" t="s">
        <v>1605</v>
      </c>
      <c r="AX51" s="16" t="s">
        <v>1605</v>
      </c>
      <c r="AY51" s="16" t="s">
        <v>1605</v>
      </c>
      <c r="AZ51" s="16">
        <v>0.66666666666666896</v>
      </c>
      <c r="BA51" s="16">
        <v>1</v>
      </c>
      <c r="BB51" s="16">
        <v>0</v>
      </c>
      <c r="BC51" s="16">
        <v>1.5023964835884818</v>
      </c>
      <c r="BD51" s="16">
        <v>0</v>
      </c>
      <c r="BE51" s="16">
        <v>1.0688617978646411</v>
      </c>
      <c r="BF51" s="16">
        <v>0.12487816948826791</v>
      </c>
      <c r="BG51" s="16">
        <v>1.6666666666666674</v>
      </c>
      <c r="BH51" s="16">
        <v>0.3333333333333337</v>
      </c>
      <c r="BI51" s="16" t="s">
        <v>1605</v>
      </c>
      <c r="BJ51" s="16">
        <v>0.11060194972830906</v>
      </c>
      <c r="BK51" s="16">
        <v>0.46848986190773978</v>
      </c>
      <c r="BL51" s="16">
        <v>1.0464188338230822</v>
      </c>
      <c r="BM51" s="16">
        <v>8.7999160165532331E-2</v>
      </c>
      <c r="BN51" s="16">
        <v>0.21038030032660648</v>
      </c>
      <c r="BO51" s="16" t="s">
        <v>1605</v>
      </c>
      <c r="BP51" s="16" t="s">
        <v>1605</v>
      </c>
      <c r="BQ51" s="16" t="s">
        <v>1605</v>
      </c>
    </row>
    <row r="52" spans="1:69" x14ac:dyDescent="0.35">
      <c r="A52">
        <v>40</v>
      </c>
      <c r="B52" t="s">
        <v>175</v>
      </c>
      <c r="C52" t="b">
        <v>1</v>
      </c>
      <c r="D52" t="b">
        <v>1</v>
      </c>
      <c r="E52" s="1">
        <v>13.098357359216134</v>
      </c>
      <c r="F52" s="16">
        <v>0.99648559813446003</v>
      </c>
      <c r="G52" s="16">
        <v>2.5714285714285716</v>
      </c>
      <c r="H52" t="s">
        <v>1931</v>
      </c>
      <c r="I52" s="16">
        <v>0</v>
      </c>
      <c r="J52" s="16">
        <v>0</v>
      </c>
      <c r="K52" s="16">
        <v>0</v>
      </c>
      <c r="L52" s="16">
        <v>9.9025163794201676E-2</v>
      </c>
      <c r="M52" s="16">
        <v>0.46867425719520073</v>
      </c>
      <c r="N52" s="16">
        <v>5.0699744743738062E-2</v>
      </c>
      <c r="O52" s="16">
        <v>0.2299421690996184</v>
      </c>
      <c r="P52" s="16">
        <v>0.18823472585418277</v>
      </c>
      <c r="Q52" s="16">
        <v>2.2363357149409135</v>
      </c>
      <c r="R52" s="16">
        <v>0</v>
      </c>
      <c r="S52" s="16">
        <v>0.11140563386328028</v>
      </c>
      <c r="T52" s="16">
        <v>0.11140563386328028</v>
      </c>
      <c r="U52" s="16">
        <v>0.12872000128695005</v>
      </c>
      <c r="V52" s="16">
        <v>1.596496555792188</v>
      </c>
      <c r="W52" s="16">
        <v>6.119509572009596E-2</v>
      </c>
      <c r="X52" s="16">
        <v>0.22290287194597869</v>
      </c>
      <c r="Y52" s="16">
        <v>1.2831030865322335E-2</v>
      </c>
      <c r="Z52" s="16">
        <v>2.5746286378775629E-2</v>
      </c>
      <c r="AA52" s="16">
        <v>0.13738775087792265</v>
      </c>
      <c r="AB52" s="16">
        <v>0.20565019225223913</v>
      </c>
      <c r="AC52" s="16" t="s">
        <v>1605</v>
      </c>
      <c r="AD52" s="16">
        <v>0</v>
      </c>
      <c r="AE52" s="16">
        <v>0.14887757813573943</v>
      </c>
      <c r="AF52" s="16">
        <v>0.22974396512949835</v>
      </c>
      <c r="AG52" s="16">
        <v>0.2494651948473825</v>
      </c>
      <c r="AH52" s="16">
        <v>0</v>
      </c>
      <c r="AI52" s="16">
        <v>0.38751184332148725</v>
      </c>
      <c r="AJ52" s="16">
        <v>0.41355930847319611</v>
      </c>
      <c r="AK52" s="16">
        <v>0.25233301250692475</v>
      </c>
      <c r="AL52" s="16">
        <v>0.16788792592702162</v>
      </c>
      <c r="AM52" s="16">
        <v>4.4159291445544424E-2</v>
      </c>
      <c r="AN52" s="16">
        <v>0.22738444196304997</v>
      </c>
      <c r="AO52" s="16">
        <v>1.2088885752804299</v>
      </c>
      <c r="AP52" s="16">
        <v>0.31578947368421151</v>
      </c>
      <c r="AQ52" s="16">
        <v>2.5714285714285716</v>
      </c>
      <c r="AR52" s="16">
        <v>0</v>
      </c>
      <c r="AS52" s="16">
        <v>0</v>
      </c>
      <c r="AT52" s="16">
        <v>2.1448037530759301E-2</v>
      </c>
      <c r="AU52" s="16">
        <v>0.38888888888888884</v>
      </c>
      <c r="AV52" s="16">
        <v>0.66666076378924632</v>
      </c>
      <c r="AW52" s="16">
        <v>4.2640019763434678E-2</v>
      </c>
      <c r="AX52" s="16">
        <v>0.17647058823529549</v>
      </c>
      <c r="AY52" s="16">
        <v>0.29032258064516236</v>
      </c>
      <c r="AZ52" s="16">
        <v>0.66666666666666652</v>
      </c>
      <c r="BA52" s="16">
        <v>1</v>
      </c>
      <c r="BB52" s="16">
        <v>0</v>
      </c>
      <c r="BC52" s="16">
        <v>1.5032789220407801</v>
      </c>
      <c r="BD52" s="16">
        <v>0</v>
      </c>
      <c r="BE52" s="16">
        <v>1.0664000907684335</v>
      </c>
      <c r="BF52" s="16">
        <v>0.11584967918143829</v>
      </c>
      <c r="BG52" s="16">
        <v>1.6666666666666661</v>
      </c>
      <c r="BH52" s="16">
        <v>0.33333333333333304</v>
      </c>
      <c r="BI52" s="16">
        <v>0</v>
      </c>
      <c r="BJ52" s="16">
        <v>0.11028855018419015</v>
      </c>
      <c r="BK52" s="16">
        <v>0.22096003876581771</v>
      </c>
      <c r="BL52" s="16">
        <v>0.68208659363030044</v>
      </c>
      <c r="BM52" s="16">
        <v>0.25000000000000089</v>
      </c>
      <c r="BN52" s="16">
        <v>0.20900220252447954</v>
      </c>
      <c r="BO52" s="16" t="s">
        <v>1605</v>
      </c>
      <c r="BP52" s="16" t="s">
        <v>1605</v>
      </c>
      <c r="BQ52" s="16" t="s">
        <v>1605</v>
      </c>
    </row>
    <row r="53" spans="1:69" x14ac:dyDescent="0.35">
      <c r="A53">
        <v>41</v>
      </c>
      <c r="B53" t="s">
        <v>1903</v>
      </c>
      <c r="C53" t="b">
        <v>1</v>
      </c>
      <c r="D53" t="b">
        <v>1</v>
      </c>
      <c r="E53" s="1">
        <v>25.809437709201344</v>
      </c>
      <c r="F53" s="16">
        <v>1.252080159535133</v>
      </c>
      <c r="G53" s="16">
        <v>2.6358442813594074</v>
      </c>
      <c r="H53" t="s">
        <v>1745</v>
      </c>
      <c r="I53" s="16">
        <v>0</v>
      </c>
      <c r="J53" s="16">
        <v>0</v>
      </c>
      <c r="K53" s="16">
        <v>0</v>
      </c>
      <c r="L53" s="16">
        <v>0.21586667152229189</v>
      </c>
      <c r="M53" s="16">
        <v>2.6358442813594074</v>
      </c>
      <c r="N53" s="16">
        <v>0.12385083683792075</v>
      </c>
      <c r="O53" s="16">
        <v>0.21043524509885203</v>
      </c>
      <c r="P53" s="16">
        <v>0.2247321308520065</v>
      </c>
      <c r="Q53" s="16">
        <v>2.334917352104104</v>
      </c>
      <c r="R53" s="16">
        <v>0</v>
      </c>
      <c r="S53" s="16">
        <v>8.1971101196296248E-2</v>
      </c>
      <c r="T53" s="16">
        <v>8.1971101196296248E-2</v>
      </c>
      <c r="U53" s="16">
        <v>0.16301948335863159</v>
      </c>
      <c r="V53" s="16">
        <v>1.6998121540098472</v>
      </c>
      <c r="W53" s="16">
        <v>7.6340655211308395E-2</v>
      </c>
      <c r="X53" s="16">
        <v>0.2835245985565864</v>
      </c>
      <c r="Y53" s="16">
        <v>9.1675638997639197E-3</v>
      </c>
      <c r="Z53" s="16">
        <v>1.8504771474470383E-2</v>
      </c>
      <c r="AA53" s="16">
        <v>0.17431491038351465</v>
      </c>
      <c r="AB53" s="16">
        <v>0.26122714503481603</v>
      </c>
      <c r="AC53" s="16">
        <v>5.9132587897130717E-2</v>
      </c>
      <c r="AD53" s="16">
        <v>0</v>
      </c>
      <c r="AE53" s="16">
        <v>0.14880387295270991</v>
      </c>
      <c r="AF53" s="16">
        <v>0.20918314011595163</v>
      </c>
      <c r="AG53" s="16">
        <v>0.13036111808672546</v>
      </c>
      <c r="AH53" s="16">
        <v>0</v>
      </c>
      <c r="AI53" s="16">
        <v>0.42955053581429925</v>
      </c>
      <c r="AJ53" s="16">
        <v>0.45717367602760928</v>
      </c>
      <c r="AK53" s="16">
        <v>0.25273794646164416</v>
      </c>
      <c r="AL53" s="16">
        <v>9.0554659169596041E-2</v>
      </c>
      <c r="AM53" s="16">
        <v>0.13988563081402727</v>
      </c>
      <c r="AN53" s="16">
        <v>0.26662033887327197</v>
      </c>
      <c r="AO53" s="16">
        <v>1.2793505450755145</v>
      </c>
      <c r="AP53" s="16">
        <v>0.31578947368420995</v>
      </c>
      <c r="AQ53" s="16">
        <v>2.571428571428569</v>
      </c>
      <c r="AR53" s="16">
        <v>0</v>
      </c>
      <c r="AS53" s="16">
        <v>0</v>
      </c>
      <c r="AT53" s="16">
        <v>1.5373229877773342E-2</v>
      </c>
      <c r="AU53" s="16">
        <v>0.38888888888888884</v>
      </c>
      <c r="AV53" s="16">
        <v>0.66665910637766101</v>
      </c>
      <c r="AW53" s="16">
        <v>3.1226512104408632E-2</v>
      </c>
      <c r="AX53" s="16">
        <v>0.17647058823529393</v>
      </c>
      <c r="AY53" s="16">
        <v>0.29032258064516059</v>
      </c>
      <c r="AZ53" s="16">
        <v>0.66666666666666585</v>
      </c>
      <c r="BA53" s="16">
        <v>1</v>
      </c>
      <c r="BB53" s="16">
        <v>0</v>
      </c>
      <c r="BC53" s="16">
        <v>1.5032610070702495</v>
      </c>
      <c r="BD53" s="16">
        <v>0</v>
      </c>
      <c r="BE53" s="16">
        <v>1.2780711687690309</v>
      </c>
      <c r="BF53" s="16">
        <v>6.3795861485472782E-2</v>
      </c>
      <c r="BG53" s="16">
        <v>1.6666666666666643</v>
      </c>
      <c r="BH53" s="16">
        <v>0.33333333333333215</v>
      </c>
      <c r="BI53" s="16">
        <v>0</v>
      </c>
      <c r="BJ53" s="16">
        <v>0.10992996460040905</v>
      </c>
      <c r="BK53" s="16">
        <v>0.34342440284625719</v>
      </c>
      <c r="BL53" s="16">
        <v>0.82785014548213787</v>
      </c>
      <c r="BM53" s="16">
        <v>0.25000000000000022</v>
      </c>
      <c r="BN53" s="16">
        <v>0.20911070125978748</v>
      </c>
      <c r="BO53" s="16" t="s">
        <v>1605</v>
      </c>
      <c r="BP53" s="16" t="s">
        <v>1605</v>
      </c>
      <c r="BQ53" s="16" t="s">
        <v>1605</v>
      </c>
    </row>
    <row r="54" spans="1:69" x14ac:dyDescent="0.35">
      <c r="A54">
        <v>42</v>
      </c>
      <c r="B54" t="s">
        <v>1765</v>
      </c>
      <c r="C54" t="b">
        <v>1</v>
      </c>
      <c r="D54" t="b">
        <v>0</v>
      </c>
      <c r="E54" s="1">
        <v>29.504893841673972</v>
      </c>
      <c r="F54" s="16">
        <v>1.1282936485273196</v>
      </c>
      <c r="G54" s="16">
        <v>2.9356359990234693</v>
      </c>
      <c r="H54" t="s">
        <v>1804</v>
      </c>
      <c r="I54" s="16">
        <v>0</v>
      </c>
      <c r="J54" s="16">
        <v>0</v>
      </c>
      <c r="K54" s="16">
        <v>0</v>
      </c>
      <c r="L54" s="16">
        <v>5.322500874190661E-2</v>
      </c>
      <c r="M54" s="16">
        <v>0.21799575533546678</v>
      </c>
      <c r="N54" s="16">
        <v>0.13925254050296343</v>
      </c>
      <c r="O54" s="16">
        <v>0.70036879828234966</v>
      </c>
      <c r="P54" s="16">
        <v>0.20602631663227977</v>
      </c>
      <c r="Q54" s="16">
        <v>1.7403498515282427</v>
      </c>
      <c r="R54" s="16">
        <v>0</v>
      </c>
      <c r="S54" s="16">
        <v>0.28105796408041384</v>
      </c>
      <c r="T54" s="16">
        <v>0.38874992433206823</v>
      </c>
      <c r="U54" s="16">
        <v>0.15247647374603401</v>
      </c>
      <c r="V54" s="16">
        <v>2.9356359990234693</v>
      </c>
      <c r="W54" s="16">
        <v>7.202457738126733E-2</v>
      </c>
      <c r="X54" s="16">
        <v>0.31582492451803512</v>
      </c>
      <c r="Y54" s="16">
        <v>2.9137619838258466E-2</v>
      </c>
      <c r="Z54" s="16">
        <v>5.8715241474974533E-2</v>
      </c>
      <c r="AA54" s="16">
        <v>0.16284296995121372</v>
      </c>
      <c r="AB54" s="16">
        <v>0.29284855563826917</v>
      </c>
      <c r="AC54" s="16">
        <v>0.12340347218510317</v>
      </c>
      <c r="AD54" s="16" t="s">
        <v>1605</v>
      </c>
      <c r="AE54" s="16">
        <v>0.13335525776581325</v>
      </c>
      <c r="AF54" s="16">
        <v>0.32154789603216338</v>
      </c>
      <c r="AG54" s="16">
        <v>0.39603636655060592</v>
      </c>
      <c r="AH54" s="16">
        <v>0</v>
      </c>
      <c r="AI54" s="16">
        <v>0.38374681593547466</v>
      </c>
      <c r="AJ54" s="16">
        <v>0.40459614137430355</v>
      </c>
      <c r="AK54" s="16">
        <v>0.22311452444464663</v>
      </c>
      <c r="AL54" s="16">
        <v>0.3084121495911738</v>
      </c>
      <c r="AM54" s="16">
        <v>3.5395814091299327E-2</v>
      </c>
      <c r="AN54" s="16">
        <v>0.1707612252237376</v>
      </c>
      <c r="AO54" s="16">
        <v>0.93321077891263915</v>
      </c>
      <c r="AP54" s="16">
        <v>0.32832852641806953</v>
      </c>
      <c r="AQ54" s="16">
        <v>2.7868367174268549</v>
      </c>
      <c r="AR54" s="16">
        <v>0</v>
      </c>
      <c r="AS54" s="16">
        <v>2.8302604634560913E-2</v>
      </c>
      <c r="AT54" s="16">
        <v>4.8799343678774587E-2</v>
      </c>
      <c r="AU54" s="16">
        <v>0.39622414287617347</v>
      </c>
      <c r="AV54" s="16">
        <v>0.56668358025472609</v>
      </c>
      <c r="AW54" s="16">
        <v>0.13479183391724447</v>
      </c>
      <c r="AX54" s="16">
        <v>0.19732549625359996</v>
      </c>
      <c r="AY54" s="16">
        <v>0.30453958471673626</v>
      </c>
      <c r="AZ54" s="16">
        <v>0.56668535598061465</v>
      </c>
      <c r="BA54" s="16">
        <v>0.82527442826678277</v>
      </c>
      <c r="BB54" s="16">
        <v>0</v>
      </c>
      <c r="BC54" s="16">
        <v>1.1878927995332527</v>
      </c>
      <c r="BD54" s="16">
        <v>6.0314280879519178E-2</v>
      </c>
      <c r="BE54" s="16">
        <v>0.7583567912369833</v>
      </c>
      <c r="BF54" s="16">
        <v>0.21637326684666291</v>
      </c>
      <c r="BG54" s="16">
        <v>1.2997571122599938</v>
      </c>
      <c r="BH54" s="16">
        <v>0.29210416517770521</v>
      </c>
      <c r="BI54" s="16">
        <v>6.0314280879519178E-2</v>
      </c>
      <c r="BJ54" s="16">
        <v>9.9728722982910245E-2</v>
      </c>
      <c r="BK54" s="16">
        <v>0.31993945771700361</v>
      </c>
      <c r="BL54" s="16">
        <v>0.88942507019464445</v>
      </c>
      <c r="BM54" s="16">
        <v>6.2090056687884365E-2</v>
      </c>
      <c r="BN54" s="16">
        <v>0.18620857670661417</v>
      </c>
      <c r="BO54" s="16" t="s">
        <v>1605</v>
      </c>
      <c r="BP54" s="16" t="s">
        <v>1605</v>
      </c>
      <c r="BQ54" s="16" t="s">
        <v>1605</v>
      </c>
    </row>
    <row r="55" spans="1:69" x14ac:dyDescent="0.35">
      <c r="A55">
        <v>43</v>
      </c>
      <c r="B55" t="s">
        <v>368</v>
      </c>
      <c r="C55" t="b">
        <v>0</v>
      </c>
      <c r="D55" t="s">
        <v>1605</v>
      </c>
      <c r="E55" s="1" t="s">
        <v>1605</v>
      </c>
      <c r="F55" s="16" t="s">
        <v>1605</v>
      </c>
      <c r="G55" s="16" t="s">
        <v>1605</v>
      </c>
      <c r="H55" t="s">
        <v>1605</v>
      </c>
      <c r="I55" s="16" t="s">
        <v>1605</v>
      </c>
      <c r="J55" s="16" t="s">
        <v>1605</v>
      </c>
      <c r="K55" s="16" t="s">
        <v>1605</v>
      </c>
      <c r="L55" s="16" t="s">
        <v>1605</v>
      </c>
      <c r="M55" s="16" t="s">
        <v>1605</v>
      </c>
      <c r="N55" s="16" t="s">
        <v>1605</v>
      </c>
      <c r="O55" s="16" t="s">
        <v>1605</v>
      </c>
      <c r="P55" s="16" t="s">
        <v>1605</v>
      </c>
      <c r="Q55" s="16" t="s">
        <v>1605</v>
      </c>
      <c r="R55" s="16" t="s">
        <v>1605</v>
      </c>
      <c r="S55" s="16" t="s">
        <v>1605</v>
      </c>
      <c r="T55" s="16" t="s">
        <v>1605</v>
      </c>
      <c r="U55" s="16" t="s">
        <v>1605</v>
      </c>
      <c r="V55" s="16" t="s">
        <v>1605</v>
      </c>
      <c r="W55" s="16" t="s">
        <v>1605</v>
      </c>
      <c r="X55" s="16" t="s">
        <v>1605</v>
      </c>
      <c r="Y55" s="16" t="s">
        <v>1605</v>
      </c>
      <c r="Z55" s="16" t="s">
        <v>1605</v>
      </c>
      <c r="AA55" s="16" t="s">
        <v>1605</v>
      </c>
      <c r="AB55" s="16" t="s">
        <v>1605</v>
      </c>
      <c r="AC55" s="16" t="s">
        <v>1605</v>
      </c>
      <c r="AD55" s="16" t="s">
        <v>1605</v>
      </c>
      <c r="AE55" s="16" t="s">
        <v>1605</v>
      </c>
      <c r="AF55" s="16" t="s">
        <v>1605</v>
      </c>
      <c r="AG55" s="16" t="s">
        <v>1605</v>
      </c>
      <c r="AH55" s="16" t="s">
        <v>1605</v>
      </c>
      <c r="AI55" s="16" t="s">
        <v>1605</v>
      </c>
      <c r="AJ55" s="16" t="s">
        <v>1605</v>
      </c>
      <c r="AK55" s="16" t="s">
        <v>1605</v>
      </c>
      <c r="AL55" s="16" t="s">
        <v>1605</v>
      </c>
      <c r="AM55" s="16" t="s">
        <v>1605</v>
      </c>
      <c r="AN55" s="16" t="s">
        <v>1605</v>
      </c>
      <c r="AO55" s="16" t="s">
        <v>1605</v>
      </c>
      <c r="AP55" s="16" t="s">
        <v>1605</v>
      </c>
      <c r="AQ55" s="16" t="s">
        <v>1605</v>
      </c>
      <c r="AR55" s="16" t="s">
        <v>1605</v>
      </c>
      <c r="AS55" s="16" t="s">
        <v>1605</v>
      </c>
      <c r="AT55" s="16" t="s">
        <v>1605</v>
      </c>
      <c r="AU55" s="16" t="s">
        <v>1605</v>
      </c>
      <c r="AV55" s="16" t="s">
        <v>1605</v>
      </c>
      <c r="AW55" s="16" t="s">
        <v>1605</v>
      </c>
      <c r="AX55" s="16" t="s">
        <v>1605</v>
      </c>
      <c r="AY55" s="16" t="s">
        <v>1605</v>
      </c>
      <c r="AZ55" s="16" t="s">
        <v>1605</v>
      </c>
      <c r="BA55" s="16" t="s">
        <v>1605</v>
      </c>
      <c r="BB55" s="16" t="s">
        <v>1605</v>
      </c>
      <c r="BC55" s="16" t="s">
        <v>1605</v>
      </c>
      <c r="BD55" s="16" t="s">
        <v>1605</v>
      </c>
      <c r="BE55" s="16" t="s">
        <v>1605</v>
      </c>
      <c r="BF55" s="16" t="s">
        <v>1605</v>
      </c>
      <c r="BG55" s="16" t="s">
        <v>1605</v>
      </c>
      <c r="BH55" s="16" t="s">
        <v>1605</v>
      </c>
      <c r="BI55" s="16" t="s">
        <v>1605</v>
      </c>
      <c r="BJ55" s="16" t="s">
        <v>1605</v>
      </c>
      <c r="BK55" s="16" t="s">
        <v>1605</v>
      </c>
      <c r="BL55" s="16" t="s">
        <v>1605</v>
      </c>
      <c r="BM55" s="16" t="s">
        <v>1605</v>
      </c>
      <c r="BN55" s="16" t="s">
        <v>1605</v>
      </c>
      <c r="BO55" s="16" t="s">
        <v>1605</v>
      </c>
      <c r="BP55" s="16" t="s">
        <v>1605</v>
      </c>
      <c r="BQ55" s="16" t="s">
        <v>1605</v>
      </c>
    </row>
    <row r="56" spans="1:69" x14ac:dyDescent="0.35">
      <c r="A56">
        <v>44</v>
      </c>
      <c r="B56" t="s">
        <v>1904</v>
      </c>
      <c r="C56" t="b">
        <v>0</v>
      </c>
      <c r="D56" t="s">
        <v>1605</v>
      </c>
      <c r="E56" s="1" t="s">
        <v>1605</v>
      </c>
      <c r="F56" s="16" t="s">
        <v>1605</v>
      </c>
      <c r="G56" s="16" t="s">
        <v>1605</v>
      </c>
      <c r="H56" t="s">
        <v>1605</v>
      </c>
      <c r="I56" s="16" t="s">
        <v>1605</v>
      </c>
      <c r="J56" s="16" t="s">
        <v>1605</v>
      </c>
      <c r="K56" s="16" t="s">
        <v>1605</v>
      </c>
      <c r="L56" s="16" t="s">
        <v>1605</v>
      </c>
      <c r="M56" s="16" t="s">
        <v>1605</v>
      </c>
      <c r="N56" s="16" t="s">
        <v>1605</v>
      </c>
      <c r="O56" s="16" t="s">
        <v>1605</v>
      </c>
      <c r="P56" s="16" t="s">
        <v>1605</v>
      </c>
      <c r="Q56" s="16" t="s">
        <v>1605</v>
      </c>
      <c r="R56" s="16" t="s">
        <v>1605</v>
      </c>
      <c r="S56" s="16" t="s">
        <v>1605</v>
      </c>
      <c r="T56" s="16" t="s">
        <v>1605</v>
      </c>
      <c r="U56" s="16" t="s">
        <v>1605</v>
      </c>
      <c r="V56" s="16" t="s">
        <v>1605</v>
      </c>
      <c r="W56" s="16" t="s">
        <v>1605</v>
      </c>
      <c r="X56" s="16" t="s">
        <v>1605</v>
      </c>
      <c r="Y56" s="16" t="s">
        <v>1605</v>
      </c>
      <c r="Z56" s="16" t="s">
        <v>1605</v>
      </c>
      <c r="AA56" s="16" t="s">
        <v>1605</v>
      </c>
      <c r="AB56" s="16" t="s">
        <v>1605</v>
      </c>
      <c r="AC56" s="16" t="s">
        <v>1605</v>
      </c>
      <c r="AD56" s="16" t="s">
        <v>1605</v>
      </c>
      <c r="AE56" s="16" t="s">
        <v>1605</v>
      </c>
      <c r="AF56" s="16" t="s">
        <v>1605</v>
      </c>
      <c r="AG56" s="16" t="s">
        <v>1605</v>
      </c>
      <c r="AH56" s="16" t="s">
        <v>1605</v>
      </c>
      <c r="AI56" s="16" t="s">
        <v>1605</v>
      </c>
      <c r="AJ56" s="16" t="s">
        <v>1605</v>
      </c>
      <c r="AK56" s="16" t="s">
        <v>1605</v>
      </c>
      <c r="AL56" s="16" t="s">
        <v>1605</v>
      </c>
      <c r="AM56" s="16" t="s">
        <v>1605</v>
      </c>
      <c r="AN56" s="16" t="s">
        <v>1605</v>
      </c>
      <c r="AO56" s="16" t="s">
        <v>1605</v>
      </c>
      <c r="AP56" s="16" t="s">
        <v>1605</v>
      </c>
      <c r="AQ56" s="16" t="s">
        <v>1605</v>
      </c>
      <c r="AR56" s="16" t="s">
        <v>1605</v>
      </c>
      <c r="AS56" s="16" t="s">
        <v>1605</v>
      </c>
      <c r="AT56" s="16" t="s">
        <v>1605</v>
      </c>
      <c r="AU56" s="16" t="s">
        <v>1605</v>
      </c>
      <c r="AV56" s="16" t="s">
        <v>1605</v>
      </c>
      <c r="AW56" s="16" t="s">
        <v>1605</v>
      </c>
      <c r="AX56" s="16" t="s">
        <v>1605</v>
      </c>
      <c r="AY56" s="16" t="s">
        <v>1605</v>
      </c>
      <c r="AZ56" s="16" t="s">
        <v>1605</v>
      </c>
      <c r="BA56" s="16" t="s">
        <v>1605</v>
      </c>
      <c r="BB56" s="16" t="s">
        <v>1605</v>
      </c>
      <c r="BC56" s="16" t="s">
        <v>1605</v>
      </c>
      <c r="BD56" s="16" t="s">
        <v>1605</v>
      </c>
      <c r="BE56" s="16" t="s">
        <v>1605</v>
      </c>
      <c r="BF56" s="16" t="s">
        <v>1605</v>
      </c>
      <c r="BG56" s="16" t="s">
        <v>1605</v>
      </c>
      <c r="BH56" s="16" t="s">
        <v>1605</v>
      </c>
      <c r="BI56" s="16" t="s">
        <v>1605</v>
      </c>
      <c r="BJ56" s="16" t="s">
        <v>1605</v>
      </c>
      <c r="BK56" s="16" t="s">
        <v>1605</v>
      </c>
      <c r="BL56" s="16" t="s">
        <v>1605</v>
      </c>
      <c r="BM56" s="16" t="s">
        <v>1605</v>
      </c>
      <c r="BN56" s="16" t="s">
        <v>1605</v>
      </c>
      <c r="BO56" s="16" t="s">
        <v>1605</v>
      </c>
      <c r="BP56" s="16" t="s">
        <v>1605</v>
      </c>
      <c r="BQ56" s="16" t="s">
        <v>1605</v>
      </c>
    </row>
    <row r="57" spans="1:69" x14ac:dyDescent="0.35">
      <c r="A57">
        <v>45</v>
      </c>
      <c r="B57" t="s">
        <v>167</v>
      </c>
      <c r="C57" t="b">
        <v>1</v>
      </c>
      <c r="D57" t="b">
        <v>1</v>
      </c>
      <c r="E57" s="1">
        <v>17.597851021103427</v>
      </c>
      <c r="F57" s="16">
        <v>1.1329775182830599</v>
      </c>
      <c r="G57" s="16">
        <v>3.132611283597611</v>
      </c>
      <c r="H57" t="s">
        <v>1916</v>
      </c>
      <c r="I57" s="16">
        <v>1.3817949291351495E-2</v>
      </c>
      <c r="J57" s="16">
        <v>0</v>
      </c>
      <c r="K57" s="16">
        <v>0</v>
      </c>
      <c r="L57" s="16">
        <v>0.12245637634350515</v>
      </c>
      <c r="M57" s="16">
        <v>0.62968485074599889</v>
      </c>
      <c r="N57" s="16">
        <v>7.0749642162888815E-2</v>
      </c>
      <c r="O57" s="16">
        <v>0.23984933299577138</v>
      </c>
      <c r="P57" s="16">
        <v>0.20956773512026206</v>
      </c>
      <c r="Q57" s="16">
        <v>3.132611283597611</v>
      </c>
      <c r="R57" s="16">
        <v>0</v>
      </c>
      <c r="S57" s="16">
        <v>0.12523398842049249</v>
      </c>
      <c r="T57" s="16">
        <v>0.12523398842049249</v>
      </c>
      <c r="U57" s="16">
        <v>0.1416030408214326</v>
      </c>
      <c r="V57" s="16">
        <v>1.7761830829172944</v>
      </c>
      <c r="W57" s="16">
        <v>6.7735708514226278E-2</v>
      </c>
      <c r="X57" s="16">
        <v>0.24561421263122418</v>
      </c>
      <c r="Y57" s="16">
        <v>1.5568213758255567E-2</v>
      </c>
      <c r="Z57" s="16">
        <v>2.9522608964321018E-2</v>
      </c>
      <c r="AA57" s="16">
        <v>0.15110142450317143</v>
      </c>
      <c r="AB57" s="16">
        <v>0.2264115085334506</v>
      </c>
      <c r="AC57" s="16">
        <v>5.6747849637990289E-2</v>
      </c>
      <c r="AD57" s="16">
        <v>5.6401299447241815E-2</v>
      </c>
      <c r="AE57" s="16" t="s">
        <v>1605</v>
      </c>
      <c r="AF57" s="16" t="s">
        <v>1605</v>
      </c>
      <c r="AG57" s="16">
        <v>0.15786849997221464</v>
      </c>
      <c r="AH57" s="16">
        <v>0</v>
      </c>
      <c r="AI57" s="16">
        <v>0.44084388361956917</v>
      </c>
      <c r="AJ57" s="16">
        <v>0.46867732282780605</v>
      </c>
      <c r="AK57" s="16">
        <v>0.28643538183067818</v>
      </c>
      <c r="AL57" s="16">
        <v>0.10885364281388465</v>
      </c>
      <c r="AM57" s="16">
        <v>5.5447615447913101E-2</v>
      </c>
      <c r="AN57" s="16">
        <v>0.2467507311981556</v>
      </c>
      <c r="AO57" s="16">
        <v>1.4713657755628327</v>
      </c>
      <c r="AP57" s="16">
        <v>0.31578947368421129</v>
      </c>
      <c r="AQ57" s="16">
        <v>2.5714285714285747</v>
      </c>
      <c r="AR57" s="16">
        <v>0</v>
      </c>
      <c r="AS57" s="16">
        <v>0</v>
      </c>
      <c r="AT57" s="16">
        <v>2.4854684308449393E-2</v>
      </c>
      <c r="AU57" s="16">
        <v>0.38888888888889039</v>
      </c>
      <c r="AV57" s="16">
        <v>0.80178563323654517</v>
      </c>
      <c r="AW57" s="16">
        <v>4.8577055378808742E-2</v>
      </c>
      <c r="AX57" s="16">
        <v>0.1764705882352966</v>
      </c>
      <c r="AY57" s="16">
        <v>0.29032258064516214</v>
      </c>
      <c r="AZ57" s="16">
        <v>0.66666666666666785</v>
      </c>
      <c r="BA57" s="16">
        <v>1</v>
      </c>
      <c r="BB57" s="16">
        <v>0</v>
      </c>
      <c r="BC57" s="16">
        <v>2.0029760553942411</v>
      </c>
      <c r="BD57" s="16">
        <v>0</v>
      </c>
      <c r="BE57" s="16">
        <v>1.1724071602979285</v>
      </c>
      <c r="BF57" s="16">
        <v>7.630915063592969E-2</v>
      </c>
      <c r="BG57" s="16">
        <v>1.6666666666666705</v>
      </c>
      <c r="BH57" s="16">
        <v>0.33333333333333526</v>
      </c>
      <c r="BI57" s="16">
        <v>0</v>
      </c>
      <c r="BJ57" s="16">
        <v>0.1285648323054045</v>
      </c>
      <c r="BK57" s="16">
        <v>0.2418877636327601</v>
      </c>
      <c r="BL57" s="16">
        <v>0.77741460120229555</v>
      </c>
      <c r="BM57" s="16">
        <v>0.25000000000000022</v>
      </c>
      <c r="BN57" s="16">
        <v>0.23821184631319237</v>
      </c>
      <c r="BO57" s="16" t="s">
        <v>1605</v>
      </c>
      <c r="BP57" s="16" t="s">
        <v>1605</v>
      </c>
      <c r="BQ57" s="16" t="s">
        <v>1605</v>
      </c>
    </row>
    <row r="58" spans="1:69" x14ac:dyDescent="0.35">
      <c r="A58">
        <v>46</v>
      </c>
      <c r="B58" t="s">
        <v>1905</v>
      </c>
      <c r="C58" t="b">
        <v>0</v>
      </c>
      <c r="D58" t="s">
        <v>1605</v>
      </c>
      <c r="E58" s="1" t="s">
        <v>1605</v>
      </c>
      <c r="F58" s="16" t="s">
        <v>1605</v>
      </c>
      <c r="G58" s="16" t="s">
        <v>1605</v>
      </c>
      <c r="H58" t="s">
        <v>1605</v>
      </c>
      <c r="I58" s="16" t="s">
        <v>1605</v>
      </c>
      <c r="J58" s="16" t="s">
        <v>1605</v>
      </c>
      <c r="K58" s="16" t="s">
        <v>1605</v>
      </c>
      <c r="L58" s="16" t="s">
        <v>1605</v>
      </c>
      <c r="M58" s="16" t="s">
        <v>1605</v>
      </c>
      <c r="N58" s="16" t="s">
        <v>1605</v>
      </c>
      <c r="O58" s="16" t="s">
        <v>1605</v>
      </c>
      <c r="P58" s="16" t="s">
        <v>1605</v>
      </c>
      <c r="Q58" s="16" t="s">
        <v>1605</v>
      </c>
      <c r="R58" s="16" t="s">
        <v>1605</v>
      </c>
      <c r="S58" s="16" t="s">
        <v>1605</v>
      </c>
      <c r="T58" s="16" t="s">
        <v>1605</v>
      </c>
      <c r="U58" s="16" t="s">
        <v>1605</v>
      </c>
      <c r="V58" s="16" t="s">
        <v>1605</v>
      </c>
      <c r="W58" s="16" t="s">
        <v>1605</v>
      </c>
      <c r="X58" s="16" t="s">
        <v>1605</v>
      </c>
      <c r="Y58" s="16" t="s">
        <v>1605</v>
      </c>
      <c r="Z58" s="16" t="s">
        <v>1605</v>
      </c>
      <c r="AA58" s="16" t="s">
        <v>1605</v>
      </c>
      <c r="AB58" s="16" t="s">
        <v>1605</v>
      </c>
      <c r="AC58" s="16" t="s">
        <v>1605</v>
      </c>
      <c r="AD58" s="16" t="s">
        <v>1605</v>
      </c>
      <c r="AE58" s="16" t="s">
        <v>1605</v>
      </c>
      <c r="AF58" s="16" t="s">
        <v>1605</v>
      </c>
      <c r="AG58" s="16" t="s">
        <v>1605</v>
      </c>
      <c r="AH58" s="16" t="s">
        <v>1605</v>
      </c>
      <c r="AI58" s="16" t="s">
        <v>1605</v>
      </c>
      <c r="AJ58" s="16" t="s">
        <v>1605</v>
      </c>
      <c r="AK58" s="16" t="s">
        <v>1605</v>
      </c>
      <c r="AL58" s="16" t="s">
        <v>1605</v>
      </c>
      <c r="AM58" s="16" t="s">
        <v>1605</v>
      </c>
      <c r="AN58" s="16" t="s">
        <v>1605</v>
      </c>
      <c r="AO58" s="16" t="s">
        <v>1605</v>
      </c>
      <c r="AP58" s="16" t="s">
        <v>1605</v>
      </c>
      <c r="AQ58" s="16" t="s">
        <v>1605</v>
      </c>
      <c r="AR58" s="16" t="s">
        <v>1605</v>
      </c>
      <c r="AS58" s="16" t="s">
        <v>1605</v>
      </c>
      <c r="AT58" s="16" t="s">
        <v>1605</v>
      </c>
      <c r="AU58" s="16" t="s">
        <v>1605</v>
      </c>
      <c r="AV58" s="16" t="s">
        <v>1605</v>
      </c>
      <c r="AW58" s="16" t="s">
        <v>1605</v>
      </c>
      <c r="AX58" s="16" t="s">
        <v>1605</v>
      </c>
      <c r="AY58" s="16" t="s">
        <v>1605</v>
      </c>
      <c r="AZ58" s="16" t="s">
        <v>1605</v>
      </c>
      <c r="BA58" s="16" t="s">
        <v>1605</v>
      </c>
      <c r="BB58" s="16" t="s">
        <v>1605</v>
      </c>
      <c r="BC58" s="16" t="s">
        <v>1605</v>
      </c>
      <c r="BD58" s="16" t="s">
        <v>1605</v>
      </c>
      <c r="BE58" s="16" t="s">
        <v>1605</v>
      </c>
      <c r="BF58" s="16" t="s">
        <v>1605</v>
      </c>
      <c r="BG58" s="16" t="s">
        <v>1605</v>
      </c>
      <c r="BH58" s="16" t="s">
        <v>1605</v>
      </c>
      <c r="BI58" s="16" t="s">
        <v>1605</v>
      </c>
      <c r="BJ58" s="16" t="s">
        <v>1605</v>
      </c>
      <c r="BK58" s="16" t="s">
        <v>1605</v>
      </c>
      <c r="BL58" s="16" t="s">
        <v>1605</v>
      </c>
      <c r="BM58" s="16" t="s">
        <v>1605</v>
      </c>
      <c r="BN58" s="16" t="s">
        <v>1605</v>
      </c>
      <c r="BO58" s="16" t="s">
        <v>1605</v>
      </c>
      <c r="BP58" s="16" t="s">
        <v>1605</v>
      </c>
      <c r="BQ58" s="16" t="s">
        <v>1605</v>
      </c>
    </row>
    <row r="59" spans="1:69" x14ac:dyDescent="0.35">
      <c r="A59">
        <v>47</v>
      </c>
      <c r="B59" t="s">
        <v>1761</v>
      </c>
      <c r="C59" t="b">
        <v>1</v>
      </c>
      <c r="D59" t="b">
        <v>0</v>
      </c>
      <c r="E59" s="1">
        <v>87.942586760842758</v>
      </c>
      <c r="F59" s="16">
        <v>1.5970120970115951</v>
      </c>
      <c r="G59" s="16">
        <v>6.186499883540705</v>
      </c>
      <c r="H59" t="s">
        <v>1931</v>
      </c>
      <c r="I59" s="16">
        <v>1.110650105656652E-2</v>
      </c>
      <c r="J59" s="16">
        <v>0</v>
      </c>
      <c r="K59" s="16">
        <v>7.923189175476919E-2</v>
      </c>
      <c r="L59" s="16">
        <v>3.1060902667396029E-2</v>
      </c>
      <c r="M59" s="16">
        <v>0.11943644853339896</v>
      </c>
      <c r="N59" s="16">
        <v>0.13532539724270509</v>
      </c>
      <c r="O59" s="16">
        <v>0.69348790601193455</v>
      </c>
      <c r="P59" s="16">
        <v>0.1853130894636672</v>
      </c>
      <c r="Q59" s="16">
        <v>0.67848017395067073</v>
      </c>
      <c r="R59" s="16">
        <v>0</v>
      </c>
      <c r="S59" s="16">
        <v>0.20781053485550682</v>
      </c>
      <c r="T59" s="16">
        <v>0.79961194676049052</v>
      </c>
      <c r="U59" s="16">
        <v>0.1570342929986468</v>
      </c>
      <c r="V59" s="16">
        <v>5.4405371805592626</v>
      </c>
      <c r="W59" s="16">
        <v>0.11721098113486605</v>
      </c>
      <c r="X59" s="16">
        <v>0.50387102177588483</v>
      </c>
      <c r="Y59" s="16">
        <v>1.2512184512449842E-2</v>
      </c>
      <c r="Z59" s="16">
        <v>2.5097923386607324E-2</v>
      </c>
      <c r="AA59" s="16">
        <v>0.16197419144894165</v>
      </c>
      <c r="AB59" s="16">
        <v>0.48941457249109965</v>
      </c>
      <c r="AC59" s="16">
        <v>0.14154823149581697</v>
      </c>
      <c r="AD59" s="16">
        <v>0.13635880429659863</v>
      </c>
      <c r="AE59" s="16">
        <v>6.5372767304087365E-2</v>
      </c>
      <c r="AF59" s="16">
        <v>0.23694705823360263</v>
      </c>
      <c r="AG59" s="16" t="s">
        <v>1605</v>
      </c>
      <c r="AH59" s="16">
        <v>0</v>
      </c>
      <c r="AI59" s="16">
        <v>0.27094508998154043</v>
      </c>
      <c r="AJ59" s="16">
        <v>0.2803040488604096</v>
      </c>
      <c r="AK59" s="16">
        <v>0.10528026509992672</v>
      </c>
      <c r="AL59" s="16">
        <v>0.80715870882948071</v>
      </c>
      <c r="AM59" s="16">
        <v>1.3666316257801459E-2</v>
      </c>
      <c r="AN59" s="16">
        <v>0.17617600327116056</v>
      </c>
      <c r="AO59" s="16">
        <v>0.48511210019968365</v>
      </c>
      <c r="AP59" s="16">
        <v>0.53786363000017401</v>
      </c>
      <c r="AQ59" s="16">
        <v>6.186499883540705</v>
      </c>
      <c r="AR59" s="16">
        <v>7.923189175476919E-2</v>
      </c>
      <c r="AS59" s="16">
        <v>0.30634534973363325</v>
      </c>
      <c r="AT59" s="16">
        <v>2.0890633139576176E-2</v>
      </c>
      <c r="AU59" s="16">
        <v>0.58467110042827364</v>
      </c>
      <c r="AV59" s="16">
        <v>0.23269830922404555</v>
      </c>
      <c r="AW59" s="16">
        <v>0.37933335561474935</v>
      </c>
      <c r="AX59" s="16">
        <v>0.44202691512715742</v>
      </c>
      <c r="AY59" s="16">
        <v>0.52101591298453465</v>
      </c>
      <c r="AZ59" s="16">
        <v>0.23269896455677275</v>
      </c>
      <c r="BA59" s="16">
        <v>0.30884041700877329</v>
      </c>
      <c r="BB59" s="16">
        <v>7.923189175476919E-2</v>
      </c>
      <c r="BC59" s="16">
        <v>0.55848329866081325</v>
      </c>
      <c r="BD59" s="16">
        <v>0.52523597039268055</v>
      </c>
      <c r="BE59" s="16">
        <v>0.42843936142251815</v>
      </c>
      <c r="BF59" s="16">
        <v>0.44328002936830058</v>
      </c>
      <c r="BG59" s="16">
        <v>0.41835148286720436</v>
      </c>
      <c r="BH59" s="16">
        <v>0.13376429775466891</v>
      </c>
      <c r="BI59" s="16">
        <v>0.52523597039268055</v>
      </c>
      <c r="BJ59" s="16">
        <v>4.9627431096398666E-2</v>
      </c>
      <c r="BK59" s="16">
        <v>0.21709105886405511</v>
      </c>
      <c r="BL59" s="16">
        <v>1.2852530611940121</v>
      </c>
      <c r="BM59" s="16">
        <v>3.4342114131378221E-2</v>
      </c>
      <c r="BN59" s="16">
        <v>8.9229737052513469E-2</v>
      </c>
      <c r="BO59" s="16" t="s">
        <v>1605</v>
      </c>
      <c r="BP59" s="16" t="s">
        <v>1605</v>
      </c>
      <c r="BQ59" s="16" t="s">
        <v>1605</v>
      </c>
    </row>
    <row r="60" spans="1:69" x14ac:dyDescent="0.35">
      <c r="A60">
        <v>48</v>
      </c>
      <c r="B60" t="s">
        <v>378</v>
      </c>
      <c r="C60" t="b">
        <v>1</v>
      </c>
      <c r="D60" t="b">
        <v>0</v>
      </c>
      <c r="E60" s="1">
        <v>31.81642406310327</v>
      </c>
      <c r="F60" s="16">
        <v>1.1732110881446842</v>
      </c>
      <c r="G60" s="16">
        <v>2.9383830529682586</v>
      </c>
      <c r="H60" t="s">
        <v>1804</v>
      </c>
      <c r="I60" s="16">
        <v>0</v>
      </c>
      <c r="J60" s="16">
        <v>0</v>
      </c>
      <c r="K60" s="16">
        <v>0</v>
      </c>
      <c r="L60" s="16">
        <v>5.7635197280826667E-2</v>
      </c>
      <c r="M60" s="16">
        <v>0.2391589176833957</v>
      </c>
      <c r="N60" s="16">
        <v>0.21905644253885859</v>
      </c>
      <c r="O60" s="16">
        <v>0.71347485324584836</v>
      </c>
      <c r="P60" s="16">
        <v>0.22163665595468252</v>
      </c>
      <c r="Q60" s="16">
        <v>1.945079825423734</v>
      </c>
      <c r="R60" s="16">
        <v>0</v>
      </c>
      <c r="S60" s="16">
        <v>0.21279343044539512</v>
      </c>
      <c r="T60" s="16">
        <v>0.26491755203859557</v>
      </c>
      <c r="U60" s="16">
        <v>0.16497103920132794</v>
      </c>
      <c r="V60" s="16">
        <v>2.9383830529682586</v>
      </c>
      <c r="W60" s="16">
        <v>7.7286276042996649E-2</v>
      </c>
      <c r="X60" s="16">
        <v>0.35417967278835238</v>
      </c>
      <c r="Y60" s="16">
        <v>2.2192082939954227E-2</v>
      </c>
      <c r="Z60" s="16">
        <v>4.5022754425404488E-2</v>
      </c>
      <c r="AA60" s="16">
        <v>0.17640591956543239</v>
      </c>
      <c r="AB60" s="16">
        <v>0.32819314236935049</v>
      </c>
      <c r="AC60" s="16">
        <v>0.12639633278504059</v>
      </c>
      <c r="AD60" s="16">
        <v>8.8342801263983972E-2</v>
      </c>
      <c r="AE60" s="16">
        <v>0.13895128888024555</v>
      </c>
      <c r="AF60" s="16">
        <v>0.28293736846347683</v>
      </c>
      <c r="AG60" s="16">
        <v>0.4034614107230845</v>
      </c>
      <c r="AH60" s="16">
        <v>0</v>
      </c>
      <c r="AI60" s="16">
        <v>0.41083544083200541</v>
      </c>
      <c r="AJ60" s="16">
        <v>0.43340045877302802</v>
      </c>
      <c r="AK60" s="16">
        <v>0.23348910816225388</v>
      </c>
      <c r="AL60" s="16">
        <v>0.33291484623851209</v>
      </c>
      <c r="AM60" s="16">
        <v>3.2840686367715533E-2</v>
      </c>
      <c r="AN60" s="16">
        <v>0.18137224375994476</v>
      </c>
      <c r="AO60" s="16">
        <v>1.0084072329353879</v>
      </c>
      <c r="AP60" s="16">
        <v>0.35944264512260671</v>
      </c>
      <c r="AQ60" s="16">
        <v>2.689915751047069</v>
      </c>
      <c r="AR60" s="16">
        <v>0</v>
      </c>
      <c r="AS60" s="16">
        <v>3.3176410293179748E-2</v>
      </c>
      <c r="AT60" s="16">
        <v>3.7311649248410239E-2</v>
      </c>
      <c r="AU60" s="16">
        <v>0.43496723651830504</v>
      </c>
      <c r="AV60" s="16">
        <v>0.60076424108629434</v>
      </c>
      <c r="AW60" s="16">
        <v>0.11495663817609492</v>
      </c>
      <c r="AX60" s="16">
        <v>0.21550165916844533</v>
      </c>
      <c r="AY60" s="16">
        <v>0.33313085199119907</v>
      </c>
      <c r="AZ60" s="16">
        <v>0.60076624014455438</v>
      </c>
      <c r="BA60" s="16">
        <v>0.88367891499480522</v>
      </c>
      <c r="BB60" s="16">
        <v>0</v>
      </c>
      <c r="BC60" s="16">
        <v>1.2900740817701619</v>
      </c>
      <c r="BD60" s="16">
        <v>3.3176410293179748E-2</v>
      </c>
      <c r="BE60" s="16">
        <v>0.82367500002932825</v>
      </c>
      <c r="BF60" s="16">
        <v>0.23350987903132236</v>
      </c>
      <c r="BG60" s="16">
        <v>1.4178239194395013</v>
      </c>
      <c r="BH60" s="16">
        <v>0.3064415078945768</v>
      </c>
      <c r="BI60" s="16">
        <v>3.3176410293179748E-2</v>
      </c>
      <c r="BJ60" s="16">
        <v>0.10376983847547216</v>
      </c>
      <c r="BK60" s="16">
        <v>0.45052788621741291</v>
      </c>
      <c r="BL60" s="16">
        <v>1.0343428011596272</v>
      </c>
      <c r="BM60" s="16">
        <v>6.5482683776172612E-2</v>
      </c>
      <c r="BN60" s="16">
        <v>0.19458076921482736</v>
      </c>
      <c r="BO60" s="16" t="s">
        <v>1605</v>
      </c>
      <c r="BP60" s="16" t="s">
        <v>1605</v>
      </c>
      <c r="BQ60" s="16" t="s">
        <v>1605</v>
      </c>
    </row>
    <row r="61" spans="1:69" x14ac:dyDescent="0.35">
      <c r="A61">
        <v>49</v>
      </c>
      <c r="B61" t="s">
        <v>1762</v>
      </c>
      <c r="C61" t="b">
        <v>1</v>
      </c>
      <c r="D61" t="b">
        <v>1</v>
      </c>
      <c r="E61" s="1">
        <v>23.048025198643508</v>
      </c>
      <c r="F61" s="16">
        <v>1.0233642732848534</v>
      </c>
      <c r="G61" s="16">
        <v>2.5714285714285681</v>
      </c>
      <c r="H61" t="s">
        <v>1931</v>
      </c>
      <c r="I61" s="16">
        <v>0</v>
      </c>
      <c r="J61" s="16">
        <v>0</v>
      </c>
      <c r="K61" s="16">
        <v>0</v>
      </c>
      <c r="L61" s="16">
        <v>0.11094262790044818</v>
      </c>
      <c r="M61" s="16">
        <v>0.90241256126723868</v>
      </c>
      <c r="N61" s="16">
        <v>6.7935991112837879E-2</v>
      </c>
      <c r="O61" s="16">
        <v>0.25245857193814247</v>
      </c>
      <c r="P61" s="16">
        <v>0</v>
      </c>
      <c r="Q61" s="16">
        <v>2.5018426032907306</v>
      </c>
      <c r="R61" s="16">
        <v>0</v>
      </c>
      <c r="S61" s="16">
        <v>8.9033976702704853E-2</v>
      </c>
      <c r="T61" s="16">
        <v>8.9033976702704853E-2</v>
      </c>
      <c r="U61" s="16">
        <v>0</v>
      </c>
      <c r="V61" s="16">
        <v>1.2238805529742134</v>
      </c>
      <c r="W61" s="16">
        <v>0</v>
      </c>
      <c r="X61" s="16">
        <v>7.9490504415077767E-2</v>
      </c>
      <c r="Y61" s="16">
        <v>9.4971077313195096E-3</v>
      </c>
      <c r="Z61" s="16">
        <v>1.9163035653134042E-2</v>
      </c>
      <c r="AA61" s="16">
        <v>0.13250219909525285</v>
      </c>
      <c r="AB61" s="16">
        <v>0.19807247175022225</v>
      </c>
      <c r="AC61" s="16">
        <v>0.11618875633251147</v>
      </c>
      <c r="AD61" s="16">
        <v>0</v>
      </c>
      <c r="AE61" s="16">
        <v>0.23018320050311725</v>
      </c>
      <c r="AF61" s="16">
        <v>0.2974089560483022</v>
      </c>
      <c r="AG61" s="16">
        <v>0.3339402410052279</v>
      </c>
      <c r="AH61" s="16">
        <v>0</v>
      </c>
      <c r="AI61" s="16" t="s">
        <v>1605</v>
      </c>
      <c r="AJ61" s="16" t="s">
        <v>1605</v>
      </c>
      <c r="AK61" s="16">
        <v>0.40073495545257409</v>
      </c>
      <c r="AL61" s="16">
        <v>0.21987769097163601</v>
      </c>
      <c r="AM61" s="16">
        <v>7.7390723451435051E-2</v>
      </c>
      <c r="AN61" s="16">
        <v>0.20897268526106316</v>
      </c>
      <c r="AO61" s="16">
        <v>2.3236975681982877</v>
      </c>
      <c r="AP61" s="16">
        <v>0.31578947368420796</v>
      </c>
      <c r="AQ61" s="16">
        <v>2.5714285714285681</v>
      </c>
      <c r="AR61" s="16">
        <v>0</v>
      </c>
      <c r="AS61" s="16">
        <v>0</v>
      </c>
      <c r="AT61" s="16">
        <v>1.5923370032997486E-2</v>
      </c>
      <c r="AU61" s="16">
        <v>0.38888888888888817</v>
      </c>
      <c r="AV61" s="16">
        <v>1.334558259087625</v>
      </c>
      <c r="AW61" s="16">
        <v>3.2289283412150205E-2</v>
      </c>
      <c r="AX61" s="16">
        <v>0.1764705882352926</v>
      </c>
      <c r="AY61" s="16">
        <v>0.2903225806451597</v>
      </c>
      <c r="AZ61" s="16">
        <v>0.66666666666666452</v>
      </c>
      <c r="BA61" s="16">
        <v>1</v>
      </c>
      <c r="BB61" s="16">
        <v>0</v>
      </c>
      <c r="BC61" s="16">
        <v>2.5018426032907306</v>
      </c>
      <c r="BD61" s="16">
        <v>0</v>
      </c>
      <c r="BE61" s="16">
        <v>0.98860708481663373</v>
      </c>
      <c r="BF61" s="16">
        <v>0.14965976472949349</v>
      </c>
      <c r="BG61" s="16">
        <v>1.6666666666666625</v>
      </c>
      <c r="BH61" s="16">
        <v>0.33333333333333126</v>
      </c>
      <c r="BI61" s="16">
        <v>0</v>
      </c>
      <c r="BJ61" s="16">
        <v>0.16728432812388827</v>
      </c>
      <c r="BK61" s="16">
        <v>0.32925540297727229</v>
      </c>
      <c r="BL61" s="16">
        <v>0.74514012022273723</v>
      </c>
      <c r="BM61" s="16">
        <v>0.24999999999999845</v>
      </c>
      <c r="BN61" s="16">
        <v>0.32640310401938066</v>
      </c>
      <c r="BO61" s="16" t="s">
        <v>1605</v>
      </c>
      <c r="BP61" s="16" t="s">
        <v>1605</v>
      </c>
      <c r="BQ61" s="16" t="s">
        <v>1605</v>
      </c>
    </row>
    <row r="62" spans="1:69" x14ac:dyDescent="0.35">
      <c r="A62">
        <v>50</v>
      </c>
      <c r="B62" t="s">
        <v>1906</v>
      </c>
      <c r="C62" t="b">
        <v>1</v>
      </c>
      <c r="D62" t="b">
        <v>0</v>
      </c>
      <c r="E62" s="1">
        <v>52.644491186971202</v>
      </c>
      <c r="F62" s="16">
        <v>1.3509439062882185</v>
      </c>
      <c r="G62" s="16">
        <v>2.6241026108281709</v>
      </c>
      <c r="H62" t="s">
        <v>1804</v>
      </c>
      <c r="I62" s="16">
        <v>0</v>
      </c>
      <c r="J62" s="16">
        <v>0</v>
      </c>
      <c r="K62" s="16">
        <v>0</v>
      </c>
      <c r="L62" s="16">
        <v>0.22001273169093638</v>
      </c>
      <c r="M62" s="16">
        <v>0.73774626736828486</v>
      </c>
      <c r="N62" s="16">
        <v>0.27219238700106918</v>
      </c>
      <c r="O62" s="16">
        <v>0.55786780572803152</v>
      </c>
      <c r="P62" s="16">
        <v>0.27692054056498816</v>
      </c>
      <c r="Q62" s="16">
        <v>2.4765785573738395</v>
      </c>
      <c r="R62" s="16">
        <v>0</v>
      </c>
      <c r="S62" s="16" t="s">
        <v>1605</v>
      </c>
      <c r="T62" s="16">
        <v>0.23725435711932308</v>
      </c>
      <c r="U62" s="16">
        <v>0.2124190852383534</v>
      </c>
      <c r="V62" s="16">
        <v>2.6241026108281709</v>
      </c>
      <c r="W62" s="16">
        <v>9.7666773907889359E-2</v>
      </c>
      <c r="X62" s="16">
        <v>0.38271992800923593</v>
      </c>
      <c r="Y62" s="16">
        <v>2.5162985193138754E-2</v>
      </c>
      <c r="Z62" s="16">
        <v>5.1354486162870305E-2</v>
      </c>
      <c r="AA62" s="16">
        <v>0.22769357356555808</v>
      </c>
      <c r="AB62" s="16">
        <v>0.35029350722631691</v>
      </c>
      <c r="AC62" s="16">
        <v>0.11781585301854269</v>
      </c>
      <c r="AD62" s="16" t="s">
        <v>1605</v>
      </c>
      <c r="AE62" s="16">
        <v>0.14879190853354829</v>
      </c>
      <c r="AF62" s="16" t="s">
        <v>1605</v>
      </c>
      <c r="AG62" s="16">
        <v>0.35053270293928307</v>
      </c>
      <c r="AH62" s="16" t="s">
        <v>1605</v>
      </c>
      <c r="AI62" s="16">
        <v>0.49239312071892671</v>
      </c>
      <c r="AJ62" s="16">
        <v>0.51911056060805638</v>
      </c>
      <c r="AK62" s="16">
        <v>0.25285406695158441</v>
      </c>
      <c r="AL62" s="16" t="s">
        <v>1605</v>
      </c>
      <c r="AM62" s="16">
        <v>8.8609273640664066E-2</v>
      </c>
      <c r="AN62" s="16">
        <v>0.21466241206436587</v>
      </c>
      <c r="AO62" s="16">
        <v>1.1857442024400706</v>
      </c>
      <c r="AP62" s="16">
        <v>0.31578947368421328</v>
      </c>
      <c r="AQ62" s="16">
        <v>2.5714285714285716</v>
      </c>
      <c r="AR62" s="16">
        <v>0</v>
      </c>
      <c r="AS62" s="16">
        <v>0</v>
      </c>
      <c r="AT62" s="16">
        <v>4.2497723360037876E-2</v>
      </c>
      <c r="AU62" s="16">
        <v>0.38888888888888773</v>
      </c>
      <c r="AV62" s="16">
        <v>0.66666379814281673</v>
      </c>
      <c r="AW62" s="16" t="s">
        <v>1605</v>
      </c>
      <c r="AX62" s="16" t="s">
        <v>1605</v>
      </c>
      <c r="AY62" s="16" t="s">
        <v>1605</v>
      </c>
      <c r="AZ62" s="16">
        <v>0.66666666666666829</v>
      </c>
      <c r="BA62" s="16">
        <v>1</v>
      </c>
      <c r="BB62" s="16">
        <v>0</v>
      </c>
      <c r="BC62" s="16">
        <v>1.5024220994441362</v>
      </c>
      <c r="BD62" s="16">
        <v>0</v>
      </c>
      <c r="BE62" s="16">
        <v>1.023632900136469</v>
      </c>
      <c r="BF62" s="16">
        <v>0.1560249232530162</v>
      </c>
      <c r="BG62" s="16">
        <v>1.6666666666666661</v>
      </c>
      <c r="BH62" s="16">
        <v>0.33333333333333304</v>
      </c>
      <c r="BI62" s="16" t="s">
        <v>1605</v>
      </c>
      <c r="BJ62" s="16">
        <v>0.11083602231609935</v>
      </c>
      <c r="BK62" s="16">
        <v>0.53260687211271018</v>
      </c>
      <c r="BL62" s="16">
        <v>1.1413847491911651</v>
      </c>
      <c r="BM62" s="16">
        <v>7.8275883523755141E-2</v>
      </c>
      <c r="BN62" s="16">
        <v>0.21037005854004964</v>
      </c>
      <c r="BO62" s="16" t="s">
        <v>1605</v>
      </c>
      <c r="BP62" s="16" t="s">
        <v>1605</v>
      </c>
      <c r="BQ62" s="16" t="s">
        <v>1605</v>
      </c>
    </row>
    <row r="63" spans="1:69" x14ac:dyDescent="0.35">
      <c r="A63">
        <v>51</v>
      </c>
      <c r="B63" t="s">
        <v>1764</v>
      </c>
      <c r="C63" t="b">
        <v>0</v>
      </c>
      <c r="D63" t="s">
        <v>1605</v>
      </c>
      <c r="E63" s="1" t="s">
        <v>1605</v>
      </c>
      <c r="F63" s="16" t="s">
        <v>1605</v>
      </c>
      <c r="G63" s="16" t="s">
        <v>1605</v>
      </c>
      <c r="H63" t="s">
        <v>1605</v>
      </c>
      <c r="I63" s="16" t="s">
        <v>1605</v>
      </c>
      <c r="J63" s="16" t="s">
        <v>1605</v>
      </c>
      <c r="K63" s="16" t="s">
        <v>1605</v>
      </c>
      <c r="L63" s="16" t="s">
        <v>1605</v>
      </c>
      <c r="M63" s="16" t="s">
        <v>1605</v>
      </c>
      <c r="N63" s="16" t="s">
        <v>1605</v>
      </c>
      <c r="O63" s="16" t="s">
        <v>1605</v>
      </c>
      <c r="P63" s="16" t="s">
        <v>1605</v>
      </c>
      <c r="Q63" s="16" t="s">
        <v>1605</v>
      </c>
      <c r="R63" s="16" t="s">
        <v>1605</v>
      </c>
      <c r="S63" s="16" t="s">
        <v>1605</v>
      </c>
      <c r="T63" s="16" t="s">
        <v>1605</v>
      </c>
      <c r="U63" s="16" t="s">
        <v>1605</v>
      </c>
      <c r="V63" s="16" t="s">
        <v>1605</v>
      </c>
      <c r="W63" s="16" t="s">
        <v>1605</v>
      </c>
      <c r="X63" s="16" t="s">
        <v>1605</v>
      </c>
      <c r="Y63" s="16" t="s">
        <v>1605</v>
      </c>
      <c r="Z63" s="16" t="s">
        <v>1605</v>
      </c>
      <c r="AA63" s="16" t="s">
        <v>1605</v>
      </c>
      <c r="AB63" s="16" t="s">
        <v>1605</v>
      </c>
      <c r="AC63" s="16" t="s">
        <v>1605</v>
      </c>
      <c r="AD63" s="16" t="s">
        <v>1605</v>
      </c>
      <c r="AE63" s="16" t="s">
        <v>1605</v>
      </c>
      <c r="AF63" s="16" t="s">
        <v>1605</v>
      </c>
      <c r="AG63" s="16" t="s">
        <v>1605</v>
      </c>
      <c r="AH63" s="16" t="s">
        <v>1605</v>
      </c>
      <c r="AI63" s="16" t="s">
        <v>1605</v>
      </c>
      <c r="AJ63" s="16" t="s">
        <v>1605</v>
      </c>
      <c r="AK63" s="16" t="s">
        <v>1605</v>
      </c>
      <c r="AL63" s="16" t="s">
        <v>1605</v>
      </c>
      <c r="AM63" s="16" t="s">
        <v>1605</v>
      </c>
      <c r="AN63" s="16" t="s">
        <v>1605</v>
      </c>
      <c r="AO63" s="16" t="s">
        <v>1605</v>
      </c>
      <c r="AP63" s="16" t="s">
        <v>1605</v>
      </c>
      <c r="AQ63" s="16" t="s">
        <v>1605</v>
      </c>
      <c r="AR63" s="16" t="s">
        <v>1605</v>
      </c>
      <c r="AS63" s="16" t="s">
        <v>1605</v>
      </c>
      <c r="AT63" s="16" t="s">
        <v>1605</v>
      </c>
      <c r="AU63" s="16" t="s">
        <v>1605</v>
      </c>
      <c r="AV63" s="16" t="s">
        <v>1605</v>
      </c>
      <c r="AW63" s="16" t="s">
        <v>1605</v>
      </c>
      <c r="AX63" s="16" t="s">
        <v>1605</v>
      </c>
      <c r="AY63" s="16" t="s">
        <v>1605</v>
      </c>
      <c r="AZ63" s="16" t="s">
        <v>1605</v>
      </c>
      <c r="BA63" s="16" t="s">
        <v>1605</v>
      </c>
      <c r="BB63" s="16" t="s">
        <v>1605</v>
      </c>
      <c r="BC63" s="16" t="s">
        <v>1605</v>
      </c>
      <c r="BD63" s="16" t="s">
        <v>1605</v>
      </c>
      <c r="BE63" s="16" t="s">
        <v>1605</v>
      </c>
      <c r="BF63" s="16" t="s">
        <v>1605</v>
      </c>
      <c r="BG63" s="16" t="s">
        <v>1605</v>
      </c>
      <c r="BH63" s="16" t="s">
        <v>1605</v>
      </c>
      <c r="BI63" s="16" t="s">
        <v>1605</v>
      </c>
      <c r="BJ63" s="16" t="s">
        <v>1605</v>
      </c>
      <c r="BK63" s="16" t="s">
        <v>1605</v>
      </c>
      <c r="BL63" s="16" t="s">
        <v>1605</v>
      </c>
      <c r="BM63" s="16" t="s">
        <v>1605</v>
      </c>
      <c r="BN63" s="16" t="s">
        <v>1605</v>
      </c>
      <c r="BO63" s="16" t="s">
        <v>1605</v>
      </c>
      <c r="BP63" s="16" t="s">
        <v>1605</v>
      </c>
      <c r="BQ63" s="16" t="s">
        <v>1605</v>
      </c>
    </row>
    <row r="64" spans="1:69" x14ac:dyDescent="0.35">
      <c r="A64">
        <v>52</v>
      </c>
      <c r="B64" t="s">
        <v>138</v>
      </c>
      <c r="C64" t="b">
        <v>0</v>
      </c>
      <c r="D64" t="s">
        <v>1605</v>
      </c>
      <c r="E64" s="1" t="s">
        <v>1605</v>
      </c>
      <c r="F64" s="16" t="s">
        <v>1605</v>
      </c>
      <c r="G64" s="16" t="s">
        <v>1605</v>
      </c>
      <c r="H64" t="s">
        <v>1605</v>
      </c>
      <c r="I64" s="16" t="s">
        <v>1605</v>
      </c>
      <c r="J64" s="16" t="s">
        <v>1605</v>
      </c>
      <c r="K64" s="16" t="s">
        <v>1605</v>
      </c>
      <c r="L64" s="16" t="s">
        <v>1605</v>
      </c>
      <c r="M64" s="16" t="s">
        <v>1605</v>
      </c>
      <c r="N64" s="16" t="s">
        <v>1605</v>
      </c>
      <c r="O64" s="16" t="s">
        <v>1605</v>
      </c>
      <c r="P64" s="16" t="s">
        <v>1605</v>
      </c>
      <c r="Q64" s="16" t="s">
        <v>1605</v>
      </c>
      <c r="R64" s="16" t="s">
        <v>1605</v>
      </c>
      <c r="S64" s="16" t="s">
        <v>1605</v>
      </c>
      <c r="T64" s="16" t="s">
        <v>1605</v>
      </c>
      <c r="U64" s="16" t="s">
        <v>1605</v>
      </c>
      <c r="V64" s="16" t="s">
        <v>1605</v>
      </c>
      <c r="W64" s="16" t="s">
        <v>1605</v>
      </c>
      <c r="X64" s="16" t="s">
        <v>1605</v>
      </c>
      <c r="Y64" s="16" t="s">
        <v>1605</v>
      </c>
      <c r="Z64" s="16" t="s">
        <v>1605</v>
      </c>
      <c r="AA64" s="16" t="s">
        <v>1605</v>
      </c>
      <c r="AB64" s="16" t="s">
        <v>1605</v>
      </c>
      <c r="AC64" s="16" t="s">
        <v>1605</v>
      </c>
      <c r="AD64" s="16" t="s">
        <v>1605</v>
      </c>
      <c r="AE64" s="16" t="s">
        <v>1605</v>
      </c>
      <c r="AF64" s="16" t="s">
        <v>1605</v>
      </c>
      <c r="AG64" s="16" t="s">
        <v>1605</v>
      </c>
      <c r="AH64" s="16" t="s">
        <v>1605</v>
      </c>
      <c r="AI64" s="16" t="s">
        <v>1605</v>
      </c>
      <c r="AJ64" s="16" t="s">
        <v>1605</v>
      </c>
      <c r="AK64" s="16" t="s">
        <v>1605</v>
      </c>
      <c r="AL64" s="16" t="s">
        <v>1605</v>
      </c>
      <c r="AM64" s="16" t="s">
        <v>1605</v>
      </c>
      <c r="AN64" s="16" t="s">
        <v>1605</v>
      </c>
      <c r="AO64" s="16" t="s">
        <v>1605</v>
      </c>
      <c r="AP64" s="16" t="s">
        <v>1605</v>
      </c>
      <c r="AQ64" s="16" t="s">
        <v>1605</v>
      </c>
      <c r="AR64" s="16" t="s">
        <v>1605</v>
      </c>
      <c r="AS64" s="16" t="s">
        <v>1605</v>
      </c>
      <c r="AT64" s="16" t="s">
        <v>1605</v>
      </c>
      <c r="AU64" s="16" t="s">
        <v>1605</v>
      </c>
      <c r="AV64" s="16" t="s">
        <v>1605</v>
      </c>
      <c r="AW64" s="16" t="s">
        <v>1605</v>
      </c>
      <c r="AX64" s="16" t="s">
        <v>1605</v>
      </c>
      <c r="AY64" s="16" t="s">
        <v>1605</v>
      </c>
      <c r="AZ64" s="16" t="s">
        <v>1605</v>
      </c>
      <c r="BA64" s="16" t="s">
        <v>1605</v>
      </c>
      <c r="BB64" s="16" t="s">
        <v>1605</v>
      </c>
      <c r="BC64" s="16" t="s">
        <v>1605</v>
      </c>
      <c r="BD64" s="16" t="s">
        <v>1605</v>
      </c>
      <c r="BE64" s="16" t="s">
        <v>1605</v>
      </c>
      <c r="BF64" s="16" t="s">
        <v>1605</v>
      </c>
      <c r="BG64" s="16" t="s">
        <v>1605</v>
      </c>
      <c r="BH64" s="16" t="s">
        <v>1605</v>
      </c>
      <c r="BI64" s="16" t="s">
        <v>1605</v>
      </c>
      <c r="BJ64" s="16" t="s">
        <v>1605</v>
      </c>
      <c r="BK64" s="16" t="s">
        <v>1605</v>
      </c>
      <c r="BL64" s="16" t="s">
        <v>1605</v>
      </c>
      <c r="BM64" s="16" t="s">
        <v>1605</v>
      </c>
      <c r="BN64" s="16" t="s">
        <v>1605</v>
      </c>
      <c r="BO64" s="16" t="s">
        <v>1605</v>
      </c>
      <c r="BP64" s="16" t="s">
        <v>1605</v>
      </c>
      <c r="BQ64" s="16" t="s">
        <v>1605</v>
      </c>
    </row>
    <row r="65" spans="1:69" x14ac:dyDescent="0.35">
      <c r="A65">
        <v>53</v>
      </c>
      <c r="B65" t="s">
        <v>1880</v>
      </c>
      <c r="C65" t="b">
        <v>0</v>
      </c>
      <c r="D65" t="s">
        <v>1605</v>
      </c>
      <c r="E65" s="1" t="s">
        <v>1605</v>
      </c>
      <c r="F65" s="16" t="s">
        <v>1605</v>
      </c>
      <c r="G65" s="16" t="s">
        <v>1605</v>
      </c>
      <c r="H65" t="s">
        <v>1605</v>
      </c>
      <c r="I65" s="16" t="s">
        <v>1605</v>
      </c>
      <c r="J65" s="16" t="s">
        <v>1605</v>
      </c>
      <c r="K65" s="16" t="s">
        <v>1605</v>
      </c>
      <c r="L65" s="16" t="s">
        <v>1605</v>
      </c>
      <c r="M65" s="16" t="s">
        <v>1605</v>
      </c>
      <c r="N65" s="16" t="s">
        <v>1605</v>
      </c>
      <c r="O65" s="16" t="s">
        <v>1605</v>
      </c>
      <c r="P65" s="16" t="s">
        <v>1605</v>
      </c>
      <c r="Q65" s="16" t="s">
        <v>1605</v>
      </c>
      <c r="R65" s="16" t="s">
        <v>1605</v>
      </c>
      <c r="S65" s="16" t="s">
        <v>1605</v>
      </c>
      <c r="T65" s="16" t="s">
        <v>1605</v>
      </c>
      <c r="U65" s="16" t="s">
        <v>1605</v>
      </c>
      <c r="V65" s="16" t="s">
        <v>1605</v>
      </c>
      <c r="W65" s="16" t="s">
        <v>1605</v>
      </c>
      <c r="X65" s="16" t="s">
        <v>1605</v>
      </c>
      <c r="Y65" s="16" t="s">
        <v>1605</v>
      </c>
      <c r="Z65" s="16" t="s">
        <v>1605</v>
      </c>
      <c r="AA65" s="16" t="s">
        <v>1605</v>
      </c>
      <c r="AB65" s="16" t="s">
        <v>1605</v>
      </c>
      <c r="AC65" s="16" t="s">
        <v>1605</v>
      </c>
      <c r="AD65" s="16" t="s">
        <v>1605</v>
      </c>
      <c r="AE65" s="16" t="s">
        <v>1605</v>
      </c>
      <c r="AF65" s="16" t="s">
        <v>1605</v>
      </c>
      <c r="AG65" s="16" t="s">
        <v>1605</v>
      </c>
      <c r="AH65" s="16" t="s">
        <v>1605</v>
      </c>
      <c r="AI65" s="16" t="s">
        <v>1605</v>
      </c>
      <c r="AJ65" s="16" t="s">
        <v>1605</v>
      </c>
      <c r="AK65" s="16" t="s">
        <v>1605</v>
      </c>
      <c r="AL65" s="16" t="s">
        <v>1605</v>
      </c>
      <c r="AM65" s="16" t="s">
        <v>1605</v>
      </c>
      <c r="AN65" s="16" t="s">
        <v>1605</v>
      </c>
      <c r="AO65" s="16" t="s">
        <v>1605</v>
      </c>
      <c r="AP65" s="16" t="s">
        <v>1605</v>
      </c>
      <c r="AQ65" s="16" t="s">
        <v>1605</v>
      </c>
      <c r="AR65" s="16" t="s">
        <v>1605</v>
      </c>
      <c r="AS65" s="16" t="s">
        <v>1605</v>
      </c>
      <c r="AT65" s="16" t="s">
        <v>1605</v>
      </c>
      <c r="AU65" s="16" t="s">
        <v>1605</v>
      </c>
      <c r="AV65" s="16" t="s">
        <v>1605</v>
      </c>
      <c r="AW65" s="16" t="s">
        <v>1605</v>
      </c>
      <c r="AX65" s="16" t="s">
        <v>1605</v>
      </c>
      <c r="AY65" s="16" t="s">
        <v>1605</v>
      </c>
      <c r="AZ65" s="16" t="s">
        <v>1605</v>
      </c>
      <c r="BA65" s="16" t="s">
        <v>1605</v>
      </c>
      <c r="BB65" s="16" t="s">
        <v>1605</v>
      </c>
      <c r="BC65" s="16" t="s">
        <v>1605</v>
      </c>
      <c r="BD65" s="16" t="s">
        <v>1605</v>
      </c>
      <c r="BE65" s="16" t="s">
        <v>1605</v>
      </c>
      <c r="BF65" s="16" t="s">
        <v>1605</v>
      </c>
      <c r="BG65" s="16" t="s">
        <v>1605</v>
      </c>
      <c r="BH65" s="16" t="s">
        <v>1605</v>
      </c>
      <c r="BI65" s="16" t="s">
        <v>1605</v>
      </c>
      <c r="BJ65" s="16" t="s">
        <v>1605</v>
      </c>
      <c r="BK65" s="16" t="s">
        <v>1605</v>
      </c>
      <c r="BL65" s="16" t="s">
        <v>1605</v>
      </c>
      <c r="BM65" s="16" t="s">
        <v>1605</v>
      </c>
      <c r="BN65" s="16" t="s">
        <v>1605</v>
      </c>
      <c r="BO65" s="16" t="s">
        <v>1605</v>
      </c>
      <c r="BP65" s="16" t="s">
        <v>1605</v>
      </c>
      <c r="BQ65" s="16" t="s">
        <v>1605</v>
      </c>
    </row>
    <row r="66" spans="1:69" x14ac:dyDescent="0.35">
      <c r="A66">
        <v>54</v>
      </c>
      <c r="B66" t="s">
        <v>366</v>
      </c>
      <c r="C66" t="b">
        <v>0</v>
      </c>
      <c r="D66" t="s">
        <v>1605</v>
      </c>
      <c r="E66" s="1" t="s">
        <v>1605</v>
      </c>
      <c r="F66" s="16" t="s">
        <v>1605</v>
      </c>
      <c r="G66" s="16" t="s">
        <v>1605</v>
      </c>
      <c r="H66" t="s">
        <v>1605</v>
      </c>
      <c r="I66" s="16" t="s">
        <v>1605</v>
      </c>
      <c r="J66" s="16" t="s">
        <v>1605</v>
      </c>
      <c r="K66" s="16" t="s">
        <v>1605</v>
      </c>
      <c r="L66" s="16" t="s">
        <v>1605</v>
      </c>
      <c r="M66" s="16" t="s">
        <v>1605</v>
      </c>
      <c r="N66" s="16" t="s">
        <v>1605</v>
      </c>
      <c r="O66" s="16" t="s">
        <v>1605</v>
      </c>
      <c r="P66" s="16" t="s">
        <v>1605</v>
      </c>
      <c r="Q66" s="16" t="s">
        <v>1605</v>
      </c>
      <c r="R66" s="16" t="s">
        <v>1605</v>
      </c>
      <c r="S66" s="16" t="s">
        <v>1605</v>
      </c>
      <c r="T66" s="16" t="s">
        <v>1605</v>
      </c>
      <c r="U66" s="16" t="s">
        <v>1605</v>
      </c>
      <c r="V66" s="16" t="s">
        <v>1605</v>
      </c>
      <c r="W66" s="16" t="s">
        <v>1605</v>
      </c>
      <c r="X66" s="16" t="s">
        <v>1605</v>
      </c>
      <c r="Y66" s="16" t="s">
        <v>1605</v>
      </c>
      <c r="Z66" s="16" t="s">
        <v>1605</v>
      </c>
      <c r="AA66" s="16" t="s">
        <v>1605</v>
      </c>
      <c r="AB66" s="16" t="s">
        <v>1605</v>
      </c>
      <c r="AC66" s="16" t="s">
        <v>1605</v>
      </c>
      <c r="AD66" s="16" t="s">
        <v>1605</v>
      </c>
      <c r="AE66" s="16" t="s">
        <v>1605</v>
      </c>
      <c r="AF66" s="16" t="s">
        <v>1605</v>
      </c>
      <c r="AG66" s="16" t="s">
        <v>1605</v>
      </c>
      <c r="AH66" s="16" t="s">
        <v>1605</v>
      </c>
      <c r="AI66" s="16" t="s">
        <v>1605</v>
      </c>
      <c r="AJ66" s="16" t="s">
        <v>1605</v>
      </c>
      <c r="AK66" s="16" t="s">
        <v>1605</v>
      </c>
      <c r="AL66" s="16" t="s">
        <v>1605</v>
      </c>
      <c r="AM66" s="16" t="s">
        <v>1605</v>
      </c>
      <c r="AN66" s="16" t="s">
        <v>1605</v>
      </c>
      <c r="AO66" s="16" t="s">
        <v>1605</v>
      </c>
      <c r="AP66" s="16" t="s">
        <v>1605</v>
      </c>
      <c r="AQ66" s="16" t="s">
        <v>1605</v>
      </c>
      <c r="AR66" s="16" t="s">
        <v>1605</v>
      </c>
      <c r="AS66" s="16" t="s">
        <v>1605</v>
      </c>
      <c r="AT66" s="16" t="s">
        <v>1605</v>
      </c>
      <c r="AU66" s="16" t="s">
        <v>1605</v>
      </c>
      <c r="AV66" s="16" t="s">
        <v>1605</v>
      </c>
      <c r="AW66" s="16" t="s">
        <v>1605</v>
      </c>
      <c r="AX66" s="16" t="s">
        <v>1605</v>
      </c>
      <c r="AY66" s="16" t="s">
        <v>1605</v>
      </c>
      <c r="AZ66" s="16" t="s">
        <v>1605</v>
      </c>
      <c r="BA66" s="16" t="s">
        <v>1605</v>
      </c>
      <c r="BB66" s="16" t="s">
        <v>1605</v>
      </c>
      <c r="BC66" s="16" t="s">
        <v>1605</v>
      </c>
      <c r="BD66" s="16" t="s">
        <v>1605</v>
      </c>
      <c r="BE66" s="16" t="s">
        <v>1605</v>
      </c>
      <c r="BF66" s="16" t="s">
        <v>1605</v>
      </c>
      <c r="BG66" s="16" t="s">
        <v>1605</v>
      </c>
      <c r="BH66" s="16" t="s">
        <v>1605</v>
      </c>
      <c r="BI66" s="16" t="s">
        <v>1605</v>
      </c>
      <c r="BJ66" s="16" t="s">
        <v>1605</v>
      </c>
      <c r="BK66" s="16" t="s">
        <v>1605</v>
      </c>
      <c r="BL66" s="16" t="s">
        <v>1605</v>
      </c>
      <c r="BM66" s="16" t="s">
        <v>1605</v>
      </c>
      <c r="BN66" s="16" t="s">
        <v>1605</v>
      </c>
      <c r="BO66" s="16" t="s">
        <v>1605</v>
      </c>
      <c r="BP66" s="16" t="s">
        <v>1605</v>
      </c>
      <c r="BQ66" s="16" t="s">
        <v>1605</v>
      </c>
    </row>
    <row r="67" spans="1:69" x14ac:dyDescent="0.35">
      <c r="A67">
        <v>55</v>
      </c>
      <c r="B67" t="s">
        <v>1907</v>
      </c>
      <c r="C67" t="b">
        <v>0</v>
      </c>
      <c r="D67" t="s">
        <v>1605</v>
      </c>
      <c r="E67" s="1" t="s">
        <v>1605</v>
      </c>
      <c r="F67" s="16" t="s">
        <v>1605</v>
      </c>
      <c r="G67" s="16" t="s">
        <v>1605</v>
      </c>
      <c r="H67" t="s">
        <v>1605</v>
      </c>
      <c r="I67" s="16" t="s">
        <v>1605</v>
      </c>
      <c r="J67" s="16" t="s">
        <v>1605</v>
      </c>
      <c r="K67" s="16" t="s">
        <v>1605</v>
      </c>
      <c r="L67" s="16" t="s">
        <v>1605</v>
      </c>
      <c r="M67" s="16" t="s">
        <v>1605</v>
      </c>
      <c r="N67" s="16" t="s">
        <v>1605</v>
      </c>
      <c r="O67" s="16" t="s">
        <v>1605</v>
      </c>
      <c r="P67" s="16" t="s">
        <v>1605</v>
      </c>
      <c r="Q67" s="16" t="s">
        <v>1605</v>
      </c>
      <c r="R67" s="16" t="s">
        <v>1605</v>
      </c>
      <c r="S67" s="16" t="s">
        <v>1605</v>
      </c>
      <c r="T67" s="16" t="s">
        <v>1605</v>
      </c>
      <c r="U67" s="16" t="s">
        <v>1605</v>
      </c>
      <c r="V67" s="16" t="s">
        <v>1605</v>
      </c>
      <c r="W67" s="16" t="s">
        <v>1605</v>
      </c>
      <c r="X67" s="16" t="s">
        <v>1605</v>
      </c>
      <c r="Y67" s="16" t="s">
        <v>1605</v>
      </c>
      <c r="Z67" s="16" t="s">
        <v>1605</v>
      </c>
      <c r="AA67" s="16" t="s">
        <v>1605</v>
      </c>
      <c r="AB67" s="16" t="s">
        <v>1605</v>
      </c>
      <c r="AC67" s="16" t="s">
        <v>1605</v>
      </c>
      <c r="AD67" s="16" t="s">
        <v>1605</v>
      </c>
      <c r="AE67" s="16" t="s">
        <v>1605</v>
      </c>
      <c r="AF67" s="16" t="s">
        <v>1605</v>
      </c>
      <c r="AG67" s="16" t="s">
        <v>1605</v>
      </c>
      <c r="AH67" s="16" t="s">
        <v>1605</v>
      </c>
      <c r="AI67" s="16" t="s">
        <v>1605</v>
      </c>
      <c r="AJ67" s="16" t="s">
        <v>1605</v>
      </c>
      <c r="AK67" s="16" t="s">
        <v>1605</v>
      </c>
      <c r="AL67" s="16" t="s">
        <v>1605</v>
      </c>
      <c r="AM67" s="16" t="s">
        <v>1605</v>
      </c>
      <c r="AN67" s="16" t="s">
        <v>1605</v>
      </c>
      <c r="AO67" s="16" t="s">
        <v>1605</v>
      </c>
      <c r="AP67" s="16" t="s">
        <v>1605</v>
      </c>
      <c r="AQ67" s="16" t="s">
        <v>1605</v>
      </c>
      <c r="AR67" s="16" t="s">
        <v>1605</v>
      </c>
      <c r="AS67" s="16" t="s">
        <v>1605</v>
      </c>
      <c r="AT67" s="16" t="s">
        <v>1605</v>
      </c>
      <c r="AU67" s="16" t="s">
        <v>1605</v>
      </c>
      <c r="AV67" s="16" t="s">
        <v>1605</v>
      </c>
      <c r="AW67" s="16" t="s">
        <v>1605</v>
      </c>
      <c r="AX67" s="16" t="s">
        <v>1605</v>
      </c>
      <c r="AY67" s="16" t="s">
        <v>1605</v>
      </c>
      <c r="AZ67" s="16" t="s">
        <v>1605</v>
      </c>
      <c r="BA67" s="16" t="s">
        <v>1605</v>
      </c>
      <c r="BB67" s="16" t="s">
        <v>1605</v>
      </c>
      <c r="BC67" s="16" t="s">
        <v>1605</v>
      </c>
      <c r="BD67" s="16" t="s">
        <v>1605</v>
      </c>
      <c r="BE67" s="16" t="s">
        <v>1605</v>
      </c>
      <c r="BF67" s="16" t="s">
        <v>1605</v>
      </c>
      <c r="BG67" s="16" t="s">
        <v>1605</v>
      </c>
      <c r="BH67" s="16" t="s">
        <v>1605</v>
      </c>
      <c r="BI67" s="16" t="s">
        <v>1605</v>
      </c>
      <c r="BJ67" s="16" t="s">
        <v>1605</v>
      </c>
      <c r="BK67" s="16" t="s">
        <v>1605</v>
      </c>
      <c r="BL67" s="16" t="s">
        <v>1605</v>
      </c>
      <c r="BM67" s="16" t="s">
        <v>1605</v>
      </c>
      <c r="BN67" s="16" t="s">
        <v>1605</v>
      </c>
      <c r="BO67" s="16" t="s">
        <v>1605</v>
      </c>
      <c r="BP67" s="16" t="s">
        <v>1605</v>
      </c>
      <c r="BQ67" s="16" t="s">
        <v>1605</v>
      </c>
    </row>
    <row r="68" spans="1:69" x14ac:dyDescent="0.35">
      <c r="A68">
        <v>56</v>
      </c>
      <c r="B68" t="s">
        <v>1908</v>
      </c>
      <c r="C68" t="b">
        <v>1</v>
      </c>
      <c r="D68" t="b">
        <v>0</v>
      </c>
      <c r="E68" s="1">
        <v>26.232857674999892</v>
      </c>
      <c r="F68" s="16">
        <v>1.0800258973166559</v>
      </c>
      <c r="G68" s="16">
        <v>2.5714285714285627</v>
      </c>
      <c r="H68" t="s">
        <v>1931</v>
      </c>
      <c r="I68" s="16">
        <v>0</v>
      </c>
      <c r="J68" s="16">
        <v>0</v>
      </c>
      <c r="K68" s="16">
        <v>0</v>
      </c>
      <c r="L68" s="16">
        <v>4.7044773110664906E-2</v>
      </c>
      <c r="M68" s="16">
        <v>0.18924537802328123</v>
      </c>
      <c r="N68" s="16">
        <v>0.10861358353675143</v>
      </c>
      <c r="O68" s="16">
        <v>0.62344905606822754</v>
      </c>
      <c r="P68" s="16">
        <v>0.20566876930298728</v>
      </c>
      <c r="Q68" s="16">
        <v>2.2854074501230697</v>
      </c>
      <c r="R68" s="16">
        <v>0</v>
      </c>
      <c r="S68" s="16">
        <v>0.25178289779683904</v>
      </c>
      <c r="T68" s="16">
        <v>0.25178289779683904</v>
      </c>
      <c r="U68" s="16">
        <v>0.14563753911240429</v>
      </c>
      <c r="V68" s="16">
        <v>2.1301263034695719</v>
      </c>
      <c r="W68" s="16">
        <v>6.8837957708806075E-2</v>
      </c>
      <c r="X68" s="16">
        <v>0.25461814176200348</v>
      </c>
      <c r="Y68" s="16">
        <v>2.5114341846452559E-2</v>
      </c>
      <c r="Z68" s="16">
        <v>5.0824102112161151E-2</v>
      </c>
      <c r="AA68" s="16">
        <v>0.15557972221175764</v>
      </c>
      <c r="AB68" s="16">
        <v>0.23445805984753876</v>
      </c>
      <c r="AC68" s="16">
        <v>0.13211798956883403</v>
      </c>
      <c r="AD68" s="16">
        <v>0.10191603027863771</v>
      </c>
      <c r="AE68" s="16">
        <v>0.14981316293133462</v>
      </c>
      <c r="AF68" s="16">
        <v>0.32191058562775443</v>
      </c>
      <c r="AG68" s="16">
        <v>0.53900607660087596</v>
      </c>
      <c r="AH68" s="16">
        <v>0</v>
      </c>
      <c r="AI68" s="16">
        <v>0.41092136617714625</v>
      </c>
      <c r="AJ68" s="16">
        <v>0.43491545057630621</v>
      </c>
      <c r="AK68" s="16">
        <v>0.25248045822414289</v>
      </c>
      <c r="AL68" s="16">
        <v>0.33719441962410723</v>
      </c>
      <c r="AM68" s="16">
        <v>2.1677717506514815E-2</v>
      </c>
      <c r="AN68" s="16">
        <v>0.1643233212955455</v>
      </c>
      <c r="AO68" s="16">
        <v>1.0947087435405178</v>
      </c>
      <c r="AP68" s="16">
        <v>0.31578947368420862</v>
      </c>
      <c r="AQ68" s="16">
        <v>2.5714285714285627</v>
      </c>
      <c r="AR68" s="16">
        <v>0</v>
      </c>
      <c r="AS68" s="16">
        <v>0</v>
      </c>
      <c r="AT68" s="16">
        <v>4.2170765324289761E-2</v>
      </c>
      <c r="AU68" s="16">
        <v>0.38888888888888729</v>
      </c>
      <c r="AV68" s="16">
        <v>0.66666487992637347</v>
      </c>
      <c r="AW68" s="16">
        <v>8.6545132829558558E-2</v>
      </c>
      <c r="AX68" s="16">
        <v>0.17647058823529171</v>
      </c>
      <c r="AY68" s="16">
        <v>0.29032258064515881</v>
      </c>
      <c r="AZ68" s="16">
        <v>0.6666666666666643</v>
      </c>
      <c r="BA68" s="16">
        <v>1</v>
      </c>
      <c r="BB68" s="16">
        <v>0</v>
      </c>
      <c r="BC68" s="16">
        <v>1.5025066385965857</v>
      </c>
      <c r="BD68" s="16">
        <v>0</v>
      </c>
      <c r="BE68" s="16">
        <v>0.80178379158008339</v>
      </c>
      <c r="BF68" s="16">
        <v>0.22267264391438646</v>
      </c>
      <c r="BG68" s="16">
        <v>1.6666666666666625</v>
      </c>
      <c r="BH68" s="16">
        <v>0.33333333333333126</v>
      </c>
      <c r="BI68" s="16">
        <v>0</v>
      </c>
      <c r="BJ68" s="16">
        <v>0.11164393018718499</v>
      </c>
      <c r="BK68" s="16">
        <v>0.28906216164646059</v>
      </c>
      <c r="BL68" s="16">
        <v>0.78899482498001849</v>
      </c>
      <c r="BM68" s="16">
        <v>6.1233019055890736E-2</v>
      </c>
      <c r="BN68" s="16">
        <v>0.21003280923636014</v>
      </c>
      <c r="BO68" s="16" t="s">
        <v>1605</v>
      </c>
      <c r="BP68" s="16" t="s">
        <v>1605</v>
      </c>
      <c r="BQ68" s="16" t="s">
        <v>1605</v>
      </c>
    </row>
    <row r="69" spans="1:69" x14ac:dyDescent="0.35">
      <c r="A69">
        <v>57</v>
      </c>
      <c r="B69" t="s">
        <v>1879</v>
      </c>
      <c r="C69" t="b">
        <v>0</v>
      </c>
      <c r="D69" t="s">
        <v>1605</v>
      </c>
      <c r="E69" s="1" t="s">
        <v>1605</v>
      </c>
      <c r="F69" s="16" t="s">
        <v>1605</v>
      </c>
      <c r="G69" s="16" t="s">
        <v>1605</v>
      </c>
      <c r="H69" t="s">
        <v>1605</v>
      </c>
      <c r="I69" s="16" t="s">
        <v>1605</v>
      </c>
      <c r="J69" s="16" t="s">
        <v>1605</v>
      </c>
      <c r="K69" s="16" t="s">
        <v>1605</v>
      </c>
      <c r="L69" s="16" t="s">
        <v>1605</v>
      </c>
      <c r="M69" s="16" t="s">
        <v>1605</v>
      </c>
      <c r="N69" s="16" t="s">
        <v>1605</v>
      </c>
      <c r="O69" s="16" t="s">
        <v>1605</v>
      </c>
      <c r="P69" s="16" t="s">
        <v>1605</v>
      </c>
      <c r="Q69" s="16" t="s">
        <v>1605</v>
      </c>
      <c r="R69" s="16" t="s">
        <v>1605</v>
      </c>
      <c r="S69" s="16" t="s">
        <v>1605</v>
      </c>
      <c r="T69" s="16" t="s">
        <v>1605</v>
      </c>
      <c r="U69" s="16" t="s">
        <v>1605</v>
      </c>
      <c r="V69" s="16" t="s">
        <v>1605</v>
      </c>
      <c r="W69" s="16" t="s">
        <v>1605</v>
      </c>
      <c r="X69" s="16" t="s">
        <v>1605</v>
      </c>
      <c r="Y69" s="16" t="s">
        <v>1605</v>
      </c>
      <c r="Z69" s="16" t="s">
        <v>1605</v>
      </c>
      <c r="AA69" s="16" t="s">
        <v>1605</v>
      </c>
      <c r="AB69" s="16" t="s">
        <v>1605</v>
      </c>
      <c r="AC69" s="16" t="s">
        <v>1605</v>
      </c>
      <c r="AD69" s="16" t="s">
        <v>1605</v>
      </c>
      <c r="AE69" s="16" t="s">
        <v>1605</v>
      </c>
      <c r="AF69" s="16" t="s">
        <v>1605</v>
      </c>
      <c r="AG69" s="16" t="s">
        <v>1605</v>
      </c>
      <c r="AH69" s="16" t="s">
        <v>1605</v>
      </c>
      <c r="AI69" s="16" t="s">
        <v>1605</v>
      </c>
      <c r="AJ69" s="16" t="s">
        <v>1605</v>
      </c>
      <c r="AK69" s="16" t="s">
        <v>1605</v>
      </c>
      <c r="AL69" s="16" t="s">
        <v>1605</v>
      </c>
      <c r="AM69" s="16" t="s">
        <v>1605</v>
      </c>
      <c r="AN69" s="16" t="s">
        <v>1605</v>
      </c>
      <c r="AO69" s="16" t="s">
        <v>1605</v>
      </c>
      <c r="AP69" s="16" t="s">
        <v>1605</v>
      </c>
      <c r="AQ69" s="16" t="s">
        <v>1605</v>
      </c>
      <c r="AR69" s="16" t="s">
        <v>1605</v>
      </c>
      <c r="AS69" s="16" t="s">
        <v>1605</v>
      </c>
      <c r="AT69" s="16" t="s">
        <v>1605</v>
      </c>
      <c r="AU69" s="16" t="s">
        <v>1605</v>
      </c>
      <c r="AV69" s="16" t="s">
        <v>1605</v>
      </c>
      <c r="AW69" s="16" t="s">
        <v>1605</v>
      </c>
      <c r="AX69" s="16" t="s">
        <v>1605</v>
      </c>
      <c r="AY69" s="16" t="s">
        <v>1605</v>
      </c>
      <c r="AZ69" s="16" t="s">
        <v>1605</v>
      </c>
      <c r="BA69" s="16" t="s">
        <v>1605</v>
      </c>
      <c r="BB69" s="16" t="s">
        <v>1605</v>
      </c>
      <c r="BC69" s="16" t="s">
        <v>1605</v>
      </c>
      <c r="BD69" s="16" t="s">
        <v>1605</v>
      </c>
      <c r="BE69" s="16" t="s">
        <v>1605</v>
      </c>
      <c r="BF69" s="16" t="s">
        <v>1605</v>
      </c>
      <c r="BG69" s="16" t="s">
        <v>1605</v>
      </c>
      <c r="BH69" s="16" t="s">
        <v>1605</v>
      </c>
      <c r="BI69" s="16" t="s">
        <v>1605</v>
      </c>
      <c r="BJ69" s="16" t="s">
        <v>1605</v>
      </c>
      <c r="BK69" s="16" t="s">
        <v>1605</v>
      </c>
      <c r="BL69" s="16" t="s">
        <v>1605</v>
      </c>
      <c r="BM69" s="16" t="s">
        <v>1605</v>
      </c>
      <c r="BN69" s="16" t="s">
        <v>1605</v>
      </c>
      <c r="BO69" s="16" t="s">
        <v>1605</v>
      </c>
      <c r="BP69" s="16" t="s">
        <v>1605</v>
      </c>
      <c r="BQ69" s="16" t="s">
        <v>1605</v>
      </c>
    </row>
    <row r="70" spans="1:69" x14ac:dyDescent="0.35">
      <c r="A70">
        <v>58</v>
      </c>
      <c r="B70" t="s">
        <v>1600</v>
      </c>
      <c r="C70" t="b">
        <v>0</v>
      </c>
      <c r="D70" t="s">
        <v>1605</v>
      </c>
      <c r="E70" s="1" t="s">
        <v>1605</v>
      </c>
      <c r="F70" s="16" t="s">
        <v>1605</v>
      </c>
      <c r="G70" s="16" t="s">
        <v>1605</v>
      </c>
      <c r="H70" t="s">
        <v>1605</v>
      </c>
      <c r="I70" s="16" t="s">
        <v>1605</v>
      </c>
      <c r="J70" s="16" t="s">
        <v>1605</v>
      </c>
      <c r="K70" s="16" t="s">
        <v>1605</v>
      </c>
      <c r="L70" s="16" t="s">
        <v>1605</v>
      </c>
      <c r="M70" s="16" t="s">
        <v>1605</v>
      </c>
      <c r="N70" s="16" t="s">
        <v>1605</v>
      </c>
      <c r="O70" s="16" t="s">
        <v>1605</v>
      </c>
      <c r="P70" s="16" t="s">
        <v>1605</v>
      </c>
      <c r="Q70" s="16" t="s">
        <v>1605</v>
      </c>
      <c r="R70" s="16" t="s">
        <v>1605</v>
      </c>
      <c r="S70" s="16" t="s">
        <v>1605</v>
      </c>
      <c r="T70" s="16" t="s">
        <v>1605</v>
      </c>
      <c r="U70" s="16" t="s">
        <v>1605</v>
      </c>
      <c r="V70" s="16" t="s">
        <v>1605</v>
      </c>
      <c r="W70" s="16" t="s">
        <v>1605</v>
      </c>
      <c r="X70" s="16" t="s">
        <v>1605</v>
      </c>
      <c r="Y70" s="16" t="s">
        <v>1605</v>
      </c>
      <c r="Z70" s="16" t="s">
        <v>1605</v>
      </c>
      <c r="AA70" s="16" t="s">
        <v>1605</v>
      </c>
      <c r="AB70" s="16" t="s">
        <v>1605</v>
      </c>
      <c r="AC70" s="16" t="s">
        <v>1605</v>
      </c>
      <c r="AD70" s="16" t="s">
        <v>1605</v>
      </c>
      <c r="AE70" s="16" t="s">
        <v>1605</v>
      </c>
      <c r="AF70" s="16" t="s">
        <v>1605</v>
      </c>
      <c r="AG70" s="16" t="s">
        <v>1605</v>
      </c>
      <c r="AH70" s="16" t="s">
        <v>1605</v>
      </c>
      <c r="AI70" s="16" t="s">
        <v>1605</v>
      </c>
      <c r="AJ70" s="16" t="s">
        <v>1605</v>
      </c>
      <c r="AK70" s="16" t="s">
        <v>1605</v>
      </c>
      <c r="AL70" s="16" t="s">
        <v>1605</v>
      </c>
      <c r="AM70" s="16" t="s">
        <v>1605</v>
      </c>
      <c r="AN70" s="16" t="s">
        <v>1605</v>
      </c>
      <c r="AO70" s="16" t="s">
        <v>1605</v>
      </c>
      <c r="AP70" s="16" t="s">
        <v>1605</v>
      </c>
      <c r="AQ70" s="16" t="s">
        <v>1605</v>
      </c>
      <c r="AR70" s="16" t="s">
        <v>1605</v>
      </c>
      <c r="AS70" s="16" t="s">
        <v>1605</v>
      </c>
      <c r="AT70" s="16" t="s">
        <v>1605</v>
      </c>
      <c r="AU70" s="16" t="s">
        <v>1605</v>
      </c>
      <c r="AV70" s="16" t="s">
        <v>1605</v>
      </c>
      <c r="AW70" s="16" t="s">
        <v>1605</v>
      </c>
      <c r="AX70" s="16" t="s">
        <v>1605</v>
      </c>
      <c r="AY70" s="16" t="s">
        <v>1605</v>
      </c>
      <c r="AZ70" s="16" t="s">
        <v>1605</v>
      </c>
      <c r="BA70" s="16" t="s">
        <v>1605</v>
      </c>
      <c r="BB70" s="16" t="s">
        <v>1605</v>
      </c>
      <c r="BC70" s="16" t="s">
        <v>1605</v>
      </c>
      <c r="BD70" s="16" t="s">
        <v>1605</v>
      </c>
      <c r="BE70" s="16" t="s">
        <v>1605</v>
      </c>
      <c r="BF70" s="16" t="s">
        <v>1605</v>
      </c>
      <c r="BG70" s="16" t="s">
        <v>1605</v>
      </c>
      <c r="BH70" s="16" t="s">
        <v>1605</v>
      </c>
      <c r="BI70" s="16" t="s">
        <v>1605</v>
      </c>
      <c r="BJ70" s="16" t="s">
        <v>1605</v>
      </c>
      <c r="BK70" s="16" t="s">
        <v>1605</v>
      </c>
      <c r="BL70" s="16" t="s">
        <v>1605</v>
      </c>
      <c r="BM70" s="16" t="s">
        <v>1605</v>
      </c>
      <c r="BN70" s="16" t="s">
        <v>1605</v>
      </c>
      <c r="BO70" s="16" t="s">
        <v>1605</v>
      </c>
      <c r="BP70" s="16" t="s">
        <v>1605</v>
      </c>
      <c r="BQ70" s="16" t="s">
        <v>1605</v>
      </c>
    </row>
    <row r="71" spans="1:69" x14ac:dyDescent="0.35">
      <c r="A71">
        <v>59</v>
      </c>
      <c r="B71" t="s">
        <v>151</v>
      </c>
      <c r="C71" t="b">
        <v>1</v>
      </c>
      <c r="D71" t="b">
        <v>0</v>
      </c>
      <c r="E71" s="1">
        <v>72.927892533663453</v>
      </c>
      <c r="F71" s="16">
        <v>1.1550475224454595</v>
      </c>
      <c r="G71" s="16">
        <v>2.5714285714285716</v>
      </c>
      <c r="H71" t="s">
        <v>1931</v>
      </c>
      <c r="I71" s="16">
        <v>0</v>
      </c>
      <c r="J71" s="16">
        <v>0</v>
      </c>
      <c r="K71" s="16">
        <v>0</v>
      </c>
      <c r="L71" s="16">
        <v>6.661497460709187E-2</v>
      </c>
      <c r="M71" s="16">
        <v>0.28401558256994153</v>
      </c>
      <c r="N71" s="16">
        <v>0.12309299440497568</v>
      </c>
      <c r="O71" s="16">
        <v>0.63681168081153983</v>
      </c>
      <c r="P71" s="16">
        <v>0.22803247228594925</v>
      </c>
      <c r="Q71" s="16">
        <v>2.3449984702859581</v>
      </c>
      <c r="R71" s="16">
        <v>0</v>
      </c>
      <c r="S71" s="16">
        <v>0.31798537681985373</v>
      </c>
      <c r="T71" s="16">
        <v>0.31798537681985373</v>
      </c>
      <c r="U71" s="16">
        <v>0.16644550895013799</v>
      </c>
      <c r="V71" s="16">
        <v>2.553940592795156</v>
      </c>
      <c r="W71" s="16">
        <v>7.8231654065034295E-2</v>
      </c>
      <c r="X71" s="16">
        <v>0.29418697384745762</v>
      </c>
      <c r="Y71" s="16">
        <v>3.2873510421529195E-2</v>
      </c>
      <c r="Z71" s="16">
        <v>6.6644721763754688E-2</v>
      </c>
      <c r="AA71" s="16">
        <v>0.1779904273670152</v>
      </c>
      <c r="AB71" s="16">
        <v>0.27029547672625598</v>
      </c>
      <c r="AC71" s="16">
        <v>0.12100482355041131</v>
      </c>
      <c r="AD71" s="16">
        <v>0.13195736846903849</v>
      </c>
      <c r="AE71" s="16">
        <v>0.14935661474523987</v>
      </c>
      <c r="AF71" s="16">
        <v>0.37035184251513531</v>
      </c>
      <c r="AG71" s="16">
        <v>0.41206662018570994</v>
      </c>
      <c r="AH71" s="16">
        <v>0</v>
      </c>
      <c r="AI71" s="16">
        <v>0.43618046408844879</v>
      </c>
      <c r="AJ71" s="16">
        <v>0.46136556797109463</v>
      </c>
      <c r="AK71" s="16">
        <v>0.25278973041748976</v>
      </c>
      <c r="AL71" s="16">
        <v>0.26599752968401158</v>
      </c>
      <c r="AM71" s="16">
        <v>3.6678737402954908E-2</v>
      </c>
      <c r="AN71" s="16">
        <v>0.19277611208091749</v>
      </c>
      <c r="AO71" s="16">
        <v>1.1460548582968553</v>
      </c>
      <c r="AP71" s="16">
        <v>0.31578947368421062</v>
      </c>
      <c r="AQ71" s="16">
        <v>2.5714285714285716</v>
      </c>
      <c r="AR71" s="16">
        <v>0</v>
      </c>
      <c r="AS71" s="16">
        <v>0</v>
      </c>
      <c r="AT71" s="16">
        <v>5.5254327137666426E-2</v>
      </c>
      <c r="AU71" s="16">
        <v>0.38888888888888706</v>
      </c>
      <c r="AV71" s="16">
        <v>0.66666418308003128</v>
      </c>
      <c r="AW71" s="16">
        <v>0.1125777843495841</v>
      </c>
      <c r="AX71" s="16">
        <v>0.17647058823529616</v>
      </c>
      <c r="AY71" s="16">
        <v>0.29032258064516059</v>
      </c>
      <c r="AZ71" s="16">
        <v>0.66666666666666541</v>
      </c>
      <c r="BA71" s="16">
        <v>1</v>
      </c>
      <c r="BB71" s="16">
        <v>0</v>
      </c>
      <c r="BC71" s="16">
        <v>1.5024892747665746</v>
      </c>
      <c r="BD71" s="16">
        <v>0</v>
      </c>
      <c r="BE71" s="16">
        <v>0.91256145975664693</v>
      </c>
      <c r="BF71" s="16">
        <v>0.17889136551904494</v>
      </c>
      <c r="BG71" s="16">
        <v>1.6666666666666683</v>
      </c>
      <c r="BH71" s="16">
        <v>0.33333333333333415</v>
      </c>
      <c r="BI71" s="16">
        <v>0</v>
      </c>
      <c r="BJ71" s="16">
        <v>0.11122973876695874</v>
      </c>
      <c r="BK71" s="16">
        <v>0.30999140215521237</v>
      </c>
      <c r="BL71" s="16">
        <v>0.90810410540414432</v>
      </c>
      <c r="BM71" s="16">
        <v>7.2266467593132822E-2</v>
      </c>
      <c r="BN71" s="16">
        <v>0.21010160117170518</v>
      </c>
      <c r="BO71" s="16" t="s">
        <v>1605</v>
      </c>
      <c r="BP71" s="16" t="s">
        <v>1605</v>
      </c>
      <c r="BQ71" s="16" t="s">
        <v>1605</v>
      </c>
    </row>
    <row r="72" spans="1:69" x14ac:dyDescent="0.35">
      <c r="A72">
        <v>60</v>
      </c>
      <c r="B72" t="s">
        <v>142</v>
      </c>
      <c r="C72" t="b">
        <v>0</v>
      </c>
      <c r="D72" t="s">
        <v>1605</v>
      </c>
      <c r="E72" s="1" t="s">
        <v>1605</v>
      </c>
      <c r="F72" s="16" t="s">
        <v>1605</v>
      </c>
      <c r="G72" s="16" t="s">
        <v>1605</v>
      </c>
      <c r="H72" t="s">
        <v>1605</v>
      </c>
      <c r="I72" s="16" t="s">
        <v>1605</v>
      </c>
      <c r="J72" s="16" t="s">
        <v>1605</v>
      </c>
      <c r="K72" s="16" t="s">
        <v>1605</v>
      </c>
      <c r="L72" s="16" t="s">
        <v>1605</v>
      </c>
      <c r="M72" s="16" t="s">
        <v>1605</v>
      </c>
      <c r="N72" s="16" t="s">
        <v>1605</v>
      </c>
      <c r="O72" s="16" t="s">
        <v>1605</v>
      </c>
      <c r="P72" s="16" t="s">
        <v>1605</v>
      </c>
      <c r="Q72" s="16" t="s">
        <v>1605</v>
      </c>
      <c r="R72" s="16" t="s">
        <v>1605</v>
      </c>
      <c r="S72" s="16" t="s">
        <v>1605</v>
      </c>
      <c r="T72" s="16" t="s">
        <v>1605</v>
      </c>
      <c r="U72" s="16" t="s">
        <v>1605</v>
      </c>
      <c r="V72" s="16" t="s">
        <v>1605</v>
      </c>
      <c r="W72" s="16" t="s">
        <v>1605</v>
      </c>
      <c r="X72" s="16" t="s">
        <v>1605</v>
      </c>
      <c r="Y72" s="16" t="s">
        <v>1605</v>
      </c>
      <c r="Z72" s="16" t="s">
        <v>1605</v>
      </c>
      <c r="AA72" s="16" t="s">
        <v>1605</v>
      </c>
      <c r="AB72" s="16" t="s">
        <v>1605</v>
      </c>
      <c r="AC72" s="16" t="s">
        <v>1605</v>
      </c>
      <c r="AD72" s="16" t="s">
        <v>1605</v>
      </c>
      <c r="AE72" s="16" t="s">
        <v>1605</v>
      </c>
      <c r="AF72" s="16" t="s">
        <v>1605</v>
      </c>
      <c r="AG72" s="16" t="s">
        <v>1605</v>
      </c>
      <c r="AH72" s="16" t="s">
        <v>1605</v>
      </c>
      <c r="AI72" s="16" t="s">
        <v>1605</v>
      </c>
      <c r="AJ72" s="16" t="s">
        <v>1605</v>
      </c>
      <c r="AK72" s="16" t="s">
        <v>1605</v>
      </c>
      <c r="AL72" s="16" t="s">
        <v>1605</v>
      </c>
      <c r="AM72" s="16" t="s">
        <v>1605</v>
      </c>
      <c r="AN72" s="16" t="s">
        <v>1605</v>
      </c>
      <c r="AO72" s="16" t="s">
        <v>1605</v>
      </c>
      <c r="AP72" s="16" t="s">
        <v>1605</v>
      </c>
      <c r="AQ72" s="16" t="s">
        <v>1605</v>
      </c>
      <c r="AR72" s="16" t="s">
        <v>1605</v>
      </c>
      <c r="AS72" s="16" t="s">
        <v>1605</v>
      </c>
      <c r="AT72" s="16" t="s">
        <v>1605</v>
      </c>
      <c r="AU72" s="16" t="s">
        <v>1605</v>
      </c>
      <c r="AV72" s="16" t="s">
        <v>1605</v>
      </c>
      <c r="AW72" s="16" t="s">
        <v>1605</v>
      </c>
      <c r="AX72" s="16" t="s">
        <v>1605</v>
      </c>
      <c r="AY72" s="16" t="s">
        <v>1605</v>
      </c>
      <c r="AZ72" s="16" t="s">
        <v>1605</v>
      </c>
      <c r="BA72" s="16" t="s">
        <v>1605</v>
      </c>
      <c r="BB72" s="16" t="s">
        <v>1605</v>
      </c>
      <c r="BC72" s="16" t="s">
        <v>1605</v>
      </c>
      <c r="BD72" s="16" t="s">
        <v>1605</v>
      </c>
      <c r="BE72" s="16" t="s">
        <v>1605</v>
      </c>
      <c r="BF72" s="16" t="s">
        <v>1605</v>
      </c>
      <c r="BG72" s="16" t="s">
        <v>1605</v>
      </c>
      <c r="BH72" s="16" t="s">
        <v>1605</v>
      </c>
      <c r="BI72" s="16" t="s">
        <v>1605</v>
      </c>
      <c r="BJ72" s="16" t="s">
        <v>1605</v>
      </c>
      <c r="BK72" s="16" t="s">
        <v>1605</v>
      </c>
      <c r="BL72" s="16" t="s">
        <v>1605</v>
      </c>
      <c r="BM72" s="16" t="s">
        <v>1605</v>
      </c>
      <c r="BN72" s="16" t="s">
        <v>1605</v>
      </c>
      <c r="BO72" s="16" t="s">
        <v>1605</v>
      </c>
      <c r="BP72" s="16" t="s">
        <v>1605</v>
      </c>
      <c r="BQ72" s="16" t="s">
        <v>1605</v>
      </c>
    </row>
    <row r="73" spans="1:69" x14ac:dyDescent="0.35">
      <c r="A73">
        <v>61</v>
      </c>
      <c r="B73" t="s">
        <v>163</v>
      </c>
      <c r="C73" t="b">
        <v>1</v>
      </c>
      <c r="D73" t="b">
        <v>0</v>
      </c>
      <c r="E73" s="1">
        <v>51.191449248142995</v>
      </c>
      <c r="F73" s="16">
        <v>1.2629630595916592</v>
      </c>
      <c r="G73" s="16">
        <v>3.1037578084382957</v>
      </c>
      <c r="H73" t="s">
        <v>1804</v>
      </c>
      <c r="I73" s="16">
        <v>0</v>
      </c>
      <c r="J73" s="16">
        <v>0</v>
      </c>
      <c r="K73" s="16">
        <v>0</v>
      </c>
      <c r="L73" s="16">
        <v>7.0388315151508118E-2</v>
      </c>
      <c r="M73" s="16">
        <v>0.40932064235787147</v>
      </c>
      <c r="N73" s="16">
        <v>0.1904135686882209</v>
      </c>
      <c r="O73" s="16">
        <v>0.76150240758588605</v>
      </c>
      <c r="P73" s="16">
        <v>0.25489130910862579</v>
      </c>
      <c r="Q73" s="16">
        <v>2.4181611315377851</v>
      </c>
      <c r="R73" s="16">
        <v>0</v>
      </c>
      <c r="S73" s="16">
        <v>0.34846430236637826</v>
      </c>
      <c r="T73" s="16">
        <v>0.34846430236637826</v>
      </c>
      <c r="U73" s="16">
        <v>0.19199551650005153</v>
      </c>
      <c r="V73" s="16">
        <v>3.1037578084382957</v>
      </c>
      <c r="W73" s="16">
        <v>8.9157960898970323E-2</v>
      </c>
      <c r="X73" s="16">
        <v>0.34437960852896121</v>
      </c>
      <c r="Y73" s="16">
        <v>3.6141122784424162E-2</v>
      </c>
      <c r="Z73" s="16">
        <v>7.3752244132646361E-2</v>
      </c>
      <c r="AA73" s="16">
        <v>0.20559665054890974</v>
      </c>
      <c r="AB73" s="16">
        <v>0.31618068208790895</v>
      </c>
      <c r="AC73" s="16">
        <v>0.14180571185253044</v>
      </c>
      <c r="AD73" s="16">
        <v>0.14834055042401162</v>
      </c>
      <c r="AE73" s="16">
        <v>0.14940814649970546</v>
      </c>
      <c r="AF73" s="16">
        <v>0.39539364053845527</v>
      </c>
      <c r="AG73" s="16">
        <v>0.45704863855733957</v>
      </c>
      <c r="AH73" s="16">
        <v>0</v>
      </c>
      <c r="AI73" s="16">
        <v>0.46751990542770394</v>
      </c>
      <c r="AJ73" s="16">
        <v>0.49318479052489606</v>
      </c>
      <c r="AK73" s="16">
        <v>0.25261678008837318</v>
      </c>
      <c r="AL73" s="16">
        <v>0.29173999664329231</v>
      </c>
      <c r="AM73" s="16">
        <v>5.7285058094089125E-2</v>
      </c>
      <c r="AN73" s="16">
        <v>0.19611639081517529</v>
      </c>
      <c r="AO73" s="16">
        <v>1.1521431713835391</v>
      </c>
      <c r="AP73" s="16">
        <v>0.31578947368420818</v>
      </c>
      <c r="AQ73" s="16">
        <v>2.571428571428569</v>
      </c>
      <c r="AR73" s="16">
        <v>0</v>
      </c>
      <c r="AS73" s="16">
        <v>0</v>
      </c>
      <c r="AT73" s="16">
        <v>6.0984608853484001E-2</v>
      </c>
      <c r="AU73" s="16">
        <v>0.38888888888888529</v>
      </c>
      <c r="AV73" s="16">
        <v>0.66666444390279933</v>
      </c>
      <c r="AW73" s="16">
        <v>0.12730912676430539</v>
      </c>
      <c r="AX73" s="16">
        <v>0.17647058823529194</v>
      </c>
      <c r="AY73" s="16">
        <v>0.2903225806451597</v>
      </c>
      <c r="AZ73" s="16">
        <v>0.66666666666666496</v>
      </c>
      <c r="BA73" s="16">
        <v>1</v>
      </c>
      <c r="BB73" s="16">
        <v>0</v>
      </c>
      <c r="BC73" s="16">
        <v>1.5024681741161494</v>
      </c>
      <c r="BD73" s="16">
        <v>0</v>
      </c>
      <c r="BE73" s="16">
        <v>0.92487702484237366</v>
      </c>
      <c r="BF73" s="16">
        <v>0.19490613245663879</v>
      </c>
      <c r="BG73" s="16">
        <v>1.666666666666663</v>
      </c>
      <c r="BH73" s="16">
        <v>0.33333333333333148</v>
      </c>
      <c r="BI73" s="16">
        <v>0</v>
      </c>
      <c r="BJ73" s="16">
        <v>0.11132142389348365</v>
      </c>
      <c r="BK73" s="16">
        <v>0.4199476520096328</v>
      </c>
      <c r="BL73" s="16">
        <v>1.0640911787273994</v>
      </c>
      <c r="BM73" s="16">
        <v>6.7321326397203896E-2</v>
      </c>
      <c r="BN73" s="16">
        <v>0.21016280886402972</v>
      </c>
      <c r="BO73" s="16" t="s">
        <v>1605</v>
      </c>
      <c r="BP73" s="16" t="s">
        <v>1605</v>
      </c>
      <c r="BQ73" s="16" t="s">
        <v>1605</v>
      </c>
    </row>
    <row r="74" spans="1:69" x14ac:dyDescent="0.35">
      <c r="A74">
        <v>62</v>
      </c>
      <c r="B74" t="s">
        <v>1531</v>
      </c>
      <c r="C74" t="b">
        <v>1</v>
      </c>
      <c r="D74" t="b">
        <v>0</v>
      </c>
      <c r="E74" s="1">
        <v>35.474130295685065</v>
      </c>
      <c r="F74" s="16">
        <v>1.1813831291930901</v>
      </c>
      <c r="G74" s="16">
        <v>3.0579598168536251</v>
      </c>
      <c r="H74" t="s">
        <v>1804</v>
      </c>
      <c r="I74" s="16">
        <v>0</v>
      </c>
      <c r="J74" s="16">
        <v>0</v>
      </c>
      <c r="K74" s="16">
        <v>0</v>
      </c>
      <c r="L74" s="16">
        <v>6.468973086182106E-2</v>
      </c>
      <c r="M74" s="16">
        <v>0.27419204642517481</v>
      </c>
      <c r="N74" s="16">
        <v>0.16501587047863531</v>
      </c>
      <c r="O74" s="16">
        <v>0.61752467012830548</v>
      </c>
      <c r="P74" s="16">
        <v>0.23361560517324942</v>
      </c>
      <c r="Q74" s="16">
        <v>1.9309383496194621</v>
      </c>
      <c r="R74" s="16">
        <v>0</v>
      </c>
      <c r="S74" s="16">
        <v>0.30470262571949269</v>
      </c>
      <c r="T74" s="16">
        <v>0.37685692085300304</v>
      </c>
      <c r="U74" s="16">
        <v>0.17673697421480861</v>
      </c>
      <c r="V74" s="16">
        <v>3.0579598168536251</v>
      </c>
      <c r="W74" s="16">
        <v>8.2482441055770517E-2</v>
      </c>
      <c r="X74" s="16">
        <v>0.31021938113452086</v>
      </c>
      <c r="Y74" s="16">
        <v>3.3507726601318177E-2</v>
      </c>
      <c r="Z74" s="16">
        <v>6.8606387448627348E-2</v>
      </c>
      <c r="AA74" s="16">
        <v>0.18912809598700187</v>
      </c>
      <c r="AB74" s="16">
        <v>0.28568407423512632</v>
      </c>
      <c r="AC74" s="16">
        <v>0.12345995113959862</v>
      </c>
      <c r="AD74" s="16">
        <v>0.13397936990823744</v>
      </c>
      <c r="AE74" s="16">
        <v>0.13751537713076534</v>
      </c>
      <c r="AF74" s="16">
        <v>0.35338087299105747</v>
      </c>
      <c r="AG74" s="16">
        <v>0.35693235892294806</v>
      </c>
      <c r="AH74" s="16">
        <v>0</v>
      </c>
      <c r="AI74" s="16">
        <v>0.42193027566605901</v>
      </c>
      <c r="AJ74" s="16">
        <v>0.44475852462526344</v>
      </c>
      <c r="AK74" s="16">
        <v>0.23141368765715864</v>
      </c>
      <c r="AL74" s="16" t="s">
        <v>1605</v>
      </c>
      <c r="AM74" s="16">
        <v>4.7245340663699231E-2</v>
      </c>
      <c r="AN74" s="16">
        <v>0.19397520779328303</v>
      </c>
      <c r="AO74" s="16">
        <v>1.0158485430196915</v>
      </c>
      <c r="AP74" s="16">
        <v>0.36631260166912982</v>
      </c>
      <c r="AQ74" s="16">
        <v>2.708562775959062</v>
      </c>
      <c r="AR74" s="16">
        <v>0</v>
      </c>
      <c r="AS74" s="16">
        <v>3.8397577268536542E-2</v>
      </c>
      <c r="AT74" s="16">
        <v>5.6681989612916928E-2</v>
      </c>
      <c r="AU74" s="16">
        <v>0.44221885731741262</v>
      </c>
      <c r="AV74" s="16">
        <v>0.59352041961068491</v>
      </c>
      <c r="AW74" s="16">
        <v>0.16443571334031715</v>
      </c>
      <c r="AX74" s="16">
        <v>0.16234780184703745</v>
      </c>
      <c r="AY74" s="16">
        <v>0.33986784163682104</v>
      </c>
      <c r="AZ74" s="16">
        <v>0.59352262835995462</v>
      </c>
      <c r="BA74" s="16">
        <v>0.87116772490726957</v>
      </c>
      <c r="BB74" s="16">
        <v>0</v>
      </c>
      <c r="BC74" s="16">
        <v>1.2679304078718419</v>
      </c>
      <c r="BD74" s="16">
        <v>3.8397577268536542E-2</v>
      </c>
      <c r="BE74" s="16">
        <v>0.85796898218300721</v>
      </c>
      <c r="BF74" s="16">
        <v>0.2225648972897174</v>
      </c>
      <c r="BG74" s="16">
        <v>1.3921611136561363</v>
      </c>
      <c r="BH74" s="16">
        <v>0.30341930823125707</v>
      </c>
      <c r="BI74" s="16">
        <v>3.8397577268536542E-2</v>
      </c>
      <c r="BJ74" s="16">
        <v>0.10271934595950349</v>
      </c>
      <c r="BK74" s="16">
        <v>0.36206415288334881</v>
      </c>
      <c r="BL74" s="16">
        <v>1.1098760569067068</v>
      </c>
      <c r="BM74" s="16">
        <v>6.9540044379494459E-2</v>
      </c>
      <c r="BN74" s="16">
        <v>0.19288726829029312</v>
      </c>
      <c r="BO74" s="16" t="s">
        <v>1605</v>
      </c>
      <c r="BP74" s="16" t="s">
        <v>1605</v>
      </c>
      <c r="BQ74" s="16" t="s">
        <v>1605</v>
      </c>
    </row>
    <row r="75" spans="1:69" x14ac:dyDescent="0.35">
      <c r="A75">
        <v>63</v>
      </c>
      <c r="B75" t="s">
        <v>1909</v>
      </c>
      <c r="C75" t="b">
        <v>1</v>
      </c>
      <c r="D75" t="b">
        <v>0</v>
      </c>
      <c r="E75" s="1">
        <v>98.053034165865768</v>
      </c>
      <c r="F75" s="16">
        <v>0.98010164237079922</v>
      </c>
      <c r="G75" s="16">
        <v>2.8794574956460308</v>
      </c>
      <c r="H75" t="s">
        <v>1804</v>
      </c>
      <c r="I75" s="16">
        <v>0</v>
      </c>
      <c r="J75" s="16">
        <v>5.7205498320403336E-2</v>
      </c>
      <c r="K75" s="16">
        <v>0</v>
      </c>
      <c r="L75" s="16">
        <v>6.0558499402704635E-2</v>
      </c>
      <c r="M75" s="16">
        <v>0.30811269217737025</v>
      </c>
      <c r="N75" s="16">
        <v>0.11485835032200753</v>
      </c>
      <c r="O75" s="16">
        <v>0.86767949498782815</v>
      </c>
      <c r="P75" s="16">
        <v>0.23715052607929454</v>
      </c>
      <c r="Q75" s="16">
        <v>2.3704826180651604</v>
      </c>
      <c r="R75" s="16">
        <v>0</v>
      </c>
      <c r="S75" s="16">
        <v>0.47487471668754089</v>
      </c>
      <c r="T75" s="16">
        <v>0.47487471668754089</v>
      </c>
      <c r="U75" s="16">
        <v>0.17533450384553761</v>
      </c>
      <c r="V75" s="16">
        <v>2.8794574956460308</v>
      </c>
      <c r="W75" s="16">
        <v>8.1943355081962821E-2</v>
      </c>
      <c r="X75" s="16">
        <v>0.31096898731755584</v>
      </c>
      <c r="Y75" s="16">
        <v>4.6533640946910149E-2</v>
      </c>
      <c r="Z75" s="16">
        <v>9.564553837810541E-2</v>
      </c>
      <c r="AA75" s="16">
        <v>0.18756534961125881</v>
      </c>
      <c r="AB75" s="16">
        <v>0.28606464092801365</v>
      </c>
      <c r="AC75" s="16">
        <v>0.13884551428830205</v>
      </c>
      <c r="AD75" s="16">
        <v>0.19194567120446182</v>
      </c>
      <c r="AE75" s="16">
        <v>0.14961014403016182</v>
      </c>
      <c r="AF75" s="16">
        <v>0.47650789788854353</v>
      </c>
      <c r="AG75" s="16">
        <v>0.4896431304332971</v>
      </c>
      <c r="AH75" s="16">
        <v>0</v>
      </c>
      <c r="AI75" s="16">
        <v>0.4472231220922378</v>
      </c>
      <c r="AJ75" s="16">
        <v>0.47223230103269698</v>
      </c>
      <c r="AK75" s="16">
        <v>0.25256541051025772</v>
      </c>
      <c r="AL75" s="16">
        <v>0.31003696261325686</v>
      </c>
      <c r="AM75" s="16">
        <v>3.4796377859664496E-2</v>
      </c>
      <c r="AN75" s="16">
        <v>0.18503978886952988</v>
      </c>
      <c r="AO75" s="16">
        <v>1.1320974289103858</v>
      </c>
      <c r="AP75" s="16">
        <v>0</v>
      </c>
      <c r="AQ75" s="16">
        <v>0.42857142857142794</v>
      </c>
      <c r="AR75" s="16">
        <v>0</v>
      </c>
      <c r="AS75" s="16">
        <v>0</v>
      </c>
      <c r="AT75" s="16">
        <v>7.9066371564248339E-2</v>
      </c>
      <c r="AU75" s="16">
        <v>0</v>
      </c>
      <c r="AV75" s="16">
        <v>0.66666462305569896</v>
      </c>
      <c r="AW75" s="16">
        <v>0.16251652684420903</v>
      </c>
      <c r="AX75" s="16">
        <v>0</v>
      </c>
      <c r="AY75" s="16">
        <v>0</v>
      </c>
      <c r="AZ75" s="16">
        <v>0.66666666666666496</v>
      </c>
      <c r="BA75" s="16">
        <v>1</v>
      </c>
      <c r="BB75" s="16">
        <v>0</v>
      </c>
      <c r="BC75" s="16">
        <v>1.5024819524542483</v>
      </c>
      <c r="BD75" s="16">
        <v>0</v>
      </c>
      <c r="BE75" s="16">
        <v>0.87811429947351916</v>
      </c>
      <c r="BF75" s="16">
        <v>0.20616073722630834</v>
      </c>
      <c r="BG75" s="16">
        <v>1.6666666666666643</v>
      </c>
      <c r="BH75" s="16">
        <v>0.33333333333333215</v>
      </c>
      <c r="BI75" s="16">
        <v>0</v>
      </c>
      <c r="BJ75" s="16">
        <v>0.11146904021837312</v>
      </c>
      <c r="BK75" s="16">
        <v>0.29716047926293854</v>
      </c>
      <c r="BL75" s="16">
        <v>0.96907704027595409</v>
      </c>
      <c r="BM75" s="16">
        <v>6.4438837216182376E-2</v>
      </c>
      <c r="BN75" s="16">
        <v>0.21009433503624098</v>
      </c>
      <c r="BO75" s="16" t="s">
        <v>1605</v>
      </c>
      <c r="BP75" s="16" t="s">
        <v>1605</v>
      </c>
      <c r="BQ75" s="16" t="s">
        <v>1605</v>
      </c>
    </row>
    <row r="76" spans="1:69" x14ac:dyDescent="0.35">
      <c r="A76">
        <v>64</v>
      </c>
      <c r="B76" t="s">
        <v>155</v>
      </c>
      <c r="C76" t="b">
        <v>1</v>
      </c>
      <c r="D76" t="b">
        <v>0</v>
      </c>
      <c r="E76" s="1">
        <v>29.208455905406527</v>
      </c>
      <c r="F76" s="16">
        <v>1.0490881665471159</v>
      </c>
      <c r="G76" s="16">
        <v>3.0992048697348444</v>
      </c>
      <c r="H76" t="s">
        <v>1931</v>
      </c>
      <c r="I76" s="16">
        <v>0</v>
      </c>
      <c r="J76" s="16">
        <v>0</v>
      </c>
      <c r="K76" s="16">
        <v>6.9537393916063728E-2</v>
      </c>
      <c r="L76" s="16">
        <v>3.8983332763123268E-2</v>
      </c>
      <c r="M76" s="16">
        <v>0.15325042666548772</v>
      </c>
      <c r="N76" s="16">
        <v>0.11612146110645405</v>
      </c>
      <c r="O76" s="16">
        <v>0.59764702292851024</v>
      </c>
      <c r="P76" s="16">
        <v>0.18975042218684957</v>
      </c>
      <c r="Q76" s="16">
        <v>1.4785956686290884</v>
      </c>
      <c r="R76" s="16">
        <v>0</v>
      </c>
      <c r="S76" s="16">
        <v>0.20195367825095256</v>
      </c>
      <c r="T76" s="16">
        <v>0.32214183966780152</v>
      </c>
      <c r="U76" s="16">
        <v>0.14075759274559174</v>
      </c>
      <c r="V76" s="16">
        <v>2.413188522024889</v>
      </c>
      <c r="W76" s="16">
        <v>7.8127357992121116E-2</v>
      </c>
      <c r="X76" s="16">
        <v>0.3012394234630138</v>
      </c>
      <c r="Y76" s="16">
        <v>3.9999277161481217E-2</v>
      </c>
      <c r="Z76" s="16">
        <v>5.9477804474600937E-2</v>
      </c>
      <c r="AA76" s="16">
        <v>0.21287408446305567</v>
      </c>
      <c r="AB76" s="16">
        <v>0.28343648830385959</v>
      </c>
      <c r="AC76" s="16">
        <v>0.13614440768779068</v>
      </c>
      <c r="AD76" s="16">
        <v>9.6532500865287307E-2</v>
      </c>
      <c r="AE76" s="16">
        <v>0.12045704823069103</v>
      </c>
      <c r="AF76" s="16">
        <v>0.26750017776244217</v>
      </c>
      <c r="AG76" s="16">
        <v>0.40299075995774425</v>
      </c>
      <c r="AH76" s="16">
        <v>0</v>
      </c>
      <c r="AI76" s="16">
        <v>0.35138419793813824</v>
      </c>
      <c r="AJ76" s="16">
        <v>0.36960639574477483</v>
      </c>
      <c r="AK76" s="16">
        <v>0.19940916481399396</v>
      </c>
      <c r="AL76" s="16">
        <v>0.44887765852481576</v>
      </c>
      <c r="AM76" s="16">
        <v>1.9568761123696321E-2</v>
      </c>
      <c r="AN76" s="16">
        <v>0.16264033457318461</v>
      </c>
      <c r="AO76" s="16">
        <v>0.83560459634001094</v>
      </c>
      <c r="AP76" s="16">
        <v>0.4244271218732385</v>
      </c>
      <c r="AQ76" s="16">
        <v>3.0992048697348444</v>
      </c>
      <c r="AR76" s="16">
        <v>2.0666581427574826E-2</v>
      </c>
      <c r="AS76" s="16">
        <v>0.1039596714433948</v>
      </c>
      <c r="AT76" s="16">
        <v>5.2977793108620386E-2</v>
      </c>
      <c r="AU76" s="16">
        <v>0.49684684017820846</v>
      </c>
      <c r="AV76" s="16">
        <v>0.49219005935699478</v>
      </c>
      <c r="AW76" s="16">
        <v>0.14146912703626047</v>
      </c>
      <c r="AX76" s="16">
        <v>0.23616926913530967</v>
      </c>
      <c r="AY76" s="16">
        <v>0.39904416806299725</v>
      </c>
      <c r="AZ76" s="16">
        <v>0.49219125537382014</v>
      </c>
      <c r="BA76" s="16">
        <v>0.70156512399349058</v>
      </c>
      <c r="BB76" s="16">
        <v>2.0666581427574826E-2</v>
      </c>
      <c r="BC76" s="16">
        <v>1.0762867235056808</v>
      </c>
      <c r="BD76" s="16">
        <v>0.14777736352575688</v>
      </c>
      <c r="BE76" s="16">
        <v>0.64732810466930135</v>
      </c>
      <c r="BF76" s="16">
        <v>0.27948849181941204</v>
      </c>
      <c r="BG76" s="16">
        <v>1.063481848765329</v>
      </c>
      <c r="BH76" s="16">
        <v>0.25968839979560698</v>
      </c>
      <c r="BI76" s="16">
        <v>0.14777736352575688</v>
      </c>
      <c r="BJ76" s="16">
        <v>9.0364865205016187E-2</v>
      </c>
      <c r="BK76" s="16">
        <v>0.26448541384171032</v>
      </c>
      <c r="BL76" s="16">
        <v>0.85495518459501851</v>
      </c>
      <c r="BM76" s="16">
        <v>5.2124400198722443E-2</v>
      </c>
      <c r="BN76" s="16">
        <v>0.16704093787196905</v>
      </c>
      <c r="BO76" s="16" t="s">
        <v>1605</v>
      </c>
      <c r="BP76" s="16" t="s">
        <v>1605</v>
      </c>
      <c r="BQ76" s="16" t="s">
        <v>1605</v>
      </c>
    </row>
    <row r="77" spans="1:69" x14ac:dyDescent="0.35">
      <c r="A77">
        <v>65</v>
      </c>
      <c r="B77" t="s">
        <v>162</v>
      </c>
      <c r="C77" t="b">
        <v>1</v>
      </c>
      <c r="D77" t="b">
        <v>1</v>
      </c>
      <c r="E77" s="1">
        <v>17.210965399643452</v>
      </c>
      <c r="F77" s="16">
        <v>1.0090604851609324</v>
      </c>
      <c r="G77" s="16">
        <v>2.5714285714285698</v>
      </c>
      <c r="H77" t="s">
        <v>1931</v>
      </c>
      <c r="I77" s="16">
        <v>0</v>
      </c>
      <c r="J77" s="16">
        <v>0</v>
      </c>
      <c r="K77" s="16">
        <v>0</v>
      </c>
      <c r="L77" s="16">
        <v>0.10462385933578267</v>
      </c>
      <c r="M77" s="16">
        <v>0.80488239127848393</v>
      </c>
      <c r="N77" s="16">
        <v>7.3415468123620986E-2</v>
      </c>
      <c r="O77" s="16">
        <v>0.23945261704255283</v>
      </c>
      <c r="P77" s="16">
        <v>0.17976203510929523</v>
      </c>
      <c r="Q77" s="16">
        <v>2.2138052742028167</v>
      </c>
      <c r="R77" s="16">
        <v>0</v>
      </c>
      <c r="S77" s="16">
        <v>6.6643181071638136E-2</v>
      </c>
      <c r="T77" s="16">
        <v>6.6643181071638136E-2</v>
      </c>
      <c r="U77" s="16">
        <v>0.12090551040927333</v>
      </c>
      <c r="V77" s="16">
        <v>1.4538597492918295</v>
      </c>
      <c r="W77" s="16">
        <v>5.7641209737879562E-2</v>
      </c>
      <c r="X77" s="16">
        <v>0.20857989160845603</v>
      </c>
      <c r="Y77" s="16">
        <v>7.1281785136063647E-3</v>
      </c>
      <c r="Z77" s="16">
        <v>1.435870846437215E-2</v>
      </c>
      <c r="AA77" s="16">
        <v>0.12899890188607621</v>
      </c>
      <c r="AB77" s="16">
        <v>0.19254959877304878</v>
      </c>
      <c r="AC77" s="16">
        <v>0.12668995935129268</v>
      </c>
      <c r="AD77" s="16">
        <v>0</v>
      </c>
      <c r="AE77" s="16">
        <v>0.14905353983275371</v>
      </c>
      <c r="AF77" s="16">
        <v>0.19599016507866529</v>
      </c>
      <c r="AG77" s="16">
        <v>0.32877667425241985</v>
      </c>
      <c r="AH77" s="16">
        <v>0</v>
      </c>
      <c r="AI77" s="16">
        <v>0.37794220975958415</v>
      </c>
      <c r="AJ77" s="16">
        <v>0.40337562118855175</v>
      </c>
      <c r="AK77" s="16">
        <v>0.25199245667469605</v>
      </c>
      <c r="AL77" s="16">
        <v>0.2167644214950335</v>
      </c>
      <c r="AM77" s="16">
        <v>8.6244185994161837E-2</v>
      </c>
      <c r="AN77" s="16">
        <v>0.20701426208675144</v>
      </c>
      <c r="AO77" s="16">
        <v>1.1723264640829947</v>
      </c>
      <c r="AP77" s="16">
        <v>0.3157894736842104</v>
      </c>
      <c r="AQ77" s="16">
        <v>2.5714285714285698</v>
      </c>
      <c r="AR77" s="16">
        <v>0</v>
      </c>
      <c r="AS77" s="16">
        <v>0</v>
      </c>
      <c r="AT77" s="16">
        <v>1.1937023679818415E-2</v>
      </c>
      <c r="AU77" s="16">
        <v>0.38888888888888906</v>
      </c>
      <c r="AV77" s="16">
        <v>0.66666170265972746</v>
      </c>
      <c r="AW77" s="16">
        <v>2.4149367133539323E-2</v>
      </c>
      <c r="AX77" s="16">
        <v>0.17647058823529438</v>
      </c>
      <c r="AY77" s="16">
        <v>0.29032258064516059</v>
      </c>
      <c r="AZ77" s="16">
        <v>0.66666666666666607</v>
      </c>
      <c r="BA77" s="16">
        <v>1</v>
      </c>
      <c r="BB77" s="16">
        <v>0</v>
      </c>
      <c r="BC77" s="16">
        <v>1.5034093926681669</v>
      </c>
      <c r="BD77" s="16">
        <v>0</v>
      </c>
      <c r="BE77" s="16">
        <v>0.98624064864372407</v>
      </c>
      <c r="BF77" s="16">
        <v>0.14766106409740876</v>
      </c>
      <c r="BG77" s="16">
        <v>1.6666666666666647</v>
      </c>
      <c r="BH77" s="16">
        <v>0.33333333333333237</v>
      </c>
      <c r="BI77" s="16">
        <v>0</v>
      </c>
      <c r="BJ77" s="16">
        <v>0.11048465360453008</v>
      </c>
      <c r="BK77" s="16">
        <v>0.27864239774091115</v>
      </c>
      <c r="BL77" s="16">
        <v>0.64160710944478905</v>
      </c>
      <c r="BM77" s="16">
        <v>0.25000000000000044</v>
      </c>
      <c r="BN77" s="16">
        <v>0.20881678102814116</v>
      </c>
      <c r="BO77" s="16" t="s">
        <v>1605</v>
      </c>
      <c r="BP77" s="16" t="s">
        <v>1605</v>
      </c>
      <c r="BQ77" s="16" t="s">
        <v>1605</v>
      </c>
    </row>
    <row r="78" spans="1:69" x14ac:dyDescent="0.35">
      <c r="A78">
        <v>66</v>
      </c>
      <c r="B78" t="s">
        <v>1874</v>
      </c>
      <c r="C78" t="b">
        <v>0</v>
      </c>
      <c r="D78" t="s">
        <v>1605</v>
      </c>
      <c r="E78" s="1" t="s">
        <v>1605</v>
      </c>
      <c r="F78" s="16" t="s">
        <v>1605</v>
      </c>
      <c r="G78" s="16" t="s">
        <v>1605</v>
      </c>
      <c r="H78" t="s">
        <v>1605</v>
      </c>
      <c r="I78" s="16" t="s">
        <v>1605</v>
      </c>
      <c r="J78" s="16" t="s">
        <v>1605</v>
      </c>
      <c r="K78" s="16" t="s">
        <v>1605</v>
      </c>
      <c r="L78" s="16" t="s">
        <v>1605</v>
      </c>
      <c r="M78" s="16" t="s">
        <v>1605</v>
      </c>
      <c r="N78" s="16" t="s">
        <v>1605</v>
      </c>
      <c r="O78" s="16" t="s">
        <v>1605</v>
      </c>
      <c r="P78" s="16" t="s">
        <v>1605</v>
      </c>
      <c r="Q78" s="16" t="s">
        <v>1605</v>
      </c>
      <c r="R78" s="16" t="s">
        <v>1605</v>
      </c>
      <c r="S78" s="16" t="s">
        <v>1605</v>
      </c>
      <c r="T78" s="16" t="s">
        <v>1605</v>
      </c>
      <c r="U78" s="16" t="s">
        <v>1605</v>
      </c>
      <c r="V78" s="16" t="s">
        <v>1605</v>
      </c>
      <c r="W78" s="16" t="s">
        <v>1605</v>
      </c>
      <c r="X78" s="16" t="s">
        <v>1605</v>
      </c>
      <c r="Y78" s="16" t="s">
        <v>1605</v>
      </c>
      <c r="Z78" s="16" t="s">
        <v>1605</v>
      </c>
      <c r="AA78" s="16" t="s">
        <v>1605</v>
      </c>
      <c r="AB78" s="16" t="s">
        <v>1605</v>
      </c>
      <c r="AC78" s="16" t="s">
        <v>1605</v>
      </c>
      <c r="AD78" s="16" t="s">
        <v>1605</v>
      </c>
      <c r="AE78" s="16" t="s">
        <v>1605</v>
      </c>
      <c r="AF78" s="16" t="s">
        <v>1605</v>
      </c>
      <c r="AG78" s="16" t="s">
        <v>1605</v>
      </c>
      <c r="AH78" s="16" t="s">
        <v>1605</v>
      </c>
      <c r="AI78" s="16" t="s">
        <v>1605</v>
      </c>
      <c r="AJ78" s="16" t="s">
        <v>1605</v>
      </c>
      <c r="AK78" s="16" t="s">
        <v>1605</v>
      </c>
      <c r="AL78" s="16" t="s">
        <v>1605</v>
      </c>
      <c r="AM78" s="16" t="s">
        <v>1605</v>
      </c>
      <c r="AN78" s="16" t="s">
        <v>1605</v>
      </c>
      <c r="AO78" s="16" t="s">
        <v>1605</v>
      </c>
      <c r="AP78" s="16" t="s">
        <v>1605</v>
      </c>
      <c r="AQ78" s="16" t="s">
        <v>1605</v>
      </c>
      <c r="AR78" s="16" t="s">
        <v>1605</v>
      </c>
      <c r="AS78" s="16" t="s">
        <v>1605</v>
      </c>
      <c r="AT78" s="16" t="s">
        <v>1605</v>
      </c>
      <c r="AU78" s="16" t="s">
        <v>1605</v>
      </c>
      <c r="AV78" s="16" t="s">
        <v>1605</v>
      </c>
      <c r="AW78" s="16" t="s">
        <v>1605</v>
      </c>
      <c r="AX78" s="16" t="s">
        <v>1605</v>
      </c>
      <c r="AY78" s="16" t="s">
        <v>1605</v>
      </c>
      <c r="AZ78" s="16" t="s">
        <v>1605</v>
      </c>
      <c r="BA78" s="16" t="s">
        <v>1605</v>
      </c>
      <c r="BB78" s="16" t="s">
        <v>1605</v>
      </c>
      <c r="BC78" s="16" t="s">
        <v>1605</v>
      </c>
      <c r="BD78" s="16" t="s">
        <v>1605</v>
      </c>
      <c r="BE78" s="16" t="s">
        <v>1605</v>
      </c>
      <c r="BF78" s="16" t="s">
        <v>1605</v>
      </c>
      <c r="BG78" s="16" t="s">
        <v>1605</v>
      </c>
      <c r="BH78" s="16" t="s">
        <v>1605</v>
      </c>
      <c r="BI78" s="16" t="s">
        <v>1605</v>
      </c>
      <c r="BJ78" s="16" t="s">
        <v>1605</v>
      </c>
      <c r="BK78" s="16" t="s">
        <v>1605</v>
      </c>
      <c r="BL78" s="16" t="s">
        <v>1605</v>
      </c>
      <c r="BM78" s="16" t="s">
        <v>1605</v>
      </c>
      <c r="BN78" s="16" t="s">
        <v>1605</v>
      </c>
      <c r="BO78" s="16" t="s">
        <v>1605</v>
      </c>
      <c r="BP78" s="16" t="s">
        <v>1605</v>
      </c>
      <c r="BQ78" s="16" t="s">
        <v>1605</v>
      </c>
    </row>
    <row r="79" spans="1:69" x14ac:dyDescent="0.35">
      <c r="A79">
        <v>67</v>
      </c>
      <c r="B79" t="s">
        <v>161</v>
      </c>
      <c r="C79" t="b">
        <v>1</v>
      </c>
      <c r="D79" t="b">
        <v>1</v>
      </c>
      <c r="E79" s="1">
        <v>41.022145123998207</v>
      </c>
      <c r="F79" s="16">
        <v>2.1204988182940356</v>
      </c>
      <c r="G79" s="16">
        <v>10</v>
      </c>
      <c r="H79" t="s">
        <v>1804</v>
      </c>
      <c r="I79" s="16">
        <v>0</v>
      </c>
      <c r="J79" s="16">
        <v>0</v>
      </c>
      <c r="K79" s="16">
        <v>0</v>
      </c>
      <c r="L79" s="16">
        <v>0.28503583478538097</v>
      </c>
      <c r="M79" s="16">
        <v>0.64386011826970191</v>
      </c>
      <c r="N79" s="16">
        <v>0.17797626377210696</v>
      </c>
      <c r="O79" s="16">
        <v>0.65406051699998669</v>
      </c>
      <c r="P79" s="16">
        <v>0.35688416230408504</v>
      </c>
      <c r="Q79" s="16">
        <v>2.7028925732144145</v>
      </c>
      <c r="R79" s="16">
        <v>0</v>
      </c>
      <c r="S79" s="16">
        <v>0.34137340347635781</v>
      </c>
      <c r="T79" s="16">
        <v>0.34137340347635781</v>
      </c>
      <c r="U79" s="16">
        <v>0.29173287200930687</v>
      </c>
      <c r="V79" s="16">
        <v>10</v>
      </c>
      <c r="W79" s="16">
        <v>7.396886967430838E-2</v>
      </c>
      <c r="X79" s="16">
        <v>0.66996572722052328</v>
      </c>
      <c r="Y79" s="16">
        <v>1.6612656857169172E-2</v>
      </c>
      <c r="Z79" s="16">
        <v>3.3786598888035924E-2</v>
      </c>
      <c r="AA79" s="16">
        <v>0.30374432273003293</v>
      </c>
      <c r="AB79" s="16">
        <v>0.45650752284472329</v>
      </c>
      <c r="AC79" s="16">
        <v>0.15788054712370414</v>
      </c>
      <c r="AD79" s="16">
        <v>0</v>
      </c>
      <c r="AE79" s="16">
        <v>0.15020824842095815</v>
      </c>
      <c r="AF79" s="16">
        <v>0.33144689023953622</v>
      </c>
      <c r="AG79" s="16">
        <v>0.4371163851366211</v>
      </c>
      <c r="AH79" s="16">
        <v>0</v>
      </c>
      <c r="AI79" s="16">
        <v>0.58502291907730641</v>
      </c>
      <c r="AJ79" s="16">
        <v>0.61382455223713217</v>
      </c>
      <c r="AK79" s="16">
        <v>0.24950471963919552</v>
      </c>
      <c r="AL79" s="16">
        <v>0.2804043796338056</v>
      </c>
      <c r="AM79" s="16" t="s">
        <v>1605</v>
      </c>
      <c r="AN79" s="16">
        <v>0.20928028603414806</v>
      </c>
      <c r="AO79" s="16">
        <v>1.1767045148614672</v>
      </c>
      <c r="AP79" s="16">
        <v>0.31578947368421062</v>
      </c>
      <c r="AQ79" s="16">
        <v>2.5714285714285703</v>
      </c>
      <c r="AR79" s="16">
        <v>0</v>
      </c>
      <c r="AS79" s="16">
        <v>0</v>
      </c>
      <c r="AT79" s="16">
        <v>2.7997840439254462E-2</v>
      </c>
      <c r="AU79" s="16">
        <v>0.38888888888888862</v>
      </c>
      <c r="AV79" s="16">
        <v>0.66666666666666607</v>
      </c>
      <c r="AW79" s="16">
        <v>6.4770357287647018E-2</v>
      </c>
      <c r="AX79" s="16">
        <v>0.17647058823529416</v>
      </c>
      <c r="AY79" s="16">
        <v>0.29032258064516103</v>
      </c>
      <c r="AZ79" s="16">
        <v>0.66666666666666607</v>
      </c>
      <c r="BA79" s="16">
        <v>1</v>
      </c>
      <c r="BB79" s="16">
        <v>0</v>
      </c>
      <c r="BC79" s="16">
        <v>1.5059466849386904</v>
      </c>
      <c r="BD79" s="16">
        <v>0</v>
      </c>
      <c r="BE79" s="16">
        <v>1.342241286821829</v>
      </c>
      <c r="BF79" s="16">
        <v>0.18788026084969411</v>
      </c>
      <c r="BG79" s="16">
        <v>1.6666666666666665</v>
      </c>
      <c r="BH79" s="16">
        <v>0.33333333333333326</v>
      </c>
      <c r="BI79" s="16">
        <v>0</v>
      </c>
      <c r="BJ79" s="16">
        <v>0.11021143836520619</v>
      </c>
      <c r="BK79" s="16">
        <v>0.58208160329801406</v>
      </c>
      <c r="BL79" s="16">
        <v>2.0057914284953324</v>
      </c>
      <c r="BM79" s="16">
        <v>0.24999999999999978</v>
      </c>
      <c r="BN79" s="16">
        <v>0.20729372016878855</v>
      </c>
      <c r="BO79" s="16" t="s">
        <v>1605</v>
      </c>
      <c r="BP79" s="16" t="s">
        <v>1605</v>
      </c>
      <c r="BQ79" s="16" t="s">
        <v>1605</v>
      </c>
    </row>
    <row r="80" spans="1:69" x14ac:dyDescent="0.35">
      <c r="A80">
        <v>68</v>
      </c>
      <c r="B80" t="s">
        <v>1910</v>
      </c>
      <c r="C80" t="b">
        <v>0</v>
      </c>
      <c r="D80" t="s">
        <v>1605</v>
      </c>
      <c r="E80" s="1" t="s">
        <v>1605</v>
      </c>
      <c r="F80" s="16" t="s">
        <v>1605</v>
      </c>
      <c r="G80" s="16" t="s">
        <v>1605</v>
      </c>
      <c r="H80" t="s">
        <v>1605</v>
      </c>
      <c r="I80" s="16" t="s">
        <v>1605</v>
      </c>
      <c r="J80" s="16" t="s">
        <v>1605</v>
      </c>
      <c r="K80" s="16" t="s">
        <v>1605</v>
      </c>
      <c r="L80" s="16" t="s">
        <v>1605</v>
      </c>
      <c r="M80" s="16" t="s">
        <v>1605</v>
      </c>
      <c r="N80" s="16" t="s">
        <v>1605</v>
      </c>
      <c r="O80" s="16" t="s">
        <v>1605</v>
      </c>
      <c r="P80" s="16" t="s">
        <v>1605</v>
      </c>
      <c r="Q80" s="16" t="s">
        <v>1605</v>
      </c>
      <c r="R80" s="16" t="s">
        <v>1605</v>
      </c>
      <c r="S80" s="16" t="s">
        <v>1605</v>
      </c>
      <c r="T80" s="16" t="s">
        <v>1605</v>
      </c>
      <c r="U80" s="16" t="s">
        <v>1605</v>
      </c>
      <c r="V80" s="16" t="s">
        <v>1605</v>
      </c>
      <c r="W80" s="16" t="s">
        <v>1605</v>
      </c>
      <c r="X80" s="16" t="s">
        <v>1605</v>
      </c>
      <c r="Y80" s="16" t="s">
        <v>1605</v>
      </c>
      <c r="Z80" s="16" t="s">
        <v>1605</v>
      </c>
      <c r="AA80" s="16" t="s">
        <v>1605</v>
      </c>
      <c r="AB80" s="16" t="s">
        <v>1605</v>
      </c>
      <c r="AC80" s="16" t="s">
        <v>1605</v>
      </c>
      <c r="AD80" s="16" t="s">
        <v>1605</v>
      </c>
      <c r="AE80" s="16" t="s">
        <v>1605</v>
      </c>
      <c r="AF80" s="16" t="s">
        <v>1605</v>
      </c>
      <c r="AG80" s="16" t="s">
        <v>1605</v>
      </c>
      <c r="AH80" s="16" t="s">
        <v>1605</v>
      </c>
      <c r="AI80" s="16" t="s">
        <v>1605</v>
      </c>
      <c r="AJ80" s="16" t="s">
        <v>1605</v>
      </c>
      <c r="AK80" s="16" t="s">
        <v>1605</v>
      </c>
      <c r="AL80" s="16" t="s">
        <v>1605</v>
      </c>
      <c r="AM80" s="16" t="s">
        <v>1605</v>
      </c>
      <c r="AN80" s="16" t="s">
        <v>1605</v>
      </c>
      <c r="AO80" s="16" t="s">
        <v>1605</v>
      </c>
      <c r="AP80" s="16" t="s">
        <v>1605</v>
      </c>
      <c r="AQ80" s="16" t="s">
        <v>1605</v>
      </c>
      <c r="AR80" s="16" t="s">
        <v>1605</v>
      </c>
      <c r="AS80" s="16" t="s">
        <v>1605</v>
      </c>
      <c r="AT80" s="16" t="s">
        <v>1605</v>
      </c>
      <c r="AU80" s="16" t="s">
        <v>1605</v>
      </c>
      <c r="AV80" s="16" t="s">
        <v>1605</v>
      </c>
      <c r="AW80" s="16" t="s">
        <v>1605</v>
      </c>
      <c r="AX80" s="16" t="s">
        <v>1605</v>
      </c>
      <c r="AY80" s="16" t="s">
        <v>1605</v>
      </c>
      <c r="AZ80" s="16" t="s">
        <v>1605</v>
      </c>
      <c r="BA80" s="16" t="s">
        <v>1605</v>
      </c>
      <c r="BB80" s="16" t="s">
        <v>1605</v>
      </c>
      <c r="BC80" s="16" t="s">
        <v>1605</v>
      </c>
      <c r="BD80" s="16" t="s">
        <v>1605</v>
      </c>
      <c r="BE80" s="16" t="s">
        <v>1605</v>
      </c>
      <c r="BF80" s="16" t="s">
        <v>1605</v>
      </c>
      <c r="BG80" s="16" t="s">
        <v>1605</v>
      </c>
      <c r="BH80" s="16" t="s">
        <v>1605</v>
      </c>
      <c r="BI80" s="16" t="s">
        <v>1605</v>
      </c>
      <c r="BJ80" s="16" t="s">
        <v>1605</v>
      </c>
      <c r="BK80" s="16" t="s">
        <v>1605</v>
      </c>
      <c r="BL80" s="16" t="s">
        <v>1605</v>
      </c>
      <c r="BM80" s="16" t="s">
        <v>1605</v>
      </c>
      <c r="BN80" s="16" t="s">
        <v>1605</v>
      </c>
      <c r="BO80" s="16" t="s">
        <v>1605</v>
      </c>
      <c r="BP80" s="16" t="s">
        <v>1605</v>
      </c>
      <c r="BQ80" s="16" t="s">
        <v>1605</v>
      </c>
    </row>
    <row r="81" spans="1:69" x14ac:dyDescent="0.35">
      <c r="A81">
        <v>69</v>
      </c>
      <c r="B81" t="s">
        <v>1601</v>
      </c>
      <c r="C81" t="b">
        <v>0</v>
      </c>
      <c r="D81" t="s">
        <v>1605</v>
      </c>
      <c r="E81" s="1" t="s">
        <v>1605</v>
      </c>
      <c r="F81" s="16" t="s">
        <v>1605</v>
      </c>
      <c r="G81" s="16" t="s">
        <v>1605</v>
      </c>
      <c r="H81" t="s">
        <v>1605</v>
      </c>
      <c r="I81" s="16" t="s">
        <v>1605</v>
      </c>
      <c r="J81" s="16" t="s">
        <v>1605</v>
      </c>
      <c r="K81" s="16" t="s">
        <v>1605</v>
      </c>
      <c r="L81" s="16" t="s">
        <v>1605</v>
      </c>
      <c r="M81" s="16" t="s">
        <v>1605</v>
      </c>
      <c r="N81" s="16" t="s">
        <v>1605</v>
      </c>
      <c r="O81" s="16" t="s">
        <v>1605</v>
      </c>
      <c r="P81" s="16" t="s">
        <v>1605</v>
      </c>
      <c r="Q81" s="16" t="s">
        <v>1605</v>
      </c>
      <c r="R81" s="16" t="s">
        <v>1605</v>
      </c>
      <c r="S81" s="16" t="s">
        <v>1605</v>
      </c>
      <c r="T81" s="16" t="s">
        <v>1605</v>
      </c>
      <c r="U81" s="16" t="s">
        <v>1605</v>
      </c>
      <c r="V81" s="16" t="s">
        <v>1605</v>
      </c>
      <c r="W81" s="16" t="s">
        <v>1605</v>
      </c>
      <c r="X81" s="16" t="s">
        <v>1605</v>
      </c>
      <c r="Y81" s="16" t="s">
        <v>1605</v>
      </c>
      <c r="Z81" s="16" t="s">
        <v>1605</v>
      </c>
      <c r="AA81" s="16" t="s">
        <v>1605</v>
      </c>
      <c r="AB81" s="16" t="s">
        <v>1605</v>
      </c>
      <c r="AC81" s="16" t="s">
        <v>1605</v>
      </c>
      <c r="AD81" s="16" t="s">
        <v>1605</v>
      </c>
      <c r="AE81" s="16" t="s">
        <v>1605</v>
      </c>
      <c r="AF81" s="16" t="s">
        <v>1605</v>
      </c>
      <c r="AG81" s="16" t="s">
        <v>1605</v>
      </c>
      <c r="AH81" s="16" t="s">
        <v>1605</v>
      </c>
      <c r="AI81" s="16" t="s">
        <v>1605</v>
      </c>
      <c r="AJ81" s="16" t="s">
        <v>1605</v>
      </c>
      <c r="AK81" s="16" t="s">
        <v>1605</v>
      </c>
      <c r="AL81" s="16" t="s">
        <v>1605</v>
      </c>
      <c r="AM81" s="16" t="s">
        <v>1605</v>
      </c>
      <c r="AN81" s="16" t="s">
        <v>1605</v>
      </c>
      <c r="AO81" s="16" t="s">
        <v>1605</v>
      </c>
      <c r="AP81" s="16" t="s">
        <v>1605</v>
      </c>
      <c r="AQ81" s="16" t="s">
        <v>1605</v>
      </c>
      <c r="AR81" s="16" t="s">
        <v>1605</v>
      </c>
      <c r="AS81" s="16" t="s">
        <v>1605</v>
      </c>
      <c r="AT81" s="16" t="s">
        <v>1605</v>
      </c>
      <c r="AU81" s="16" t="s">
        <v>1605</v>
      </c>
      <c r="AV81" s="16" t="s">
        <v>1605</v>
      </c>
      <c r="AW81" s="16" t="s">
        <v>1605</v>
      </c>
      <c r="AX81" s="16" t="s">
        <v>1605</v>
      </c>
      <c r="AY81" s="16" t="s">
        <v>1605</v>
      </c>
      <c r="AZ81" s="16" t="s">
        <v>1605</v>
      </c>
      <c r="BA81" s="16" t="s">
        <v>1605</v>
      </c>
      <c r="BB81" s="16" t="s">
        <v>1605</v>
      </c>
      <c r="BC81" s="16" t="s">
        <v>1605</v>
      </c>
      <c r="BD81" s="16" t="s">
        <v>1605</v>
      </c>
      <c r="BE81" s="16" t="s">
        <v>1605</v>
      </c>
      <c r="BF81" s="16" t="s">
        <v>1605</v>
      </c>
      <c r="BG81" s="16" t="s">
        <v>1605</v>
      </c>
      <c r="BH81" s="16" t="s">
        <v>1605</v>
      </c>
      <c r="BI81" s="16" t="s">
        <v>1605</v>
      </c>
      <c r="BJ81" s="16" t="s">
        <v>1605</v>
      </c>
      <c r="BK81" s="16" t="s">
        <v>1605</v>
      </c>
      <c r="BL81" s="16" t="s">
        <v>1605</v>
      </c>
      <c r="BM81" s="16" t="s">
        <v>1605</v>
      </c>
      <c r="BN81" s="16" t="s">
        <v>1605</v>
      </c>
      <c r="BO81" s="16" t="s">
        <v>1605</v>
      </c>
      <c r="BP81" s="16" t="s">
        <v>1605</v>
      </c>
      <c r="BQ81" s="16" t="s">
        <v>1605</v>
      </c>
    </row>
    <row r="82" spans="1:69" x14ac:dyDescent="0.35">
      <c r="A82">
        <v>70</v>
      </c>
      <c r="B82" t="s">
        <v>1602</v>
      </c>
      <c r="C82" t="b">
        <v>1</v>
      </c>
      <c r="D82" t="b">
        <v>0</v>
      </c>
      <c r="E82" s="1">
        <v>42.941020007778604</v>
      </c>
      <c r="F82" s="16">
        <v>1.1160634496392057</v>
      </c>
      <c r="G82" s="16">
        <v>3.337608519727314</v>
      </c>
      <c r="H82" t="s">
        <v>1931</v>
      </c>
      <c r="I82" s="16">
        <v>1.5862259407000145E-2</v>
      </c>
      <c r="J82" s="16">
        <v>0</v>
      </c>
      <c r="K82" s="16">
        <v>7.5605432984473975E-2</v>
      </c>
      <c r="L82" s="16">
        <v>3.3383061985764684E-2</v>
      </c>
      <c r="M82" s="16">
        <v>0.12919357378233465</v>
      </c>
      <c r="N82" s="16">
        <v>9.3576471466928046E-2</v>
      </c>
      <c r="O82" s="16">
        <v>0.61026375821286605</v>
      </c>
      <c r="P82" s="16">
        <v>0.30496038034537354</v>
      </c>
      <c r="Q82" s="16">
        <v>1.5759239306147661</v>
      </c>
      <c r="R82" s="16">
        <v>0</v>
      </c>
      <c r="S82" s="16">
        <v>0.2793390881455653</v>
      </c>
      <c r="T82" s="16">
        <v>0.48524119877771077</v>
      </c>
      <c r="U82" s="16">
        <v>0.2032887540063939</v>
      </c>
      <c r="V82" s="16">
        <v>2.673566096334115</v>
      </c>
      <c r="W82" s="16">
        <v>5.1823453941149289E-2</v>
      </c>
      <c r="X82" s="16">
        <v>0.29538979920636432</v>
      </c>
      <c r="Y82" s="16">
        <v>1.7866675517008934E-2</v>
      </c>
      <c r="Z82" s="16">
        <v>3.6224568687354797E-2</v>
      </c>
      <c r="AA82" s="16">
        <v>0.21180809938973821</v>
      </c>
      <c r="AB82" s="16">
        <v>0.27857540919180335</v>
      </c>
      <c r="AC82" s="16">
        <v>0.20892654008778244</v>
      </c>
      <c r="AD82" s="16">
        <v>7.191459656551058E-2</v>
      </c>
      <c r="AE82" s="16">
        <v>0.22462711573606997</v>
      </c>
      <c r="AF82" s="16">
        <v>0.34387375941064424</v>
      </c>
      <c r="AG82" s="16">
        <v>0.39267980700083194</v>
      </c>
      <c r="AH82" s="16">
        <v>0</v>
      </c>
      <c r="AI82" s="16">
        <v>0.67525417863526438</v>
      </c>
      <c r="AJ82" s="16">
        <v>0.72204317130814766</v>
      </c>
      <c r="AK82" s="16">
        <v>0.39283891136723947</v>
      </c>
      <c r="AL82" s="16">
        <v>0.4864348077149383</v>
      </c>
      <c r="AM82" s="16">
        <v>2.4669898218889541E-2</v>
      </c>
      <c r="AN82" s="16" t="s">
        <v>1605</v>
      </c>
      <c r="AO82" s="16" t="s">
        <v>1605</v>
      </c>
      <c r="AP82" s="16">
        <v>0.44676707380527803</v>
      </c>
      <c r="AQ82" s="16">
        <v>3.337608519727314</v>
      </c>
      <c r="AR82" s="16">
        <v>7.5605432984473975E-2</v>
      </c>
      <c r="AS82" s="16">
        <v>0.13231083608308514</v>
      </c>
      <c r="AT82" s="16">
        <v>3.0043310299855186E-2</v>
      </c>
      <c r="AU82" s="16">
        <v>0.51698103103843884</v>
      </c>
      <c r="AV82" s="16">
        <v>0</v>
      </c>
      <c r="AW82" s="16">
        <v>0.21241448970578247</v>
      </c>
      <c r="AX82" s="16">
        <v>0.31030891301067309</v>
      </c>
      <c r="AY82" s="16">
        <v>0.42208396780694457</v>
      </c>
      <c r="AZ82" s="16">
        <v>0.45288352850471369</v>
      </c>
      <c r="BA82" s="16">
        <v>0.63838265834248098</v>
      </c>
      <c r="BB82" s="16">
        <v>7.5605432984473975E-2</v>
      </c>
      <c r="BC82" s="16">
        <v>1.3601277390176052</v>
      </c>
      <c r="BD82" s="16">
        <v>0.21453038552364645</v>
      </c>
      <c r="BE82" s="16">
        <v>0.38347974721489875</v>
      </c>
      <c r="BF82" s="16">
        <v>0.36762452172905569</v>
      </c>
      <c r="BG82" s="16">
        <v>0.94951714228680251</v>
      </c>
      <c r="BH82" s="16">
        <v>0.24195984472682142</v>
      </c>
      <c r="BI82" s="16">
        <v>0.21453038552364645</v>
      </c>
      <c r="BJ82" s="16">
        <v>0.16593004060763317</v>
      </c>
      <c r="BK82" s="16">
        <v>0.45633572551864132</v>
      </c>
      <c r="BL82" s="16">
        <v>1.0253386638601554</v>
      </c>
      <c r="BM82" s="16">
        <v>4.6149654331087753E-2</v>
      </c>
      <c r="BN82" s="16">
        <v>0.32148154488770597</v>
      </c>
      <c r="BO82" s="16" t="s">
        <v>1605</v>
      </c>
      <c r="BP82" s="16" t="s">
        <v>1605</v>
      </c>
      <c r="BQ82" s="16" t="s">
        <v>1605</v>
      </c>
    </row>
    <row r="83" spans="1:69" x14ac:dyDescent="0.35">
      <c r="A83">
        <v>71</v>
      </c>
      <c r="B83" t="s">
        <v>1604</v>
      </c>
      <c r="C83" t="b">
        <v>0</v>
      </c>
      <c r="D83" t="s">
        <v>1605</v>
      </c>
      <c r="E83" s="1" t="s">
        <v>1605</v>
      </c>
      <c r="F83" s="16" t="s">
        <v>1605</v>
      </c>
      <c r="G83" s="16" t="s">
        <v>1605</v>
      </c>
      <c r="H83" t="s">
        <v>1605</v>
      </c>
      <c r="I83" s="16" t="s">
        <v>1605</v>
      </c>
      <c r="J83" s="16" t="s">
        <v>1605</v>
      </c>
      <c r="K83" s="16" t="s">
        <v>1605</v>
      </c>
      <c r="L83" s="16" t="s">
        <v>1605</v>
      </c>
      <c r="M83" s="16" t="s">
        <v>1605</v>
      </c>
      <c r="N83" s="16" t="s">
        <v>1605</v>
      </c>
      <c r="O83" s="16" t="s">
        <v>1605</v>
      </c>
      <c r="P83" s="16" t="s">
        <v>1605</v>
      </c>
      <c r="Q83" s="16" t="s">
        <v>1605</v>
      </c>
      <c r="R83" s="16" t="s">
        <v>1605</v>
      </c>
      <c r="S83" s="16" t="s">
        <v>1605</v>
      </c>
      <c r="T83" s="16" t="s">
        <v>1605</v>
      </c>
      <c r="U83" s="16" t="s">
        <v>1605</v>
      </c>
      <c r="V83" s="16" t="s">
        <v>1605</v>
      </c>
      <c r="W83" s="16" t="s">
        <v>1605</v>
      </c>
      <c r="X83" s="16" t="s">
        <v>1605</v>
      </c>
      <c r="Y83" s="16" t="s">
        <v>1605</v>
      </c>
      <c r="Z83" s="16" t="s">
        <v>1605</v>
      </c>
      <c r="AA83" s="16" t="s">
        <v>1605</v>
      </c>
      <c r="AB83" s="16" t="s">
        <v>1605</v>
      </c>
      <c r="AC83" s="16" t="s">
        <v>1605</v>
      </c>
      <c r="AD83" s="16" t="s">
        <v>1605</v>
      </c>
      <c r="AE83" s="16" t="s">
        <v>1605</v>
      </c>
      <c r="AF83" s="16" t="s">
        <v>1605</v>
      </c>
      <c r="AG83" s="16" t="s">
        <v>1605</v>
      </c>
      <c r="AH83" s="16" t="s">
        <v>1605</v>
      </c>
      <c r="AI83" s="16" t="s">
        <v>1605</v>
      </c>
      <c r="AJ83" s="16" t="s">
        <v>1605</v>
      </c>
      <c r="AK83" s="16" t="s">
        <v>1605</v>
      </c>
      <c r="AL83" s="16" t="s">
        <v>1605</v>
      </c>
      <c r="AM83" s="16" t="s">
        <v>1605</v>
      </c>
      <c r="AN83" s="16" t="s">
        <v>1605</v>
      </c>
      <c r="AO83" s="16" t="s">
        <v>1605</v>
      </c>
      <c r="AP83" s="16" t="s">
        <v>1605</v>
      </c>
      <c r="AQ83" s="16" t="s">
        <v>1605</v>
      </c>
      <c r="AR83" s="16" t="s">
        <v>1605</v>
      </c>
      <c r="AS83" s="16" t="s">
        <v>1605</v>
      </c>
      <c r="AT83" s="16" t="s">
        <v>1605</v>
      </c>
      <c r="AU83" s="16" t="s">
        <v>1605</v>
      </c>
      <c r="AV83" s="16" t="s">
        <v>1605</v>
      </c>
      <c r="AW83" s="16" t="s">
        <v>1605</v>
      </c>
      <c r="AX83" s="16" t="s">
        <v>1605</v>
      </c>
      <c r="AY83" s="16" t="s">
        <v>1605</v>
      </c>
      <c r="AZ83" s="16" t="s">
        <v>1605</v>
      </c>
      <c r="BA83" s="16" t="s">
        <v>1605</v>
      </c>
      <c r="BB83" s="16" t="s">
        <v>1605</v>
      </c>
      <c r="BC83" s="16" t="s">
        <v>1605</v>
      </c>
      <c r="BD83" s="16" t="s">
        <v>1605</v>
      </c>
      <c r="BE83" s="16" t="s">
        <v>1605</v>
      </c>
      <c r="BF83" s="16" t="s">
        <v>1605</v>
      </c>
      <c r="BG83" s="16" t="s">
        <v>1605</v>
      </c>
      <c r="BH83" s="16" t="s">
        <v>1605</v>
      </c>
      <c r="BI83" s="16" t="s">
        <v>1605</v>
      </c>
      <c r="BJ83" s="16" t="s">
        <v>1605</v>
      </c>
      <c r="BK83" s="16" t="s">
        <v>1605</v>
      </c>
      <c r="BL83" s="16" t="s">
        <v>1605</v>
      </c>
      <c r="BM83" s="16" t="s">
        <v>1605</v>
      </c>
      <c r="BN83" s="16" t="s">
        <v>1605</v>
      </c>
      <c r="BO83" s="16" t="s">
        <v>1605</v>
      </c>
      <c r="BP83" s="16" t="s">
        <v>1605</v>
      </c>
      <c r="BQ83" s="16" t="s">
        <v>1605</v>
      </c>
    </row>
    <row r="84" spans="1:69" x14ac:dyDescent="0.35">
      <c r="A84">
        <v>72</v>
      </c>
      <c r="B84" t="s">
        <v>1603</v>
      </c>
      <c r="C84" t="b">
        <v>0</v>
      </c>
      <c r="D84" t="s">
        <v>1605</v>
      </c>
      <c r="E84" s="1" t="s">
        <v>1605</v>
      </c>
      <c r="F84" s="16" t="s">
        <v>1605</v>
      </c>
      <c r="G84" s="16" t="s">
        <v>1605</v>
      </c>
      <c r="H84" t="s">
        <v>1605</v>
      </c>
      <c r="I84" s="16" t="s">
        <v>1605</v>
      </c>
      <c r="J84" s="16" t="s">
        <v>1605</v>
      </c>
      <c r="K84" s="16" t="s">
        <v>1605</v>
      </c>
      <c r="L84" s="16" t="s">
        <v>1605</v>
      </c>
      <c r="M84" s="16" t="s">
        <v>1605</v>
      </c>
      <c r="N84" s="16" t="s">
        <v>1605</v>
      </c>
      <c r="O84" s="16" t="s">
        <v>1605</v>
      </c>
      <c r="P84" s="16" t="s">
        <v>1605</v>
      </c>
      <c r="Q84" s="16" t="s">
        <v>1605</v>
      </c>
      <c r="R84" s="16" t="s">
        <v>1605</v>
      </c>
      <c r="S84" s="16" t="s">
        <v>1605</v>
      </c>
      <c r="T84" s="16" t="s">
        <v>1605</v>
      </c>
      <c r="U84" s="16" t="s">
        <v>1605</v>
      </c>
      <c r="V84" s="16" t="s">
        <v>1605</v>
      </c>
      <c r="W84" s="16" t="s">
        <v>1605</v>
      </c>
      <c r="X84" s="16" t="s">
        <v>1605</v>
      </c>
      <c r="Y84" s="16" t="s">
        <v>1605</v>
      </c>
      <c r="Z84" s="16" t="s">
        <v>1605</v>
      </c>
      <c r="AA84" s="16" t="s">
        <v>1605</v>
      </c>
      <c r="AB84" s="16" t="s">
        <v>1605</v>
      </c>
      <c r="AC84" s="16" t="s">
        <v>1605</v>
      </c>
      <c r="AD84" s="16" t="s">
        <v>1605</v>
      </c>
      <c r="AE84" s="16" t="s">
        <v>1605</v>
      </c>
      <c r="AF84" s="16" t="s">
        <v>1605</v>
      </c>
      <c r="AG84" s="16" t="s">
        <v>1605</v>
      </c>
      <c r="AH84" s="16" t="s">
        <v>1605</v>
      </c>
      <c r="AI84" s="16" t="s">
        <v>1605</v>
      </c>
      <c r="AJ84" s="16" t="s">
        <v>1605</v>
      </c>
      <c r="AK84" s="16" t="s">
        <v>1605</v>
      </c>
      <c r="AL84" s="16" t="s">
        <v>1605</v>
      </c>
      <c r="AM84" s="16" t="s">
        <v>1605</v>
      </c>
      <c r="AN84" s="16" t="s">
        <v>1605</v>
      </c>
      <c r="AO84" s="16" t="s">
        <v>1605</v>
      </c>
      <c r="AP84" s="16" t="s">
        <v>1605</v>
      </c>
      <c r="AQ84" s="16" t="s">
        <v>1605</v>
      </c>
      <c r="AR84" s="16" t="s">
        <v>1605</v>
      </c>
      <c r="AS84" s="16" t="s">
        <v>1605</v>
      </c>
      <c r="AT84" s="16" t="s">
        <v>1605</v>
      </c>
      <c r="AU84" s="16" t="s">
        <v>1605</v>
      </c>
      <c r="AV84" s="16" t="s">
        <v>1605</v>
      </c>
      <c r="AW84" s="16" t="s">
        <v>1605</v>
      </c>
      <c r="AX84" s="16" t="s">
        <v>1605</v>
      </c>
      <c r="AY84" s="16" t="s">
        <v>1605</v>
      </c>
      <c r="AZ84" s="16" t="s">
        <v>1605</v>
      </c>
      <c r="BA84" s="16" t="s">
        <v>1605</v>
      </c>
      <c r="BB84" s="16" t="s">
        <v>1605</v>
      </c>
      <c r="BC84" s="16" t="s">
        <v>1605</v>
      </c>
      <c r="BD84" s="16" t="s">
        <v>1605</v>
      </c>
      <c r="BE84" s="16" t="s">
        <v>1605</v>
      </c>
      <c r="BF84" s="16" t="s">
        <v>1605</v>
      </c>
      <c r="BG84" s="16" t="s">
        <v>1605</v>
      </c>
      <c r="BH84" s="16" t="s">
        <v>1605</v>
      </c>
      <c r="BI84" s="16" t="s">
        <v>1605</v>
      </c>
      <c r="BJ84" s="16" t="s">
        <v>1605</v>
      </c>
      <c r="BK84" s="16" t="s">
        <v>1605</v>
      </c>
      <c r="BL84" s="16" t="s">
        <v>1605</v>
      </c>
      <c r="BM84" s="16" t="s">
        <v>1605</v>
      </c>
      <c r="BN84" s="16" t="s">
        <v>1605</v>
      </c>
      <c r="BO84" s="16" t="s">
        <v>1605</v>
      </c>
      <c r="BP84" s="16" t="s">
        <v>1605</v>
      </c>
      <c r="BQ84" s="16" t="s">
        <v>1605</v>
      </c>
    </row>
    <row r="85" spans="1:69" x14ac:dyDescent="0.35">
      <c r="A85">
        <v>73</v>
      </c>
      <c r="B85" t="s">
        <v>1606</v>
      </c>
      <c r="C85" t="b">
        <v>0</v>
      </c>
      <c r="D85" t="s">
        <v>1605</v>
      </c>
      <c r="E85" s="1" t="s">
        <v>1605</v>
      </c>
      <c r="F85" s="16" t="s">
        <v>1605</v>
      </c>
      <c r="G85" s="16" t="s">
        <v>1605</v>
      </c>
      <c r="H85" t="s">
        <v>1605</v>
      </c>
      <c r="I85" s="16" t="s">
        <v>1605</v>
      </c>
      <c r="J85" s="16" t="s">
        <v>1605</v>
      </c>
      <c r="K85" s="16" t="s">
        <v>1605</v>
      </c>
      <c r="L85" s="16" t="s">
        <v>1605</v>
      </c>
      <c r="M85" s="16" t="s">
        <v>1605</v>
      </c>
      <c r="N85" s="16" t="s">
        <v>1605</v>
      </c>
      <c r="O85" s="16" t="s">
        <v>1605</v>
      </c>
      <c r="P85" s="16" t="s">
        <v>1605</v>
      </c>
      <c r="Q85" s="16" t="s">
        <v>1605</v>
      </c>
      <c r="R85" s="16" t="s">
        <v>1605</v>
      </c>
      <c r="S85" s="16" t="s">
        <v>1605</v>
      </c>
      <c r="T85" s="16" t="s">
        <v>1605</v>
      </c>
      <c r="U85" s="16" t="s">
        <v>1605</v>
      </c>
      <c r="V85" s="16" t="s">
        <v>1605</v>
      </c>
      <c r="W85" s="16" t="s">
        <v>1605</v>
      </c>
      <c r="X85" s="16" t="s">
        <v>1605</v>
      </c>
      <c r="Y85" s="16" t="s">
        <v>1605</v>
      </c>
      <c r="Z85" s="16" t="s">
        <v>1605</v>
      </c>
      <c r="AA85" s="16" t="s">
        <v>1605</v>
      </c>
      <c r="AB85" s="16" t="s">
        <v>1605</v>
      </c>
      <c r="AC85" s="16" t="s">
        <v>1605</v>
      </c>
      <c r="AD85" s="16" t="s">
        <v>1605</v>
      </c>
      <c r="AE85" s="16" t="s">
        <v>1605</v>
      </c>
      <c r="AF85" s="16" t="s">
        <v>1605</v>
      </c>
      <c r="AG85" s="16" t="s">
        <v>1605</v>
      </c>
      <c r="AH85" s="16" t="s">
        <v>1605</v>
      </c>
      <c r="AI85" s="16" t="s">
        <v>1605</v>
      </c>
      <c r="AJ85" s="16" t="s">
        <v>1605</v>
      </c>
      <c r="AK85" s="16" t="s">
        <v>1605</v>
      </c>
      <c r="AL85" s="16" t="s">
        <v>1605</v>
      </c>
      <c r="AM85" s="16" t="s">
        <v>1605</v>
      </c>
      <c r="AN85" s="16" t="s">
        <v>1605</v>
      </c>
      <c r="AO85" s="16" t="s">
        <v>1605</v>
      </c>
      <c r="AP85" s="16" t="s">
        <v>1605</v>
      </c>
      <c r="AQ85" s="16" t="s">
        <v>1605</v>
      </c>
      <c r="AR85" s="16" t="s">
        <v>1605</v>
      </c>
      <c r="AS85" s="16" t="s">
        <v>1605</v>
      </c>
      <c r="AT85" s="16" t="s">
        <v>1605</v>
      </c>
      <c r="AU85" s="16" t="s">
        <v>1605</v>
      </c>
      <c r="AV85" s="16" t="s">
        <v>1605</v>
      </c>
      <c r="AW85" s="16" t="s">
        <v>1605</v>
      </c>
      <c r="AX85" s="16" t="s">
        <v>1605</v>
      </c>
      <c r="AY85" s="16" t="s">
        <v>1605</v>
      </c>
      <c r="AZ85" s="16" t="s">
        <v>1605</v>
      </c>
      <c r="BA85" s="16" t="s">
        <v>1605</v>
      </c>
      <c r="BB85" s="16" t="s">
        <v>1605</v>
      </c>
      <c r="BC85" s="16" t="s">
        <v>1605</v>
      </c>
      <c r="BD85" s="16" t="s">
        <v>1605</v>
      </c>
      <c r="BE85" s="16" t="s">
        <v>1605</v>
      </c>
      <c r="BF85" s="16" t="s">
        <v>1605</v>
      </c>
      <c r="BG85" s="16" t="s">
        <v>1605</v>
      </c>
      <c r="BH85" s="16" t="s">
        <v>1605</v>
      </c>
      <c r="BI85" s="16" t="s">
        <v>1605</v>
      </c>
      <c r="BJ85" s="16" t="s">
        <v>1605</v>
      </c>
      <c r="BK85" s="16" t="s">
        <v>1605</v>
      </c>
      <c r="BL85" s="16" t="s">
        <v>1605</v>
      </c>
      <c r="BM85" s="16" t="s">
        <v>1605</v>
      </c>
      <c r="BN85" s="16" t="s">
        <v>1605</v>
      </c>
      <c r="BO85" s="16" t="s">
        <v>1605</v>
      </c>
      <c r="BP85" s="16" t="s">
        <v>1605</v>
      </c>
      <c r="BQ85" s="16" t="s">
        <v>1605</v>
      </c>
    </row>
    <row r="86" spans="1:69" x14ac:dyDescent="0.35">
      <c r="A86">
        <v>74</v>
      </c>
      <c r="B86" t="s">
        <v>153</v>
      </c>
      <c r="C86" t="b">
        <v>0</v>
      </c>
      <c r="D86" t="s">
        <v>1605</v>
      </c>
      <c r="E86" s="1" t="s">
        <v>1605</v>
      </c>
      <c r="F86" s="16" t="s">
        <v>1605</v>
      </c>
      <c r="G86" s="16" t="s">
        <v>1605</v>
      </c>
      <c r="H86" t="s">
        <v>1605</v>
      </c>
      <c r="I86" s="16" t="s">
        <v>1605</v>
      </c>
      <c r="J86" s="16" t="s">
        <v>1605</v>
      </c>
      <c r="K86" s="16" t="s">
        <v>1605</v>
      </c>
      <c r="L86" s="16" t="s">
        <v>1605</v>
      </c>
      <c r="M86" s="16" t="s">
        <v>1605</v>
      </c>
      <c r="N86" s="16" t="s">
        <v>1605</v>
      </c>
      <c r="O86" s="16" t="s">
        <v>1605</v>
      </c>
      <c r="P86" s="16" t="s">
        <v>1605</v>
      </c>
      <c r="Q86" s="16" t="s">
        <v>1605</v>
      </c>
      <c r="R86" s="16" t="s">
        <v>1605</v>
      </c>
      <c r="S86" s="16" t="s">
        <v>1605</v>
      </c>
      <c r="T86" s="16" t="s">
        <v>1605</v>
      </c>
      <c r="U86" s="16" t="s">
        <v>1605</v>
      </c>
      <c r="V86" s="16" t="s">
        <v>1605</v>
      </c>
      <c r="W86" s="16" t="s">
        <v>1605</v>
      </c>
      <c r="X86" s="16" t="s">
        <v>1605</v>
      </c>
      <c r="Y86" s="16" t="s">
        <v>1605</v>
      </c>
      <c r="Z86" s="16" t="s">
        <v>1605</v>
      </c>
      <c r="AA86" s="16" t="s">
        <v>1605</v>
      </c>
      <c r="AB86" s="16" t="s">
        <v>1605</v>
      </c>
      <c r="AC86" s="16" t="s">
        <v>1605</v>
      </c>
      <c r="AD86" s="16" t="s">
        <v>1605</v>
      </c>
      <c r="AE86" s="16" t="s">
        <v>1605</v>
      </c>
      <c r="AF86" s="16" t="s">
        <v>1605</v>
      </c>
      <c r="AG86" s="16" t="s">
        <v>1605</v>
      </c>
      <c r="AH86" s="16" t="s">
        <v>1605</v>
      </c>
      <c r="AI86" s="16" t="s">
        <v>1605</v>
      </c>
      <c r="AJ86" s="16" t="s">
        <v>1605</v>
      </c>
      <c r="AK86" s="16" t="s">
        <v>1605</v>
      </c>
      <c r="AL86" s="16" t="s">
        <v>1605</v>
      </c>
      <c r="AM86" s="16" t="s">
        <v>1605</v>
      </c>
      <c r="AN86" s="16" t="s">
        <v>1605</v>
      </c>
      <c r="AO86" s="16" t="s">
        <v>1605</v>
      </c>
      <c r="AP86" s="16" t="s">
        <v>1605</v>
      </c>
      <c r="AQ86" s="16" t="s">
        <v>1605</v>
      </c>
      <c r="AR86" s="16" t="s">
        <v>1605</v>
      </c>
      <c r="AS86" s="16" t="s">
        <v>1605</v>
      </c>
      <c r="AT86" s="16" t="s">
        <v>1605</v>
      </c>
      <c r="AU86" s="16" t="s">
        <v>1605</v>
      </c>
      <c r="AV86" s="16" t="s">
        <v>1605</v>
      </c>
      <c r="AW86" s="16" t="s">
        <v>1605</v>
      </c>
      <c r="AX86" s="16" t="s">
        <v>1605</v>
      </c>
      <c r="AY86" s="16" t="s">
        <v>1605</v>
      </c>
      <c r="AZ86" s="16" t="s">
        <v>1605</v>
      </c>
      <c r="BA86" s="16" t="s">
        <v>1605</v>
      </c>
      <c r="BB86" s="16" t="s">
        <v>1605</v>
      </c>
      <c r="BC86" s="16" t="s">
        <v>1605</v>
      </c>
      <c r="BD86" s="16" t="s">
        <v>1605</v>
      </c>
      <c r="BE86" s="16" t="s">
        <v>1605</v>
      </c>
      <c r="BF86" s="16" t="s">
        <v>1605</v>
      </c>
      <c r="BG86" s="16" t="s">
        <v>1605</v>
      </c>
      <c r="BH86" s="16" t="s">
        <v>1605</v>
      </c>
      <c r="BI86" s="16" t="s">
        <v>1605</v>
      </c>
      <c r="BJ86" s="16" t="s">
        <v>1605</v>
      </c>
      <c r="BK86" s="16" t="s">
        <v>1605</v>
      </c>
      <c r="BL86" s="16" t="s">
        <v>1605</v>
      </c>
      <c r="BM86" s="16" t="s">
        <v>1605</v>
      </c>
      <c r="BN86" s="16" t="s">
        <v>1605</v>
      </c>
      <c r="BO86" s="16" t="s">
        <v>1605</v>
      </c>
      <c r="BP86" s="16" t="s">
        <v>1605</v>
      </c>
      <c r="BQ86" s="16" t="s">
        <v>1605</v>
      </c>
    </row>
    <row r="87" spans="1:69" x14ac:dyDescent="0.35">
      <c r="A87">
        <v>75</v>
      </c>
      <c r="B87" t="s">
        <v>172</v>
      </c>
      <c r="C87" t="b">
        <v>1</v>
      </c>
      <c r="D87" t="b">
        <v>1</v>
      </c>
      <c r="E87" s="1">
        <v>12.729476527862765</v>
      </c>
      <c r="F87" s="16">
        <v>0.96874702601905383</v>
      </c>
      <c r="G87" s="16">
        <v>2.5714285714285712</v>
      </c>
      <c r="H87" t="s">
        <v>1931</v>
      </c>
      <c r="I87" s="16">
        <v>0</v>
      </c>
      <c r="J87" s="16">
        <v>0</v>
      </c>
      <c r="K87" s="16">
        <v>0</v>
      </c>
      <c r="L87" s="16">
        <v>9.5968744088139157E-2</v>
      </c>
      <c r="M87" s="16">
        <v>0.56545119867640525</v>
      </c>
      <c r="N87" s="16">
        <v>5.3728684050645903E-2</v>
      </c>
      <c r="O87" s="16">
        <v>0.17596751118042464</v>
      </c>
      <c r="P87" s="16">
        <v>0.17683544872247281</v>
      </c>
      <c r="Q87" s="16">
        <v>2.2055668097741989</v>
      </c>
      <c r="R87" s="16">
        <v>0</v>
      </c>
      <c r="S87" s="16">
        <v>4.6548988374867095E-2</v>
      </c>
      <c r="T87" s="16">
        <v>4.6548988374867095E-2</v>
      </c>
      <c r="U87" s="16">
        <v>0.1180249768263677</v>
      </c>
      <c r="V87" s="16">
        <v>1.3837621182573772</v>
      </c>
      <c r="W87" s="16">
        <v>5.6343690899649523E-2</v>
      </c>
      <c r="X87" s="16">
        <v>0.20323182153867969</v>
      </c>
      <c r="Y87" s="16">
        <v>5.0342562510625743E-3</v>
      </c>
      <c r="Z87" s="16">
        <v>1.0119456438960839E-2</v>
      </c>
      <c r="AA87" s="16">
        <v>0.12590388748448134</v>
      </c>
      <c r="AB87" s="16">
        <v>0.18767637808768045</v>
      </c>
      <c r="AC87" s="16">
        <v>9.2959824485261189E-2</v>
      </c>
      <c r="AD87" s="16">
        <v>0</v>
      </c>
      <c r="AE87" s="16">
        <v>0.14898785166895379</v>
      </c>
      <c r="AF87" s="16">
        <v>0.18185408493346866</v>
      </c>
      <c r="AG87" s="16">
        <v>0.311138967753813</v>
      </c>
      <c r="AH87" s="16">
        <v>0</v>
      </c>
      <c r="AI87" s="16">
        <v>0.37445551241703434</v>
      </c>
      <c r="AJ87" s="16">
        <v>0.39989028338352162</v>
      </c>
      <c r="AK87" s="16">
        <v>0.25210281126852441</v>
      </c>
      <c r="AL87" s="16">
        <v>0.2060676661237002</v>
      </c>
      <c r="AM87" s="16">
        <v>3.3792904900720622E-2</v>
      </c>
      <c r="AN87" s="16">
        <v>0.2071991704460463</v>
      </c>
      <c r="AO87" s="16">
        <v>1.1726490062663086</v>
      </c>
      <c r="AP87" s="16">
        <v>0.31578947368421062</v>
      </c>
      <c r="AQ87" s="16">
        <v>2.5714285714285712</v>
      </c>
      <c r="AR87" s="16" t="s">
        <v>1605</v>
      </c>
      <c r="AS87" s="16" t="s">
        <v>1605</v>
      </c>
      <c r="AT87" s="16">
        <v>8.4186816188152047E-3</v>
      </c>
      <c r="AU87" s="16">
        <v>0.38888888888888795</v>
      </c>
      <c r="AV87" s="16">
        <v>0.66666150368982913</v>
      </c>
      <c r="AW87" s="16">
        <v>1.6980315104279553E-2</v>
      </c>
      <c r="AX87" s="16">
        <v>0.17647058823529349</v>
      </c>
      <c r="AY87" s="16">
        <v>0.29032258064516125</v>
      </c>
      <c r="AZ87" s="16">
        <v>0.66666666666666541</v>
      </c>
      <c r="BA87" s="16">
        <v>1</v>
      </c>
      <c r="BB87" s="16">
        <v>0</v>
      </c>
      <c r="BC87" s="16">
        <v>1.503340337841383</v>
      </c>
      <c r="BD87" s="16">
        <v>0</v>
      </c>
      <c r="BE87" s="16">
        <v>0.99104567043285119</v>
      </c>
      <c r="BF87" s="16">
        <v>0.14076889296802242</v>
      </c>
      <c r="BG87" s="16">
        <v>1.6666666666666656</v>
      </c>
      <c r="BH87" s="16">
        <v>0.33333333333333282</v>
      </c>
      <c r="BI87" s="16">
        <v>0</v>
      </c>
      <c r="BJ87" s="16">
        <v>0.11045460170787869</v>
      </c>
      <c r="BK87" s="16">
        <v>0.2346134553795034</v>
      </c>
      <c r="BL87" s="16">
        <v>0.62507298202305672</v>
      </c>
      <c r="BM87" s="16">
        <v>0.24999999999999845</v>
      </c>
      <c r="BN87" s="16">
        <v>0.20891393062215058</v>
      </c>
      <c r="BO87" s="16" t="s">
        <v>1605</v>
      </c>
      <c r="BP87" s="16" t="s">
        <v>1605</v>
      </c>
      <c r="BQ87" s="16" t="s">
        <v>1605</v>
      </c>
    </row>
    <row r="88" spans="1:69" x14ac:dyDescent="0.35">
      <c r="A88">
        <v>76</v>
      </c>
      <c r="B88" t="s">
        <v>1607</v>
      </c>
      <c r="C88" t="b">
        <v>0</v>
      </c>
      <c r="D88" t="s">
        <v>1605</v>
      </c>
      <c r="E88" s="1" t="s">
        <v>1605</v>
      </c>
      <c r="F88" s="16" t="s">
        <v>1605</v>
      </c>
      <c r="G88" s="16" t="s">
        <v>1605</v>
      </c>
      <c r="H88" t="s">
        <v>1605</v>
      </c>
      <c r="I88" s="16" t="s">
        <v>1605</v>
      </c>
      <c r="J88" s="16" t="s">
        <v>1605</v>
      </c>
      <c r="K88" s="16" t="s">
        <v>1605</v>
      </c>
      <c r="L88" s="16" t="s">
        <v>1605</v>
      </c>
      <c r="M88" s="16" t="s">
        <v>1605</v>
      </c>
      <c r="N88" s="16" t="s">
        <v>1605</v>
      </c>
      <c r="O88" s="16" t="s">
        <v>1605</v>
      </c>
      <c r="P88" s="16" t="s">
        <v>1605</v>
      </c>
      <c r="Q88" s="16" t="s">
        <v>1605</v>
      </c>
      <c r="R88" s="16" t="s">
        <v>1605</v>
      </c>
      <c r="S88" s="16" t="s">
        <v>1605</v>
      </c>
      <c r="T88" s="16" t="s">
        <v>1605</v>
      </c>
      <c r="U88" s="16" t="s">
        <v>1605</v>
      </c>
      <c r="V88" s="16" t="s">
        <v>1605</v>
      </c>
      <c r="W88" s="16" t="s">
        <v>1605</v>
      </c>
      <c r="X88" s="16" t="s">
        <v>1605</v>
      </c>
      <c r="Y88" s="16" t="s">
        <v>1605</v>
      </c>
      <c r="Z88" s="16" t="s">
        <v>1605</v>
      </c>
      <c r="AA88" s="16" t="s">
        <v>1605</v>
      </c>
      <c r="AB88" s="16" t="s">
        <v>1605</v>
      </c>
      <c r="AC88" s="16" t="s">
        <v>1605</v>
      </c>
      <c r="AD88" s="16" t="s">
        <v>1605</v>
      </c>
      <c r="AE88" s="16" t="s">
        <v>1605</v>
      </c>
      <c r="AF88" s="16" t="s">
        <v>1605</v>
      </c>
      <c r="AG88" s="16" t="s">
        <v>1605</v>
      </c>
      <c r="AH88" s="16" t="s">
        <v>1605</v>
      </c>
      <c r="AI88" s="16" t="s">
        <v>1605</v>
      </c>
      <c r="AJ88" s="16" t="s">
        <v>1605</v>
      </c>
      <c r="AK88" s="16" t="s">
        <v>1605</v>
      </c>
      <c r="AL88" s="16" t="s">
        <v>1605</v>
      </c>
      <c r="AM88" s="16" t="s">
        <v>1605</v>
      </c>
      <c r="AN88" s="16" t="s">
        <v>1605</v>
      </c>
      <c r="AO88" s="16" t="s">
        <v>1605</v>
      </c>
      <c r="AP88" s="16" t="s">
        <v>1605</v>
      </c>
      <c r="AQ88" s="16" t="s">
        <v>1605</v>
      </c>
      <c r="AR88" s="16" t="s">
        <v>1605</v>
      </c>
      <c r="AS88" s="16" t="s">
        <v>1605</v>
      </c>
      <c r="AT88" s="16" t="s">
        <v>1605</v>
      </c>
      <c r="AU88" s="16" t="s">
        <v>1605</v>
      </c>
      <c r="AV88" s="16" t="s">
        <v>1605</v>
      </c>
      <c r="AW88" s="16" t="s">
        <v>1605</v>
      </c>
      <c r="AX88" s="16" t="s">
        <v>1605</v>
      </c>
      <c r="AY88" s="16" t="s">
        <v>1605</v>
      </c>
      <c r="AZ88" s="16" t="s">
        <v>1605</v>
      </c>
      <c r="BA88" s="16" t="s">
        <v>1605</v>
      </c>
      <c r="BB88" s="16" t="s">
        <v>1605</v>
      </c>
      <c r="BC88" s="16" t="s">
        <v>1605</v>
      </c>
      <c r="BD88" s="16" t="s">
        <v>1605</v>
      </c>
      <c r="BE88" s="16" t="s">
        <v>1605</v>
      </c>
      <c r="BF88" s="16" t="s">
        <v>1605</v>
      </c>
      <c r="BG88" s="16" t="s">
        <v>1605</v>
      </c>
      <c r="BH88" s="16" t="s">
        <v>1605</v>
      </c>
      <c r="BI88" s="16" t="s">
        <v>1605</v>
      </c>
      <c r="BJ88" s="16" t="s">
        <v>1605</v>
      </c>
      <c r="BK88" s="16" t="s">
        <v>1605</v>
      </c>
      <c r="BL88" s="16" t="s">
        <v>1605</v>
      </c>
      <c r="BM88" s="16" t="s">
        <v>1605</v>
      </c>
      <c r="BN88" s="16" t="s">
        <v>1605</v>
      </c>
      <c r="BO88" s="16" t="s">
        <v>1605</v>
      </c>
      <c r="BP88" s="16" t="s">
        <v>1605</v>
      </c>
      <c r="BQ88" s="16" t="s">
        <v>1605</v>
      </c>
    </row>
    <row r="89" spans="1:69" x14ac:dyDescent="0.35">
      <c r="A89">
        <v>77</v>
      </c>
      <c r="B89" t="s">
        <v>152</v>
      </c>
      <c r="C89" t="b">
        <v>1</v>
      </c>
      <c r="D89" t="b">
        <v>0</v>
      </c>
      <c r="E89" s="1">
        <v>70.154559201350921</v>
      </c>
      <c r="F89" s="16">
        <v>1.0574268312167709</v>
      </c>
      <c r="G89" s="16">
        <v>2.5714285714285703</v>
      </c>
      <c r="H89" t="s">
        <v>1931</v>
      </c>
      <c r="I89" s="16">
        <v>0</v>
      </c>
      <c r="J89" s="16">
        <v>0</v>
      </c>
      <c r="K89" s="16">
        <v>0</v>
      </c>
      <c r="L89" s="16">
        <v>0.13656903555233857</v>
      </c>
      <c r="M89" s="16">
        <v>0.74083566567201964</v>
      </c>
      <c r="N89" s="16">
        <v>2.3101512093725463E-2</v>
      </c>
      <c r="O89" s="16">
        <v>4.9303152036624054E-2</v>
      </c>
      <c r="P89" s="16">
        <v>0.19200780922161864</v>
      </c>
      <c r="Q89" s="16">
        <v>2.2429345511287702</v>
      </c>
      <c r="R89" s="16">
        <v>0</v>
      </c>
      <c r="S89" s="16" t="s">
        <v>1605</v>
      </c>
      <c r="T89" s="16">
        <v>3.3338393212228645E-2</v>
      </c>
      <c r="U89" s="16">
        <v>0.13089047558668088</v>
      </c>
      <c r="V89" s="16">
        <v>1.3750001908121159</v>
      </c>
      <c r="W89" s="16">
        <v>6.5651078012144426E-2</v>
      </c>
      <c r="X89" s="16">
        <v>0.22029836990583762</v>
      </c>
      <c r="Y89" s="16">
        <v>7.3636992262526846E-3</v>
      </c>
      <c r="Z89" s="16">
        <v>1.3337768530955474E-2</v>
      </c>
      <c r="AA89" s="16">
        <v>0.13922206373153845</v>
      </c>
      <c r="AB89" s="16">
        <v>0.20403590015979578</v>
      </c>
      <c r="AC89" s="16">
        <v>1.4132358100241049E-2</v>
      </c>
      <c r="AD89" s="16" t="s">
        <v>1605</v>
      </c>
      <c r="AE89" s="16">
        <v>0.1479258207216223</v>
      </c>
      <c r="AF89" s="16" t="s">
        <v>1605</v>
      </c>
      <c r="AG89" s="16">
        <v>0.1104570420984301</v>
      </c>
      <c r="AH89" s="16" t="s">
        <v>1605</v>
      </c>
      <c r="AI89" s="16">
        <v>0.39195514241703844</v>
      </c>
      <c r="AJ89" s="16">
        <v>0.41809145937715231</v>
      </c>
      <c r="AK89" s="16">
        <v>0.2539140986418984</v>
      </c>
      <c r="AL89" s="16" t="s">
        <v>1605</v>
      </c>
      <c r="AM89" s="16">
        <v>0.18310538325565395</v>
      </c>
      <c r="AN89" s="16">
        <v>0.23496106875145806</v>
      </c>
      <c r="AO89" s="16">
        <v>1.2223358026739115</v>
      </c>
      <c r="AP89" s="16">
        <v>0.3157894736842124</v>
      </c>
      <c r="AQ89" s="16">
        <v>2.5714285714285703</v>
      </c>
      <c r="AR89" s="16">
        <v>0</v>
      </c>
      <c r="AS89" s="16">
        <v>0</v>
      </c>
      <c r="AT89" s="16" t="s">
        <v>1605</v>
      </c>
      <c r="AU89" s="16">
        <v>0.38888888888888618</v>
      </c>
      <c r="AV89" s="16">
        <v>0.66666188839378182</v>
      </c>
      <c r="AW89" s="16" t="s">
        <v>1605</v>
      </c>
      <c r="AX89" s="16" t="s">
        <v>1605</v>
      </c>
      <c r="AY89" s="16" t="s">
        <v>1605</v>
      </c>
      <c r="AZ89" s="16">
        <v>0.66666666666666607</v>
      </c>
      <c r="BA89" s="16">
        <v>1</v>
      </c>
      <c r="BB89" s="16">
        <v>0</v>
      </c>
      <c r="BC89" s="16">
        <v>1.5023818722541042</v>
      </c>
      <c r="BD89" s="16">
        <v>0</v>
      </c>
      <c r="BE89" s="16">
        <v>1.096167294813148</v>
      </c>
      <c r="BF89" s="16">
        <v>5.4545683556061153E-2</v>
      </c>
      <c r="BG89" s="16">
        <v>1.666666666666667</v>
      </c>
      <c r="BH89" s="16">
        <v>0.33333333333333348</v>
      </c>
      <c r="BI89" s="16" t="s">
        <v>1605</v>
      </c>
      <c r="BJ89" s="16">
        <v>0.1098370928734691</v>
      </c>
      <c r="BK89" s="16">
        <v>0.1423440400923921</v>
      </c>
      <c r="BL89" s="16">
        <v>0.65037431330033368</v>
      </c>
      <c r="BM89" s="16">
        <v>0.11317100492319798</v>
      </c>
      <c r="BN89" s="16">
        <v>0.2102600567684545</v>
      </c>
      <c r="BO89" s="16" t="s">
        <v>1605</v>
      </c>
      <c r="BP89" s="16" t="s">
        <v>1605</v>
      </c>
      <c r="BQ89" s="16" t="s">
        <v>1605</v>
      </c>
    </row>
    <row r="90" spans="1:69" x14ac:dyDescent="0.35">
      <c r="A90">
        <v>78</v>
      </c>
      <c r="B90" t="s">
        <v>365</v>
      </c>
      <c r="C90" t="b">
        <v>1</v>
      </c>
      <c r="D90" t="b">
        <v>0</v>
      </c>
      <c r="E90" s="1">
        <v>27.892467597293464</v>
      </c>
      <c r="F90" s="16">
        <v>0.77787523185808072</v>
      </c>
      <c r="G90" s="16">
        <v>2.1860650176567304</v>
      </c>
      <c r="H90" t="s">
        <v>1916</v>
      </c>
      <c r="I90" s="16">
        <v>0</v>
      </c>
      <c r="J90" s="16">
        <v>0</v>
      </c>
      <c r="K90" s="16">
        <v>0</v>
      </c>
      <c r="L90" s="16">
        <v>3.5622248400335232E-2</v>
      </c>
      <c r="M90" s="16">
        <v>0.13872200348771235</v>
      </c>
      <c r="N90" s="16">
        <v>9.7448097388976196E-2</v>
      </c>
      <c r="O90" s="16">
        <v>0.21506098406504637</v>
      </c>
      <c r="P90" s="16">
        <v>0.16935213071657063</v>
      </c>
      <c r="Q90" s="16">
        <v>2.1860650176567304</v>
      </c>
      <c r="R90" s="16">
        <v>0</v>
      </c>
      <c r="S90" s="16">
        <v>0</v>
      </c>
      <c r="T90" s="16">
        <v>0</v>
      </c>
      <c r="U90" s="16">
        <v>0.11111111111111072</v>
      </c>
      <c r="V90" s="16">
        <v>1.2222222222222214</v>
      </c>
      <c r="W90" s="16">
        <v>5.3215077605320404E-2</v>
      </c>
      <c r="X90" s="16">
        <v>0.19047619047619069</v>
      </c>
      <c r="Y90" s="16">
        <v>0</v>
      </c>
      <c r="Z90" s="16">
        <v>0</v>
      </c>
      <c r="AA90" s="16">
        <v>0.11847956683882832</v>
      </c>
      <c r="AB90" s="16">
        <v>0.17603990955747761</v>
      </c>
      <c r="AC90" s="16">
        <v>0.11924850848770796</v>
      </c>
      <c r="AD90" s="16">
        <v>0</v>
      </c>
      <c r="AE90" s="16">
        <v>0.15015089599944953</v>
      </c>
      <c r="AF90" s="16">
        <v>0.15015089599944953</v>
      </c>
      <c r="AG90" s="16">
        <v>0.62692494276235688</v>
      </c>
      <c r="AH90" s="16">
        <v>0</v>
      </c>
      <c r="AI90" s="16">
        <v>0.36876768828002104</v>
      </c>
      <c r="AJ90" s="16">
        <v>0.39146795361821396</v>
      </c>
      <c r="AK90" s="16">
        <v>0.25232115825639045</v>
      </c>
      <c r="AL90" s="16">
        <v>0.38398212644820995</v>
      </c>
      <c r="AM90" s="16">
        <v>1.0565043392678497E-2</v>
      </c>
      <c r="AN90" s="16">
        <v>0.13356900775318792</v>
      </c>
      <c r="AO90" s="16">
        <v>1.039619982215755</v>
      </c>
      <c r="AP90" s="16">
        <v>0</v>
      </c>
      <c r="AQ90" s="16">
        <v>1.5714285714285721</v>
      </c>
      <c r="AR90" s="16">
        <v>0</v>
      </c>
      <c r="AS90" s="16">
        <v>0</v>
      </c>
      <c r="AT90" s="16">
        <v>0</v>
      </c>
      <c r="AU90" s="16" t="s">
        <v>1605</v>
      </c>
      <c r="AV90" s="16">
        <v>0.66666529882644232</v>
      </c>
      <c r="AW90" s="16">
        <v>0</v>
      </c>
      <c r="AX90" s="16">
        <v>0</v>
      </c>
      <c r="AY90" s="16">
        <v>0</v>
      </c>
      <c r="AZ90" s="16">
        <v>0.66666666666666541</v>
      </c>
      <c r="BA90" s="16">
        <v>1</v>
      </c>
      <c r="BB90" s="16">
        <v>0</v>
      </c>
      <c r="BC90" s="16">
        <v>1.5025630725388748</v>
      </c>
      <c r="BD90" s="16">
        <v>0</v>
      </c>
      <c r="BE90" s="16">
        <v>0.69184059721311075</v>
      </c>
      <c r="BF90" s="16">
        <v>0.2505918694106688</v>
      </c>
      <c r="BG90" s="16">
        <v>1.6666666666666687</v>
      </c>
      <c r="BH90" s="16">
        <v>0.33333333333333437</v>
      </c>
      <c r="BI90" s="16">
        <v>0</v>
      </c>
      <c r="BJ90" s="16">
        <v>0.11167746380436694</v>
      </c>
      <c r="BK90" s="16">
        <v>0.27309292904902271</v>
      </c>
      <c r="BL90" s="16">
        <v>0.5881106625776682</v>
      </c>
      <c r="BM90" s="16">
        <v>5.6106394768023149E-2</v>
      </c>
      <c r="BN90" s="16">
        <v>0.21027533627715611</v>
      </c>
      <c r="BO90" s="16" t="s">
        <v>1605</v>
      </c>
      <c r="BP90" s="16" t="s">
        <v>1605</v>
      </c>
      <c r="BQ90" s="16" t="s">
        <v>1605</v>
      </c>
    </row>
    <row r="91" spans="1:69" x14ac:dyDescent="0.35">
      <c r="A91">
        <v>79</v>
      </c>
      <c r="B91" t="s">
        <v>370</v>
      </c>
      <c r="C91" t="b">
        <v>1</v>
      </c>
      <c r="D91" t="b">
        <v>0</v>
      </c>
      <c r="E91" s="1">
        <v>100</v>
      </c>
      <c r="F91" s="16">
        <v>1.2575781361063163</v>
      </c>
      <c r="G91" s="16">
        <v>2.6201996663736904</v>
      </c>
      <c r="H91" t="s">
        <v>1916</v>
      </c>
      <c r="I91" s="16">
        <v>0</v>
      </c>
      <c r="J91" s="16">
        <v>0</v>
      </c>
      <c r="K91" s="16">
        <v>0</v>
      </c>
      <c r="L91" s="16">
        <v>9.4480132923095761E-2</v>
      </c>
      <c r="M91" s="16">
        <v>0.61620147903698186</v>
      </c>
      <c r="N91" s="16">
        <v>0.2481116055807957</v>
      </c>
      <c r="O91" s="16">
        <v>0.54694258598898804</v>
      </c>
      <c r="P91" s="16">
        <v>0.31946026528977178</v>
      </c>
      <c r="Q91" s="16">
        <v>2.6201996663736904</v>
      </c>
      <c r="R91" s="16">
        <v>0</v>
      </c>
      <c r="S91" s="16">
        <v>0.24416091715411903</v>
      </c>
      <c r="T91" s="16">
        <v>0.24416091715411903</v>
      </c>
      <c r="U91" s="16">
        <v>0.20673553080447249</v>
      </c>
      <c r="V91" s="16">
        <v>2.601038365152454</v>
      </c>
      <c r="W91" s="16">
        <v>9.5188751989133014E-2</v>
      </c>
      <c r="X91" s="16">
        <v>0.37181538508695677</v>
      </c>
      <c r="Y91" s="16">
        <v>2.5694487344201544E-2</v>
      </c>
      <c r="Z91" s="16">
        <v>5.2323385802051314E-2</v>
      </c>
      <c r="AA91" s="16">
        <v>0.22146792586776187</v>
      </c>
      <c r="AB91" s="16">
        <v>0.3406896157552195</v>
      </c>
      <c r="AC91" s="16">
        <v>0.11390921432528844</v>
      </c>
      <c r="AD91" s="16">
        <v>0.10549074573140249</v>
      </c>
      <c r="AE91" s="16">
        <v>0.27724071236009129</v>
      </c>
      <c r="AF91" s="16">
        <v>0.47378128011106879</v>
      </c>
      <c r="AG91" s="16">
        <v>0.34302953761978605</v>
      </c>
      <c r="AH91" s="16">
        <v>0</v>
      </c>
      <c r="AI91" s="16">
        <v>0.75546166322907249</v>
      </c>
      <c r="AJ91" s="16">
        <v>0.81183350262719811</v>
      </c>
      <c r="AK91" s="16">
        <v>0.50146225279594581</v>
      </c>
      <c r="AL91" s="16">
        <v>0.22533794699207821</v>
      </c>
      <c r="AM91" s="16">
        <v>7.3887604580476385E-2</v>
      </c>
      <c r="AN91" s="16">
        <v>0.21308888337197085</v>
      </c>
      <c r="AO91" s="16">
        <v>0.30974766536624965</v>
      </c>
      <c r="AP91" s="16">
        <v>0.31578947368421195</v>
      </c>
      <c r="AQ91" s="16">
        <v>2.5714285714285738</v>
      </c>
      <c r="AR91" s="16">
        <v>0</v>
      </c>
      <c r="AS91" s="16">
        <v>0</v>
      </c>
      <c r="AT91" s="16">
        <v>4.331960938874313E-2</v>
      </c>
      <c r="AU91" s="16">
        <v>0.38888888888889084</v>
      </c>
      <c r="AV91" s="16" t="s">
        <v>1605</v>
      </c>
      <c r="AW91" s="16">
        <v>8.9543522980761958E-2</v>
      </c>
      <c r="AX91" s="16">
        <v>0.17647058823529393</v>
      </c>
      <c r="AY91" s="16">
        <v>0.29032258064516436</v>
      </c>
      <c r="AZ91" s="16">
        <v>0.66666666666666852</v>
      </c>
      <c r="BA91" s="16">
        <v>1</v>
      </c>
      <c r="BB91" s="16">
        <v>0</v>
      </c>
      <c r="BC91" s="16">
        <v>1.9999947153243904</v>
      </c>
      <c r="BD91" s="16">
        <v>0</v>
      </c>
      <c r="BE91" s="16">
        <v>1.0172592254154735</v>
      </c>
      <c r="BF91" s="16">
        <v>0.15315736029024296</v>
      </c>
      <c r="BG91" s="16">
        <v>1.6666666666666683</v>
      </c>
      <c r="BH91" s="16">
        <v>0.33333333333333415</v>
      </c>
      <c r="BI91" s="16">
        <v>0</v>
      </c>
      <c r="BJ91" s="16">
        <v>0.1999968242814667</v>
      </c>
      <c r="BK91" s="16">
        <v>0.61914988049550002</v>
      </c>
      <c r="BL91" s="16">
        <v>1.2911660606836857</v>
      </c>
      <c r="BM91" s="16">
        <v>7.9259730748872048E-2</v>
      </c>
      <c r="BN91" s="16">
        <v>0.40152747852683701</v>
      </c>
      <c r="BO91" s="16" t="s">
        <v>1605</v>
      </c>
      <c r="BP91" s="16" t="s">
        <v>1605</v>
      </c>
      <c r="BQ91" s="16" t="s">
        <v>1605</v>
      </c>
    </row>
    <row r="92" spans="1:69" x14ac:dyDescent="0.35">
      <c r="A92">
        <v>80</v>
      </c>
      <c r="B92" t="s">
        <v>165</v>
      </c>
      <c r="C92" t="b">
        <v>0</v>
      </c>
      <c r="D92" t="s">
        <v>1605</v>
      </c>
      <c r="E92" s="1" t="s">
        <v>1605</v>
      </c>
      <c r="F92" s="16" t="s">
        <v>1605</v>
      </c>
      <c r="G92" s="16" t="s">
        <v>1605</v>
      </c>
      <c r="H92" t="s">
        <v>1605</v>
      </c>
      <c r="I92" s="16" t="s">
        <v>1605</v>
      </c>
      <c r="J92" s="16" t="s">
        <v>1605</v>
      </c>
      <c r="K92" s="16" t="s">
        <v>1605</v>
      </c>
      <c r="L92" s="16" t="s">
        <v>1605</v>
      </c>
      <c r="M92" s="16" t="s">
        <v>1605</v>
      </c>
      <c r="N92" s="16" t="s">
        <v>1605</v>
      </c>
      <c r="O92" s="16" t="s">
        <v>1605</v>
      </c>
      <c r="P92" s="16" t="s">
        <v>1605</v>
      </c>
      <c r="Q92" s="16" t="s">
        <v>1605</v>
      </c>
      <c r="R92" s="16" t="s">
        <v>1605</v>
      </c>
      <c r="S92" s="16" t="s">
        <v>1605</v>
      </c>
      <c r="T92" s="16" t="s">
        <v>1605</v>
      </c>
      <c r="U92" s="16" t="s">
        <v>1605</v>
      </c>
      <c r="V92" s="16" t="s">
        <v>1605</v>
      </c>
      <c r="W92" s="16" t="s">
        <v>1605</v>
      </c>
      <c r="X92" s="16" t="s">
        <v>1605</v>
      </c>
      <c r="Y92" s="16" t="s">
        <v>1605</v>
      </c>
      <c r="Z92" s="16" t="s">
        <v>1605</v>
      </c>
      <c r="AA92" s="16" t="s">
        <v>1605</v>
      </c>
      <c r="AB92" s="16" t="s">
        <v>1605</v>
      </c>
      <c r="AC92" s="16" t="s">
        <v>1605</v>
      </c>
      <c r="AD92" s="16" t="s">
        <v>1605</v>
      </c>
      <c r="AE92" s="16" t="s">
        <v>1605</v>
      </c>
      <c r="AF92" s="16" t="s">
        <v>1605</v>
      </c>
      <c r="AG92" s="16" t="s">
        <v>1605</v>
      </c>
      <c r="AH92" s="16" t="s">
        <v>1605</v>
      </c>
      <c r="AI92" s="16" t="s">
        <v>1605</v>
      </c>
      <c r="AJ92" s="16" t="s">
        <v>1605</v>
      </c>
      <c r="AK92" s="16" t="s">
        <v>1605</v>
      </c>
      <c r="AL92" s="16" t="s">
        <v>1605</v>
      </c>
      <c r="AM92" s="16" t="s">
        <v>1605</v>
      </c>
      <c r="AN92" s="16" t="s">
        <v>1605</v>
      </c>
      <c r="AO92" s="16" t="s">
        <v>1605</v>
      </c>
      <c r="AP92" s="16" t="s">
        <v>1605</v>
      </c>
      <c r="AQ92" s="16" t="s">
        <v>1605</v>
      </c>
      <c r="AR92" s="16" t="s">
        <v>1605</v>
      </c>
      <c r="AS92" s="16" t="s">
        <v>1605</v>
      </c>
      <c r="AT92" s="16" t="s">
        <v>1605</v>
      </c>
      <c r="AU92" s="16" t="s">
        <v>1605</v>
      </c>
      <c r="AV92" s="16" t="s">
        <v>1605</v>
      </c>
      <c r="AW92" s="16" t="s">
        <v>1605</v>
      </c>
      <c r="AX92" s="16" t="s">
        <v>1605</v>
      </c>
      <c r="AY92" s="16" t="s">
        <v>1605</v>
      </c>
      <c r="AZ92" s="16" t="s">
        <v>1605</v>
      </c>
      <c r="BA92" s="16" t="s">
        <v>1605</v>
      </c>
      <c r="BB92" s="16" t="s">
        <v>1605</v>
      </c>
      <c r="BC92" s="16" t="s">
        <v>1605</v>
      </c>
      <c r="BD92" s="16" t="s">
        <v>1605</v>
      </c>
      <c r="BE92" s="16" t="s">
        <v>1605</v>
      </c>
      <c r="BF92" s="16" t="s">
        <v>1605</v>
      </c>
      <c r="BG92" s="16" t="s">
        <v>1605</v>
      </c>
      <c r="BH92" s="16" t="s">
        <v>1605</v>
      </c>
      <c r="BI92" s="16" t="s">
        <v>1605</v>
      </c>
      <c r="BJ92" s="16" t="s">
        <v>1605</v>
      </c>
      <c r="BK92" s="16" t="s">
        <v>1605</v>
      </c>
      <c r="BL92" s="16" t="s">
        <v>1605</v>
      </c>
      <c r="BM92" s="16" t="s">
        <v>1605</v>
      </c>
      <c r="BN92" s="16" t="s">
        <v>1605</v>
      </c>
      <c r="BO92" s="16" t="s">
        <v>1605</v>
      </c>
      <c r="BP92" s="16" t="s">
        <v>1605</v>
      </c>
      <c r="BQ92" s="16" t="s">
        <v>1605</v>
      </c>
    </row>
    <row r="93" spans="1:69" x14ac:dyDescent="0.35">
      <c r="A93">
        <v>81</v>
      </c>
      <c r="B93" t="s">
        <v>140</v>
      </c>
      <c r="C93" t="b">
        <v>0</v>
      </c>
      <c r="D93" t="s">
        <v>1605</v>
      </c>
      <c r="E93" s="1" t="s">
        <v>1605</v>
      </c>
      <c r="F93" s="16" t="s">
        <v>1605</v>
      </c>
      <c r="G93" s="16" t="s">
        <v>1605</v>
      </c>
      <c r="H93" t="s">
        <v>1605</v>
      </c>
      <c r="I93" s="16" t="s">
        <v>1605</v>
      </c>
      <c r="J93" s="16" t="s">
        <v>1605</v>
      </c>
      <c r="K93" s="16" t="s">
        <v>1605</v>
      </c>
      <c r="L93" s="16" t="s">
        <v>1605</v>
      </c>
      <c r="M93" s="16" t="s">
        <v>1605</v>
      </c>
      <c r="N93" s="16" t="s">
        <v>1605</v>
      </c>
      <c r="O93" s="16" t="s">
        <v>1605</v>
      </c>
      <c r="P93" s="16" t="s">
        <v>1605</v>
      </c>
      <c r="Q93" s="16" t="s">
        <v>1605</v>
      </c>
      <c r="R93" s="16" t="s">
        <v>1605</v>
      </c>
      <c r="S93" s="16" t="s">
        <v>1605</v>
      </c>
      <c r="T93" s="16" t="s">
        <v>1605</v>
      </c>
      <c r="U93" s="16" t="s">
        <v>1605</v>
      </c>
      <c r="V93" s="16" t="s">
        <v>1605</v>
      </c>
      <c r="W93" s="16" t="s">
        <v>1605</v>
      </c>
      <c r="X93" s="16" t="s">
        <v>1605</v>
      </c>
      <c r="Y93" s="16" t="s">
        <v>1605</v>
      </c>
      <c r="Z93" s="16" t="s">
        <v>1605</v>
      </c>
      <c r="AA93" s="16" t="s">
        <v>1605</v>
      </c>
      <c r="AB93" s="16" t="s">
        <v>1605</v>
      </c>
      <c r="AC93" s="16" t="s">
        <v>1605</v>
      </c>
      <c r="AD93" s="16" t="s">
        <v>1605</v>
      </c>
      <c r="AE93" s="16" t="s">
        <v>1605</v>
      </c>
      <c r="AF93" s="16" t="s">
        <v>1605</v>
      </c>
      <c r="AG93" s="16" t="s">
        <v>1605</v>
      </c>
      <c r="AH93" s="16" t="s">
        <v>1605</v>
      </c>
      <c r="AI93" s="16" t="s">
        <v>1605</v>
      </c>
      <c r="AJ93" s="16" t="s">
        <v>1605</v>
      </c>
      <c r="AK93" s="16" t="s">
        <v>1605</v>
      </c>
      <c r="AL93" s="16" t="s">
        <v>1605</v>
      </c>
      <c r="AM93" s="16" t="s">
        <v>1605</v>
      </c>
      <c r="AN93" s="16" t="s">
        <v>1605</v>
      </c>
      <c r="AO93" s="16" t="s">
        <v>1605</v>
      </c>
      <c r="AP93" s="16" t="s">
        <v>1605</v>
      </c>
      <c r="AQ93" s="16" t="s">
        <v>1605</v>
      </c>
      <c r="AR93" s="16" t="s">
        <v>1605</v>
      </c>
      <c r="AS93" s="16" t="s">
        <v>1605</v>
      </c>
      <c r="AT93" s="16" t="s">
        <v>1605</v>
      </c>
      <c r="AU93" s="16" t="s">
        <v>1605</v>
      </c>
      <c r="AV93" s="16" t="s">
        <v>1605</v>
      </c>
      <c r="AW93" s="16" t="s">
        <v>1605</v>
      </c>
      <c r="AX93" s="16" t="s">
        <v>1605</v>
      </c>
      <c r="AY93" s="16" t="s">
        <v>1605</v>
      </c>
      <c r="AZ93" s="16" t="s">
        <v>1605</v>
      </c>
      <c r="BA93" s="16" t="s">
        <v>1605</v>
      </c>
      <c r="BB93" s="16" t="s">
        <v>1605</v>
      </c>
      <c r="BC93" s="16" t="s">
        <v>1605</v>
      </c>
      <c r="BD93" s="16" t="s">
        <v>1605</v>
      </c>
      <c r="BE93" s="16" t="s">
        <v>1605</v>
      </c>
      <c r="BF93" s="16" t="s">
        <v>1605</v>
      </c>
      <c r="BG93" s="16" t="s">
        <v>1605</v>
      </c>
      <c r="BH93" s="16" t="s">
        <v>1605</v>
      </c>
      <c r="BI93" s="16" t="s">
        <v>1605</v>
      </c>
      <c r="BJ93" s="16" t="s">
        <v>1605</v>
      </c>
      <c r="BK93" s="16" t="s">
        <v>1605</v>
      </c>
      <c r="BL93" s="16" t="s">
        <v>1605</v>
      </c>
      <c r="BM93" s="16" t="s">
        <v>1605</v>
      </c>
      <c r="BN93" s="16" t="s">
        <v>1605</v>
      </c>
      <c r="BO93" s="16" t="s">
        <v>1605</v>
      </c>
      <c r="BP93" s="16" t="s">
        <v>1605</v>
      </c>
      <c r="BQ93" s="16" t="s">
        <v>1605</v>
      </c>
    </row>
    <row r="94" spans="1:69" x14ac:dyDescent="0.35">
      <c r="A94">
        <v>82</v>
      </c>
      <c r="B94" t="s">
        <v>371</v>
      </c>
      <c r="C94" t="b">
        <v>0</v>
      </c>
      <c r="D94" t="s">
        <v>1605</v>
      </c>
      <c r="E94" s="1" t="s">
        <v>1605</v>
      </c>
      <c r="F94" s="16" t="s">
        <v>1605</v>
      </c>
      <c r="G94" s="16" t="s">
        <v>1605</v>
      </c>
      <c r="H94" t="s">
        <v>1605</v>
      </c>
      <c r="I94" s="16" t="s">
        <v>1605</v>
      </c>
      <c r="J94" s="16" t="s">
        <v>1605</v>
      </c>
      <c r="K94" s="16" t="s">
        <v>1605</v>
      </c>
      <c r="L94" s="16" t="s">
        <v>1605</v>
      </c>
      <c r="M94" s="16" t="s">
        <v>1605</v>
      </c>
      <c r="N94" s="16" t="s">
        <v>1605</v>
      </c>
      <c r="O94" s="16" t="s">
        <v>1605</v>
      </c>
      <c r="P94" s="16" t="s">
        <v>1605</v>
      </c>
      <c r="Q94" s="16" t="s">
        <v>1605</v>
      </c>
      <c r="R94" s="16" t="s">
        <v>1605</v>
      </c>
      <c r="S94" s="16" t="s">
        <v>1605</v>
      </c>
      <c r="T94" s="16" t="s">
        <v>1605</v>
      </c>
      <c r="U94" s="16" t="s">
        <v>1605</v>
      </c>
      <c r="V94" s="16" t="s">
        <v>1605</v>
      </c>
      <c r="W94" s="16" t="s">
        <v>1605</v>
      </c>
      <c r="X94" s="16" t="s">
        <v>1605</v>
      </c>
      <c r="Y94" s="16" t="s">
        <v>1605</v>
      </c>
      <c r="Z94" s="16" t="s">
        <v>1605</v>
      </c>
      <c r="AA94" s="16" t="s">
        <v>1605</v>
      </c>
      <c r="AB94" s="16" t="s">
        <v>1605</v>
      </c>
      <c r="AC94" s="16" t="s">
        <v>1605</v>
      </c>
      <c r="AD94" s="16" t="s">
        <v>1605</v>
      </c>
      <c r="AE94" s="16" t="s">
        <v>1605</v>
      </c>
      <c r="AF94" s="16" t="s">
        <v>1605</v>
      </c>
      <c r="AG94" s="16" t="s">
        <v>1605</v>
      </c>
      <c r="AH94" s="16" t="s">
        <v>1605</v>
      </c>
      <c r="AI94" s="16" t="s">
        <v>1605</v>
      </c>
      <c r="AJ94" s="16" t="s">
        <v>1605</v>
      </c>
      <c r="AK94" s="16" t="s">
        <v>1605</v>
      </c>
      <c r="AL94" s="16" t="s">
        <v>1605</v>
      </c>
      <c r="AM94" s="16" t="s">
        <v>1605</v>
      </c>
      <c r="AN94" s="16" t="s">
        <v>1605</v>
      </c>
      <c r="AO94" s="16" t="s">
        <v>1605</v>
      </c>
      <c r="AP94" s="16" t="s">
        <v>1605</v>
      </c>
      <c r="AQ94" s="16" t="s">
        <v>1605</v>
      </c>
      <c r="AR94" s="16" t="s">
        <v>1605</v>
      </c>
      <c r="AS94" s="16" t="s">
        <v>1605</v>
      </c>
      <c r="AT94" s="16" t="s">
        <v>1605</v>
      </c>
      <c r="AU94" s="16" t="s">
        <v>1605</v>
      </c>
      <c r="AV94" s="16" t="s">
        <v>1605</v>
      </c>
      <c r="AW94" s="16" t="s">
        <v>1605</v>
      </c>
      <c r="AX94" s="16" t="s">
        <v>1605</v>
      </c>
      <c r="AY94" s="16" t="s">
        <v>1605</v>
      </c>
      <c r="AZ94" s="16" t="s">
        <v>1605</v>
      </c>
      <c r="BA94" s="16" t="s">
        <v>1605</v>
      </c>
      <c r="BB94" s="16" t="s">
        <v>1605</v>
      </c>
      <c r="BC94" s="16" t="s">
        <v>1605</v>
      </c>
      <c r="BD94" s="16" t="s">
        <v>1605</v>
      </c>
      <c r="BE94" s="16" t="s">
        <v>1605</v>
      </c>
      <c r="BF94" s="16" t="s">
        <v>1605</v>
      </c>
      <c r="BG94" s="16" t="s">
        <v>1605</v>
      </c>
      <c r="BH94" s="16" t="s">
        <v>1605</v>
      </c>
      <c r="BI94" s="16" t="s">
        <v>1605</v>
      </c>
      <c r="BJ94" s="16" t="s">
        <v>1605</v>
      </c>
      <c r="BK94" s="16" t="s">
        <v>1605</v>
      </c>
      <c r="BL94" s="16" t="s">
        <v>1605</v>
      </c>
      <c r="BM94" s="16" t="s">
        <v>1605</v>
      </c>
      <c r="BN94" s="16" t="s">
        <v>1605</v>
      </c>
      <c r="BO94" s="16" t="s">
        <v>1605</v>
      </c>
      <c r="BP94" s="16" t="s">
        <v>1605</v>
      </c>
      <c r="BQ94" s="16" t="s">
        <v>1605</v>
      </c>
    </row>
    <row r="95" spans="1:69" x14ac:dyDescent="0.35">
      <c r="A95">
        <v>83</v>
      </c>
      <c r="B95" t="s">
        <v>131</v>
      </c>
      <c r="C95" t="b">
        <v>0</v>
      </c>
      <c r="D95" t="s">
        <v>1605</v>
      </c>
      <c r="E95" s="1" t="s">
        <v>1605</v>
      </c>
      <c r="F95" s="16" t="s">
        <v>1605</v>
      </c>
      <c r="G95" s="16" t="s">
        <v>1605</v>
      </c>
      <c r="H95" t="s">
        <v>1605</v>
      </c>
      <c r="I95" s="16" t="s">
        <v>1605</v>
      </c>
      <c r="J95" s="16" t="s">
        <v>1605</v>
      </c>
      <c r="K95" s="16" t="s">
        <v>1605</v>
      </c>
      <c r="L95" s="16" t="s">
        <v>1605</v>
      </c>
      <c r="M95" s="16" t="s">
        <v>1605</v>
      </c>
      <c r="N95" s="16" t="s">
        <v>1605</v>
      </c>
      <c r="O95" s="16" t="s">
        <v>1605</v>
      </c>
      <c r="P95" s="16" t="s">
        <v>1605</v>
      </c>
      <c r="Q95" s="16" t="s">
        <v>1605</v>
      </c>
      <c r="R95" s="16" t="s">
        <v>1605</v>
      </c>
      <c r="S95" s="16" t="s">
        <v>1605</v>
      </c>
      <c r="T95" s="16" t="s">
        <v>1605</v>
      </c>
      <c r="U95" s="16" t="s">
        <v>1605</v>
      </c>
      <c r="V95" s="16" t="s">
        <v>1605</v>
      </c>
      <c r="W95" s="16" t="s">
        <v>1605</v>
      </c>
      <c r="X95" s="16" t="s">
        <v>1605</v>
      </c>
      <c r="Y95" s="16" t="s">
        <v>1605</v>
      </c>
      <c r="Z95" s="16" t="s">
        <v>1605</v>
      </c>
      <c r="AA95" s="16" t="s">
        <v>1605</v>
      </c>
      <c r="AB95" s="16" t="s">
        <v>1605</v>
      </c>
      <c r="AC95" s="16" t="s">
        <v>1605</v>
      </c>
      <c r="AD95" s="16" t="s">
        <v>1605</v>
      </c>
      <c r="AE95" s="16" t="s">
        <v>1605</v>
      </c>
      <c r="AF95" s="16" t="s">
        <v>1605</v>
      </c>
      <c r="AG95" s="16" t="s">
        <v>1605</v>
      </c>
      <c r="AH95" s="16" t="s">
        <v>1605</v>
      </c>
      <c r="AI95" s="16" t="s">
        <v>1605</v>
      </c>
      <c r="AJ95" s="16" t="s">
        <v>1605</v>
      </c>
      <c r="AK95" s="16" t="s">
        <v>1605</v>
      </c>
      <c r="AL95" s="16" t="s">
        <v>1605</v>
      </c>
      <c r="AM95" s="16" t="s">
        <v>1605</v>
      </c>
      <c r="AN95" s="16" t="s">
        <v>1605</v>
      </c>
      <c r="AO95" s="16" t="s">
        <v>1605</v>
      </c>
      <c r="AP95" s="16" t="s">
        <v>1605</v>
      </c>
      <c r="AQ95" s="16" t="s">
        <v>1605</v>
      </c>
      <c r="AR95" s="16" t="s">
        <v>1605</v>
      </c>
      <c r="AS95" s="16" t="s">
        <v>1605</v>
      </c>
      <c r="AT95" s="16" t="s">
        <v>1605</v>
      </c>
      <c r="AU95" s="16" t="s">
        <v>1605</v>
      </c>
      <c r="AV95" s="16" t="s">
        <v>1605</v>
      </c>
      <c r="AW95" s="16" t="s">
        <v>1605</v>
      </c>
      <c r="AX95" s="16" t="s">
        <v>1605</v>
      </c>
      <c r="AY95" s="16" t="s">
        <v>1605</v>
      </c>
      <c r="AZ95" s="16" t="s">
        <v>1605</v>
      </c>
      <c r="BA95" s="16" t="s">
        <v>1605</v>
      </c>
      <c r="BB95" s="16" t="s">
        <v>1605</v>
      </c>
      <c r="BC95" s="16" t="s">
        <v>1605</v>
      </c>
      <c r="BD95" s="16" t="s">
        <v>1605</v>
      </c>
      <c r="BE95" s="16" t="s">
        <v>1605</v>
      </c>
      <c r="BF95" s="16" t="s">
        <v>1605</v>
      </c>
      <c r="BG95" s="16" t="s">
        <v>1605</v>
      </c>
      <c r="BH95" s="16" t="s">
        <v>1605</v>
      </c>
      <c r="BI95" s="16" t="s">
        <v>1605</v>
      </c>
      <c r="BJ95" s="16" t="s">
        <v>1605</v>
      </c>
      <c r="BK95" s="16" t="s">
        <v>1605</v>
      </c>
      <c r="BL95" s="16" t="s">
        <v>1605</v>
      </c>
      <c r="BM95" s="16" t="s">
        <v>1605</v>
      </c>
      <c r="BN95" s="16" t="s">
        <v>1605</v>
      </c>
      <c r="BO95" s="16" t="s">
        <v>1605</v>
      </c>
      <c r="BP95" s="16" t="s">
        <v>1605</v>
      </c>
      <c r="BQ95" s="16" t="s">
        <v>1605</v>
      </c>
    </row>
    <row r="96" spans="1:69" x14ac:dyDescent="0.35">
      <c r="A96">
        <v>84</v>
      </c>
      <c r="B96" t="s">
        <v>1530</v>
      </c>
      <c r="C96" t="b">
        <v>1</v>
      </c>
      <c r="D96" t="b">
        <v>0</v>
      </c>
      <c r="E96" s="1">
        <v>45.181370390204187</v>
      </c>
      <c r="F96" s="16">
        <v>1.2580753291328322</v>
      </c>
      <c r="G96" s="16">
        <v>2.959749784594623</v>
      </c>
      <c r="H96" t="s">
        <v>1804</v>
      </c>
      <c r="I96" s="16">
        <v>0</v>
      </c>
      <c r="J96" s="16">
        <v>6.2506677681902989E-2</v>
      </c>
      <c r="K96" s="16">
        <v>0</v>
      </c>
      <c r="L96" s="16">
        <v>6.3800145539734787E-2</v>
      </c>
      <c r="M96" s="16">
        <v>0.32871288037952628</v>
      </c>
      <c r="N96" s="16">
        <v>0.11402052610004909</v>
      </c>
      <c r="O96" s="16">
        <v>0.88639503992253843</v>
      </c>
      <c r="P96" s="16">
        <v>0.24349332646553901</v>
      </c>
      <c r="Q96" s="16">
        <v>2.3874635103819499</v>
      </c>
      <c r="R96" s="16">
        <v>0</v>
      </c>
      <c r="S96" s="16">
        <v>0.50669087453324813</v>
      </c>
      <c r="T96" s="16">
        <v>0.50669087453324813</v>
      </c>
      <c r="U96" s="16">
        <v>0.18126938684121963</v>
      </c>
      <c r="V96" s="16">
        <v>2.959749784594623</v>
      </c>
      <c r="W96" s="16">
        <v>8.509977468735519E-2</v>
      </c>
      <c r="X96" s="16">
        <v>0.3216781061947358</v>
      </c>
      <c r="Y96" s="16">
        <v>5.1176307940007382E-2</v>
      </c>
      <c r="Z96" s="16">
        <v>0.10378074950372151</v>
      </c>
      <c r="AA96" s="16">
        <v>0.1938404384186907</v>
      </c>
      <c r="AB96" s="16">
        <v>0.29525499805549971</v>
      </c>
      <c r="AC96" s="16">
        <v>0.13821694294026976</v>
      </c>
      <c r="AD96" s="16">
        <v>0.21264568216844326</v>
      </c>
      <c r="AE96" s="16">
        <v>0.14951436797819295</v>
      </c>
      <c r="AF96" s="16">
        <v>0.50489494860847506</v>
      </c>
      <c r="AG96" s="16">
        <v>0.47075818657761803</v>
      </c>
      <c r="AH96" s="16">
        <v>0</v>
      </c>
      <c r="AI96" s="16">
        <v>0.45443747446466487</v>
      </c>
      <c r="AJ96" s="16">
        <v>0.47971743422555568</v>
      </c>
      <c r="AK96" s="16">
        <v>0.25260164255379425</v>
      </c>
      <c r="AL96" s="16">
        <v>0.29947182643205772</v>
      </c>
      <c r="AM96" s="16">
        <v>3.6830302069778664E-2</v>
      </c>
      <c r="AN96" s="16">
        <v>0.18889682612274084</v>
      </c>
      <c r="AO96" s="16">
        <v>1.1390839204930283</v>
      </c>
      <c r="AP96" s="16">
        <v>1.9736842105266383E-2</v>
      </c>
      <c r="AQ96" s="16">
        <v>1.7678571428571463</v>
      </c>
      <c r="AR96" s="16">
        <v>0</v>
      </c>
      <c r="AS96" s="16">
        <v>0</v>
      </c>
      <c r="AT96" s="16">
        <v>8.5776000449082845E-2</v>
      </c>
      <c r="AU96" s="16">
        <v>7.6388888888889284E-2</v>
      </c>
      <c r="AV96" s="16">
        <v>0.66666452022374378</v>
      </c>
      <c r="AW96" s="16">
        <v>0.1796466495505058</v>
      </c>
      <c r="AX96" s="16" t="s">
        <v>1605</v>
      </c>
      <c r="AY96" s="16" t="s">
        <v>1605</v>
      </c>
      <c r="AZ96" s="16">
        <v>0.66666666666667096</v>
      </c>
      <c r="BA96" s="16">
        <v>1</v>
      </c>
      <c r="BB96" s="16">
        <v>0</v>
      </c>
      <c r="BC96" s="16">
        <v>1.5024794626621172</v>
      </c>
      <c r="BD96" s="16">
        <v>0</v>
      </c>
      <c r="BE96" s="16">
        <v>0.90407201708788576</v>
      </c>
      <c r="BF96" s="16">
        <v>0.19967492608756299</v>
      </c>
      <c r="BG96" s="16">
        <v>1.6666666666666696</v>
      </c>
      <c r="BH96" s="16">
        <v>0.33333333333333481</v>
      </c>
      <c r="BI96" s="16">
        <v>0</v>
      </c>
      <c r="BJ96" s="16">
        <v>0.11139244727360564</v>
      </c>
      <c r="BK96" s="16">
        <v>0.29670518301068816</v>
      </c>
      <c r="BL96" s="16">
        <v>1.0041548311982971</v>
      </c>
      <c r="BM96" s="16">
        <v>6.6087992931846973E-2</v>
      </c>
      <c r="BN96" s="16">
        <v>0.21011948906168887</v>
      </c>
      <c r="BO96" s="16" t="s">
        <v>1605</v>
      </c>
      <c r="BP96" s="16" t="s">
        <v>1605</v>
      </c>
      <c r="BQ96" s="16" t="s">
        <v>1605</v>
      </c>
    </row>
    <row r="97" spans="1:69" x14ac:dyDescent="0.35">
      <c r="A97">
        <v>85</v>
      </c>
      <c r="B97" t="s">
        <v>369</v>
      </c>
      <c r="C97" t="b">
        <v>1</v>
      </c>
      <c r="D97" t="b">
        <v>0</v>
      </c>
      <c r="E97" s="1">
        <v>27.378317048009265</v>
      </c>
      <c r="F97" s="16">
        <v>1.4812622097551293</v>
      </c>
      <c r="G97" s="16">
        <v>4.1677396506857933</v>
      </c>
      <c r="H97" t="s">
        <v>1804</v>
      </c>
      <c r="I97" s="16">
        <v>0</v>
      </c>
      <c r="J97" s="16">
        <v>0</v>
      </c>
      <c r="K97" s="16">
        <v>9.1115885351550574E-2</v>
      </c>
      <c r="L97" s="16">
        <v>9.0530954855971402E-2</v>
      </c>
      <c r="M97" s="16">
        <v>0.2534495775091834</v>
      </c>
      <c r="N97" s="16">
        <v>0.51142927824277518</v>
      </c>
      <c r="O97" s="16">
        <v>0.84133238155276335</v>
      </c>
      <c r="P97" s="16">
        <v>0.37576816242552269</v>
      </c>
      <c r="Q97" s="16">
        <v>1.696194948800978</v>
      </c>
      <c r="R97" s="16">
        <v>0</v>
      </c>
      <c r="S97" s="16">
        <v>0.14466913917384683</v>
      </c>
      <c r="T97" s="16">
        <v>0.42996122224031286</v>
      </c>
      <c r="U97" s="16">
        <v>0.32178138118640187</v>
      </c>
      <c r="V97" s="16">
        <v>4.1677396506857933</v>
      </c>
      <c r="W97" s="16">
        <v>0.16053996152310446</v>
      </c>
      <c r="X97" s="16">
        <v>0.49138852293623092</v>
      </c>
      <c r="Y97" s="16">
        <v>8.9641456980813494E-3</v>
      </c>
      <c r="Z97" s="16">
        <v>3.7494045353827055E-2</v>
      </c>
      <c r="AA97" s="16">
        <v>0.33347806211503839</v>
      </c>
      <c r="AB97" s="16">
        <v>0.42602547536267399</v>
      </c>
      <c r="AC97" s="16">
        <v>0.14778543539280742</v>
      </c>
      <c r="AD97" s="16">
        <v>9.0774571113549696E-2</v>
      </c>
      <c r="AE97" s="16">
        <v>8.6339333914535965E-2</v>
      </c>
      <c r="AF97" s="16">
        <v>0.21364365185929235</v>
      </c>
      <c r="AG97" s="16">
        <v>0.18907255441066817</v>
      </c>
      <c r="AH97" s="16">
        <v>0</v>
      </c>
      <c r="AI97" s="16">
        <v>0.5494071307110604</v>
      </c>
      <c r="AJ97" s="16">
        <v>0.56983167042716931</v>
      </c>
      <c r="AK97" s="16">
        <v>0.1409775579331094</v>
      </c>
      <c r="AL97" s="16">
        <v>0.43086048717023973</v>
      </c>
      <c r="AM97" s="16">
        <v>3.8127227606287395E-2</v>
      </c>
      <c r="AN97" s="16">
        <v>0.25920588068734496</v>
      </c>
      <c r="AO97" s="16">
        <v>0.81449064469142751</v>
      </c>
      <c r="AP97" s="16">
        <v>0.4697156328966694</v>
      </c>
      <c r="AQ97" s="16">
        <v>3.7296024138241988</v>
      </c>
      <c r="AR97" s="16">
        <v>9.1115885351550574E-2</v>
      </c>
      <c r="AS97" s="16">
        <v>0.17532444498441979</v>
      </c>
      <c r="AT97" s="16">
        <v>3.4238785845730257E-2</v>
      </c>
      <c r="AU97" s="16">
        <v>0.53374342108346684</v>
      </c>
      <c r="AV97" s="16">
        <v>0.32391811060009723</v>
      </c>
      <c r="AW97" s="16">
        <v>0.22167720401569158</v>
      </c>
      <c r="AX97" s="16">
        <v>0.34352050080827246</v>
      </c>
      <c r="AY97" s="16">
        <v>0.44706218822484067</v>
      </c>
      <c r="AZ97" s="16" t="s">
        <v>1605</v>
      </c>
      <c r="BA97" s="16">
        <v>0.44057695214527892</v>
      </c>
      <c r="BB97" s="16">
        <v>9.1115885351550574E-2</v>
      </c>
      <c r="BC97" s="16">
        <v>0.94359028070997253</v>
      </c>
      <c r="BD97" s="16">
        <v>0.27626945599098862</v>
      </c>
      <c r="BE97" s="16">
        <v>0.93841510231898773</v>
      </c>
      <c r="BF97" s="16">
        <v>0.2761527429323869</v>
      </c>
      <c r="BG97" s="16">
        <v>0.6188881543749305</v>
      </c>
      <c r="BH97" s="16">
        <v>0.18052163926157339</v>
      </c>
      <c r="BI97" s="16">
        <v>0.27626945599098862</v>
      </c>
      <c r="BJ97" s="16">
        <v>6.5003978973106724E-2</v>
      </c>
      <c r="BK97" s="16">
        <v>0.92218787598281482</v>
      </c>
      <c r="BL97" s="16">
        <v>1.2640132521168974</v>
      </c>
      <c r="BM97" s="16">
        <v>5.0153171005220321E-2</v>
      </c>
      <c r="BN97" s="16">
        <v>0.11847295440128014</v>
      </c>
      <c r="BO97" s="16" t="s">
        <v>1605</v>
      </c>
      <c r="BP97" s="16" t="s">
        <v>1605</v>
      </c>
      <c r="BQ97" s="16" t="s">
        <v>1605</v>
      </c>
    </row>
    <row r="98" spans="1:69" x14ac:dyDescent="0.35">
      <c r="A98">
        <v>86</v>
      </c>
      <c r="B98" t="s">
        <v>367</v>
      </c>
      <c r="C98" t="b">
        <v>1</v>
      </c>
      <c r="D98" t="b">
        <v>1</v>
      </c>
      <c r="E98" s="1">
        <v>100</v>
      </c>
      <c r="F98" s="16">
        <v>1.1296658513168194</v>
      </c>
      <c r="G98" s="16">
        <v>2.5714285714285663</v>
      </c>
      <c r="H98" t="s">
        <v>1931</v>
      </c>
      <c r="I98" s="16">
        <v>0</v>
      </c>
      <c r="J98" s="16">
        <v>0</v>
      </c>
      <c r="K98" s="16">
        <v>0</v>
      </c>
      <c r="L98" s="16">
        <v>0.13685627320179972</v>
      </c>
      <c r="M98" s="16">
        <v>1.1353113455185175</v>
      </c>
      <c r="N98" s="16">
        <v>7.9972695882963629E-2</v>
      </c>
      <c r="O98" s="16">
        <v>0.37559184094591536</v>
      </c>
      <c r="P98" s="16">
        <v>0.20129831644290941</v>
      </c>
      <c r="Q98" s="16">
        <v>2.272759038281603</v>
      </c>
      <c r="R98" s="16">
        <v>0</v>
      </c>
      <c r="S98" s="16">
        <v>0.1920698618030201</v>
      </c>
      <c r="T98" s="16">
        <v>0.1920698618030201</v>
      </c>
      <c r="U98" s="16">
        <v>0.14143412210202966</v>
      </c>
      <c r="V98" s="16">
        <v>1.8550012963222953</v>
      </c>
      <c r="W98" s="16">
        <v>6.6915887952150754E-2</v>
      </c>
      <c r="X98" s="16">
        <v>0.24617338594860239</v>
      </c>
      <c r="Y98" s="16">
        <v>2.2143324438480549E-2</v>
      </c>
      <c r="Z98" s="16">
        <v>4.4170030694102858E-2</v>
      </c>
      <c r="AA98" s="16">
        <v>0.15099381005452273</v>
      </c>
      <c r="AB98" s="16">
        <v>0.22682684896102989</v>
      </c>
      <c r="AC98" s="16">
        <v>9.5713901002762558E-2</v>
      </c>
      <c r="AD98" s="16">
        <v>8.6410812497298872E-2</v>
      </c>
      <c r="AE98" s="16">
        <v>0.14908461588181332</v>
      </c>
      <c r="AF98" s="16">
        <v>0.29021787529448728</v>
      </c>
      <c r="AG98" s="16">
        <v>0.2805904629481244</v>
      </c>
      <c r="AH98" s="16">
        <v>0</v>
      </c>
      <c r="AI98" s="16">
        <v>0.40289532264407435</v>
      </c>
      <c r="AJ98" s="16">
        <v>0.42915401772714268</v>
      </c>
      <c r="AK98" s="16">
        <v>0.25203166872111571</v>
      </c>
      <c r="AL98" s="16">
        <v>0.18730912979819347</v>
      </c>
      <c r="AM98" s="16">
        <v>8.4632599663045704E-2</v>
      </c>
      <c r="AN98" s="16">
        <v>0.22475225598957582</v>
      </c>
      <c r="AO98" s="16">
        <v>1.2041711972045959</v>
      </c>
      <c r="AP98" s="16">
        <v>0.3157894736842104</v>
      </c>
      <c r="AQ98" s="16">
        <v>2.5714285714285663</v>
      </c>
      <c r="AR98" s="16">
        <v>0</v>
      </c>
      <c r="AS98" s="16">
        <v>0</v>
      </c>
      <c r="AT98" s="16">
        <v>3.6751661872702845E-2</v>
      </c>
      <c r="AU98" s="16">
        <v>0.38888888888888795</v>
      </c>
      <c r="AV98" s="16">
        <v>0.66666114610687255</v>
      </c>
      <c r="AW98" s="16">
        <v>7.4144871988061745E-2</v>
      </c>
      <c r="AX98" s="16">
        <v>0.17647058823529327</v>
      </c>
      <c r="AY98" s="16">
        <v>0.29032258064516059</v>
      </c>
      <c r="AZ98" s="16">
        <v>0.66666666666666585</v>
      </c>
      <c r="BA98" s="16" t="s">
        <v>1605</v>
      </c>
      <c r="BB98" s="16">
        <v>0</v>
      </c>
      <c r="BC98" s="16">
        <v>1.5035223472460437</v>
      </c>
      <c r="BD98" s="16">
        <v>0</v>
      </c>
      <c r="BE98" s="16">
        <v>1.0555735332717098</v>
      </c>
      <c r="BF98" s="16">
        <v>0.12858832505738738</v>
      </c>
      <c r="BG98" s="16">
        <v>1.6666666666666625</v>
      </c>
      <c r="BH98" s="16">
        <v>0.33333333333333126</v>
      </c>
      <c r="BI98" s="16">
        <v>0</v>
      </c>
      <c r="BJ98" s="16">
        <v>0.11031151850861431</v>
      </c>
      <c r="BK98" s="16">
        <v>0.23640601611037515</v>
      </c>
      <c r="BL98" s="16">
        <v>0.75373793609404771</v>
      </c>
      <c r="BM98" s="16">
        <v>0.24999999999999845</v>
      </c>
      <c r="BN98" s="16">
        <v>0.20867964859722776</v>
      </c>
      <c r="BO98" s="16" t="s">
        <v>1605</v>
      </c>
      <c r="BP98" s="16" t="s">
        <v>1605</v>
      </c>
      <c r="BQ98" s="16" t="s">
        <v>1605</v>
      </c>
    </row>
    <row r="99" spans="1:69" x14ac:dyDescent="0.35">
      <c r="A99">
        <v>87</v>
      </c>
      <c r="B99" t="s">
        <v>136</v>
      </c>
      <c r="C99" t="b">
        <v>0</v>
      </c>
      <c r="D99" t="s">
        <v>1605</v>
      </c>
      <c r="E99" s="1" t="s">
        <v>1605</v>
      </c>
      <c r="F99" s="16" t="s">
        <v>1605</v>
      </c>
      <c r="G99" s="16" t="s">
        <v>1605</v>
      </c>
      <c r="H99" t="s">
        <v>1605</v>
      </c>
      <c r="I99" s="16" t="s">
        <v>1605</v>
      </c>
      <c r="J99" s="16" t="s">
        <v>1605</v>
      </c>
      <c r="K99" s="16" t="s">
        <v>1605</v>
      </c>
      <c r="L99" s="16" t="s">
        <v>1605</v>
      </c>
      <c r="M99" s="16" t="s">
        <v>1605</v>
      </c>
      <c r="N99" s="16" t="s">
        <v>1605</v>
      </c>
      <c r="O99" s="16" t="s">
        <v>1605</v>
      </c>
      <c r="P99" s="16" t="s">
        <v>1605</v>
      </c>
      <c r="Q99" s="16" t="s">
        <v>1605</v>
      </c>
      <c r="R99" s="16" t="s">
        <v>1605</v>
      </c>
      <c r="S99" s="16" t="s">
        <v>1605</v>
      </c>
      <c r="T99" s="16" t="s">
        <v>1605</v>
      </c>
      <c r="U99" s="16" t="s">
        <v>1605</v>
      </c>
      <c r="V99" s="16" t="s">
        <v>1605</v>
      </c>
      <c r="W99" s="16" t="s">
        <v>1605</v>
      </c>
      <c r="X99" s="16" t="s">
        <v>1605</v>
      </c>
      <c r="Y99" s="16" t="s">
        <v>1605</v>
      </c>
      <c r="Z99" s="16" t="s">
        <v>1605</v>
      </c>
      <c r="AA99" s="16" t="s">
        <v>1605</v>
      </c>
      <c r="AB99" s="16" t="s">
        <v>1605</v>
      </c>
      <c r="AC99" s="16" t="s">
        <v>1605</v>
      </c>
      <c r="AD99" s="16" t="s">
        <v>1605</v>
      </c>
      <c r="AE99" s="16" t="s">
        <v>1605</v>
      </c>
      <c r="AF99" s="16" t="s">
        <v>1605</v>
      </c>
      <c r="AG99" s="16" t="s">
        <v>1605</v>
      </c>
      <c r="AH99" s="16" t="s">
        <v>1605</v>
      </c>
      <c r="AI99" s="16" t="s">
        <v>1605</v>
      </c>
      <c r="AJ99" s="16" t="s">
        <v>1605</v>
      </c>
      <c r="AK99" s="16" t="s">
        <v>1605</v>
      </c>
      <c r="AL99" s="16" t="s">
        <v>1605</v>
      </c>
      <c r="AM99" s="16" t="s">
        <v>1605</v>
      </c>
      <c r="AN99" s="16" t="s">
        <v>1605</v>
      </c>
      <c r="AO99" s="16" t="s">
        <v>1605</v>
      </c>
      <c r="AP99" s="16" t="s">
        <v>1605</v>
      </c>
      <c r="AQ99" s="16" t="s">
        <v>1605</v>
      </c>
      <c r="AR99" s="16" t="s">
        <v>1605</v>
      </c>
      <c r="AS99" s="16" t="s">
        <v>1605</v>
      </c>
      <c r="AT99" s="16" t="s">
        <v>1605</v>
      </c>
      <c r="AU99" s="16" t="s">
        <v>1605</v>
      </c>
      <c r="AV99" s="16" t="s">
        <v>1605</v>
      </c>
      <c r="AW99" s="16" t="s">
        <v>1605</v>
      </c>
      <c r="AX99" s="16" t="s">
        <v>1605</v>
      </c>
      <c r="AY99" s="16" t="s">
        <v>1605</v>
      </c>
      <c r="AZ99" s="16" t="s">
        <v>1605</v>
      </c>
      <c r="BA99" s="16" t="s">
        <v>1605</v>
      </c>
      <c r="BB99" s="16" t="s">
        <v>1605</v>
      </c>
      <c r="BC99" s="16" t="s">
        <v>1605</v>
      </c>
      <c r="BD99" s="16" t="s">
        <v>1605</v>
      </c>
      <c r="BE99" s="16" t="s">
        <v>1605</v>
      </c>
      <c r="BF99" s="16" t="s">
        <v>1605</v>
      </c>
      <c r="BG99" s="16" t="s">
        <v>1605</v>
      </c>
      <c r="BH99" s="16" t="s">
        <v>1605</v>
      </c>
      <c r="BI99" s="16" t="s">
        <v>1605</v>
      </c>
      <c r="BJ99" s="16" t="s">
        <v>1605</v>
      </c>
      <c r="BK99" s="16" t="s">
        <v>1605</v>
      </c>
      <c r="BL99" s="16" t="s">
        <v>1605</v>
      </c>
      <c r="BM99" s="16" t="s">
        <v>1605</v>
      </c>
      <c r="BN99" s="16" t="s">
        <v>1605</v>
      </c>
      <c r="BO99" s="16" t="s">
        <v>1605</v>
      </c>
      <c r="BP99" s="16" t="s">
        <v>1605</v>
      </c>
      <c r="BQ99" s="16" t="s">
        <v>1605</v>
      </c>
    </row>
    <row r="100" spans="1:69" x14ac:dyDescent="0.35">
      <c r="A100">
        <v>88</v>
      </c>
      <c r="B100" t="s">
        <v>141</v>
      </c>
      <c r="C100" t="b">
        <v>1</v>
      </c>
      <c r="D100" t="b">
        <v>1</v>
      </c>
      <c r="E100" s="1">
        <v>19.283301849310842</v>
      </c>
      <c r="F100" s="16">
        <v>1.0367703553921186</v>
      </c>
      <c r="G100" s="16">
        <v>3.7275872730175408</v>
      </c>
      <c r="H100" t="s">
        <v>1931</v>
      </c>
      <c r="I100" s="16">
        <v>0</v>
      </c>
      <c r="J100" s="16">
        <v>0</v>
      </c>
      <c r="K100" s="16">
        <v>0.19540025825030805</v>
      </c>
      <c r="L100" s="16">
        <v>0</v>
      </c>
      <c r="M100" s="16">
        <v>1.1177603329929564E-2</v>
      </c>
      <c r="N100" s="16">
        <v>0.1466931462758112</v>
      </c>
      <c r="O100" s="16">
        <v>0.63474455005816255</v>
      </c>
      <c r="P100" s="16">
        <v>0.16747996900918172</v>
      </c>
      <c r="Q100" s="16">
        <v>0.6791796441106428</v>
      </c>
      <c r="R100" s="16">
        <v>0</v>
      </c>
      <c r="S100" s="16">
        <v>0.14272554592793329</v>
      </c>
      <c r="T100" s="16">
        <v>0.46640515140763306</v>
      </c>
      <c r="U100" s="16">
        <v>0.13799727154466934</v>
      </c>
      <c r="V100" s="16">
        <v>2.4518321323441103</v>
      </c>
      <c r="W100" s="16">
        <v>0.1027769423820033</v>
      </c>
      <c r="X100" s="16">
        <v>0.41197981052556676</v>
      </c>
      <c r="Y100" s="16">
        <v>6.6560432082942711E-3</v>
      </c>
      <c r="Z100" s="16">
        <v>8.4772362433890081E-2</v>
      </c>
      <c r="AA100" s="16">
        <v>0.1423697644570403</v>
      </c>
      <c r="AB100" s="16">
        <v>0.39568371041908712</v>
      </c>
      <c r="AC100" s="16">
        <v>0.20472507090379666</v>
      </c>
      <c r="AD100" s="16">
        <v>0</v>
      </c>
      <c r="AE100" s="16">
        <v>6.3156586661181624E-2</v>
      </c>
      <c r="AF100" s="16">
        <v>0.19169095510225498</v>
      </c>
      <c r="AG100" s="16">
        <v>0.26345498756859409</v>
      </c>
      <c r="AH100" s="16">
        <v>0.19540025825030805</v>
      </c>
      <c r="AI100" s="16">
        <v>0.25458407433287733</v>
      </c>
      <c r="AJ100" s="16">
        <v>0.26400428760046135</v>
      </c>
      <c r="AK100" s="16">
        <v>0.10252605310230534</v>
      </c>
      <c r="AL100" s="16">
        <v>1.0023943075730966</v>
      </c>
      <c r="AM100" s="16">
        <v>5.2137392243297054E-2</v>
      </c>
      <c r="AN100" s="16">
        <v>0.16820155872319309</v>
      </c>
      <c r="AO100" s="16">
        <v>0.48631098544535645</v>
      </c>
      <c r="AP100" s="16">
        <v>0.74174267953277928</v>
      </c>
      <c r="AQ100" s="16">
        <v>3.7275872730175408</v>
      </c>
      <c r="AR100" s="16">
        <v>6.8988467521083452E-2</v>
      </c>
      <c r="AS100" s="16">
        <v>0.32372443644491233</v>
      </c>
      <c r="AT100" s="16">
        <v>1.1142850208792243E-2</v>
      </c>
      <c r="AU100" s="16">
        <v>0.83850616172904613</v>
      </c>
      <c r="AV100" s="16">
        <v>0.22624443740744105</v>
      </c>
      <c r="AW100" s="16">
        <v>0.37393250341960926</v>
      </c>
      <c r="AX100" s="16">
        <v>0.55732286640577988</v>
      </c>
      <c r="AY100" s="16">
        <v>0.70803153089666204</v>
      </c>
      <c r="AZ100" s="16">
        <v>0.22624467261786041</v>
      </c>
      <c r="BA100" s="16">
        <v>0.29976065350109193</v>
      </c>
      <c r="BB100" s="16">
        <v>6.8988467521083452E-2</v>
      </c>
      <c r="BC100" s="16">
        <v>0.56177990951392487</v>
      </c>
      <c r="BD100" s="16">
        <v>0.32372443644491233</v>
      </c>
      <c r="BE100" s="16">
        <v>0.88294815918146741</v>
      </c>
      <c r="BF100" s="16">
        <v>0.75277174044116602</v>
      </c>
      <c r="BG100" s="16">
        <v>0.40505576184513603</v>
      </c>
      <c r="BH100" s="16">
        <v>0.130344283021256</v>
      </c>
      <c r="BI100" s="16">
        <v>0.32372443644491233</v>
      </c>
      <c r="BJ100" s="16">
        <v>4.8456106705614399E-2</v>
      </c>
      <c r="BK100" s="16">
        <v>0.29167738568721147</v>
      </c>
      <c r="BL100" s="16">
        <v>1.217165683519617</v>
      </c>
      <c r="BM100" s="16">
        <v>0.10162614891372956</v>
      </c>
      <c r="BN100" s="16">
        <v>8.7186012894266307E-2</v>
      </c>
      <c r="BO100" s="16" t="s">
        <v>1605</v>
      </c>
      <c r="BP100" s="16" t="s">
        <v>1605</v>
      </c>
      <c r="BQ100" s="16" t="s">
        <v>1605</v>
      </c>
    </row>
    <row r="101" spans="1:69" x14ac:dyDescent="0.35">
      <c r="A101">
        <v>89</v>
      </c>
      <c r="B101" t="s">
        <v>363</v>
      </c>
      <c r="C101" t="b">
        <v>1</v>
      </c>
      <c r="D101" t="b">
        <v>0</v>
      </c>
      <c r="E101" s="1">
        <v>25.791225444082549</v>
      </c>
      <c r="F101" s="16">
        <v>1.5477269364653943</v>
      </c>
      <c r="G101" s="16">
        <v>6.5036620460881913</v>
      </c>
      <c r="H101" t="s">
        <v>1931</v>
      </c>
      <c r="I101" s="16">
        <v>0</v>
      </c>
      <c r="J101" s="16">
        <v>0</v>
      </c>
      <c r="K101" s="16">
        <v>0</v>
      </c>
      <c r="L101" s="16">
        <v>4.3784306410944884E-2</v>
      </c>
      <c r="M101" s="16">
        <v>0.16292655385111887</v>
      </c>
      <c r="N101" s="16">
        <v>0.12514460036877528</v>
      </c>
      <c r="O101" s="16">
        <v>0.26728462136556663</v>
      </c>
      <c r="P101" s="16">
        <v>0.20500771791413785</v>
      </c>
      <c r="Q101" s="16">
        <v>2.2845039254033543</v>
      </c>
      <c r="R101" s="16">
        <v>0</v>
      </c>
      <c r="S101" s="16">
        <v>0</v>
      </c>
      <c r="T101" s="16">
        <v>0</v>
      </c>
      <c r="U101" s="16">
        <v>0.14542050916828964</v>
      </c>
      <c r="V101" s="16">
        <v>2.1473167044332606</v>
      </c>
      <c r="W101" s="16">
        <v>6.8606837713404145E-2</v>
      </c>
      <c r="X101" s="16">
        <v>0.25463557846360141</v>
      </c>
      <c r="Y101" s="16">
        <v>0</v>
      </c>
      <c r="Z101" s="16">
        <v>0</v>
      </c>
      <c r="AA101" s="16">
        <v>0.15536263798145278</v>
      </c>
      <c r="AB101" s="16">
        <v>0.23441340738514804</v>
      </c>
      <c r="AC101" s="16">
        <v>0.15234084884409183</v>
      </c>
      <c r="AD101" s="16">
        <v>0</v>
      </c>
      <c r="AE101" s="16">
        <v>0.1502650763736717</v>
      </c>
      <c r="AF101" s="16">
        <v>0.1502650763736717</v>
      </c>
      <c r="AG101" s="16">
        <v>0.96333979860674424</v>
      </c>
      <c r="AH101" s="16">
        <v>0</v>
      </c>
      <c r="AI101" s="16">
        <v>0.41105885751148241</v>
      </c>
      <c r="AJ101" s="16">
        <v>0.43395145823586723</v>
      </c>
      <c r="AK101" s="16">
        <v>0.25193743397507551</v>
      </c>
      <c r="AL101" s="16">
        <v>0.55083303370947245</v>
      </c>
      <c r="AM101" s="16">
        <v>3.0692203058092504E-2</v>
      </c>
      <c r="AN101" s="16">
        <v>0.15799324564868589</v>
      </c>
      <c r="AO101" s="16">
        <v>1.0833732122783286</v>
      </c>
      <c r="AP101" s="16">
        <v>0.43592302969702978</v>
      </c>
      <c r="AQ101" s="16">
        <v>6.5036620460881913</v>
      </c>
      <c r="AR101" s="16">
        <v>0</v>
      </c>
      <c r="AS101" s="16">
        <v>0</v>
      </c>
      <c r="AT101" s="16">
        <v>0</v>
      </c>
      <c r="AU101" s="16">
        <v>0.54760285288694432</v>
      </c>
      <c r="AV101" s="16">
        <v>0.66666658681838387</v>
      </c>
      <c r="AW101" s="16">
        <v>0</v>
      </c>
      <c r="AX101" s="16">
        <v>0.23501433182170062</v>
      </c>
      <c r="AY101" s="16">
        <v>0.39805728553228015</v>
      </c>
      <c r="AZ101" s="16">
        <v>1.0111861424558284</v>
      </c>
      <c r="BA101" s="16">
        <v>1.6570159893192828</v>
      </c>
      <c r="BB101" s="16">
        <v>0</v>
      </c>
      <c r="BC101" s="16">
        <v>1.5025863873516419</v>
      </c>
      <c r="BD101" s="16">
        <v>0</v>
      </c>
      <c r="BE101" s="16">
        <v>0.88681587073904455</v>
      </c>
      <c r="BF101" s="16">
        <v>0.34582240710213075</v>
      </c>
      <c r="BG101" s="16">
        <v>3.2948502801108708</v>
      </c>
      <c r="BH101" s="16">
        <v>0.46232734260232999</v>
      </c>
      <c r="BI101" s="16">
        <v>0</v>
      </c>
      <c r="BJ101" s="16">
        <v>0.1119830117678986</v>
      </c>
      <c r="BK101" s="16">
        <v>0.31661624534317334</v>
      </c>
      <c r="BL101" s="16">
        <v>0.7906805177414562</v>
      </c>
      <c r="BM101" s="16">
        <v>4.9477273812376099E-2</v>
      </c>
      <c r="BN101" s="16">
        <v>0.21012208950000444</v>
      </c>
      <c r="BO101" s="16" t="s">
        <v>1605</v>
      </c>
      <c r="BP101" s="16" t="s">
        <v>1605</v>
      </c>
      <c r="BQ101" s="16" t="s">
        <v>1605</v>
      </c>
    </row>
    <row r="102" spans="1:69" x14ac:dyDescent="0.35">
      <c r="A102">
        <v>90</v>
      </c>
      <c r="B102" t="s">
        <v>373</v>
      </c>
      <c r="C102" t="b">
        <v>0</v>
      </c>
      <c r="D102" t="s">
        <v>1605</v>
      </c>
      <c r="E102" s="1" t="s">
        <v>1605</v>
      </c>
      <c r="F102" s="16" t="s">
        <v>1605</v>
      </c>
      <c r="G102" s="16" t="s">
        <v>1605</v>
      </c>
      <c r="H102" t="s">
        <v>1605</v>
      </c>
      <c r="I102" s="16" t="s">
        <v>1605</v>
      </c>
      <c r="J102" s="16" t="s">
        <v>1605</v>
      </c>
      <c r="K102" s="16" t="s">
        <v>1605</v>
      </c>
      <c r="L102" s="16" t="s">
        <v>1605</v>
      </c>
      <c r="M102" s="16" t="s">
        <v>1605</v>
      </c>
      <c r="N102" s="16" t="s">
        <v>1605</v>
      </c>
      <c r="O102" s="16" t="s">
        <v>1605</v>
      </c>
      <c r="P102" s="16" t="s">
        <v>1605</v>
      </c>
      <c r="Q102" s="16" t="s">
        <v>1605</v>
      </c>
      <c r="R102" s="16" t="s">
        <v>1605</v>
      </c>
      <c r="S102" s="16" t="s">
        <v>1605</v>
      </c>
      <c r="T102" s="16" t="s">
        <v>1605</v>
      </c>
      <c r="U102" s="16" t="s">
        <v>1605</v>
      </c>
      <c r="V102" s="16" t="s">
        <v>1605</v>
      </c>
      <c r="W102" s="16" t="s">
        <v>1605</v>
      </c>
      <c r="X102" s="16" t="s">
        <v>1605</v>
      </c>
      <c r="Y102" s="16" t="s">
        <v>1605</v>
      </c>
      <c r="Z102" s="16" t="s">
        <v>1605</v>
      </c>
      <c r="AA102" s="16" t="s">
        <v>1605</v>
      </c>
      <c r="AB102" s="16" t="s">
        <v>1605</v>
      </c>
      <c r="AC102" s="16" t="s">
        <v>1605</v>
      </c>
      <c r="AD102" s="16" t="s">
        <v>1605</v>
      </c>
      <c r="AE102" s="16" t="s">
        <v>1605</v>
      </c>
      <c r="AF102" s="16" t="s">
        <v>1605</v>
      </c>
      <c r="AG102" s="16" t="s">
        <v>1605</v>
      </c>
      <c r="AH102" s="16" t="s">
        <v>1605</v>
      </c>
      <c r="AI102" s="16" t="s">
        <v>1605</v>
      </c>
      <c r="AJ102" s="16" t="s">
        <v>1605</v>
      </c>
      <c r="AK102" s="16" t="s">
        <v>1605</v>
      </c>
      <c r="AL102" s="16" t="s">
        <v>1605</v>
      </c>
      <c r="AM102" s="16" t="s">
        <v>1605</v>
      </c>
      <c r="AN102" s="16" t="s">
        <v>1605</v>
      </c>
      <c r="AO102" s="16" t="s">
        <v>1605</v>
      </c>
      <c r="AP102" s="16" t="s">
        <v>1605</v>
      </c>
      <c r="AQ102" s="16" t="s">
        <v>1605</v>
      </c>
      <c r="AR102" s="16" t="s">
        <v>1605</v>
      </c>
      <c r="AS102" s="16" t="s">
        <v>1605</v>
      </c>
      <c r="AT102" s="16" t="s">
        <v>1605</v>
      </c>
      <c r="AU102" s="16" t="s">
        <v>1605</v>
      </c>
      <c r="AV102" s="16" t="s">
        <v>1605</v>
      </c>
      <c r="AW102" s="16" t="s">
        <v>1605</v>
      </c>
      <c r="AX102" s="16" t="s">
        <v>1605</v>
      </c>
      <c r="AY102" s="16" t="s">
        <v>1605</v>
      </c>
      <c r="AZ102" s="16" t="s">
        <v>1605</v>
      </c>
      <c r="BA102" s="16" t="s">
        <v>1605</v>
      </c>
      <c r="BB102" s="16" t="s">
        <v>1605</v>
      </c>
      <c r="BC102" s="16" t="s">
        <v>1605</v>
      </c>
      <c r="BD102" s="16" t="s">
        <v>1605</v>
      </c>
      <c r="BE102" s="16" t="s">
        <v>1605</v>
      </c>
      <c r="BF102" s="16" t="s">
        <v>1605</v>
      </c>
      <c r="BG102" s="16" t="s">
        <v>1605</v>
      </c>
      <c r="BH102" s="16" t="s">
        <v>1605</v>
      </c>
      <c r="BI102" s="16" t="s">
        <v>1605</v>
      </c>
      <c r="BJ102" s="16" t="s">
        <v>1605</v>
      </c>
      <c r="BK102" s="16" t="s">
        <v>1605</v>
      </c>
      <c r="BL102" s="16" t="s">
        <v>1605</v>
      </c>
      <c r="BM102" s="16" t="s">
        <v>1605</v>
      </c>
      <c r="BN102" s="16" t="s">
        <v>1605</v>
      </c>
      <c r="BO102" s="16" t="s">
        <v>1605</v>
      </c>
      <c r="BP102" s="16" t="s">
        <v>1605</v>
      </c>
      <c r="BQ102" s="16" t="s">
        <v>1605</v>
      </c>
    </row>
    <row r="103" spans="1:69" x14ac:dyDescent="0.35">
      <c r="A103">
        <v>91</v>
      </c>
      <c r="B103" t="s">
        <v>144</v>
      </c>
      <c r="C103" t="b">
        <v>0</v>
      </c>
      <c r="D103" t="s">
        <v>1605</v>
      </c>
      <c r="E103" s="1" t="s">
        <v>1605</v>
      </c>
      <c r="F103" s="16" t="s">
        <v>1605</v>
      </c>
      <c r="G103" s="16" t="s">
        <v>1605</v>
      </c>
      <c r="H103" t="s">
        <v>1605</v>
      </c>
      <c r="I103" s="16" t="s">
        <v>1605</v>
      </c>
      <c r="J103" s="16" t="s">
        <v>1605</v>
      </c>
      <c r="K103" s="16" t="s">
        <v>1605</v>
      </c>
      <c r="L103" s="16" t="s">
        <v>1605</v>
      </c>
      <c r="M103" s="16" t="s">
        <v>1605</v>
      </c>
      <c r="N103" s="16" t="s">
        <v>1605</v>
      </c>
      <c r="O103" s="16" t="s">
        <v>1605</v>
      </c>
      <c r="P103" s="16" t="s">
        <v>1605</v>
      </c>
      <c r="Q103" s="16" t="s">
        <v>1605</v>
      </c>
      <c r="R103" s="16" t="s">
        <v>1605</v>
      </c>
      <c r="S103" s="16" t="s">
        <v>1605</v>
      </c>
      <c r="T103" s="16" t="s">
        <v>1605</v>
      </c>
      <c r="U103" s="16" t="s">
        <v>1605</v>
      </c>
      <c r="V103" s="16" t="s">
        <v>1605</v>
      </c>
      <c r="W103" s="16" t="s">
        <v>1605</v>
      </c>
      <c r="X103" s="16" t="s">
        <v>1605</v>
      </c>
      <c r="Y103" s="16" t="s">
        <v>1605</v>
      </c>
      <c r="Z103" s="16" t="s">
        <v>1605</v>
      </c>
      <c r="AA103" s="16" t="s">
        <v>1605</v>
      </c>
      <c r="AB103" s="16" t="s">
        <v>1605</v>
      </c>
      <c r="AC103" s="16" t="s">
        <v>1605</v>
      </c>
      <c r="AD103" s="16" t="s">
        <v>1605</v>
      </c>
      <c r="AE103" s="16" t="s">
        <v>1605</v>
      </c>
      <c r="AF103" s="16" t="s">
        <v>1605</v>
      </c>
      <c r="AG103" s="16" t="s">
        <v>1605</v>
      </c>
      <c r="AH103" s="16" t="s">
        <v>1605</v>
      </c>
      <c r="AI103" s="16" t="s">
        <v>1605</v>
      </c>
      <c r="AJ103" s="16" t="s">
        <v>1605</v>
      </c>
      <c r="AK103" s="16" t="s">
        <v>1605</v>
      </c>
      <c r="AL103" s="16" t="s">
        <v>1605</v>
      </c>
      <c r="AM103" s="16" t="s">
        <v>1605</v>
      </c>
      <c r="AN103" s="16" t="s">
        <v>1605</v>
      </c>
      <c r="AO103" s="16" t="s">
        <v>1605</v>
      </c>
      <c r="AP103" s="16" t="s">
        <v>1605</v>
      </c>
      <c r="AQ103" s="16" t="s">
        <v>1605</v>
      </c>
      <c r="AR103" s="16" t="s">
        <v>1605</v>
      </c>
      <c r="AS103" s="16" t="s">
        <v>1605</v>
      </c>
      <c r="AT103" s="16" t="s">
        <v>1605</v>
      </c>
      <c r="AU103" s="16" t="s">
        <v>1605</v>
      </c>
      <c r="AV103" s="16" t="s">
        <v>1605</v>
      </c>
      <c r="AW103" s="16" t="s">
        <v>1605</v>
      </c>
      <c r="AX103" s="16" t="s">
        <v>1605</v>
      </c>
      <c r="AY103" s="16" t="s">
        <v>1605</v>
      </c>
      <c r="AZ103" s="16" t="s">
        <v>1605</v>
      </c>
      <c r="BA103" s="16" t="s">
        <v>1605</v>
      </c>
      <c r="BB103" s="16" t="s">
        <v>1605</v>
      </c>
      <c r="BC103" s="16" t="s">
        <v>1605</v>
      </c>
      <c r="BD103" s="16" t="s">
        <v>1605</v>
      </c>
      <c r="BE103" s="16" t="s">
        <v>1605</v>
      </c>
      <c r="BF103" s="16" t="s">
        <v>1605</v>
      </c>
      <c r="BG103" s="16" t="s">
        <v>1605</v>
      </c>
      <c r="BH103" s="16" t="s">
        <v>1605</v>
      </c>
      <c r="BI103" s="16" t="s">
        <v>1605</v>
      </c>
      <c r="BJ103" s="16" t="s">
        <v>1605</v>
      </c>
      <c r="BK103" s="16" t="s">
        <v>1605</v>
      </c>
      <c r="BL103" s="16" t="s">
        <v>1605</v>
      </c>
      <c r="BM103" s="16" t="s">
        <v>1605</v>
      </c>
      <c r="BN103" s="16" t="s">
        <v>1605</v>
      </c>
      <c r="BO103" s="16" t="s">
        <v>1605</v>
      </c>
      <c r="BP103" s="16" t="s">
        <v>1605</v>
      </c>
      <c r="BQ103" s="16" t="s">
        <v>1605</v>
      </c>
    </row>
    <row r="104" spans="1:69" x14ac:dyDescent="0.35">
      <c r="A104">
        <v>92</v>
      </c>
      <c r="B104" t="s">
        <v>133</v>
      </c>
      <c r="C104" t="b">
        <v>0</v>
      </c>
      <c r="D104" t="s">
        <v>1605</v>
      </c>
      <c r="E104" s="1" t="s">
        <v>1605</v>
      </c>
      <c r="F104" s="16" t="s">
        <v>1605</v>
      </c>
      <c r="G104" s="16" t="s">
        <v>1605</v>
      </c>
      <c r="H104" t="s">
        <v>1605</v>
      </c>
      <c r="I104" s="16" t="s">
        <v>1605</v>
      </c>
      <c r="J104" s="16" t="s">
        <v>1605</v>
      </c>
      <c r="K104" s="16" t="s">
        <v>1605</v>
      </c>
      <c r="L104" s="16" t="s">
        <v>1605</v>
      </c>
      <c r="M104" s="16" t="s">
        <v>1605</v>
      </c>
      <c r="N104" s="16" t="s">
        <v>1605</v>
      </c>
      <c r="O104" s="16" t="s">
        <v>1605</v>
      </c>
      <c r="P104" s="16" t="s">
        <v>1605</v>
      </c>
      <c r="Q104" s="16" t="s">
        <v>1605</v>
      </c>
      <c r="R104" s="16" t="s">
        <v>1605</v>
      </c>
      <c r="S104" s="16" t="s">
        <v>1605</v>
      </c>
      <c r="T104" s="16" t="s">
        <v>1605</v>
      </c>
      <c r="U104" s="16" t="s">
        <v>1605</v>
      </c>
      <c r="V104" s="16" t="s">
        <v>1605</v>
      </c>
      <c r="W104" s="16" t="s">
        <v>1605</v>
      </c>
      <c r="X104" s="16" t="s">
        <v>1605</v>
      </c>
      <c r="Y104" s="16" t="s">
        <v>1605</v>
      </c>
      <c r="Z104" s="16" t="s">
        <v>1605</v>
      </c>
      <c r="AA104" s="16" t="s">
        <v>1605</v>
      </c>
      <c r="AB104" s="16" t="s">
        <v>1605</v>
      </c>
      <c r="AC104" s="16" t="s">
        <v>1605</v>
      </c>
      <c r="AD104" s="16" t="s">
        <v>1605</v>
      </c>
      <c r="AE104" s="16" t="s">
        <v>1605</v>
      </c>
      <c r="AF104" s="16" t="s">
        <v>1605</v>
      </c>
      <c r="AG104" s="16" t="s">
        <v>1605</v>
      </c>
      <c r="AH104" s="16" t="s">
        <v>1605</v>
      </c>
      <c r="AI104" s="16" t="s">
        <v>1605</v>
      </c>
      <c r="AJ104" s="16" t="s">
        <v>1605</v>
      </c>
      <c r="AK104" s="16" t="s">
        <v>1605</v>
      </c>
      <c r="AL104" s="16" t="s">
        <v>1605</v>
      </c>
      <c r="AM104" s="16" t="s">
        <v>1605</v>
      </c>
      <c r="AN104" s="16" t="s">
        <v>1605</v>
      </c>
      <c r="AO104" s="16" t="s">
        <v>1605</v>
      </c>
      <c r="AP104" s="16" t="s">
        <v>1605</v>
      </c>
      <c r="AQ104" s="16" t="s">
        <v>1605</v>
      </c>
      <c r="AR104" s="16" t="s">
        <v>1605</v>
      </c>
      <c r="AS104" s="16" t="s">
        <v>1605</v>
      </c>
      <c r="AT104" s="16" t="s">
        <v>1605</v>
      </c>
      <c r="AU104" s="16" t="s">
        <v>1605</v>
      </c>
      <c r="AV104" s="16" t="s">
        <v>1605</v>
      </c>
      <c r="AW104" s="16" t="s">
        <v>1605</v>
      </c>
      <c r="AX104" s="16" t="s">
        <v>1605</v>
      </c>
      <c r="AY104" s="16" t="s">
        <v>1605</v>
      </c>
      <c r="AZ104" s="16" t="s">
        <v>1605</v>
      </c>
      <c r="BA104" s="16" t="s">
        <v>1605</v>
      </c>
      <c r="BB104" s="16" t="s">
        <v>1605</v>
      </c>
      <c r="BC104" s="16" t="s">
        <v>1605</v>
      </c>
      <c r="BD104" s="16" t="s">
        <v>1605</v>
      </c>
      <c r="BE104" s="16" t="s">
        <v>1605</v>
      </c>
      <c r="BF104" s="16" t="s">
        <v>1605</v>
      </c>
      <c r="BG104" s="16" t="s">
        <v>1605</v>
      </c>
      <c r="BH104" s="16" t="s">
        <v>1605</v>
      </c>
      <c r="BI104" s="16" t="s">
        <v>1605</v>
      </c>
      <c r="BJ104" s="16" t="s">
        <v>1605</v>
      </c>
      <c r="BK104" s="16" t="s">
        <v>1605</v>
      </c>
      <c r="BL104" s="16" t="s">
        <v>1605</v>
      </c>
      <c r="BM104" s="16" t="s">
        <v>1605</v>
      </c>
      <c r="BN104" s="16" t="s">
        <v>1605</v>
      </c>
      <c r="BO104" s="16" t="s">
        <v>1605</v>
      </c>
      <c r="BP104" s="16" t="s">
        <v>1605</v>
      </c>
      <c r="BQ104" s="16" t="s">
        <v>1605</v>
      </c>
    </row>
    <row r="105" spans="1:69" x14ac:dyDescent="0.35">
      <c r="A105">
        <v>93</v>
      </c>
      <c r="B105" t="s">
        <v>145</v>
      </c>
      <c r="C105" t="b">
        <v>0</v>
      </c>
      <c r="D105" t="s">
        <v>1605</v>
      </c>
      <c r="E105" s="1" t="s">
        <v>1605</v>
      </c>
      <c r="F105" s="16" t="s">
        <v>1605</v>
      </c>
      <c r="G105" s="16" t="s">
        <v>1605</v>
      </c>
      <c r="H105" t="s">
        <v>1605</v>
      </c>
      <c r="I105" s="16" t="s">
        <v>1605</v>
      </c>
      <c r="J105" s="16" t="s">
        <v>1605</v>
      </c>
      <c r="K105" s="16" t="s">
        <v>1605</v>
      </c>
      <c r="L105" s="16" t="s">
        <v>1605</v>
      </c>
      <c r="M105" s="16" t="s">
        <v>1605</v>
      </c>
      <c r="N105" s="16" t="s">
        <v>1605</v>
      </c>
      <c r="O105" s="16" t="s">
        <v>1605</v>
      </c>
      <c r="P105" s="16" t="s">
        <v>1605</v>
      </c>
      <c r="Q105" s="16" t="s">
        <v>1605</v>
      </c>
      <c r="R105" s="16" t="s">
        <v>1605</v>
      </c>
      <c r="S105" s="16" t="s">
        <v>1605</v>
      </c>
      <c r="T105" s="16" t="s">
        <v>1605</v>
      </c>
      <c r="U105" s="16" t="s">
        <v>1605</v>
      </c>
      <c r="V105" s="16" t="s">
        <v>1605</v>
      </c>
      <c r="W105" s="16" t="s">
        <v>1605</v>
      </c>
      <c r="X105" s="16" t="s">
        <v>1605</v>
      </c>
      <c r="Y105" s="16" t="s">
        <v>1605</v>
      </c>
      <c r="Z105" s="16" t="s">
        <v>1605</v>
      </c>
      <c r="AA105" s="16" t="s">
        <v>1605</v>
      </c>
      <c r="AB105" s="16" t="s">
        <v>1605</v>
      </c>
      <c r="AC105" s="16" t="s">
        <v>1605</v>
      </c>
      <c r="AD105" s="16" t="s">
        <v>1605</v>
      </c>
      <c r="AE105" s="16" t="s">
        <v>1605</v>
      </c>
      <c r="AF105" s="16" t="s">
        <v>1605</v>
      </c>
      <c r="AG105" s="16" t="s">
        <v>1605</v>
      </c>
      <c r="AH105" s="16" t="s">
        <v>1605</v>
      </c>
      <c r="AI105" s="16" t="s">
        <v>1605</v>
      </c>
      <c r="AJ105" s="16" t="s">
        <v>1605</v>
      </c>
      <c r="AK105" s="16" t="s">
        <v>1605</v>
      </c>
      <c r="AL105" s="16" t="s">
        <v>1605</v>
      </c>
      <c r="AM105" s="16" t="s">
        <v>1605</v>
      </c>
      <c r="AN105" s="16" t="s">
        <v>1605</v>
      </c>
      <c r="AO105" s="16" t="s">
        <v>1605</v>
      </c>
      <c r="AP105" s="16" t="s">
        <v>1605</v>
      </c>
      <c r="AQ105" s="16" t="s">
        <v>1605</v>
      </c>
      <c r="AR105" s="16" t="s">
        <v>1605</v>
      </c>
      <c r="AS105" s="16" t="s">
        <v>1605</v>
      </c>
      <c r="AT105" s="16" t="s">
        <v>1605</v>
      </c>
      <c r="AU105" s="16" t="s">
        <v>1605</v>
      </c>
      <c r="AV105" s="16" t="s">
        <v>1605</v>
      </c>
      <c r="AW105" s="16" t="s">
        <v>1605</v>
      </c>
      <c r="AX105" s="16" t="s">
        <v>1605</v>
      </c>
      <c r="AY105" s="16" t="s">
        <v>1605</v>
      </c>
      <c r="AZ105" s="16" t="s">
        <v>1605</v>
      </c>
      <c r="BA105" s="16" t="s">
        <v>1605</v>
      </c>
      <c r="BB105" s="16" t="s">
        <v>1605</v>
      </c>
      <c r="BC105" s="16" t="s">
        <v>1605</v>
      </c>
      <c r="BD105" s="16" t="s">
        <v>1605</v>
      </c>
      <c r="BE105" s="16" t="s">
        <v>1605</v>
      </c>
      <c r="BF105" s="16" t="s">
        <v>1605</v>
      </c>
      <c r="BG105" s="16" t="s">
        <v>1605</v>
      </c>
      <c r="BH105" s="16" t="s">
        <v>1605</v>
      </c>
      <c r="BI105" s="16" t="s">
        <v>1605</v>
      </c>
      <c r="BJ105" s="16" t="s">
        <v>1605</v>
      </c>
      <c r="BK105" s="16" t="s">
        <v>1605</v>
      </c>
      <c r="BL105" s="16" t="s">
        <v>1605</v>
      </c>
      <c r="BM105" s="16" t="s">
        <v>1605</v>
      </c>
      <c r="BN105" s="16" t="s">
        <v>1605</v>
      </c>
      <c r="BO105" s="16" t="s">
        <v>1605</v>
      </c>
      <c r="BP105" s="16" t="s">
        <v>1605</v>
      </c>
      <c r="BQ105" s="16" t="s">
        <v>1605</v>
      </c>
    </row>
    <row r="106" spans="1:69" x14ac:dyDescent="0.35">
      <c r="A106">
        <v>94</v>
      </c>
      <c r="B106" t="s">
        <v>137</v>
      </c>
      <c r="C106" t="b">
        <v>0</v>
      </c>
      <c r="D106" t="s">
        <v>1605</v>
      </c>
      <c r="E106" s="1" t="s">
        <v>1605</v>
      </c>
      <c r="F106" s="16" t="s">
        <v>1605</v>
      </c>
      <c r="G106" s="16" t="s">
        <v>1605</v>
      </c>
      <c r="H106" t="s">
        <v>1605</v>
      </c>
      <c r="I106" s="16" t="s">
        <v>1605</v>
      </c>
      <c r="J106" s="16" t="s">
        <v>1605</v>
      </c>
      <c r="K106" s="16" t="s">
        <v>1605</v>
      </c>
      <c r="L106" s="16" t="s">
        <v>1605</v>
      </c>
      <c r="M106" s="16" t="s">
        <v>1605</v>
      </c>
      <c r="N106" s="16" t="s">
        <v>1605</v>
      </c>
      <c r="O106" s="16" t="s">
        <v>1605</v>
      </c>
      <c r="P106" s="16" t="s">
        <v>1605</v>
      </c>
      <c r="Q106" s="16" t="s">
        <v>1605</v>
      </c>
      <c r="R106" s="16" t="s">
        <v>1605</v>
      </c>
      <c r="S106" s="16" t="s">
        <v>1605</v>
      </c>
      <c r="T106" s="16" t="s">
        <v>1605</v>
      </c>
      <c r="U106" s="16" t="s">
        <v>1605</v>
      </c>
      <c r="V106" s="16" t="s">
        <v>1605</v>
      </c>
      <c r="W106" s="16" t="s">
        <v>1605</v>
      </c>
      <c r="X106" s="16" t="s">
        <v>1605</v>
      </c>
      <c r="Y106" s="16" t="s">
        <v>1605</v>
      </c>
      <c r="Z106" s="16" t="s">
        <v>1605</v>
      </c>
      <c r="AA106" s="16" t="s">
        <v>1605</v>
      </c>
      <c r="AB106" s="16" t="s">
        <v>1605</v>
      </c>
      <c r="AC106" s="16" t="s">
        <v>1605</v>
      </c>
      <c r="AD106" s="16" t="s">
        <v>1605</v>
      </c>
      <c r="AE106" s="16" t="s">
        <v>1605</v>
      </c>
      <c r="AF106" s="16" t="s">
        <v>1605</v>
      </c>
      <c r="AG106" s="16" t="s">
        <v>1605</v>
      </c>
      <c r="AH106" s="16" t="s">
        <v>1605</v>
      </c>
      <c r="AI106" s="16" t="s">
        <v>1605</v>
      </c>
      <c r="AJ106" s="16" t="s">
        <v>1605</v>
      </c>
      <c r="AK106" s="16" t="s">
        <v>1605</v>
      </c>
      <c r="AL106" s="16" t="s">
        <v>1605</v>
      </c>
      <c r="AM106" s="16" t="s">
        <v>1605</v>
      </c>
      <c r="AN106" s="16" t="s">
        <v>1605</v>
      </c>
      <c r="AO106" s="16" t="s">
        <v>1605</v>
      </c>
      <c r="AP106" s="16" t="s">
        <v>1605</v>
      </c>
      <c r="AQ106" s="16" t="s">
        <v>1605</v>
      </c>
      <c r="AR106" s="16" t="s">
        <v>1605</v>
      </c>
      <c r="AS106" s="16" t="s">
        <v>1605</v>
      </c>
      <c r="AT106" s="16" t="s">
        <v>1605</v>
      </c>
      <c r="AU106" s="16" t="s">
        <v>1605</v>
      </c>
      <c r="AV106" s="16" t="s">
        <v>1605</v>
      </c>
      <c r="AW106" s="16" t="s">
        <v>1605</v>
      </c>
      <c r="AX106" s="16" t="s">
        <v>1605</v>
      </c>
      <c r="AY106" s="16" t="s">
        <v>1605</v>
      </c>
      <c r="AZ106" s="16" t="s">
        <v>1605</v>
      </c>
      <c r="BA106" s="16" t="s">
        <v>1605</v>
      </c>
      <c r="BB106" s="16" t="s">
        <v>1605</v>
      </c>
      <c r="BC106" s="16" t="s">
        <v>1605</v>
      </c>
      <c r="BD106" s="16" t="s">
        <v>1605</v>
      </c>
      <c r="BE106" s="16" t="s">
        <v>1605</v>
      </c>
      <c r="BF106" s="16" t="s">
        <v>1605</v>
      </c>
      <c r="BG106" s="16" t="s">
        <v>1605</v>
      </c>
      <c r="BH106" s="16" t="s">
        <v>1605</v>
      </c>
      <c r="BI106" s="16" t="s">
        <v>1605</v>
      </c>
      <c r="BJ106" s="16" t="s">
        <v>1605</v>
      </c>
      <c r="BK106" s="16" t="s">
        <v>1605</v>
      </c>
      <c r="BL106" s="16" t="s">
        <v>1605</v>
      </c>
      <c r="BM106" s="16" t="s">
        <v>1605</v>
      </c>
      <c r="BN106" s="16" t="s">
        <v>1605</v>
      </c>
      <c r="BO106" s="16" t="s">
        <v>1605</v>
      </c>
      <c r="BP106" s="16" t="s">
        <v>1605</v>
      </c>
      <c r="BQ106" s="16" t="s">
        <v>1605</v>
      </c>
    </row>
    <row r="107" spans="1:69" x14ac:dyDescent="0.35">
      <c r="A107">
        <v>95</v>
      </c>
      <c r="B107" t="s">
        <v>1608</v>
      </c>
      <c r="C107" t="b">
        <v>0</v>
      </c>
      <c r="D107" t="s">
        <v>1605</v>
      </c>
      <c r="E107" s="1" t="s">
        <v>1605</v>
      </c>
      <c r="F107" s="16" t="s">
        <v>1605</v>
      </c>
      <c r="G107" s="16" t="s">
        <v>1605</v>
      </c>
      <c r="H107" t="s">
        <v>1605</v>
      </c>
      <c r="I107" s="16" t="s">
        <v>1605</v>
      </c>
      <c r="J107" s="16" t="s">
        <v>1605</v>
      </c>
      <c r="K107" s="16" t="s">
        <v>1605</v>
      </c>
      <c r="L107" s="16" t="s">
        <v>1605</v>
      </c>
      <c r="M107" s="16" t="s">
        <v>1605</v>
      </c>
      <c r="N107" s="16" t="s">
        <v>1605</v>
      </c>
      <c r="O107" s="16" t="s">
        <v>1605</v>
      </c>
      <c r="P107" s="16" t="s">
        <v>1605</v>
      </c>
      <c r="Q107" s="16" t="s">
        <v>1605</v>
      </c>
      <c r="R107" s="16" t="s">
        <v>1605</v>
      </c>
      <c r="S107" s="16" t="s">
        <v>1605</v>
      </c>
      <c r="T107" s="16" t="s">
        <v>1605</v>
      </c>
      <c r="U107" s="16" t="s">
        <v>1605</v>
      </c>
      <c r="V107" s="16" t="s">
        <v>1605</v>
      </c>
      <c r="W107" s="16" t="s">
        <v>1605</v>
      </c>
      <c r="X107" s="16" t="s">
        <v>1605</v>
      </c>
      <c r="Y107" s="16" t="s">
        <v>1605</v>
      </c>
      <c r="Z107" s="16" t="s">
        <v>1605</v>
      </c>
      <c r="AA107" s="16" t="s">
        <v>1605</v>
      </c>
      <c r="AB107" s="16" t="s">
        <v>1605</v>
      </c>
      <c r="AC107" s="16" t="s">
        <v>1605</v>
      </c>
      <c r="AD107" s="16" t="s">
        <v>1605</v>
      </c>
      <c r="AE107" s="16" t="s">
        <v>1605</v>
      </c>
      <c r="AF107" s="16" t="s">
        <v>1605</v>
      </c>
      <c r="AG107" s="16" t="s">
        <v>1605</v>
      </c>
      <c r="AH107" s="16" t="s">
        <v>1605</v>
      </c>
      <c r="AI107" s="16" t="s">
        <v>1605</v>
      </c>
      <c r="AJ107" s="16" t="s">
        <v>1605</v>
      </c>
      <c r="AK107" s="16" t="s">
        <v>1605</v>
      </c>
      <c r="AL107" s="16" t="s">
        <v>1605</v>
      </c>
      <c r="AM107" s="16" t="s">
        <v>1605</v>
      </c>
      <c r="AN107" s="16" t="s">
        <v>1605</v>
      </c>
      <c r="AO107" s="16" t="s">
        <v>1605</v>
      </c>
      <c r="AP107" s="16" t="s">
        <v>1605</v>
      </c>
      <c r="AQ107" s="16" t="s">
        <v>1605</v>
      </c>
      <c r="AR107" s="16" t="s">
        <v>1605</v>
      </c>
      <c r="AS107" s="16" t="s">
        <v>1605</v>
      </c>
      <c r="AT107" s="16" t="s">
        <v>1605</v>
      </c>
      <c r="AU107" s="16" t="s">
        <v>1605</v>
      </c>
      <c r="AV107" s="16" t="s">
        <v>1605</v>
      </c>
      <c r="AW107" s="16" t="s">
        <v>1605</v>
      </c>
      <c r="AX107" s="16" t="s">
        <v>1605</v>
      </c>
      <c r="AY107" s="16" t="s">
        <v>1605</v>
      </c>
      <c r="AZ107" s="16" t="s">
        <v>1605</v>
      </c>
      <c r="BA107" s="16" t="s">
        <v>1605</v>
      </c>
      <c r="BB107" s="16" t="s">
        <v>1605</v>
      </c>
      <c r="BC107" s="16" t="s">
        <v>1605</v>
      </c>
      <c r="BD107" s="16" t="s">
        <v>1605</v>
      </c>
      <c r="BE107" s="16" t="s">
        <v>1605</v>
      </c>
      <c r="BF107" s="16" t="s">
        <v>1605</v>
      </c>
      <c r="BG107" s="16" t="s">
        <v>1605</v>
      </c>
      <c r="BH107" s="16" t="s">
        <v>1605</v>
      </c>
      <c r="BI107" s="16" t="s">
        <v>1605</v>
      </c>
      <c r="BJ107" s="16" t="s">
        <v>1605</v>
      </c>
      <c r="BK107" s="16" t="s">
        <v>1605</v>
      </c>
      <c r="BL107" s="16" t="s">
        <v>1605</v>
      </c>
      <c r="BM107" s="16" t="s">
        <v>1605</v>
      </c>
      <c r="BN107" s="16" t="s">
        <v>1605</v>
      </c>
      <c r="BO107" s="16" t="s">
        <v>1605</v>
      </c>
      <c r="BP107" s="16" t="s">
        <v>1605</v>
      </c>
      <c r="BQ107" s="16" t="s">
        <v>1605</v>
      </c>
    </row>
    <row r="108" spans="1:69" x14ac:dyDescent="0.35">
      <c r="A108">
        <v>96</v>
      </c>
      <c r="B108" t="s">
        <v>372</v>
      </c>
      <c r="C108" t="b">
        <v>0</v>
      </c>
      <c r="D108" t="s">
        <v>1605</v>
      </c>
      <c r="E108" s="1" t="s">
        <v>1605</v>
      </c>
      <c r="F108" s="16" t="s">
        <v>1605</v>
      </c>
      <c r="G108" s="16" t="s">
        <v>1605</v>
      </c>
      <c r="H108" t="s">
        <v>1605</v>
      </c>
      <c r="I108" s="16" t="s">
        <v>1605</v>
      </c>
      <c r="J108" s="16" t="s">
        <v>1605</v>
      </c>
      <c r="K108" s="16" t="s">
        <v>1605</v>
      </c>
      <c r="L108" s="16" t="s">
        <v>1605</v>
      </c>
      <c r="M108" s="16" t="s">
        <v>1605</v>
      </c>
      <c r="N108" s="16" t="s">
        <v>1605</v>
      </c>
      <c r="O108" s="16" t="s">
        <v>1605</v>
      </c>
      <c r="P108" s="16" t="s">
        <v>1605</v>
      </c>
      <c r="Q108" s="16" t="s">
        <v>1605</v>
      </c>
      <c r="R108" s="16" t="s">
        <v>1605</v>
      </c>
      <c r="S108" s="16" t="s">
        <v>1605</v>
      </c>
      <c r="T108" s="16" t="s">
        <v>1605</v>
      </c>
      <c r="U108" s="16" t="s">
        <v>1605</v>
      </c>
      <c r="V108" s="16" t="s">
        <v>1605</v>
      </c>
      <c r="W108" s="16" t="s">
        <v>1605</v>
      </c>
      <c r="X108" s="16" t="s">
        <v>1605</v>
      </c>
      <c r="Y108" s="16" t="s">
        <v>1605</v>
      </c>
      <c r="Z108" s="16" t="s">
        <v>1605</v>
      </c>
      <c r="AA108" s="16" t="s">
        <v>1605</v>
      </c>
      <c r="AB108" s="16" t="s">
        <v>1605</v>
      </c>
      <c r="AC108" s="16" t="s">
        <v>1605</v>
      </c>
      <c r="AD108" s="16" t="s">
        <v>1605</v>
      </c>
      <c r="AE108" s="16" t="s">
        <v>1605</v>
      </c>
      <c r="AF108" s="16" t="s">
        <v>1605</v>
      </c>
      <c r="AG108" s="16" t="s">
        <v>1605</v>
      </c>
      <c r="AH108" s="16" t="s">
        <v>1605</v>
      </c>
      <c r="AI108" s="16" t="s">
        <v>1605</v>
      </c>
      <c r="AJ108" s="16" t="s">
        <v>1605</v>
      </c>
      <c r="AK108" s="16" t="s">
        <v>1605</v>
      </c>
      <c r="AL108" s="16" t="s">
        <v>1605</v>
      </c>
      <c r="AM108" s="16" t="s">
        <v>1605</v>
      </c>
      <c r="AN108" s="16" t="s">
        <v>1605</v>
      </c>
      <c r="AO108" s="16" t="s">
        <v>1605</v>
      </c>
      <c r="AP108" s="16" t="s">
        <v>1605</v>
      </c>
      <c r="AQ108" s="16" t="s">
        <v>1605</v>
      </c>
      <c r="AR108" s="16" t="s">
        <v>1605</v>
      </c>
      <c r="AS108" s="16" t="s">
        <v>1605</v>
      </c>
      <c r="AT108" s="16" t="s">
        <v>1605</v>
      </c>
      <c r="AU108" s="16" t="s">
        <v>1605</v>
      </c>
      <c r="AV108" s="16" t="s">
        <v>1605</v>
      </c>
      <c r="AW108" s="16" t="s">
        <v>1605</v>
      </c>
      <c r="AX108" s="16" t="s">
        <v>1605</v>
      </c>
      <c r="AY108" s="16" t="s">
        <v>1605</v>
      </c>
      <c r="AZ108" s="16" t="s">
        <v>1605</v>
      </c>
      <c r="BA108" s="16" t="s">
        <v>1605</v>
      </c>
      <c r="BB108" s="16" t="s">
        <v>1605</v>
      </c>
      <c r="BC108" s="16" t="s">
        <v>1605</v>
      </c>
      <c r="BD108" s="16" t="s">
        <v>1605</v>
      </c>
      <c r="BE108" s="16" t="s">
        <v>1605</v>
      </c>
      <c r="BF108" s="16" t="s">
        <v>1605</v>
      </c>
      <c r="BG108" s="16" t="s">
        <v>1605</v>
      </c>
      <c r="BH108" s="16" t="s">
        <v>1605</v>
      </c>
      <c r="BI108" s="16" t="s">
        <v>1605</v>
      </c>
      <c r="BJ108" s="16" t="s">
        <v>1605</v>
      </c>
      <c r="BK108" s="16" t="s">
        <v>1605</v>
      </c>
      <c r="BL108" s="16" t="s">
        <v>1605</v>
      </c>
      <c r="BM108" s="16" t="s">
        <v>1605</v>
      </c>
      <c r="BN108" s="16" t="s">
        <v>1605</v>
      </c>
      <c r="BO108" s="16" t="s">
        <v>1605</v>
      </c>
      <c r="BP108" s="16" t="s">
        <v>1605</v>
      </c>
      <c r="BQ108" s="16" t="s">
        <v>1605</v>
      </c>
    </row>
    <row r="109" spans="1:69" x14ac:dyDescent="0.35">
      <c r="A109">
        <v>97</v>
      </c>
      <c r="B109" t="s">
        <v>376</v>
      </c>
      <c r="C109" t="b">
        <v>1</v>
      </c>
      <c r="D109" t="b">
        <v>1</v>
      </c>
      <c r="E109" s="1">
        <v>27.821999229705082</v>
      </c>
      <c r="F109" s="16">
        <v>1.2539134558435412</v>
      </c>
      <c r="G109" s="16">
        <v>3.1317299941103087</v>
      </c>
      <c r="H109" t="s">
        <v>1916</v>
      </c>
      <c r="I109" s="16">
        <v>0</v>
      </c>
      <c r="J109" s="16">
        <v>0</v>
      </c>
      <c r="K109" s="16">
        <v>0</v>
      </c>
      <c r="L109" s="16">
        <v>0.13731552352689169</v>
      </c>
      <c r="M109" s="16">
        <v>1.1424882509388059</v>
      </c>
      <c r="N109" s="16">
        <v>8.1254424594999985E-2</v>
      </c>
      <c r="O109" s="16">
        <v>0.3780670762749212</v>
      </c>
      <c r="P109" s="16">
        <v>0.20968255233469724</v>
      </c>
      <c r="Q109" s="16">
        <v>3.1317299941103087</v>
      </c>
      <c r="R109" s="16">
        <v>0</v>
      </c>
      <c r="S109" s="16">
        <v>0.19268342316844378</v>
      </c>
      <c r="T109" s="16">
        <v>0.19268342316844378</v>
      </c>
      <c r="U109" s="16">
        <v>0.14160685625999414</v>
      </c>
      <c r="V109" s="16">
        <v>1.8578994454752378</v>
      </c>
      <c r="W109" s="16">
        <v>6.7046183053756536E-2</v>
      </c>
      <c r="X109" s="16">
        <v>0.24661851705219817</v>
      </c>
      <c r="Y109" s="16">
        <v>2.2326763348529788E-2</v>
      </c>
      <c r="Z109" s="16">
        <v>4.4514160347865372E-2</v>
      </c>
      <c r="AA109" s="16">
        <v>0.15118961378417062</v>
      </c>
      <c r="AB109" s="16">
        <v>0.22721841026129375</v>
      </c>
      <c r="AC109" s="16">
        <v>0.13517373669388721</v>
      </c>
      <c r="AD109" s="16">
        <v>0</v>
      </c>
      <c r="AE109" s="16">
        <v>0.16711426367081272</v>
      </c>
      <c r="AF109" s="16">
        <v>0.31140522594360887</v>
      </c>
      <c r="AG109" s="16">
        <v>0.27923277622963694</v>
      </c>
      <c r="AH109" s="16">
        <v>0</v>
      </c>
      <c r="AI109" s="16">
        <v>0.44054715138618072</v>
      </c>
      <c r="AJ109" s="16">
        <v>0.46795767944754196</v>
      </c>
      <c r="AK109" s="16">
        <v>0.28583449656676296</v>
      </c>
      <c r="AL109" s="16">
        <v>0.18646852424788873</v>
      </c>
      <c r="AM109" s="16">
        <v>0.19102721923902566</v>
      </c>
      <c r="AN109" s="16">
        <v>0.22513906421051488</v>
      </c>
      <c r="AO109" s="16">
        <v>1.4277807300944576</v>
      </c>
      <c r="AP109" s="16">
        <v>0.31578947368420951</v>
      </c>
      <c r="AQ109" s="16">
        <v>2.5714285714285712</v>
      </c>
      <c r="AR109" s="16">
        <v>0</v>
      </c>
      <c r="AS109" s="16">
        <v>0</v>
      </c>
      <c r="AT109" s="16">
        <v>3.7012123328556079E-2</v>
      </c>
      <c r="AU109" s="16">
        <v>0.3888888888888884</v>
      </c>
      <c r="AV109" s="16">
        <v>0.80128620002745055</v>
      </c>
      <c r="AW109" s="16">
        <v>7.4716975258646734E-2</v>
      </c>
      <c r="AX109" s="16">
        <v>0.17647058823529505</v>
      </c>
      <c r="AY109" s="16">
        <v>0.29032258064516081</v>
      </c>
      <c r="AZ109" s="16">
        <v>0.66666666666666763</v>
      </c>
      <c r="BA109" s="16">
        <v>1</v>
      </c>
      <c r="BB109" s="16">
        <v>0</v>
      </c>
      <c r="BC109" s="16">
        <v>2.0021436667124193</v>
      </c>
      <c r="BD109" s="16">
        <v>0</v>
      </c>
      <c r="BE109" s="16">
        <v>1.0565955672348091</v>
      </c>
      <c r="BF109" s="16">
        <v>0.12803966544019008</v>
      </c>
      <c r="BG109" s="16">
        <v>1.6666666666666634</v>
      </c>
      <c r="BH109" s="16">
        <v>0.33333333333333171</v>
      </c>
      <c r="BI109" s="16">
        <v>0</v>
      </c>
      <c r="BJ109" s="16" t="s">
        <v>1605</v>
      </c>
      <c r="BK109" s="16" t="s">
        <v>1605</v>
      </c>
      <c r="BL109" s="16" t="s">
        <v>1605</v>
      </c>
      <c r="BM109" s="16">
        <v>0.25000000000000044</v>
      </c>
      <c r="BN109" s="16">
        <v>0.2379368278937255</v>
      </c>
      <c r="BO109" s="16" t="s">
        <v>1605</v>
      </c>
      <c r="BP109" s="16" t="s">
        <v>1605</v>
      </c>
      <c r="BQ109" s="16" t="s">
        <v>1605</v>
      </c>
    </row>
    <row r="110" spans="1:69" x14ac:dyDescent="0.35">
      <c r="A110">
        <v>98</v>
      </c>
      <c r="B110" t="s">
        <v>1609</v>
      </c>
      <c r="C110" t="b">
        <v>1</v>
      </c>
      <c r="D110" t="b">
        <v>0</v>
      </c>
      <c r="E110" s="1">
        <v>75.944980107180797</v>
      </c>
      <c r="F110" s="16">
        <v>1.0818888079968629</v>
      </c>
      <c r="G110" s="16">
        <v>2.4970439908969646</v>
      </c>
      <c r="H110" t="s">
        <v>1916</v>
      </c>
      <c r="I110" s="16">
        <v>0</v>
      </c>
      <c r="J110" s="16">
        <v>4.4960836501702683E-2</v>
      </c>
      <c r="K110" s="16">
        <v>0</v>
      </c>
      <c r="L110" s="16">
        <v>9.3749737186687332E-2</v>
      </c>
      <c r="M110" s="16">
        <v>0.54695915729626199</v>
      </c>
      <c r="N110" s="16">
        <v>0.19098588649422177</v>
      </c>
      <c r="O110" s="16">
        <v>0.49887776912553994</v>
      </c>
      <c r="P110" s="16">
        <v>0.28463824580019415</v>
      </c>
      <c r="Q110" s="16">
        <v>2.4970439908969646</v>
      </c>
      <c r="R110" s="16">
        <v>0</v>
      </c>
      <c r="S110" s="16">
        <v>0.30367643442376391</v>
      </c>
      <c r="T110" s="16">
        <v>0.30367643442376391</v>
      </c>
      <c r="U110" s="16">
        <v>0.21955267780054144</v>
      </c>
      <c r="V110" s="16">
        <v>2.4300264702853092</v>
      </c>
      <c r="W110" s="16">
        <v>0.10132468987632759</v>
      </c>
      <c r="X110" s="16">
        <v>0.38112171459518129</v>
      </c>
      <c r="Y110" s="16">
        <v>3.6811512449995698E-2</v>
      </c>
      <c r="Z110" s="16">
        <v>7.4219474328269808E-2</v>
      </c>
      <c r="AA110" s="16">
        <v>0.23530440145078857</v>
      </c>
      <c r="AB110" s="16">
        <v>0.3507460513031635</v>
      </c>
      <c r="AC110" s="16">
        <v>0.11436468703347269</v>
      </c>
      <c r="AD110" s="16">
        <v>0.14115407857805207</v>
      </c>
      <c r="AE110" s="16">
        <v>0.14864740644359609</v>
      </c>
      <c r="AF110" s="16">
        <v>0.3744151082095768</v>
      </c>
      <c r="AG110" s="16">
        <v>0.32075586666200961</v>
      </c>
      <c r="AH110" s="16">
        <v>0</v>
      </c>
      <c r="AI110" s="16">
        <v>0.50134598265310371</v>
      </c>
      <c r="AJ110" s="16">
        <v>0.52826440170686562</v>
      </c>
      <c r="AK110" s="16">
        <v>0.25300644268684569</v>
      </c>
      <c r="AL110" s="16">
        <v>0.21191205429942261</v>
      </c>
      <c r="AM110" s="16">
        <v>7.4409456422124265E-2</v>
      </c>
      <c r="AN110" s="16">
        <v>0.2236069760067898</v>
      </c>
      <c r="AO110" s="16">
        <v>1.2018661520884595</v>
      </c>
      <c r="AP110" s="16">
        <v>0</v>
      </c>
      <c r="AQ110" s="16">
        <v>1.6785714285714284</v>
      </c>
      <c r="AR110" s="16">
        <v>0</v>
      </c>
      <c r="AS110" s="16">
        <v>0</v>
      </c>
      <c r="AT110" s="16">
        <v>6.1501839112677148E-2</v>
      </c>
      <c r="AU110" s="16">
        <v>4.1666666666666519E-2</v>
      </c>
      <c r="AV110" s="16">
        <v>0.6666638734257333</v>
      </c>
      <c r="AW110" s="16">
        <v>0.12273723421288762</v>
      </c>
      <c r="AX110" s="16">
        <v>0</v>
      </c>
      <c r="AY110" s="16">
        <v>0</v>
      </c>
      <c r="AZ110" s="16">
        <v>0.66666666666666829</v>
      </c>
      <c r="BA110" s="16">
        <v>1</v>
      </c>
      <c r="BB110" s="16">
        <v>0</v>
      </c>
      <c r="BC110" s="16">
        <v>1.5023498023001216</v>
      </c>
      <c r="BD110" s="16">
        <v>0</v>
      </c>
      <c r="BE110" s="16">
        <v>1.0359400024501437</v>
      </c>
      <c r="BF110" s="16">
        <v>0.1445393632723142</v>
      </c>
      <c r="BG110" s="16">
        <v>1.6666666666666696</v>
      </c>
      <c r="BH110" s="16">
        <v>0.33333333333333481</v>
      </c>
      <c r="BI110" s="16">
        <v>0</v>
      </c>
      <c r="BJ110" s="16">
        <v>0.11076702113286685</v>
      </c>
      <c r="BK110" s="16">
        <v>0.40909301606555415</v>
      </c>
      <c r="BL110" s="16">
        <v>1.1196208825312755</v>
      </c>
      <c r="BM110" s="16" t="s">
        <v>1605</v>
      </c>
      <c r="BN110" s="16">
        <v>0.21046009019611067</v>
      </c>
      <c r="BO110" s="16" t="s">
        <v>1605</v>
      </c>
      <c r="BP110" s="16" t="s">
        <v>1605</v>
      </c>
      <c r="BQ110" s="16" t="s">
        <v>1605</v>
      </c>
    </row>
    <row r="111" spans="1:69" x14ac:dyDescent="0.35">
      <c r="A111">
        <v>99</v>
      </c>
      <c r="B111" t="s">
        <v>1610</v>
      </c>
      <c r="C111" t="b">
        <v>0</v>
      </c>
      <c r="D111" t="s">
        <v>1605</v>
      </c>
      <c r="E111" s="1" t="s">
        <v>1605</v>
      </c>
      <c r="F111" s="16" t="s">
        <v>1605</v>
      </c>
      <c r="G111" s="16" t="s">
        <v>1605</v>
      </c>
      <c r="H111" t="s">
        <v>1605</v>
      </c>
      <c r="I111" s="16" t="s">
        <v>1605</v>
      </c>
      <c r="J111" s="16" t="s">
        <v>1605</v>
      </c>
      <c r="K111" s="16" t="s">
        <v>1605</v>
      </c>
      <c r="L111" s="16" t="s">
        <v>1605</v>
      </c>
      <c r="M111" s="16" t="s">
        <v>1605</v>
      </c>
      <c r="N111" s="16" t="s">
        <v>1605</v>
      </c>
      <c r="O111" s="16" t="s">
        <v>1605</v>
      </c>
      <c r="P111" s="16" t="s">
        <v>1605</v>
      </c>
      <c r="Q111" s="16" t="s">
        <v>1605</v>
      </c>
      <c r="R111" s="16" t="s">
        <v>1605</v>
      </c>
      <c r="S111" s="16" t="s">
        <v>1605</v>
      </c>
      <c r="T111" s="16" t="s">
        <v>1605</v>
      </c>
      <c r="U111" s="16" t="s">
        <v>1605</v>
      </c>
      <c r="V111" s="16" t="s">
        <v>1605</v>
      </c>
      <c r="W111" s="16" t="s">
        <v>1605</v>
      </c>
      <c r="X111" s="16" t="s">
        <v>1605</v>
      </c>
      <c r="Y111" s="16" t="s">
        <v>1605</v>
      </c>
      <c r="Z111" s="16" t="s">
        <v>1605</v>
      </c>
      <c r="AA111" s="16" t="s">
        <v>1605</v>
      </c>
      <c r="AB111" s="16" t="s">
        <v>1605</v>
      </c>
      <c r="AC111" s="16" t="s">
        <v>1605</v>
      </c>
      <c r="AD111" s="16" t="s">
        <v>1605</v>
      </c>
      <c r="AE111" s="16" t="s">
        <v>1605</v>
      </c>
      <c r="AF111" s="16" t="s">
        <v>1605</v>
      </c>
      <c r="AG111" s="16" t="s">
        <v>1605</v>
      </c>
      <c r="AH111" s="16" t="s">
        <v>1605</v>
      </c>
      <c r="AI111" s="16" t="s">
        <v>1605</v>
      </c>
      <c r="AJ111" s="16" t="s">
        <v>1605</v>
      </c>
      <c r="AK111" s="16" t="s">
        <v>1605</v>
      </c>
      <c r="AL111" s="16" t="s">
        <v>1605</v>
      </c>
      <c r="AM111" s="16" t="s">
        <v>1605</v>
      </c>
      <c r="AN111" s="16" t="s">
        <v>1605</v>
      </c>
      <c r="AO111" s="16" t="s">
        <v>1605</v>
      </c>
      <c r="AP111" s="16" t="s">
        <v>1605</v>
      </c>
      <c r="AQ111" s="16" t="s">
        <v>1605</v>
      </c>
      <c r="AR111" s="16" t="s">
        <v>1605</v>
      </c>
      <c r="AS111" s="16" t="s">
        <v>1605</v>
      </c>
      <c r="AT111" s="16" t="s">
        <v>1605</v>
      </c>
      <c r="AU111" s="16" t="s">
        <v>1605</v>
      </c>
      <c r="AV111" s="16" t="s">
        <v>1605</v>
      </c>
      <c r="AW111" s="16" t="s">
        <v>1605</v>
      </c>
      <c r="AX111" s="16" t="s">
        <v>1605</v>
      </c>
      <c r="AY111" s="16" t="s">
        <v>1605</v>
      </c>
      <c r="AZ111" s="16" t="s">
        <v>1605</v>
      </c>
      <c r="BA111" s="16" t="s">
        <v>1605</v>
      </c>
      <c r="BB111" s="16" t="s">
        <v>1605</v>
      </c>
      <c r="BC111" s="16" t="s">
        <v>1605</v>
      </c>
      <c r="BD111" s="16" t="s">
        <v>1605</v>
      </c>
      <c r="BE111" s="16" t="s">
        <v>1605</v>
      </c>
      <c r="BF111" s="16" t="s">
        <v>1605</v>
      </c>
      <c r="BG111" s="16" t="s">
        <v>1605</v>
      </c>
      <c r="BH111" s="16" t="s">
        <v>1605</v>
      </c>
      <c r="BI111" s="16" t="s">
        <v>1605</v>
      </c>
      <c r="BJ111" s="16" t="s">
        <v>1605</v>
      </c>
      <c r="BK111" s="16" t="s">
        <v>1605</v>
      </c>
      <c r="BL111" s="16" t="s">
        <v>1605</v>
      </c>
      <c r="BM111" s="16" t="s">
        <v>1605</v>
      </c>
      <c r="BN111" s="16" t="s">
        <v>1605</v>
      </c>
      <c r="BO111" s="16" t="s">
        <v>1605</v>
      </c>
      <c r="BP111" s="16" t="s">
        <v>1605</v>
      </c>
      <c r="BQ111" s="16" t="s">
        <v>1605</v>
      </c>
    </row>
    <row r="112" spans="1:69" x14ac:dyDescent="0.35">
      <c r="A112">
        <v>100</v>
      </c>
      <c r="B112" t="s">
        <v>1611</v>
      </c>
      <c r="C112" t="b">
        <v>0</v>
      </c>
      <c r="D112" t="s">
        <v>1605</v>
      </c>
      <c r="E112" s="1" t="s">
        <v>1605</v>
      </c>
      <c r="F112" s="16" t="s">
        <v>1605</v>
      </c>
      <c r="G112" s="16" t="s">
        <v>1605</v>
      </c>
      <c r="H112" t="s">
        <v>1605</v>
      </c>
      <c r="I112" s="16" t="s">
        <v>1605</v>
      </c>
      <c r="J112" s="16" t="s">
        <v>1605</v>
      </c>
      <c r="K112" s="16" t="s">
        <v>1605</v>
      </c>
      <c r="L112" s="16" t="s">
        <v>1605</v>
      </c>
      <c r="M112" s="16" t="s">
        <v>1605</v>
      </c>
      <c r="N112" s="16" t="s">
        <v>1605</v>
      </c>
      <c r="O112" s="16" t="s">
        <v>1605</v>
      </c>
      <c r="P112" s="16" t="s">
        <v>1605</v>
      </c>
      <c r="Q112" s="16" t="s">
        <v>1605</v>
      </c>
      <c r="R112" s="16" t="s">
        <v>1605</v>
      </c>
      <c r="S112" s="16" t="s">
        <v>1605</v>
      </c>
      <c r="T112" s="16" t="s">
        <v>1605</v>
      </c>
      <c r="U112" s="16" t="s">
        <v>1605</v>
      </c>
      <c r="V112" s="16" t="s">
        <v>1605</v>
      </c>
      <c r="W112" s="16" t="s">
        <v>1605</v>
      </c>
      <c r="X112" s="16" t="s">
        <v>1605</v>
      </c>
      <c r="Y112" s="16" t="s">
        <v>1605</v>
      </c>
      <c r="Z112" s="16" t="s">
        <v>1605</v>
      </c>
      <c r="AA112" s="16" t="s">
        <v>1605</v>
      </c>
      <c r="AB112" s="16" t="s">
        <v>1605</v>
      </c>
      <c r="AC112" s="16" t="s">
        <v>1605</v>
      </c>
      <c r="AD112" s="16" t="s">
        <v>1605</v>
      </c>
      <c r="AE112" s="16" t="s">
        <v>1605</v>
      </c>
      <c r="AF112" s="16" t="s">
        <v>1605</v>
      </c>
      <c r="AG112" s="16" t="s">
        <v>1605</v>
      </c>
      <c r="AH112" s="16" t="s">
        <v>1605</v>
      </c>
      <c r="AI112" s="16" t="s">
        <v>1605</v>
      </c>
      <c r="AJ112" s="16" t="s">
        <v>1605</v>
      </c>
      <c r="AK112" s="16" t="s">
        <v>1605</v>
      </c>
      <c r="AL112" s="16" t="s">
        <v>1605</v>
      </c>
      <c r="AM112" s="16" t="s">
        <v>1605</v>
      </c>
      <c r="AN112" s="16" t="s">
        <v>1605</v>
      </c>
      <c r="AO112" s="16" t="s">
        <v>1605</v>
      </c>
      <c r="AP112" s="16" t="s">
        <v>1605</v>
      </c>
      <c r="AQ112" s="16" t="s">
        <v>1605</v>
      </c>
      <c r="AR112" s="16" t="s">
        <v>1605</v>
      </c>
      <c r="AS112" s="16" t="s">
        <v>1605</v>
      </c>
      <c r="AT112" s="16" t="s">
        <v>1605</v>
      </c>
      <c r="AU112" s="16" t="s">
        <v>1605</v>
      </c>
      <c r="AV112" s="16" t="s">
        <v>1605</v>
      </c>
      <c r="AW112" s="16" t="s">
        <v>1605</v>
      </c>
      <c r="AX112" s="16" t="s">
        <v>1605</v>
      </c>
      <c r="AY112" s="16" t="s">
        <v>1605</v>
      </c>
      <c r="AZ112" s="16" t="s">
        <v>1605</v>
      </c>
      <c r="BA112" s="16" t="s">
        <v>1605</v>
      </c>
      <c r="BB112" s="16" t="s">
        <v>1605</v>
      </c>
      <c r="BC112" s="16" t="s">
        <v>1605</v>
      </c>
      <c r="BD112" s="16" t="s">
        <v>1605</v>
      </c>
      <c r="BE112" s="16" t="s">
        <v>1605</v>
      </c>
      <c r="BF112" s="16" t="s">
        <v>1605</v>
      </c>
      <c r="BG112" s="16" t="s">
        <v>1605</v>
      </c>
      <c r="BH112" s="16" t="s">
        <v>1605</v>
      </c>
      <c r="BI112" s="16" t="s">
        <v>1605</v>
      </c>
      <c r="BJ112" s="16" t="s">
        <v>1605</v>
      </c>
      <c r="BK112" s="16" t="s">
        <v>1605</v>
      </c>
      <c r="BL112" s="16" t="s">
        <v>1605</v>
      </c>
      <c r="BM112" s="16" t="s">
        <v>1605</v>
      </c>
      <c r="BN112" s="16" t="s">
        <v>1605</v>
      </c>
      <c r="BO112" s="16" t="s">
        <v>1605</v>
      </c>
      <c r="BP112" s="16" t="s">
        <v>1605</v>
      </c>
      <c r="BQ112" s="16" t="s">
        <v>1605</v>
      </c>
    </row>
    <row r="113" spans="1:69" x14ac:dyDescent="0.35">
      <c r="A113">
        <v>101</v>
      </c>
      <c r="B113" t="s">
        <v>1744</v>
      </c>
      <c r="C113" t="b">
        <v>0</v>
      </c>
      <c r="D113" t="s">
        <v>1605</v>
      </c>
      <c r="E113" s="1" t="s">
        <v>1605</v>
      </c>
      <c r="F113" s="16" t="s">
        <v>1605</v>
      </c>
      <c r="G113" s="16" t="s">
        <v>1605</v>
      </c>
      <c r="H113" t="s">
        <v>1605</v>
      </c>
      <c r="I113" s="16" t="s">
        <v>1605</v>
      </c>
      <c r="J113" s="16" t="s">
        <v>1605</v>
      </c>
      <c r="K113" s="16" t="s">
        <v>1605</v>
      </c>
      <c r="L113" s="16" t="s">
        <v>1605</v>
      </c>
      <c r="M113" s="16" t="s">
        <v>1605</v>
      </c>
      <c r="N113" s="16" t="s">
        <v>1605</v>
      </c>
      <c r="O113" s="16" t="s">
        <v>1605</v>
      </c>
      <c r="P113" s="16" t="s">
        <v>1605</v>
      </c>
      <c r="Q113" s="16" t="s">
        <v>1605</v>
      </c>
      <c r="R113" s="16" t="s">
        <v>1605</v>
      </c>
      <c r="S113" s="16" t="s">
        <v>1605</v>
      </c>
      <c r="T113" s="16" t="s">
        <v>1605</v>
      </c>
      <c r="U113" s="16" t="s">
        <v>1605</v>
      </c>
      <c r="V113" s="16" t="s">
        <v>1605</v>
      </c>
      <c r="W113" s="16" t="s">
        <v>1605</v>
      </c>
      <c r="X113" s="16" t="s">
        <v>1605</v>
      </c>
      <c r="Y113" s="16" t="s">
        <v>1605</v>
      </c>
      <c r="Z113" s="16" t="s">
        <v>1605</v>
      </c>
      <c r="AA113" s="16" t="s">
        <v>1605</v>
      </c>
      <c r="AB113" s="16" t="s">
        <v>1605</v>
      </c>
      <c r="AC113" s="16" t="s">
        <v>1605</v>
      </c>
      <c r="AD113" s="16" t="s">
        <v>1605</v>
      </c>
      <c r="AE113" s="16" t="s">
        <v>1605</v>
      </c>
      <c r="AF113" s="16" t="s">
        <v>1605</v>
      </c>
      <c r="AG113" s="16" t="s">
        <v>1605</v>
      </c>
      <c r="AH113" s="16" t="s">
        <v>1605</v>
      </c>
      <c r="AI113" s="16" t="s">
        <v>1605</v>
      </c>
      <c r="AJ113" s="16" t="s">
        <v>1605</v>
      </c>
      <c r="AK113" s="16" t="s">
        <v>1605</v>
      </c>
      <c r="AL113" s="16" t="s">
        <v>1605</v>
      </c>
      <c r="AM113" s="16" t="s">
        <v>1605</v>
      </c>
      <c r="AN113" s="16" t="s">
        <v>1605</v>
      </c>
      <c r="AO113" s="16" t="s">
        <v>1605</v>
      </c>
      <c r="AP113" s="16" t="s">
        <v>1605</v>
      </c>
      <c r="AQ113" s="16" t="s">
        <v>1605</v>
      </c>
      <c r="AR113" s="16" t="s">
        <v>1605</v>
      </c>
      <c r="AS113" s="16" t="s">
        <v>1605</v>
      </c>
      <c r="AT113" s="16" t="s">
        <v>1605</v>
      </c>
      <c r="AU113" s="16" t="s">
        <v>1605</v>
      </c>
      <c r="AV113" s="16" t="s">
        <v>1605</v>
      </c>
      <c r="AW113" s="16" t="s">
        <v>1605</v>
      </c>
      <c r="AX113" s="16" t="s">
        <v>1605</v>
      </c>
      <c r="AY113" s="16" t="s">
        <v>1605</v>
      </c>
      <c r="AZ113" s="16" t="s">
        <v>1605</v>
      </c>
      <c r="BA113" s="16" t="s">
        <v>1605</v>
      </c>
      <c r="BB113" s="16" t="s">
        <v>1605</v>
      </c>
      <c r="BC113" s="16" t="s">
        <v>1605</v>
      </c>
      <c r="BD113" s="16" t="s">
        <v>1605</v>
      </c>
      <c r="BE113" s="16" t="s">
        <v>1605</v>
      </c>
      <c r="BF113" s="16" t="s">
        <v>1605</v>
      </c>
      <c r="BG113" s="16" t="s">
        <v>1605</v>
      </c>
      <c r="BH113" s="16" t="s">
        <v>1605</v>
      </c>
      <c r="BI113" s="16" t="s">
        <v>1605</v>
      </c>
      <c r="BJ113" s="16" t="s">
        <v>1605</v>
      </c>
      <c r="BK113" s="16" t="s">
        <v>1605</v>
      </c>
      <c r="BL113" s="16" t="s">
        <v>1605</v>
      </c>
      <c r="BM113" s="16" t="s">
        <v>1605</v>
      </c>
      <c r="BN113" s="16" t="s">
        <v>1605</v>
      </c>
      <c r="BO113" s="16" t="s">
        <v>1605</v>
      </c>
      <c r="BP113" s="16" t="s">
        <v>1605</v>
      </c>
      <c r="BQ113" s="16" t="s">
        <v>1605</v>
      </c>
    </row>
    <row r="114" spans="1:69" x14ac:dyDescent="0.35">
      <c r="A114">
        <v>102</v>
      </c>
      <c r="B114" t="s">
        <v>1855</v>
      </c>
      <c r="C114" t="b">
        <v>1</v>
      </c>
      <c r="D114" t="b">
        <v>0</v>
      </c>
      <c r="E114" s="1">
        <v>23.353220083275666</v>
      </c>
      <c r="F114" s="16">
        <v>0.99528549995972493</v>
      </c>
      <c r="G114" s="16">
        <v>2.5714285714285641</v>
      </c>
      <c r="H114" t="s">
        <v>1931</v>
      </c>
      <c r="I114" s="16">
        <v>0</v>
      </c>
      <c r="J114" s="16">
        <v>0</v>
      </c>
      <c r="K114" s="16">
        <v>0</v>
      </c>
      <c r="L114" s="16">
        <v>4.1665397772553403E-2</v>
      </c>
      <c r="M114" s="16">
        <v>0.16504292206254711</v>
      </c>
      <c r="N114" s="16">
        <v>7.7474385633034659E-2</v>
      </c>
      <c r="O114" s="16">
        <v>0.36792462526040137</v>
      </c>
      <c r="P114" s="16">
        <v>0.19069884592616981</v>
      </c>
      <c r="Q114" s="16">
        <v>2.2445793404500183</v>
      </c>
      <c r="R114" s="16">
        <v>0</v>
      </c>
      <c r="S114" s="16">
        <v>0.14059001199068066</v>
      </c>
      <c r="T114" s="16">
        <v>0.14059001199068066</v>
      </c>
      <c r="U114" s="16">
        <v>0.13143936569666281</v>
      </c>
      <c r="V114" s="16">
        <v>1.7143082325452048</v>
      </c>
      <c r="W114" s="16">
        <v>6.2377307577917041E-2</v>
      </c>
      <c r="X114" s="16">
        <v>0.22822251037528196</v>
      </c>
      <c r="Y114" s="16">
        <v>1.4781794315817054E-2</v>
      </c>
      <c r="Z114" s="16">
        <v>2.9916751737096181E-2</v>
      </c>
      <c r="AA114" s="16">
        <v>0.1403204979567223</v>
      </c>
      <c r="AB114" s="16">
        <v>0.21042928507198666</v>
      </c>
      <c r="AC114" s="16">
        <v>0.1332448401418771</v>
      </c>
      <c r="AD114" s="16">
        <v>0</v>
      </c>
      <c r="AE114" s="16">
        <v>0.14996802966846001</v>
      </c>
      <c r="AF114" s="16">
        <v>0.24875589698920364</v>
      </c>
      <c r="AG114" s="16">
        <v>0.57895708660473555</v>
      </c>
      <c r="AH114" s="16">
        <v>0</v>
      </c>
      <c r="AI114" s="16">
        <v>0.39359587295157916</v>
      </c>
      <c r="AJ114" s="16">
        <v>0.41703126751682174</v>
      </c>
      <c r="AK114" s="16">
        <v>0.25240353320074593</v>
      </c>
      <c r="AL114" s="16">
        <v>0.35870083331771885</v>
      </c>
      <c r="AM114" s="16">
        <v>2.5471120353546928E-2</v>
      </c>
      <c r="AN114" s="16">
        <v>0.1560414836807229</v>
      </c>
      <c r="AO114" s="16">
        <v>1.0798368103011931</v>
      </c>
      <c r="AP114" s="16">
        <v>0.31578947368420884</v>
      </c>
      <c r="AQ114" s="16">
        <v>2.5714285714285641</v>
      </c>
      <c r="AR114" s="16">
        <v>0</v>
      </c>
      <c r="AS114" s="16">
        <v>0</v>
      </c>
      <c r="AT114" s="16">
        <v>2.4824340841154813E-2</v>
      </c>
      <c r="AU114" s="16">
        <v>0.38888888888888684</v>
      </c>
      <c r="AV114" s="16">
        <v>0.66666507606053793</v>
      </c>
      <c r="AW114" s="16">
        <v>5.0625741391874701E-2</v>
      </c>
      <c r="AX114" s="16">
        <v>0.17647058823529238</v>
      </c>
      <c r="AY114" s="16">
        <v>0.29032258064515881</v>
      </c>
      <c r="AZ114" s="16">
        <v>0.66666666666666496</v>
      </c>
      <c r="BA114" s="16">
        <v>1</v>
      </c>
      <c r="BB114" s="16">
        <v>0</v>
      </c>
      <c r="BC114" s="16">
        <v>1.5025315676498145</v>
      </c>
      <c r="BD114" s="16">
        <v>0</v>
      </c>
      <c r="BE114" s="16">
        <v>0.76066489514428048</v>
      </c>
      <c r="BF114" s="16">
        <v>0.23558793803684774</v>
      </c>
      <c r="BG114" s="16">
        <v>1.6666666666666625</v>
      </c>
      <c r="BH114" s="16">
        <v>0.33333333333333126</v>
      </c>
      <c r="BI114" s="16">
        <v>0</v>
      </c>
      <c r="BJ114" s="16">
        <v>0.1116733420244389</v>
      </c>
      <c r="BK114" s="16">
        <v>0.2894762314940873</v>
      </c>
      <c r="BL114" s="16">
        <v>0.7043595501634079</v>
      </c>
      <c r="BM114" s="16">
        <v>5.8790521745423652E-2</v>
      </c>
      <c r="BN114" s="16">
        <v>0.21012485135600123</v>
      </c>
      <c r="BO114" s="16" t="s">
        <v>1605</v>
      </c>
      <c r="BP114" s="16" t="s">
        <v>1605</v>
      </c>
      <c r="BQ114" s="16" t="s">
        <v>1605</v>
      </c>
    </row>
    <row r="115" spans="1:69" x14ac:dyDescent="0.35">
      <c r="A115">
        <v>103</v>
      </c>
      <c r="B115" t="s">
        <v>2171</v>
      </c>
      <c r="C115" t="b">
        <v>0</v>
      </c>
      <c r="D115" t="s">
        <v>1605</v>
      </c>
      <c r="E115" s="1" t="s">
        <v>1605</v>
      </c>
      <c r="F115" s="16" t="s">
        <v>1605</v>
      </c>
      <c r="G115" s="16" t="s">
        <v>1605</v>
      </c>
      <c r="H115" t="s">
        <v>1605</v>
      </c>
      <c r="I115" s="16" t="s">
        <v>1605</v>
      </c>
      <c r="J115" s="16" t="s">
        <v>1605</v>
      </c>
      <c r="K115" s="16" t="s">
        <v>1605</v>
      </c>
      <c r="L115" s="16" t="s">
        <v>1605</v>
      </c>
      <c r="M115" s="16" t="s">
        <v>1605</v>
      </c>
      <c r="N115" s="16" t="s">
        <v>1605</v>
      </c>
      <c r="O115" s="16" t="s">
        <v>1605</v>
      </c>
      <c r="P115" s="16" t="s">
        <v>1605</v>
      </c>
      <c r="Q115" s="16" t="s">
        <v>1605</v>
      </c>
      <c r="R115" s="16" t="s">
        <v>1605</v>
      </c>
      <c r="S115" s="16" t="s">
        <v>1605</v>
      </c>
      <c r="T115" s="16" t="s">
        <v>1605</v>
      </c>
      <c r="U115" s="16" t="s">
        <v>1605</v>
      </c>
      <c r="V115" s="16" t="s">
        <v>1605</v>
      </c>
      <c r="W115" s="16" t="s">
        <v>1605</v>
      </c>
      <c r="X115" s="16" t="s">
        <v>1605</v>
      </c>
      <c r="Y115" s="16" t="s">
        <v>1605</v>
      </c>
      <c r="Z115" s="16" t="s">
        <v>1605</v>
      </c>
      <c r="AA115" s="16" t="s">
        <v>1605</v>
      </c>
      <c r="AB115" s="16" t="s">
        <v>1605</v>
      </c>
      <c r="AC115" s="16" t="s">
        <v>1605</v>
      </c>
      <c r="AD115" s="16" t="s">
        <v>1605</v>
      </c>
      <c r="AE115" s="16" t="s">
        <v>1605</v>
      </c>
      <c r="AF115" s="16" t="s">
        <v>1605</v>
      </c>
      <c r="AG115" s="16" t="s">
        <v>1605</v>
      </c>
      <c r="AH115" s="16" t="s">
        <v>1605</v>
      </c>
      <c r="AI115" s="16" t="s">
        <v>1605</v>
      </c>
      <c r="AJ115" s="16" t="s">
        <v>1605</v>
      </c>
      <c r="AK115" s="16" t="s">
        <v>1605</v>
      </c>
      <c r="AL115" s="16" t="s">
        <v>1605</v>
      </c>
      <c r="AM115" s="16" t="s">
        <v>1605</v>
      </c>
      <c r="AN115" s="16" t="s">
        <v>1605</v>
      </c>
      <c r="AO115" s="16" t="s">
        <v>1605</v>
      </c>
      <c r="AP115" s="16" t="s">
        <v>1605</v>
      </c>
      <c r="AQ115" s="16" t="s">
        <v>1605</v>
      </c>
      <c r="AR115" s="16" t="s">
        <v>1605</v>
      </c>
      <c r="AS115" s="16" t="s">
        <v>1605</v>
      </c>
      <c r="AT115" s="16" t="s">
        <v>1605</v>
      </c>
      <c r="AU115" s="16" t="s">
        <v>1605</v>
      </c>
      <c r="AV115" s="16" t="s">
        <v>1605</v>
      </c>
      <c r="AW115" s="16" t="s">
        <v>1605</v>
      </c>
      <c r="AX115" s="16" t="s">
        <v>1605</v>
      </c>
      <c r="AY115" s="16" t="s">
        <v>1605</v>
      </c>
      <c r="AZ115" s="16" t="s">
        <v>1605</v>
      </c>
      <c r="BA115" s="16" t="s">
        <v>1605</v>
      </c>
      <c r="BB115" s="16" t="s">
        <v>1605</v>
      </c>
      <c r="BC115" s="16" t="s">
        <v>1605</v>
      </c>
      <c r="BD115" s="16" t="s">
        <v>1605</v>
      </c>
      <c r="BE115" s="16" t="s">
        <v>1605</v>
      </c>
      <c r="BF115" s="16" t="s">
        <v>1605</v>
      </c>
      <c r="BG115" s="16" t="s">
        <v>1605</v>
      </c>
      <c r="BH115" s="16" t="s">
        <v>1605</v>
      </c>
      <c r="BI115" s="16" t="s">
        <v>1605</v>
      </c>
      <c r="BJ115" s="16" t="s">
        <v>1605</v>
      </c>
      <c r="BK115" s="16" t="s">
        <v>1605</v>
      </c>
      <c r="BL115" s="16" t="s">
        <v>1605</v>
      </c>
      <c r="BM115" s="16" t="s">
        <v>1605</v>
      </c>
      <c r="BN115" s="16" t="s">
        <v>1605</v>
      </c>
      <c r="BO115" s="16" t="s">
        <v>1605</v>
      </c>
      <c r="BP115" s="16" t="s">
        <v>1605</v>
      </c>
      <c r="BQ115" s="16" t="s">
        <v>1605</v>
      </c>
    </row>
    <row r="116" spans="1:69" x14ac:dyDescent="0.35">
      <c r="A116">
        <v>104</v>
      </c>
      <c r="B116" t="s">
        <v>2178</v>
      </c>
      <c r="C116" t="b">
        <v>0</v>
      </c>
      <c r="D116" t="s">
        <v>1605</v>
      </c>
      <c r="E116" s="1" t="s">
        <v>1605</v>
      </c>
      <c r="F116" s="16" t="s">
        <v>1605</v>
      </c>
      <c r="G116" s="16" t="s">
        <v>1605</v>
      </c>
      <c r="H116" t="s">
        <v>1605</v>
      </c>
      <c r="I116" s="16" t="s">
        <v>1605</v>
      </c>
      <c r="J116" s="16" t="s">
        <v>1605</v>
      </c>
      <c r="K116" s="16" t="s">
        <v>1605</v>
      </c>
      <c r="L116" s="16" t="s">
        <v>1605</v>
      </c>
      <c r="M116" s="16" t="s">
        <v>1605</v>
      </c>
      <c r="N116" s="16" t="s">
        <v>1605</v>
      </c>
      <c r="O116" s="16" t="s">
        <v>1605</v>
      </c>
      <c r="P116" s="16" t="s">
        <v>1605</v>
      </c>
      <c r="Q116" s="16" t="s">
        <v>1605</v>
      </c>
      <c r="R116" s="16" t="s">
        <v>1605</v>
      </c>
      <c r="S116" s="16" t="s">
        <v>1605</v>
      </c>
      <c r="T116" s="16" t="s">
        <v>1605</v>
      </c>
      <c r="U116" s="16" t="s">
        <v>1605</v>
      </c>
      <c r="V116" s="16" t="s">
        <v>1605</v>
      </c>
      <c r="W116" s="16" t="s">
        <v>1605</v>
      </c>
      <c r="X116" s="16" t="s">
        <v>1605</v>
      </c>
      <c r="Y116" s="16" t="s">
        <v>1605</v>
      </c>
      <c r="Z116" s="16" t="s">
        <v>1605</v>
      </c>
      <c r="AA116" s="16" t="s">
        <v>1605</v>
      </c>
      <c r="AB116" s="16" t="s">
        <v>1605</v>
      </c>
      <c r="AC116" s="16" t="s">
        <v>1605</v>
      </c>
      <c r="AD116" s="16" t="s">
        <v>1605</v>
      </c>
      <c r="AE116" s="16" t="s">
        <v>1605</v>
      </c>
      <c r="AF116" s="16" t="s">
        <v>1605</v>
      </c>
      <c r="AG116" s="16" t="s">
        <v>1605</v>
      </c>
      <c r="AH116" s="16" t="s">
        <v>1605</v>
      </c>
      <c r="AI116" s="16" t="s">
        <v>1605</v>
      </c>
      <c r="AJ116" s="16" t="s">
        <v>1605</v>
      </c>
      <c r="AK116" s="16" t="s">
        <v>1605</v>
      </c>
      <c r="AL116" s="16" t="s">
        <v>1605</v>
      </c>
      <c r="AM116" s="16" t="s">
        <v>1605</v>
      </c>
      <c r="AN116" s="16" t="s">
        <v>1605</v>
      </c>
      <c r="AO116" s="16" t="s">
        <v>1605</v>
      </c>
      <c r="AP116" s="16" t="s">
        <v>1605</v>
      </c>
      <c r="AQ116" s="16" t="s">
        <v>1605</v>
      </c>
      <c r="AR116" s="16" t="s">
        <v>1605</v>
      </c>
      <c r="AS116" s="16" t="s">
        <v>1605</v>
      </c>
      <c r="AT116" s="16" t="s">
        <v>1605</v>
      </c>
      <c r="AU116" s="16" t="s">
        <v>1605</v>
      </c>
      <c r="AV116" s="16" t="s">
        <v>1605</v>
      </c>
      <c r="AW116" s="16" t="s">
        <v>1605</v>
      </c>
      <c r="AX116" s="16" t="s">
        <v>1605</v>
      </c>
      <c r="AY116" s="16" t="s">
        <v>1605</v>
      </c>
      <c r="AZ116" s="16" t="s">
        <v>1605</v>
      </c>
      <c r="BA116" s="16" t="s">
        <v>1605</v>
      </c>
      <c r="BB116" s="16" t="s">
        <v>1605</v>
      </c>
      <c r="BC116" s="16" t="s">
        <v>1605</v>
      </c>
      <c r="BD116" s="16" t="s">
        <v>1605</v>
      </c>
      <c r="BE116" s="16" t="s">
        <v>1605</v>
      </c>
      <c r="BF116" s="16" t="s">
        <v>1605</v>
      </c>
      <c r="BG116" s="16" t="s">
        <v>1605</v>
      </c>
      <c r="BH116" s="16" t="s">
        <v>1605</v>
      </c>
      <c r="BI116" s="16" t="s">
        <v>1605</v>
      </c>
      <c r="BJ116" s="16" t="s">
        <v>1605</v>
      </c>
      <c r="BK116" s="16" t="s">
        <v>1605</v>
      </c>
      <c r="BL116" s="16" t="s">
        <v>1605</v>
      </c>
      <c r="BM116" s="16" t="s">
        <v>1605</v>
      </c>
      <c r="BN116" s="16" t="s">
        <v>1605</v>
      </c>
      <c r="BO116" s="16" t="s">
        <v>1605</v>
      </c>
      <c r="BP116" s="16" t="s">
        <v>1605</v>
      </c>
      <c r="BQ116" s="16" t="s">
        <v>1605</v>
      </c>
    </row>
    <row r="117" spans="1:69" x14ac:dyDescent="0.35">
      <c r="A117">
        <v>105</v>
      </c>
      <c r="B117" t="s">
        <v>2296</v>
      </c>
      <c r="C117" t="b">
        <v>0</v>
      </c>
      <c r="D117" t="s">
        <v>1605</v>
      </c>
      <c r="E117" s="1" t="s">
        <v>1605</v>
      </c>
      <c r="F117" s="16" t="s">
        <v>1605</v>
      </c>
      <c r="G117" s="16" t="s">
        <v>1605</v>
      </c>
      <c r="H117" t="s">
        <v>1605</v>
      </c>
      <c r="I117" s="16" t="s">
        <v>1605</v>
      </c>
      <c r="J117" s="16" t="s">
        <v>1605</v>
      </c>
      <c r="K117" s="16" t="s">
        <v>1605</v>
      </c>
      <c r="L117" s="16" t="s">
        <v>1605</v>
      </c>
      <c r="M117" s="16" t="s">
        <v>1605</v>
      </c>
      <c r="N117" s="16" t="s">
        <v>1605</v>
      </c>
      <c r="O117" s="16" t="s">
        <v>1605</v>
      </c>
      <c r="P117" s="16" t="s">
        <v>1605</v>
      </c>
      <c r="Q117" s="16" t="s">
        <v>1605</v>
      </c>
      <c r="R117" s="16" t="s">
        <v>1605</v>
      </c>
      <c r="S117" s="16" t="s">
        <v>1605</v>
      </c>
      <c r="T117" s="16" t="s">
        <v>1605</v>
      </c>
      <c r="U117" s="16" t="s">
        <v>1605</v>
      </c>
      <c r="V117" s="16" t="s">
        <v>1605</v>
      </c>
      <c r="W117" s="16" t="s">
        <v>1605</v>
      </c>
      <c r="X117" s="16" t="s">
        <v>1605</v>
      </c>
      <c r="Y117" s="16" t="s">
        <v>1605</v>
      </c>
      <c r="Z117" s="16" t="s">
        <v>1605</v>
      </c>
      <c r="AA117" s="16" t="s">
        <v>1605</v>
      </c>
      <c r="AB117" s="16" t="s">
        <v>1605</v>
      </c>
      <c r="AC117" s="16" t="s">
        <v>1605</v>
      </c>
      <c r="AD117" s="16" t="s">
        <v>1605</v>
      </c>
      <c r="AE117" s="16" t="s">
        <v>1605</v>
      </c>
      <c r="AF117" s="16" t="s">
        <v>1605</v>
      </c>
      <c r="AG117" s="16" t="s">
        <v>1605</v>
      </c>
      <c r="AH117" s="16" t="s">
        <v>1605</v>
      </c>
      <c r="AI117" s="16" t="s">
        <v>1605</v>
      </c>
      <c r="AJ117" s="16" t="s">
        <v>1605</v>
      </c>
      <c r="AK117" s="16" t="s">
        <v>1605</v>
      </c>
      <c r="AL117" s="16" t="s">
        <v>1605</v>
      </c>
      <c r="AM117" s="16" t="s">
        <v>1605</v>
      </c>
      <c r="AN117" s="16" t="s">
        <v>1605</v>
      </c>
      <c r="AO117" s="16" t="s">
        <v>1605</v>
      </c>
      <c r="AP117" s="16" t="s">
        <v>1605</v>
      </c>
      <c r="AQ117" s="16" t="s">
        <v>1605</v>
      </c>
      <c r="AR117" s="16" t="s">
        <v>1605</v>
      </c>
      <c r="AS117" s="16" t="s">
        <v>1605</v>
      </c>
      <c r="AT117" s="16" t="s">
        <v>1605</v>
      </c>
      <c r="AU117" s="16" t="s">
        <v>1605</v>
      </c>
      <c r="AV117" s="16" t="s">
        <v>1605</v>
      </c>
      <c r="AW117" s="16" t="s">
        <v>1605</v>
      </c>
      <c r="AX117" s="16" t="s">
        <v>1605</v>
      </c>
      <c r="AY117" s="16" t="s">
        <v>1605</v>
      </c>
      <c r="AZ117" s="16" t="s">
        <v>1605</v>
      </c>
      <c r="BA117" s="16" t="s">
        <v>1605</v>
      </c>
      <c r="BB117" s="16" t="s">
        <v>1605</v>
      </c>
      <c r="BC117" s="16" t="s">
        <v>1605</v>
      </c>
      <c r="BD117" s="16" t="s">
        <v>1605</v>
      </c>
      <c r="BE117" s="16" t="s">
        <v>1605</v>
      </c>
      <c r="BF117" s="16" t="s">
        <v>1605</v>
      </c>
      <c r="BG117" s="16" t="s">
        <v>1605</v>
      </c>
      <c r="BH117" s="16" t="s">
        <v>1605</v>
      </c>
      <c r="BI117" s="16" t="s">
        <v>1605</v>
      </c>
      <c r="BJ117" s="16" t="s">
        <v>1605</v>
      </c>
      <c r="BK117" s="16" t="s">
        <v>1605</v>
      </c>
      <c r="BL117" s="16" t="s">
        <v>1605</v>
      </c>
      <c r="BM117" s="16" t="s">
        <v>1605</v>
      </c>
      <c r="BN117" s="16" t="s">
        <v>1605</v>
      </c>
      <c r="BO117" s="16" t="s">
        <v>1605</v>
      </c>
      <c r="BP117" s="16" t="s">
        <v>1605</v>
      </c>
      <c r="BQ117" s="16" t="s">
        <v>1605</v>
      </c>
    </row>
    <row r="118" spans="1:69" x14ac:dyDescent="0.35">
      <c r="A118">
        <v>106</v>
      </c>
      <c r="B118" t="s">
        <v>2339</v>
      </c>
      <c r="C118" t="b">
        <v>1</v>
      </c>
      <c r="D118" t="b">
        <v>0</v>
      </c>
      <c r="E118" s="1">
        <v>30.837959039338326</v>
      </c>
      <c r="F118" s="16">
        <v>1.18689555622145</v>
      </c>
      <c r="G118" s="16">
        <v>2.6724916599823429</v>
      </c>
      <c r="H118" t="s">
        <v>1804</v>
      </c>
      <c r="I118" s="16">
        <v>0</v>
      </c>
      <c r="J118" s="16">
        <v>0</v>
      </c>
      <c r="K118" s="16">
        <v>0</v>
      </c>
      <c r="L118" s="16">
        <v>5.4802604585667991E-2</v>
      </c>
      <c r="M118" s="16">
        <v>0.29780685777414795</v>
      </c>
      <c r="N118" s="16">
        <v>0.11885174165777856</v>
      </c>
      <c r="O118" s="16">
        <v>0.83781950363281998</v>
      </c>
      <c r="P118" s="16">
        <v>0.2252838396382939</v>
      </c>
      <c r="Q118" s="16">
        <v>2.3388770314643685</v>
      </c>
      <c r="R118" s="16">
        <v>0</v>
      </c>
      <c r="S118" s="16">
        <v>0.40261904470010768</v>
      </c>
      <c r="T118" s="16">
        <v>0.40261904470010768</v>
      </c>
      <c r="U118" s="16">
        <v>0.1642857773970865</v>
      </c>
      <c r="V118" s="16">
        <v>2.6724916599823429</v>
      </c>
      <c r="W118" s="16">
        <v>7.7064583935117836E-2</v>
      </c>
      <c r="X118" s="16">
        <v>0.28995448989963779</v>
      </c>
      <c r="Y118" s="16">
        <v>3.8716107187727777E-2</v>
      </c>
      <c r="Z118" s="16">
        <v>7.8773788693012881E-2</v>
      </c>
      <c r="AA118" s="16">
        <v>0.17561791108792635</v>
      </c>
      <c r="AB118" s="16">
        <v>0.26656469503159497</v>
      </c>
      <c r="AC118" s="16">
        <v>0.14400312757081624</v>
      </c>
      <c r="AD118" s="16">
        <v>0.15928387167983948</v>
      </c>
      <c r="AE118" s="16">
        <v>0.14984013454811995</v>
      </c>
      <c r="AF118" s="16">
        <v>0.41946585938804049</v>
      </c>
      <c r="AG118" s="16">
        <v>0.54510135267022419</v>
      </c>
      <c r="AH118" s="16">
        <v>0</v>
      </c>
      <c r="AI118" s="16">
        <v>0.43377277966761207</v>
      </c>
      <c r="AJ118" s="16">
        <v>0.45824916932507875</v>
      </c>
      <c r="AK118" s="16">
        <v>0.2524539172077509</v>
      </c>
      <c r="AL118" s="16">
        <v>0.34050261225477318</v>
      </c>
      <c r="AM118" s="16">
        <v>3.2798015158407967E-2</v>
      </c>
      <c r="AN118" s="16">
        <v>0.17405406835940673</v>
      </c>
      <c r="AO118" s="16">
        <v>1.1122290650484152</v>
      </c>
      <c r="AP118" s="16">
        <v>0.31578947368420973</v>
      </c>
      <c r="AQ118" s="16">
        <v>2.571428571428569</v>
      </c>
      <c r="AR118" s="16">
        <v>0</v>
      </c>
      <c r="AS118" s="16">
        <v>0</v>
      </c>
      <c r="AT118" s="16">
        <v>6.5124160956268939E-2</v>
      </c>
      <c r="AU118" s="16">
        <v>0.38888888888888973</v>
      </c>
      <c r="AV118" s="16">
        <v>0.66666485739910097</v>
      </c>
      <c r="AW118" s="16">
        <v>0.13499945579082007</v>
      </c>
      <c r="AX118" s="16">
        <v>0.17647058823529349</v>
      </c>
      <c r="AY118" s="16">
        <v>0.29032258064516325</v>
      </c>
      <c r="AZ118" s="16">
        <v>0.66666666666666852</v>
      </c>
      <c r="BA118" s="16">
        <v>1</v>
      </c>
      <c r="BB118" s="16">
        <v>0</v>
      </c>
      <c r="BC118" s="16">
        <v>1.5025146010816735</v>
      </c>
      <c r="BD118" s="16">
        <v>0</v>
      </c>
      <c r="BE118" s="16">
        <v>0.83806512313554715</v>
      </c>
      <c r="BF118" s="16">
        <v>0.2246684951074891</v>
      </c>
      <c r="BG118" s="16">
        <v>1.6666666666666692</v>
      </c>
      <c r="BH118" s="16">
        <v>0.33333333333333459</v>
      </c>
      <c r="BI118" s="16">
        <v>0</v>
      </c>
      <c r="BJ118" s="16">
        <v>0.1116486869938258</v>
      </c>
      <c r="BK118" s="16">
        <v>0.30468548271996454</v>
      </c>
      <c r="BL118" s="16">
        <v>0.90358820072078316</v>
      </c>
      <c r="BM118" s="16">
        <v>6.078949904516362E-2</v>
      </c>
      <c r="BN118" s="16">
        <v>0.21005212623905534</v>
      </c>
      <c r="BO118" s="16" t="s">
        <v>1605</v>
      </c>
      <c r="BP118" s="16" t="s">
        <v>1605</v>
      </c>
      <c r="BQ118" s="16" t="s">
        <v>1605</v>
      </c>
    </row>
    <row r="119" spans="1:69" x14ac:dyDescent="0.35">
      <c r="A119">
        <v>107</v>
      </c>
      <c r="B119" t="s">
        <v>1911</v>
      </c>
      <c r="C119" t="b">
        <v>0</v>
      </c>
      <c r="D119" t="s">
        <v>1605</v>
      </c>
      <c r="E119" s="1" t="s">
        <v>1605</v>
      </c>
      <c r="F119" s="16" t="s">
        <v>1605</v>
      </c>
      <c r="G119" s="16" t="s">
        <v>1605</v>
      </c>
      <c r="H119" t="s">
        <v>1605</v>
      </c>
      <c r="I119" s="16" t="s">
        <v>1605</v>
      </c>
      <c r="J119" s="16" t="s">
        <v>1605</v>
      </c>
      <c r="K119" s="16" t="s">
        <v>1605</v>
      </c>
      <c r="L119" s="16" t="s">
        <v>1605</v>
      </c>
      <c r="M119" s="16" t="s">
        <v>1605</v>
      </c>
      <c r="N119" s="16" t="s">
        <v>1605</v>
      </c>
      <c r="O119" s="16" t="s">
        <v>1605</v>
      </c>
      <c r="P119" s="16" t="s">
        <v>1605</v>
      </c>
      <c r="Q119" s="16" t="s">
        <v>1605</v>
      </c>
      <c r="R119" s="16" t="s">
        <v>1605</v>
      </c>
      <c r="S119" s="16" t="s">
        <v>1605</v>
      </c>
      <c r="T119" s="16" t="s">
        <v>1605</v>
      </c>
      <c r="U119" s="16" t="s">
        <v>1605</v>
      </c>
      <c r="V119" s="16" t="s">
        <v>1605</v>
      </c>
      <c r="W119" s="16" t="s">
        <v>1605</v>
      </c>
      <c r="X119" s="16" t="s">
        <v>1605</v>
      </c>
      <c r="Y119" s="16" t="s">
        <v>1605</v>
      </c>
      <c r="Z119" s="16" t="s">
        <v>1605</v>
      </c>
      <c r="AA119" s="16" t="s">
        <v>1605</v>
      </c>
      <c r="AB119" s="16" t="s">
        <v>1605</v>
      </c>
      <c r="AC119" s="16" t="s">
        <v>1605</v>
      </c>
      <c r="AD119" s="16" t="s">
        <v>1605</v>
      </c>
      <c r="AE119" s="16" t="s">
        <v>1605</v>
      </c>
      <c r="AF119" s="16" t="s">
        <v>1605</v>
      </c>
      <c r="AG119" s="16" t="s">
        <v>1605</v>
      </c>
      <c r="AH119" s="16" t="s">
        <v>1605</v>
      </c>
      <c r="AI119" s="16" t="s">
        <v>1605</v>
      </c>
      <c r="AJ119" s="16" t="s">
        <v>1605</v>
      </c>
      <c r="AK119" s="16" t="s">
        <v>1605</v>
      </c>
      <c r="AL119" s="16" t="s">
        <v>1605</v>
      </c>
      <c r="AM119" s="16" t="s">
        <v>1605</v>
      </c>
      <c r="AN119" s="16" t="s">
        <v>1605</v>
      </c>
      <c r="AO119" s="16" t="s">
        <v>1605</v>
      </c>
      <c r="AP119" s="16" t="s">
        <v>1605</v>
      </c>
      <c r="AQ119" s="16" t="s">
        <v>1605</v>
      </c>
      <c r="AR119" s="16" t="s">
        <v>1605</v>
      </c>
      <c r="AS119" s="16" t="s">
        <v>1605</v>
      </c>
      <c r="AT119" s="16" t="s">
        <v>1605</v>
      </c>
      <c r="AU119" s="16" t="s">
        <v>1605</v>
      </c>
      <c r="AV119" s="16" t="s">
        <v>1605</v>
      </c>
      <c r="AW119" s="16" t="s">
        <v>1605</v>
      </c>
      <c r="AX119" s="16" t="s">
        <v>1605</v>
      </c>
      <c r="AY119" s="16" t="s">
        <v>1605</v>
      </c>
      <c r="AZ119" s="16" t="s">
        <v>1605</v>
      </c>
      <c r="BA119" s="16" t="s">
        <v>1605</v>
      </c>
      <c r="BB119" s="16" t="s">
        <v>1605</v>
      </c>
      <c r="BC119" s="16" t="s">
        <v>1605</v>
      </c>
      <c r="BD119" s="16" t="s">
        <v>1605</v>
      </c>
      <c r="BE119" s="16" t="s">
        <v>1605</v>
      </c>
      <c r="BF119" s="16" t="s">
        <v>1605</v>
      </c>
      <c r="BG119" s="16" t="s">
        <v>1605</v>
      </c>
      <c r="BH119" s="16" t="s">
        <v>1605</v>
      </c>
      <c r="BI119" s="16" t="s">
        <v>1605</v>
      </c>
      <c r="BJ119" s="16" t="s">
        <v>1605</v>
      </c>
      <c r="BK119" s="16" t="s">
        <v>1605</v>
      </c>
      <c r="BL119" s="16" t="s">
        <v>1605</v>
      </c>
      <c r="BM119" s="16" t="s">
        <v>1605</v>
      </c>
      <c r="BN119" s="16" t="s">
        <v>1605</v>
      </c>
      <c r="BO119" s="16" t="s">
        <v>1605</v>
      </c>
      <c r="BP119" s="16" t="s">
        <v>1605</v>
      </c>
      <c r="BQ119" s="16" t="s">
        <v>1605</v>
      </c>
    </row>
  </sheetData>
  <autoFilter ref="A12:BQ116" xr:uid="{D8D6E3DE-6840-4D11-8887-3D86AB331DD2}">
    <sortState xmlns:xlrd2="http://schemas.microsoft.com/office/spreadsheetml/2017/richdata2" ref="A13:BQ116">
      <sortCondition ref="A12:A116"/>
    </sortState>
  </autoFilter>
  <phoneticPr fontId="2" type="noConversion"/>
  <conditionalFormatting sqref="E13:E11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{77BA115B-E05B-42F5-B1C6-AD426A97F40F}</x14:id>
        </ext>
      </extLst>
    </cfRule>
  </conditionalFormatting>
  <conditionalFormatting sqref="F13:F11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{0312860F-A549-4B0A-A6EE-383865E92B23}</x14:id>
        </ext>
      </extLst>
    </cfRule>
  </conditionalFormatting>
  <conditionalFormatting sqref="G13:G11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{0D9BB078-B447-422B-8C9F-C0335EC62A5A}</x14:id>
        </ext>
      </extLst>
    </cfRule>
  </conditionalFormatting>
  <conditionalFormatting sqref="I2:BQ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{6BAE59B0-E403-43DC-B4CF-54211CD48465}</x14:id>
        </ext>
      </extLst>
    </cfRule>
  </conditionalFormatting>
  <conditionalFormatting sqref="I3:BQ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{CAE3D28D-179B-43D1-9BE2-CFBEC7462286}</x14:id>
        </ext>
      </extLst>
    </cfRule>
  </conditionalFormatting>
  <conditionalFormatting sqref="I4:BQ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{88EE919F-58DF-4B28-BD1A-CEA166B09E47}</x14:id>
        </ext>
      </extLst>
    </cfRule>
  </conditionalFormatting>
  <conditionalFormatting sqref="I5:BQ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{71D0714F-C5C1-486F-A783-8AE0AFFA9077}</x14:id>
        </ext>
      </extLst>
    </cfRule>
  </conditionalFormatting>
  <conditionalFormatting sqref="I7:BQ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{89DAE0E4-1CCB-41BA-8905-E7444414EC33}</x14:id>
        </ext>
      </extLst>
    </cfRule>
  </conditionalFormatting>
  <conditionalFormatting sqref="I8:BQ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{3A3E5905-DA0D-40D6-90F7-BB26E0ABC26A}</x14:id>
        </ext>
      </extLst>
    </cfRule>
  </conditionalFormatting>
  <conditionalFormatting sqref="I9:BQ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{5D85C3D9-9B26-40C9-9455-846D29B25DF7}</x14:id>
        </ext>
      </extLst>
    </cfRule>
  </conditionalFormatting>
  <conditionalFormatting sqref="I10:BQ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{9EEB02E0-2E1B-4628-A9A0-23F9B147369B}</x14:id>
        </ext>
      </extLst>
    </cfRule>
  </conditionalFormatting>
  <conditionalFormatting sqref="I13:BQ116">
    <cfRule type="dataBar" priority="1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{17EA6C15-71AD-4FEE-81AD-1AF093C2C6FE}</x14:id>
        </ext>
      </extLst>
    </cfRule>
  </conditionalFormatting>
  <conditionalFormatting sqref="I117:BQ11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{E2816608-FA31-45A4-B3D0-C73871580498}</x14:id>
        </ext>
      </extLst>
    </cfRule>
  </conditionalFormatting>
  <conditionalFormatting sqref="I118:BQ119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{8DC5AC79-C171-43B4-BE0E-4376869F79A9}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A115B-E05B-42F5-B1C6-AD426A97F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E13:E119</xm:sqref>
        </x14:conditionalFormatting>
        <x14:conditionalFormatting xmlns:xm="http://schemas.microsoft.com/office/excel/2006/main">
          <x14:cfRule type="dataBar" id="{0312860F-A549-4B0A-A6EE-383865E92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F13:F119</xm:sqref>
        </x14:conditionalFormatting>
        <x14:conditionalFormatting xmlns:xm="http://schemas.microsoft.com/office/excel/2006/main">
          <x14:cfRule type="dataBar" id="{0D9BB078-B447-422B-8C9F-C0335EC62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G13:G119</xm:sqref>
        </x14:conditionalFormatting>
        <x14:conditionalFormatting xmlns:xm="http://schemas.microsoft.com/office/excel/2006/main">
          <x14:cfRule type="dataBar" id="{6BAE59B0-E403-43DC-B4CF-54211CD48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I2:BQ2</xm:sqref>
        </x14:conditionalFormatting>
        <x14:conditionalFormatting xmlns:xm="http://schemas.microsoft.com/office/excel/2006/main">
          <x14:cfRule type="dataBar" id="{CAE3D28D-179B-43D1-9BE2-CFBEC7462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I3:BQ3</xm:sqref>
        </x14:conditionalFormatting>
        <x14:conditionalFormatting xmlns:xm="http://schemas.microsoft.com/office/excel/2006/main">
          <x14:cfRule type="dataBar" id="{88EE919F-58DF-4B28-BD1A-CEA166B09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I4:BQ4</xm:sqref>
        </x14:conditionalFormatting>
        <x14:conditionalFormatting xmlns:xm="http://schemas.microsoft.com/office/excel/2006/main">
          <x14:cfRule type="dataBar" id="{71D0714F-C5C1-486F-A783-8AE0AFFA9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I5:BQ5</xm:sqref>
        </x14:conditionalFormatting>
        <x14:conditionalFormatting xmlns:xm="http://schemas.microsoft.com/office/excel/2006/main">
          <x14:cfRule type="dataBar" id="{89DAE0E4-1CCB-41BA-8905-E7444414E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I7:BQ7</xm:sqref>
        </x14:conditionalFormatting>
        <x14:conditionalFormatting xmlns:xm="http://schemas.microsoft.com/office/excel/2006/main">
          <x14:cfRule type="dataBar" id="{3A3E5905-DA0D-40D6-90F7-BB26E0ABC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I8:BQ8</xm:sqref>
        </x14:conditionalFormatting>
        <x14:conditionalFormatting xmlns:xm="http://schemas.microsoft.com/office/excel/2006/main">
          <x14:cfRule type="dataBar" id="{5D85C3D9-9B26-40C9-9455-846D29B25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I9:BQ9</xm:sqref>
        </x14:conditionalFormatting>
        <x14:conditionalFormatting xmlns:xm="http://schemas.microsoft.com/office/excel/2006/main">
          <x14:cfRule type="dataBar" id="{9EEB02E0-2E1B-4628-A9A0-23F9B14736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I10:BQ10</xm:sqref>
        </x14:conditionalFormatting>
        <x14:conditionalFormatting xmlns:xm="http://schemas.microsoft.com/office/excel/2006/main">
          <x14:cfRule type="dataBar" id="{17EA6C15-71AD-4FEE-81AD-1AF093C2C6F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I13:BQ116</xm:sqref>
        </x14:conditionalFormatting>
        <x14:conditionalFormatting xmlns:xm="http://schemas.microsoft.com/office/excel/2006/main">
          <x14:cfRule type="dataBar" id="{E2816608-FA31-45A4-B3D0-C73871580498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I117:BQ117</xm:sqref>
        </x14:conditionalFormatting>
        <x14:conditionalFormatting xmlns:xm="http://schemas.microsoft.com/office/excel/2006/main">
          <x14:cfRule type="dataBar" id="{8DC5AC79-C171-43B4-BE0E-4376869F79A9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I118:BQ119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76AF-D9FD-4A98-8E66-03B07688A2CA}">
  <dimension ref="A1:Y29"/>
  <sheetViews>
    <sheetView workbookViewId="0">
      <pane ySplit="1" topLeftCell="A2" activePane="bottomLeft" state="frozen"/>
      <selection activeCell="A42" sqref="A42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35546875" customWidth="1"/>
    <col min="4" max="4" width="4.2109375" customWidth="1"/>
    <col min="5" max="5" width="7.92578125" customWidth="1"/>
    <col min="6" max="6" width="4.2109375" customWidth="1"/>
    <col min="7" max="7" width="8.7109375" customWidth="1"/>
    <col min="8" max="9" width="1.640625" customWidth="1"/>
    <col min="10" max="16" width="9.140625" style="12"/>
    <col min="19" max="25" width="9.140625" style="12"/>
  </cols>
  <sheetData>
    <row r="1" spans="1:25" x14ac:dyDescent="0.35">
      <c r="A1" t="s">
        <v>380</v>
      </c>
      <c r="B1" t="s">
        <v>418</v>
      </c>
      <c r="C1" s="10" t="s">
        <v>417</v>
      </c>
      <c r="D1" t="s">
        <v>381</v>
      </c>
      <c r="E1" t="s">
        <v>382</v>
      </c>
      <c r="F1" t="s">
        <v>383</v>
      </c>
      <c r="G1" t="s">
        <v>22</v>
      </c>
      <c r="H1" t="s">
        <v>437</v>
      </c>
      <c r="I1" t="s">
        <v>408</v>
      </c>
      <c r="J1" s="12" t="s">
        <v>1784</v>
      </c>
      <c r="K1" s="12" t="s">
        <v>1778</v>
      </c>
      <c r="L1" s="12" t="s">
        <v>1779</v>
      </c>
      <c r="M1" s="12" t="s">
        <v>1780</v>
      </c>
      <c r="N1" s="12" t="s">
        <v>1781</v>
      </c>
      <c r="O1" s="12" t="s">
        <v>1782</v>
      </c>
      <c r="P1" s="12" t="s">
        <v>1783</v>
      </c>
      <c r="Q1" s="12" t="s">
        <v>404</v>
      </c>
      <c r="R1" s="12" t="s">
        <v>405</v>
      </c>
      <c r="S1" s="12" t="s">
        <v>407</v>
      </c>
      <c r="T1" s="12" t="s">
        <v>384</v>
      </c>
      <c r="U1" s="12" t="s">
        <v>385</v>
      </c>
      <c r="V1" s="12" t="s">
        <v>400</v>
      </c>
      <c r="W1" s="12" t="s">
        <v>24</v>
      </c>
      <c r="X1" s="12" t="s">
        <v>25</v>
      </c>
      <c r="Y1" s="12" t="s">
        <v>26</v>
      </c>
    </row>
    <row r="2" spans="1:25" x14ac:dyDescent="0.35">
      <c r="A2" t="s">
        <v>32</v>
      </c>
      <c r="B2" t="s">
        <v>817</v>
      </c>
      <c r="C2" s="10">
        <v>43585</v>
      </c>
      <c r="D2" t="s">
        <v>62</v>
      </c>
      <c r="E2" t="s">
        <v>309</v>
      </c>
      <c r="F2" t="s">
        <v>30</v>
      </c>
      <c r="G2" s="15" t="s">
        <v>390</v>
      </c>
      <c r="H2">
        <v>6</v>
      </c>
      <c r="I2" t="s">
        <v>242</v>
      </c>
      <c r="J2" s="12">
        <v>0</v>
      </c>
      <c r="K2" s="12" t="s">
        <v>72</v>
      </c>
      <c r="L2" s="12">
        <v>301.04567307692304</v>
      </c>
      <c r="M2" s="12" t="s">
        <v>72</v>
      </c>
      <c r="N2" s="12">
        <v>148.48323170731712</v>
      </c>
      <c r="O2" s="12">
        <v>304.390625</v>
      </c>
      <c r="P2" s="12">
        <v>83.015625</v>
      </c>
      <c r="Q2">
        <v>9</v>
      </c>
      <c r="R2">
        <v>25</v>
      </c>
      <c r="S2" s="12">
        <v>301.04567307692304</v>
      </c>
      <c r="T2" s="12">
        <v>301.04567307692304</v>
      </c>
      <c r="U2" s="12">
        <v>304.390625</v>
      </c>
      <c r="V2" s="12">
        <v>913.171875</v>
      </c>
      <c r="W2" s="12">
        <v>10</v>
      </c>
      <c r="X2" s="12">
        <v>30</v>
      </c>
      <c r="Y2" s="12">
        <v>80</v>
      </c>
    </row>
    <row r="3" spans="1:25" x14ac:dyDescent="0.35">
      <c r="A3" t="s">
        <v>32</v>
      </c>
      <c r="B3" t="s">
        <v>818</v>
      </c>
      <c r="C3" s="10">
        <v>43585</v>
      </c>
      <c r="D3" t="s">
        <v>62</v>
      </c>
      <c r="E3" t="s">
        <v>309</v>
      </c>
      <c r="F3" t="s">
        <v>30</v>
      </c>
      <c r="G3" s="15" t="s">
        <v>390</v>
      </c>
      <c r="H3">
        <v>6</v>
      </c>
      <c r="I3" t="s">
        <v>243</v>
      </c>
      <c r="J3" s="12">
        <v>0</v>
      </c>
      <c r="K3" s="12" t="s">
        <v>72</v>
      </c>
      <c r="L3" s="12">
        <v>273.375</v>
      </c>
      <c r="M3" s="12" t="s">
        <v>72</v>
      </c>
      <c r="N3" s="12">
        <v>134.83536585365854</v>
      </c>
      <c r="O3" s="12">
        <v>276.41249999999997</v>
      </c>
      <c r="P3" s="12">
        <v>75.385227272727249</v>
      </c>
      <c r="Q3">
        <v>9</v>
      </c>
      <c r="R3">
        <v>25</v>
      </c>
      <c r="S3" s="12">
        <v>273.375</v>
      </c>
      <c r="T3" s="12">
        <v>273.375</v>
      </c>
      <c r="U3" s="12">
        <v>276.41249999999997</v>
      </c>
      <c r="V3" s="12">
        <v>829.23749999999995</v>
      </c>
      <c r="W3" s="12">
        <v>10</v>
      </c>
      <c r="X3" s="12">
        <v>30</v>
      </c>
      <c r="Y3" s="12">
        <v>80</v>
      </c>
    </row>
    <row r="4" spans="1:25" x14ac:dyDescent="0.35">
      <c r="A4" t="s">
        <v>40</v>
      </c>
      <c r="B4" t="s">
        <v>425</v>
      </c>
      <c r="C4" s="10">
        <v>43585</v>
      </c>
      <c r="D4" t="s">
        <v>68</v>
      </c>
      <c r="E4" t="s">
        <v>41</v>
      </c>
      <c r="F4" t="s">
        <v>27</v>
      </c>
      <c r="G4" s="3" t="s">
        <v>42</v>
      </c>
      <c r="H4">
        <v>6</v>
      </c>
      <c r="I4" t="s">
        <v>242</v>
      </c>
      <c r="J4" s="12">
        <v>177.6453488372093</v>
      </c>
      <c r="K4" s="12">
        <v>322.52499999999998</v>
      </c>
      <c r="L4" s="12">
        <v>246.13749999999999</v>
      </c>
      <c r="M4" s="12" t="s">
        <v>72</v>
      </c>
      <c r="N4" s="12">
        <v>217.814060493651</v>
      </c>
      <c r="O4" s="12">
        <v>320.82750000000004</v>
      </c>
      <c r="P4" s="12">
        <v>225.76750000000001</v>
      </c>
      <c r="Q4">
        <v>13</v>
      </c>
      <c r="R4">
        <v>19</v>
      </c>
      <c r="S4" s="12">
        <v>217.814060493651</v>
      </c>
      <c r="T4" s="12">
        <v>653.44218148095297</v>
      </c>
      <c r="U4" s="12">
        <v>320.82750000000004</v>
      </c>
      <c r="V4" s="12">
        <v>962.48250000000007</v>
      </c>
      <c r="W4" s="12">
        <v>5</v>
      </c>
      <c r="X4" s="12">
        <v>60</v>
      </c>
      <c r="Y4" s="12">
        <v>120</v>
      </c>
    </row>
    <row r="5" spans="1:25" x14ac:dyDescent="0.35">
      <c r="A5" t="s">
        <v>40</v>
      </c>
      <c r="B5" t="s">
        <v>426</v>
      </c>
      <c r="C5" s="10">
        <v>43585</v>
      </c>
      <c r="D5" t="s">
        <v>68</v>
      </c>
      <c r="E5" t="s">
        <v>41</v>
      </c>
      <c r="F5" t="s">
        <v>27</v>
      </c>
      <c r="G5" s="3" t="s">
        <v>42</v>
      </c>
      <c r="H5">
        <v>6</v>
      </c>
      <c r="I5" t="s">
        <v>243</v>
      </c>
      <c r="J5" s="12">
        <v>157.5</v>
      </c>
      <c r="K5" s="12">
        <v>292.60000000000002</v>
      </c>
      <c r="L5" s="12">
        <v>223.3</v>
      </c>
      <c r="M5" s="12" t="s">
        <v>72</v>
      </c>
      <c r="N5" s="12">
        <v>192.9375</v>
      </c>
      <c r="O5" s="12">
        <v>289.8</v>
      </c>
      <c r="P5" s="12">
        <v>201.6</v>
      </c>
      <c r="Q5">
        <v>12</v>
      </c>
      <c r="R5">
        <v>19</v>
      </c>
      <c r="S5" s="12">
        <v>192.9375</v>
      </c>
      <c r="T5" s="12">
        <v>578.8125</v>
      </c>
      <c r="U5" s="12">
        <v>289.8</v>
      </c>
      <c r="V5" s="12">
        <v>869.40000000000009</v>
      </c>
      <c r="W5" s="12">
        <v>5</v>
      </c>
      <c r="X5" s="12">
        <v>60</v>
      </c>
      <c r="Y5" s="12">
        <v>120</v>
      </c>
    </row>
    <row r="6" spans="1:25" x14ac:dyDescent="0.35">
      <c r="A6" t="s">
        <v>47</v>
      </c>
      <c r="B6" t="s">
        <v>828</v>
      </c>
      <c r="C6" s="10">
        <v>43585</v>
      </c>
      <c r="D6" t="s">
        <v>68</v>
      </c>
      <c r="E6" t="s">
        <v>48</v>
      </c>
      <c r="F6" t="s">
        <v>27</v>
      </c>
      <c r="G6" s="3" t="s">
        <v>42</v>
      </c>
      <c r="H6">
        <v>6</v>
      </c>
      <c r="I6" t="s">
        <v>242</v>
      </c>
      <c r="J6" s="12">
        <v>313.76351351351349</v>
      </c>
      <c r="K6" s="12">
        <v>696.55499999999995</v>
      </c>
      <c r="L6" s="12">
        <v>438.5716666666666</v>
      </c>
      <c r="M6" s="12" t="s">
        <v>72</v>
      </c>
      <c r="N6" s="12">
        <v>448.53809724903465</v>
      </c>
      <c r="O6" s="12">
        <v>464.36999999999995</v>
      </c>
      <c r="P6" s="12">
        <v>378.37555555555554</v>
      </c>
      <c r="Q6">
        <v>12</v>
      </c>
      <c r="R6">
        <v>12</v>
      </c>
      <c r="S6" s="12">
        <v>448.53809724903465</v>
      </c>
      <c r="T6" s="12">
        <v>448.53809724903465</v>
      </c>
      <c r="U6" s="12">
        <v>464.36999999999995</v>
      </c>
      <c r="V6" s="12">
        <v>464.36999999999995</v>
      </c>
      <c r="W6" s="12">
        <v>3.125</v>
      </c>
      <c r="X6" s="12">
        <v>60</v>
      </c>
      <c r="Y6" s="12">
        <v>75</v>
      </c>
    </row>
    <row r="7" spans="1:25" x14ac:dyDescent="0.35">
      <c r="A7" t="s">
        <v>47</v>
      </c>
      <c r="B7" t="s">
        <v>829</v>
      </c>
      <c r="C7" s="10">
        <v>43585</v>
      </c>
      <c r="D7" t="s">
        <v>68</v>
      </c>
      <c r="E7" t="s">
        <v>48</v>
      </c>
      <c r="F7" t="s">
        <v>27</v>
      </c>
      <c r="G7" s="3" t="s">
        <v>42</v>
      </c>
      <c r="H7">
        <v>6</v>
      </c>
      <c r="I7" t="s">
        <v>243</v>
      </c>
      <c r="J7" s="12">
        <v>316.64383561643831</v>
      </c>
      <c r="K7" s="12">
        <v>693.44999999999993</v>
      </c>
      <c r="L7" s="12">
        <v>436.61666666666662</v>
      </c>
      <c r="M7" s="12" t="s">
        <v>72</v>
      </c>
      <c r="N7" s="12">
        <v>361.71110019042936</v>
      </c>
      <c r="O7" s="12">
        <v>481.5625</v>
      </c>
      <c r="P7" s="12">
        <v>370.26805555555558</v>
      </c>
      <c r="Q7">
        <v>12</v>
      </c>
      <c r="R7">
        <v>12</v>
      </c>
      <c r="S7" s="12">
        <v>361.71110019042936</v>
      </c>
      <c r="T7" s="12">
        <v>361.71110019042936</v>
      </c>
      <c r="U7" s="12">
        <v>481.5625</v>
      </c>
      <c r="V7" s="12">
        <v>481.5625</v>
      </c>
      <c r="W7" s="12">
        <v>5</v>
      </c>
      <c r="X7" s="12">
        <v>60</v>
      </c>
      <c r="Y7" s="12">
        <v>120</v>
      </c>
    </row>
    <row r="8" spans="1:25" x14ac:dyDescent="0.35">
      <c r="A8" t="s">
        <v>937</v>
      </c>
      <c r="B8" t="s">
        <v>941</v>
      </c>
      <c r="C8" s="10">
        <v>43585</v>
      </c>
      <c r="D8" t="s">
        <v>67</v>
      </c>
      <c r="E8" t="s">
        <v>54</v>
      </c>
      <c r="F8" t="s">
        <v>27</v>
      </c>
      <c r="G8" s="4" t="s">
        <v>4</v>
      </c>
      <c r="H8">
        <v>6</v>
      </c>
      <c r="I8" t="s">
        <v>243</v>
      </c>
      <c r="J8" s="12">
        <v>35</v>
      </c>
      <c r="K8" s="12" t="s">
        <v>72</v>
      </c>
      <c r="L8" s="12" t="s">
        <v>72</v>
      </c>
      <c r="M8" s="12" t="s">
        <v>72</v>
      </c>
      <c r="N8" s="12" t="s">
        <v>72</v>
      </c>
      <c r="O8" s="12" t="s">
        <v>72</v>
      </c>
      <c r="P8" s="12" t="s">
        <v>72</v>
      </c>
      <c r="Q8" s="22" t="s">
        <v>11</v>
      </c>
      <c r="R8" s="12"/>
      <c r="S8" s="12">
        <v>35</v>
      </c>
      <c r="T8" s="12">
        <v>105</v>
      </c>
    </row>
    <row r="9" spans="1:25" x14ac:dyDescent="0.35">
      <c r="A9" t="s">
        <v>53</v>
      </c>
      <c r="B9" t="s">
        <v>761</v>
      </c>
      <c r="C9" s="10">
        <v>44021</v>
      </c>
      <c r="D9" t="s">
        <v>67</v>
      </c>
      <c r="E9" t="s">
        <v>54</v>
      </c>
      <c r="F9" t="s">
        <v>27</v>
      </c>
      <c r="G9" s="4" t="s">
        <v>4</v>
      </c>
      <c r="H9">
        <v>6</v>
      </c>
      <c r="I9" t="s">
        <v>242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129.92800000000003</v>
      </c>
      <c r="P9" s="12">
        <v>57.745777777777782</v>
      </c>
      <c r="R9">
        <v>23</v>
      </c>
      <c r="U9" s="12">
        <v>129.92800000000003</v>
      </c>
      <c r="V9" s="12">
        <v>389.78400000000011</v>
      </c>
      <c r="W9" s="12">
        <v>21.875000000000004</v>
      </c>
      <c r="X9" s="12">
        <v>35</v>
      </c>
      <c r="Y9" s="12">
        <v>43.750000000000007</v>
      </c>
    </row>
    <row r="10" spans="1:25" x14ac:dyDescent="0.35">
      <c r="A10" t="s">
        <v>53</v>
      </c>
      <c r="B10" t="s">
        <v>762</v>
      </c>
      <c r="C10" s="10">
        <v>44021</v>
      </c>
      <c r="D10" t="s">
        <v>67</v>
      </c>
      <c r="E10" t="s">
        <v>54</v>
      </c>
      <c r="F10" t="s">
        <v>27</v>
      </c>
      <c r="G10" s="4" t="s">
        <v>4</v>
      </c>
      <c r="H10">
        <v>6</v>
      </c>
      <c r="I10" t="s">
        <v>243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128.4</v>
      </c>
      <c r="P10" s="12">
        <v>52.870588235294115</v>
      </c>
      <c r="R10">
        <v>23</v>
      </c>
      <c r="U10" s="12">
        <v>128.4</v>
      </c>
      <c r="V10" s="12">
        <v>385.20000000000005</v>
      </c>
      <c r="W10" s="12">
        <v>25</v>
      </c>
      <c r="X10" s="12">
        <v>35</v>
      </c>
      <c r="Y10" s="12">
        <v>50</v>
      </c>
    </row>
    <row r="11" spans="1:25" x14ac:dyDescent="0.35">
      <c r="A11" t="s">
        <v>1027</v>
      </c>
      <c r="B11" t="s">
        <v>1030</v>
      </c>
      <c r="C11" s="10">
        <v>44119</v>
      </c>
      <c r="D11" t="s">
        <v>62</v>
      </c>
      <c r="E11" t="s">
        <v>309</v>
      </c>
      <c r="F11" t="s">
        <v>30</v>
      </c>
      <c r="G11" s="7" t="s">
        <v>249</v>
      </c>
      <c r="H11">
        <v>6</v>
      </c>
      <c r="I11" t="s">
        <v>242</v>
      </c>
      <c r="J11" s="12">
        <v>0</v>
      </c>
      <c r="K11" s="12" t="s">
        <v>72</v>
      </c>
      <c r="L11" s="12">
        <v>215.625</v>
      </c>
      <c r="M11" s="12">
        <v>313.95</v>
      </c>
      <c r="N11" s="12" t="e">
        <v>#N/A</v>
      </c>
      <c r="O11" s="12">
        <v>1308.1249999999998</v>
      </c>
      <c r="P11" s="12" t="e">
        <v>#N/A</v>
      </c>
      <c r="Q11">
        <v>9</v>
      </c>
      <c r="R11">
        <v>13</v>
      </c>
      <c r="S11" s="12">
        <v>215.625</v>
      </c>
      <c r="T11" s="12">
        <v>215.625</v>
      </c>
      <c r="U11" s="12">
        <v>1308.1249999999998</v>
      </c>
      <c r="V11" s="12">
        <v>1308.1249999999998</v>
      </c>
      <c r="W11" s="12" t="e">
        <v>#N/A</v>
      </c>
      <c r="X11" s="12">
        <v>30</v>
      </c>
      <c r="Y11" s="12" t="e">
        <v>#N/A</v>
      </c>
    </row>
    <row r="12" spans="1:25" x14ac:dyDescent="0.35">
      <c r="A12" t="s">
        <v>1027</v>
      </c>
      <c r="B12" t="s">
        <v>1031</v>
      </c>
      <c r="C12" s="10">
        <v>44119</v>
      </c>
      <c r="D12" t="s">
        <v>62</v>
      </c>
      <c r="E12" t="s">
        <v>309</v>
      </c>
      <c r="F12" t="s">
        <v>30</v>
      </c>
      <c r="G12" s="7" t="s">
        <v>249</v>
      </c>
      <c r="H12">
        <v>6</v>
      </c>
      <c r="I12" t="s">
        <v>243</v>
      </c>
      <c r="J12" s="12">
        <v>0</v>
      </c>
      <c r="K12" s="12" t="s">
        <v>72</v>
      </c>
      <c r="L12" s="12">
        <v>182.01923076923077</v>
      </c>
      <c r="M12" s="12">
        <v>265.02000000000004</v>
      </c>
      <c r="N12" s="12" t="e">
        <v>#N/A</v>
      </c>
      <c r="O12" s="12">
        <v>1104.25</v>
      </c>
      <c r="P12" s="12" t="e">
        <v>#N/A</v>
      </c>
      <c r="Q12">
        <v>9</v>
      </c>
      <c r="R12">
        <v>13</v>
      </c>
      <c r="S12" s="12">
        <v>182.01923076923077</v>
      </c>
      <c r="T12" s="12">
        <v>182.01923076923077</v>
      </c>
      <c r="U12" s="12">
        <v>1104.25</v>
      </c>
      <c r="V12" s="12">
        <v>1104.25</v>
      </c>
      <c r="W12" s="12" t="e">
        <v>#N/A</v>
      </c>
      <c r="X12" s="12">
        <v>30</v>
      </c>
      <c r="Y12" s="12" t="e">
        <v>#N/A</v>
      </c>
    </row>
    <row r="13" spans="1:25" x14ac:dyDescent="0.35">
      <c r="A13" t="s">
        <v>245</v>
      </c>
      <c r="B13" t="s">
        <v>686</v>
      </c>
      <c r="C13" s="10">
        <v>44317</v>
      </c>
      <c r="D13" t="s">
        <v>68</v>
      </c>
      <c r="E13" t="s">
        <v>48</v>
      </c>
      <c r="F13" t="s">
        <v>27</v>
      </c>
      <c r="G13" s="8" t="s">
        <v>250</v>
      </c>
      <c r="H13">
        <v>6</v>
      </c>
      <c r="I13" t="s">
        <v>242</v>
      </c>
      <c r="J13" s="12">
        <v>220.63953488372093</v>
      </c>
      <c r="K13" s="12">
        <v>220.63953488372093</v>
      </c>
      <c r="L13" s="12">
        <v>220.63953488372093</v>
      </c>
      <c r="M13" s="12">
        <v>442.75</v>
      </c>
      <c r="N13" s="12">
        <v>384.01785714285717</v>
      </c>
      <c r="O13" s="12">
        <v>220.63953488372093</v>
      </c>
      <c r="P13" s="12">
        <v>220.63953488372093</v>
      </c>
      <c r="Q13">
        <v>15</v>
      </c>
      <c r="R13">
        <v>15</v>
      </c>
      <c r="S13" s="12">
        <v>220.63953488372093</v>
      </c>
      <c r="T13" s="12">
        <v>220.63953488372093</v>
      </c>
      <c r="U13" s="12">
        <v>442.75</v>
      </c>
      <c r="V13" s="12">
        <v>442.75</v>
      </c>
      <c r="W13" s="12">
        <v>8</v>
      </c>
      <c r="X13" s="12">
        <v>20</v>
      </c>
      <c r="Y13" s="12">
        <v>8</v>
      </c>
    </row>
    <row r="14" spans="1:25" x14ac:dyDescent="0.35">
      <c r="A14" t="s">
        <v>245</v>
      </c>
      <c r="B14" t="s">
        <v>687</v>
      </c>
      <c r="C14" s="10">
        <v>44317</v>
      </c>
      <c r="D14" t="s">
        <v>68</v>
      </c>
      <c r="E14" t="s">
        <v>48</v>
      </c>
      <c r="F14" t="s">
        <v>27</v>
      </c>
      <c r="G14" s="8" t="s">
        <v>250</v>
      </c>
      <c r="H14">
        <v>6</v>
      </c>
      <c r="I14" t="s">
        <v>243</v>
      </c>
      <c r="J14" s="12">
        <v>211.3125</v>
      </c>
      <c r="K14" s="12">
        <v>211.3125</v>
      </c>
      <c r="L14" s="12">
        <v>211.3125</v>
      </c>
      <c r="M14" s="12">
        <v>422.625</v>
      </c>
      <c r="N14" s="12">
        <v>362.25</v>
      </c>
      <c r="O14" s="12">
        <v>211.3125</v>
      </c>
      <c r="P14" s="12">
        <v>211.3125</v>
      </c>
      <c r="Q14">
        <v>15</v>
      </c>
      <c r="R14">
        <v>15</v>
      </c>
      <c r="S14" s="12">
        <v>211.3125</v>
      </c>
      <c r="T14" s="12">
        <v>211.3125</v>
      </c>
      <c r="U14" s="12">
        <v>422.625</v>
      </c>
      <c r="V14" s="12">
        <v>422.625</v>
      </c>
      <c r="W14" s="12">
        <v>8</v>
      </c>
      <c r="X14" s="12">
        <v>20</v>
      </c>
      <c r="Y14" s="12">
        <v>8</v>
      </c>
    </row>
    <row r="15" spans="1:25" x14ac:dyDescent="0.35">
      <c r="A15" t="s">
        <v>55</v>
      </c>
      <c r="B15" t="s">
        <v>803</v>
      </c>
      <c r="C15" s="10">
        <v>44317</v>
      </c>
      <c r="D15" t="s">
        <v>67</v>
      </c>
      <c r="E15" t="s">
        <v>56</v>
      </c>
      <c r="F15" t="s">
        <v>27</v>
      </c>
      <c r="G15" s="9" t="s">
        <v>251</v>
      </c>
      <c r="H15">
        <v>6</v>
      </c>
      <c r="I15" t="s">
        <v>242</v>
      </c>
      <c r="J15" s="12">
        <v>51.64200000000001</v>
      </c>
      <c r="K15" s="12">
        <v>413.13600000000008</v>
      </c>
      <c r="L15" s="12">
        <v>187.20225000000002</v>
      </c>
      <c r="M15" s="12" t="s">
        <v>72</v>
      </c>
      <c r="N15" s="12">
        <v>103.28400000000002</v>
      </c>
      <c r="O15" s="12">
        <v>-86.65</v>
      </c>
      <c r="P15" s="12">
        <v>1.3540000000000045</v>
      </c>
      <c r="Q15">
        <v>13</v>
      </c>
      <c r="R15">
        <v>22</v>
      </c>
      <c r="S15" s="12">
        <v>103.28400000000002</v>
      </c>
      <c r="T15" s="12">
        <v>309.85200000000009</v>
      </c>
      <c r="U15" s="12">
        <v>413.13600000000008</v>
      </c>
      <c r="V15" s="12">
        <v>1239.4080000000004</v>
      </c>
      <c r="W15" s="12">
        <v>20</v>
      </c>
      <c r="X15" s="12">
        <v>30</v>
      </c>
      <c r="Y15" s="12">
        <v>50</v>
      </c>
    </row>
    <row r="16" spans="1:25" x14ac:dyDescent="0.35">
      <c r="A16" t="s">
        <v>1092</v>
      </c>
      <c r="B16" t="s">
        <v>1097</v>
      </c>
      <c r="C16" s="10">
        <v>44379</v>
      </c>
      <c r="D16" t="s">
        <v>63</v>
      </c>
      <c r="E16" t="s">
        <v>1094</v>
      </c>
      <c r="F16" t="s">
        <v>358</v>
      </c>
      <c r="G16" s="2" t="s">
        <v>3</v>
      </c>
      <c r="H16">
        <v>6</v>
      </c>
      <c r="I16" t="s">
        <v>243</v>
      </c>
      <c r="J16" s="12">
        <v>56.25</v>
      </c>
      <c r="K16" s="12" t="s">
        <v>72</v>
      </c>
      <c r="L16" s="12">
        <v>75</v>
      </c>
      <c r="M16" s="12">
        <v>56.25</v>
      </c>
      <c r="N16" s="12">
        <v>56.25</v>
      </c>
      <c r="O16" s="12">
        <v>168</v>
      </c>
      <c r="P16" s="12">
        <v>98.25</v>
      </c>
      <c r="Q16">
        <v>3</v>
      </c>
      <c r="R16">
        <v>3</v>
      </c>
      <c r="S16" s="12">
        <v>75</v>
      </c>
      <c r="T16" s="12">
        <v>150</v>
      </c>
      <c r="U16" s="12">
        <v>168</v>
      </c>
      <c r="V16" s="12">
        <v>336</v>
      </c>
      <c r="W16" s="12">
        <v>15</v>
      </c>
      <c r="X16" s="12">
        <v>30</v>
      </c>
      <c r="Y16" s="12">
        <v>50</v>
      </c>
    </row>
    <row r="17" spans="1:25" x14ac:dyDescent="0.35">
      <c r="A17" t="s">
        <v>46</v>
      </c>
      <c r="B17" t="s">
        <v>1115</v>
      </c>
      <c r="C17" s="10">
        <v>44456</v>
      </c>
      <c r="D17" t="s">
        <v>61</v>
      </c>
      <c r="E17" t="s">
        <v>39</v>
      </c>
      <c r="F17" t="s">
        <v>30</v>
      </c>
      <c r="G17" s="2" t="s">
        <v>3</v>
      </c>
      <c r="H17">
        <v>6</v>
      </c>
      <c r="I17" t="s">
        <v>242</v>
      </c>
      <c r="J17" s="12">
        <v>0</v>
      </c>
      <c r="K17" s="12">
        <v>0</v>
      </c>
      <c r="L17" s="12">
        <v>0</v>
      </c>
      <c r="M17" s="12">
        <v>327</v>
      </c>
      <c r="N17" s="12">
        <v>111.47727272727273</v>
      </c>
      <c r="O17" s="12">
        <v>0</v>
      </c>
      <c r="P17" s="12">
        <v>0</v>
      </c>
      <c r="R17">
        <v>13</v>
      </c>
      <c r="U17" s="12">
        <v>327</v>
      </c>
      <c r="V17" s="12">
        <v>327</v>
      </c>
      <c r="W17" s="12">
        <v>14</v>
      </c>
      <c r="X17" s="12">
        <v>15</v>
      </c>
      <c r="Y17" s="12">
        <v>29</v>
      </c>
    </row>
    <row r="18" spans="1:25" x14ac:dyDescent="0.35">
      <c r="A18" t="s">
        <v>831</v>
      </c>
      <c r="B18" t="s">
        <v>834</v>
      </c>
      <c r="C18" s="10">
        <v>44682</v>
      </c>
      <c r="D18" t="s">
        <v>68</v>
      </c>
      <c r="E18" t="s">
        <v>311</v>
      </c>
      <c r="F18" t="s">
        <v>27</v>
      </c>
      <c r="G18" s="3" t="s">
        <v>42</v>
      </c>
      <c r="H18">
        <v>6</v>
      </c>
      <c r="I18" t="s">
        <v>243</v>
      </c>
      <c r="J18" s="12">
        <v>219.76744186046511</v>
      </c>
      <c r="K18" s="12" t="s">
        <v>72</v>
      </c>
      <c r="L18" s="12">
        <v>354.41770092782258</v>
      </c>
      <c r="M18" s="12" t="s">
        <v>72</v>
      </c>
      <c r="N18" s="12">
        <v>323.00273597811218</v>
      </c>
      <c r="O18" s="12">
        <v>887.72727272727263</v>
      </c>
      <c r="P18" s="12">
        <v>443.86363636363632</v>
      </c>
      <c r="Q18">
        <v>18</v>
      </c>
      <c r="R18">
        <v>18</v>
      </c>
      <c r="S18" s="12">
        <v>443.86363636363632</v>
      </c>
      <c r="T18" s="12">
        <v>443.86363636363632</v>
      </c>
    </row>
    <row r="19" spans="1:25" x14ac:dyDescent="0.35">
      <c r="A19" t="s">
        <v>1788</v>
      </c>
      <c r="B19" t="s">
        <v>1789</v>
      </c>
      <c r="C19" s="10">
        <v>44845</v>
      </c>
      <c r="D19" t="s">
        <v>1791</v>
      </c>
      <c r="E19" t="s">
        <v>1792</v>
      </c>
      <c r="F19" t="s">
        <v>1793</v>
      </c>
      <c r="G19" s="3" t="s">
        <v>42</v>
      </c>
      <c r="H19">
        <v>5</v>
      </c>
      <c r="I19" t="s">
        <v>72</v>
      </c>
      <c r="J19" s="12">
        <v>219.41860465116278</v>
      </c>
      <c r="K19" s="12">
        <v>419.33333333333331</v>
      </c>
      <c r="L19" s="12">
        <v>314.5</v>
      </c>
      <c r="M19" s="12">
        <v>349.66799999999995</v>
      </c>
      <c r="N19" s="12">
        <v>273.30363636363637</v>
      </c>
      <c r="Q19">
        <v>56</v>
      </c>
      <c r="R19">
        <v>90</v>
      </c>
      <c r="S19" s="12">
        <v>219.41860465116278</v>
      </c>
      <c r="T19" s="12">
        <v>540.98110465116281</v>
      </c>
      <c r="U19" s="12">
        <v>349.66799999999995</v>
      </c>
      <c r="V19" s="12">
        <v>843.25724999999989</v>
      </c>
      <c r="W19" s="12">
        <v>5</v>
      </c>
      <c r="X19" s="12">
        <v>25</v>
      </c>
      <c r="Y19" s="12">
        <v>30</v>
      </c>
    </row>
    <row r="20" spans="1:25" x14ac:dyDescent="0.35">
      <c r="A20" t="s">
        <v>103</v>
      </c>
      <c r="B20" t="s">
        <v>772</v>
      </c>
      <c r="C20" s="10">
        <v>44910</v>
      </c>
      <c r="D20" t="s">
        <v>68</v>
      </c>
      <c r="E20" t="s">
        <v>117</v>
      </c>
      <c r="F20" t="s">
        <v>27</v>
      </c>
      <c r="G20" s="14" t="s">
        <v>389</v>
      </c>
      <c r="H20">
        <v>6</v>
      </c>
      <c r="I20" t="s">
        <v>242</v>
      </c>
      <c r="J20" s="12">
        <v>332.71875</v>
      </c>
      <c r="K20" s="12">
        <v>705.74400000000003</v>
      </c>
      <c r="L20" s="12">
        <v>520.18200000000013</v>
      </c>
      <c r="M20" s="12">
        <v>1597.0500000000002</v>
      </c>
      <c r="N20" s="12">
        <v>872.14787234042558</v>
      </c>
      <c r="O20" s="12">
        <v>1078.896</v>
      </c>
      <c r="P20" s="12">
        <v>652.50900000000001</v>
      </c>
      <c r="Q20">
        <v>12</v>
      </c>
      <c r="R20">
        <v>12</v>
      </c>
      <c r="S20" s="12">
        <v>332.71875</v>
      </c>
      <c r="T20" s="12">
        <v>532.35</v>
      </c>
      <c r="U20" s="12">
        <v>1597.0500000000002</v>
      </c>
      <c r="V20" s="12">
        <v>3194.7000000000003</v>
      </c>
      <c r="W20" s="12">
        <v>9</v>
      </c>
      <c r="X20" s="12">
        <v>20</v>
      </c>
      <c r="Y20" s="12">
        <v>27</v>
      </c>
    </row>
    <row r="21" spans="1:25" x14ac:dyDescent="0.35">
      <c r="A21" t="s">
        <v>388</v>
      </c>
      <c r="B21" t="s">
        <v>1258</v>
      </c>
      <c r="C21" s="10">
        <v>45047</v>
      </c>
      <c r="D21" t="s">
        <v>67</v>
      </c>
      <c r="E21" t="s">
        <v>391</v>
      </c>
      <c r="F21" t="s">
        <v>27</v>
      </c>
      <c r="G21" s="14" t="s">
        <v>389</v>
      </c>
      <c r="H21">
        <v>6</v>
      </c>
      <c r="I21" t="s">
        <v>242</v>
      </c>
      <c r="J21" s="12">
        <v>41.440000000000005</v>
      </c>
      <c r="K21" s="12">
        <v>723.42400000000009</v>
      </c>
      <c r="L21" s="12">
        <v>351.43272727272733</v>
      </c>
      <c r="M21" s="12">
        <v>633.43999999999994</v>
      </c>
      <c r="N21" s="12">
        <v>238.77333333333334</v>
      </c>
      <c r="O21" s="12">
        <v>528.85333333333335</v>
      </c>
      <c r="P21" s="12">
        <v>366.38222222222225</v>
      </c>
      <c r="Q21">
        <v>16</v>
      </c>
      <c r="R21">
        <v>16</v>
      </c>
      <c r="S21" s="12">
        <v>41.440000000000005</v>
      </c>
      <c r="T21" s="12">
        <v>124.32000000000002</v>
      </c>
      <c r="U21" s="12">
        <v>528.85333333333335</v>
      </c>
      <c r="V21" s="12">
        <v>653.1733333333334</v>
      </c>
      <c r="W21" s="12">
        <v>10</v>
      </c>
      <c r="X21" s="12">
        <v>60</v>
      </c>
      <c r="Y21" s="12">
        <v>30</v>
      </c>
    </row>
    <row r="22" spans="1:25" x14ac:dyDescent="0.35">
      <c r="A22" t="s">
        <v>34</v>
      </c>
      <c r="B22" t="s">
        <v>830</v>
      </c>
      <c r="C22" s="10">
        <v>45139</v>
      </c>
      <c r="D22" t="s">
        <v>68</v>
      </c>
      <c r="E22" t="s">
        <v>36</v>
      </c>
      <c r="F22" t="s">
        <v>27</v>
      </c>
      <c r="G22" s="3" t="s">
        <v>42</v>
      </c>
      <c r="H22">
        <v>6</v>
      </c>
      <c r="I22" t="s">
        <v>242</v>
      </c>
      <c r="J22" s="12">
        <v>332.85348837209301</v>
      </c>
      <c r="K22" s="12" t="s">
        <v>72</v>
      </c>
      <c r="L22" s="12">
        <v>465.99488372093015</v>
      </c>
      <c r="M22" s="12" t="s">
        <v>72</v>
      </c>
      <c r="N22" s="12">
        <v>332.85348837209301</v>
      </c>
      <c r="O22" s="12">
        <v>328.32</v>
      </c>
      <c r="P22" s="12">
        <v>331.11818181818182</v>
      </c>
      <c r="Q22">
        <v>18</v>
      </c>
      <c r="R22" s="3" t="s">
        <v>11</v>
      </c>
      <c r="S22" s="12">
        <v>465.99488372093015</v>
      </c>
      <c r="T22" s="12">
        <v>931.98976744186029</v>
      </c>
      <c r="U22" s="12">
        <v>328.32</v>
      </c>
      <c r="V22" s="12">
        <v>984.96</v>
      </c>
      <c r="W22" s="12">
        <v>20</v>
      </c>
      <c r="X22" s="12">
        <v>50</v>
      </c>
      <c r="Y22" s="12">
        <v>60</v>
      </c>
    </row>
    <row r="23" spans="1:25" x14ac:dyDescent="0.35">
      <c r="A23" t="s">
        <v>1288</v>
      </c>
      <c r="B23" t="s">
        <v>1292</v>
      </c>
      <c r="C23" s="10">
        <v>45139</v>
      </c>
      <c r="D23" t="s">
        <v>66</v>
      </c>
      <c r="E23" t="s">
        <v>1153</v>
      </c>
      <c r="F23" t="s">
        <v>30</v>
      </c>
      <c r="G23" s="2" t="s">
        <v>3</v>
      </c>
      <c r="H23">
        <v>6</v>
      </c>
      <c r="I23" t="s">
        <v>243</v>
      </c>
      <c r="J23" s="12">
        <v>0</v>
      </c>
      <c r="K23" s="12" t="s">
        <v>72</v>
      </c>
      <c r="L23" s="12">
        <v>383.44533333333334</v>
      </c>
      <c r="M23" s="12">
        <v>0</v>
      </c>
      <c r="N23" s="12">
        <v>0</v>
      </c>
      <c r="O23" s="12">
        <v>0</v>
      </c>
      <c r="P23" s="12">
        <v>0</v>
      </c>
      <c r="Q23" s="12">
        <v>9</v>
      </c>
      <c r="S23" s="12">
        <v>383.44533333333334</v>
      </c>
      <c r="T23" s="12">
        <v>383.44533333333334</v>
      </c>
    </row>
    <row r="24" spans="1:25" x14ac:dyDescent="0.35">
      <c r="A24" t="s">
        <v>307</v>
      </c>
      <c r="B24" t="s">
        <v>779</v>
      </c>
      <c r="C24" s="10">
        <v>45323</v>
      </c>
      <c r="D24" t="s">
        <v>62</v>
      </c>
      <c r="E24" t="s">
        <v>309</v>
      </c>
      <c r="F24" t="s">
        <v>30</v>
      </c>
      <c r="G24" s="15" t="s">
        <v>390</v>
      </c>
      <c r="H24">
        <v>6</v>
      </c>
      <c r="I24" t="s">
        <v>242</v>
      </c>
      <c r="J24" s="12">
        <v>80</v>
      </c>
      <c r="K24" s="12" t="s">
        <v>72</v>
      </c>
      <c r="L24" s="12">
        <v>310.48653846153843</v>
      </c>
      <c r="M24" s="12">
        <v>705.94799999999998</v>
      </c>
      <c r="N24" s="12">
        <v>392.97399999999999</v>
      </c>
      <c r="O24" s="12">
        <v>1284.0787499999999</v>
      </c>
      <c r="P24" s="12">
        <v>561.63149999999996</v>
      </c>
      <c r="Q24">
        <v>21</v>
      </c>
      <c r="R24">
        <v>21</v>
      </c>
      <c r="S24" s="12">
        <v>310.48653846153843</v>
      </c>
      <c r="T24" s="12">
        <v>470.48653846153843</v>
      </c>
      <c r="U24" s="12">
        <v>1284.0787499999999</v>
      </c>
      <c r="V24" s="12">
        <v>1444.0787499999999</v>
      </c>
      <c r="W24" s="12">
        <v>15</v>
      </c>
      <c r="X24" s="12">
        <v>30</v>
      </c>
      <c r="Y24" s="12">
        <v>45</v>
      </c>
    </row>
    <row r="25" spans="1:25" x14ac:dyDescent="0.35">
      <c r="A25" t="s">
        <v>386</v>
      </c>
      <c r="B25" t="s">
        <v>841</v>
      </c>
      <c r="C25" s="10">
        <v>45413</v>
      </c>
      <c r="D25" t="s">
        <v>67</v>
      </c>
      <c r="E25" t="s">
        <v>56</v>
      </c>
      <c r="F25" t="s">
        <v>27</v>
      </c>
      <c r="G25" s="9" t="s">
        <v>251</v>
      </c>
      <c r="H25">
        <v>6</v>
      </c>
      <c r="I25" t="s">
        <v>242</v>
      </c>
      <c r="J25" s="12">
        <v>83.964600000000019</v>
      </c>
      <c r="K25" s="12" t="s">
        <v>72</v>
      </c>
      <c r="L25" s="12">
        <v>250.74360000000001</v>
      </c>
      <c r="M25" s="12">
        <v>46.00800000000001</v>
      </c>
      <c r="N25" s="12">
        <v>64.986300000000014</v>
      </c>
      <c r="O25" s="12">
        <v>617.65740000000017</v>
      </c>
      <c r="P25" s="12">
        <v>272.3267647058824</v>
      </c>
      <c r="Q25">
        <v>13</v>
      </c>
      <c r="R25">
        <v>21</v>
      </c>
      <c r="S25" s="12">
        <v>250.74360000000001</v>
      </c>
      <c r="T25" s="12">
        <v>662.51520000000005</v>
      </c>
      <c r="U25" s="12">
        <v>617.65740000000017</v>
      </c>
      <c r="V25" s="12">
        <v>1649.3868000000004</v>
      </c>
      <c r="W25" s="12">
        <v>20</v>
      </c>
      <c r="X25" s="12">
        <v>30</v>
      </c>
      <c r="Y25" s="12">
        <v>55</v>
      </c>
    </row>
    <row r="26" spans="1:25" x14ac:dyDescent="0.35">
      <c r="A26" t="s">
        <v>840</v>
      </c>
      <c r="B26" t="s">
        <v>396</v>
      </c>
      <c r="C26" s="10">
        <v>45505</v>
      </c>
      <c r="D26" t="s">
        <v>68</v>
      </c>
      <c r="E26" t="s">
        <v>406</v>
      </c>
      <c r="F26" t="s">
        <v>27</v>
      </c>
      <c r="G26" s="3" t="s">
        <v>42</v>
      </c>
      <c r="H26">
        <v>5</v>
      </c>
      <c r="I26" t="s">
        <v>72</v>
      </c>
      <c r="J26" s="12">
        <v>209.30232558139534</v>
      </c>
      <c r="K26" s="12" t="s">
        <v>72</v>
      </c>
      <c r="L26" s="12">
        <v>264.51704950777571</v>
      </c>
      <c r="M26" s="12">
        <v>480</v>
      </c>
      <c r="N26" s="12">
        <v>293.33333333333331</v>
      </c>
      <c r="Q26">
        <v>56</v>
      </c>
      <c r="R26">
        <v>90</v>
      </c>
      <c r="S26" s="12">
        <v>264.51704950777571</v>
      </c>
      <c r="T26" s="12">
        <v>642.00492224283062</v>
      </c>
      <c r="U26" s="12">
        <v>480</v>
      </c>
      <c r="V26" s="12">
        <v>1165</v>
      </c>
      <c r="W26" s="12">
        <v>15</v>
      </c>
      <c r="X26" s="12">
        <v>15</v>
      </c>
      <c r="Y26" s="12">
        <v>30</v>
      </c>
    </row>
    <row r="27" spans="1:25" x14ac:dyDescent="0.35">
      <c r="A27" t="s">
        <v>96</v>
      </c>
      <c r="B27" t="s">
        <v>556</v>
      </c>
      <c r="C27" s="10">
        <v>45537</v>
      </c>
      <c r="D27" t="s">
        <v>64</v>
      </c>
      <c r="E27" t="s">
        <v>74</v>
      </c>
      <c r="F27" t="s">
        <v>27</v>
      </c>
      <c r="G27" s="4" t="s">
        <v>4</v>
      </c>
      <c r="H27">
        <v>6</v>
      </c>
      <c r="I27" t="s">
        <v>243</v>
      </c>
      <c r="J27" s="12">
        <v>0</v>
      </c>
      <c r="K27" s="12">
        <v>1065.0370370370367</v>
      </c>
      <c r="L27" s="12">
        <v>611.82978723404244</v>
      </c>
      <c r="M27" s="12">
        <v>0</v>
      </c>
      <c r="N27" s="12">
        <v>0</v>
      </c>
      <c r="O27" s="12">
        <v>0</v>
      </c>
      <c r="P27" s="12">
        <v>0</v>
      </c>
      <c r="R27" s="12">
        <v>9</v>
      </c>
      <c r="U27" s="12">
        <v>1065.0370370370367</v>
      </c>
      <c r="V27" s="12">
        <v>1065.0370370370367</v>
      </c>
      <c r="W27" s="12">
        <v>0</v>
      </c>
      <c r="X27" s="12">
        <v>108</v>
      </c>
      <c r="Y27" s="12">
        <v>80</v>
      </c>
    </row>
    <row r="28" spans="1:25" x14ac:dyDescent="0.35">
      <c r="A28" t="s">
        <v>313</v>
      </c>
      <c r="B28" t="s">
        <v>1623</v>
      </c>
      <c r="C28" s="10">
        <v>45631</v>
      </c>
      <c r="D28" t="s">
        <v>66</v>
      </c>
      <c r="E28" t="s">
        <v>316</v>
      </c>
      <c r="F28" t="s">
        <v>27</v>
      </c>
      <c r="G28" s="7" t="s">
        <v>249</v>
      </c>
      <c r="H28">
        <v>6</v>
      </c>
      <c r="I28" t="s">
        <v>242</v>
      </c>
      <c r="J28" s="12">
        <v>0</v>
      </c>
      <c r="K28" s="12" t="s">
        <v>72</v>
      </c>
      <c r="L28" s="12">
        <v>271.86</v>
      </c>
      <c r="M28" s="12" t="s">
        <v>72</v>
      </c>
      <c r="N28" s="12">
        <v>122.33699999999999</v>
      </c>
      <c r="O28" s="12">
        <v>0</v>
      </c>
      <c r="P28" s="12">
        <v>0</v>
      </c>
      <c r="Q28">
        <v>9</v>
      </c>
      <c r="S28" s="12">
        <v>271.86</v>
      </c>
      <c r="T28" s="12">
        <v>815.58</v>
      </c>
    </row>
    <row r="29" spans="1:25" x14ac:dyDescent="0.35">
      <c r="A29" t="s">
        <v>1856</v>
      </c>
      <c r="B29" t="s">
        <v>1867</v>
      </c>
      <c r="C29" s="10">
        <v>45754</v>
      </c>
      <c r="D29" t="s">
        <v>68</v>
      </c>
      <c r="E29" t="s">
        <v>406</v>
      </c>
      <c r="F29" t="s">
        <v>27</v>
      </c>
      <c r="G29" s="9" t="s">
        <v>251</v>
      </c>
      <c r="H29">
        <v>6</v>
      </c>
      <c r="I29" t="s">
        <v>72</v>
      </c>
      <c r="J29" s="12">
        <v>271.14084507042253</v>
      </c>
      <c r="K29" s="12" t="s">
        <v>72</v>
      </c>
      <c r="L29" s="12">
        <v>361.52112676056333</v>
      </c>
      <c r="M29" s="12">
        <v>684.4799999999999</v>
      </c>
      <c r="N29" s="12">
        <v>460.45648854961826</v>
      </c>
      <c r="O29" s="12">
        <v>975.7360000000001</v>
      </c>
      <c r="P29" s="12">
        <v>562.29586776859503</v>
      </c>
      <c r="Q29">
        <v>132</v>
      </c>
      <c r="R29">
        <v>49</v>
      </c>
      <c r="S29" s="12">
        <v>361.52112676056333</v>
      </c>
      <c r="T29" s="12">
        <v>836.01760563380276</v>
      </c>
      <c r="U29" s="12">
        <v>975.7360000000001</v>
      </c>
      <c r="V29" s="12">
        <v>2823.2740000000003</v>
      </c>
      <c r="W29" s="12">
        <v>4.7333333333333334</v>
      </c>
      <c r="X29" s="12">
        <v>30</v>
      </c>
      <c r="Y29" s="12">
        <v>35.5</v>
      </c>
    </row>
  </sheetData>
  <phoneticPr fontId="2" type="noConversion"/>
  <conditionalFormatting sqref="Q1:Q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{C9D57ED6-1746-41EC-932B-85B7C934A6AC}</x14:id>
        </ext>
      </extLst>
    </cfRule>
  </conditionalFormatting>
  <conditionalFormatting sqref="R1:R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{1F43F33A-7B4F-4B71-A551-49AE65E48207}</x14:id>
        </ext>
      </extLst>
    </cfRule>
  </conditionalFormatting>
  <conditionalFormatting sqref="S1:S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{8F2F8B71-7429-4ABD-8DAB-F90AAB7A8807}</x14:id>
        </ext>
      </extLst>
    </cfRule>
  </conditionalFormatting>
  <conditionalFormatting sqref="T1:T104857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{544F445D-1F9E-458F-A1A3-C210789EA2AF}</x14:id>
        </ext>
      </extLst>
    </cfRule>
  </conditionalFormatting>
  <conditionalFormatting sqref="U1:U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{C5770517-2DAD-4F06-B46A-A490B760B309}</x14:id>
        </ext>
      </extLst>
    </cfRule>
  </conditionalFormatting>
  <conditionalFormatting sqref="V1:V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{9AD420D2-B509-4A33-92E6-9A84D774E0A2}</x14:id>
        </ext>
      </extLst>
    </cfRule>
  </conditionalFormatting>
  <conditionalFormatting sqref="W1:W1048576">
    <cfRule type="expression" dxfId="5" priority="6">
      <formula>AND(ISNUMBER(W1),W1&lt;10)</formula>
    </cfRule>
    <cfRule type="expression" dxfId="4" priority="7">
      <formula>AND(ISNUMBER(W1),W1&gt;=15,W1&lt;20)</formula>
    </cfRule>
    <cfRule type="expression" dxfId="3" priority="8">
      <formula>AND(ISNUMBER(W1),W1&gt;=20)</formula>
    </cfRule>
  </conditionalFormatting>
  <conditionalFormatting sqref="X1:X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{B5E545DC-C791-458E-B9DD-39AD5C4A9042}</x14:id>
        </ext>
      </extLst>
    </cfRule>
  </conditionalFormatting>
  <conditionalFormatting sqref="Y1:Y1048576">
    <cfRule type="expression" dxfId="2" priority="3">
      <formula>AND(ISNUMBER(Y1),Y1&lt;20)</formula>
    </cfRule>
    <cfRule type="expression" dxfId="1" priority="4">
      <formula>AND(ISNUMBER(Y1),Y1&gt;=40,Y1&lt;50)</formula>
    </cfRule>
    <cfRule type="expression" dxfId="0" priority="5">
      <formula>AND(ISNUMBER(Y1),Y1&gt;=50)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D57ED6-1746-41EC-932B-85B7C934A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1F43F33A-7B4F-4B71-A551-49AE65E48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8F2F8B71-7429-4ABD-8DAB-F90AAB7A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44F445D-1F9E-458F-A1A3-C210789EA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C5770517-2DAD-4F06-B46A-A490B760B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9AD420D2-B509-4A33-92E6-9A84D774E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B5E545DC-C791-458E-B9DD-39AD5C4A9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E0A0-233D-424E-8AA5-05E00D3F824D}">
  <dimension ref="A1:AA7"/>
  <sheetViews>
    <sheetView workbookViewId="0"/>
  </sheetViews>
  <sheetFormatPr defaultRowHeight="14.15" x14ac:dyDescent="0.35"/>
  <cols>
    <col min="1" max="1" width="12.92578125" customWidth="1"/>
    <col min="2" max="2" width="4.2109375" customWidth="1"/>
    <col min="3" max="3" width="7.640625" style="12" customWidth="1"/>
    <col min="4" max="4" width="6.640625" style="12" customWidth="1"/>
    <col min="5" max="5" width="7.640625" style="12" customWidth="1"/>
    <col min="6" max="6" width="6.640625" style="12" customWidth="1"/>
    <col min="7" max="7" width="7.640625" style="12" customWidth="1"/>
    <col min="8" max="8" width="6.640625" style="12" customWidth="1"/>
    <col min="9" max="9" width="7.640625" style="12" customWidth="1"/>
    <col min="10" max="10" width="6.640625" style="12" customWidth="1"/>
    <col min="11" max="11" width="7.640625" style="12" customWidth="1"/>
    <col min="12" max="12" width="6.640625" style="12" customWidth="1"/>
    <col min="13" max="13" width="7.640625" style="12" customWidth="1"/>
    <col min="14" max="14" width="6.640625" style="12" customWidth="1"/>
    <col min="15" max="21" width="4.640625" customWidth="1"/>
    <col min="22" max="22" width="4.640625" style="17" customWidth="1"/>
    <col min="23" max="23" width="7.640625" style="12" customWidth="1"/>
    <col min="24" max="24" width="6.640625" style="17" customWidth="1"/>
    <col min="25" max="26" width="7.640625" style="12" customWidth="1"/>
    <col min="27" max="27" width="6.640625" style="17" customWidth="1"/>
  </cols>
  <sheetData>
    <row r="1" spans="1:27" x14ac:dyDescent="0.35">
      <c r="A1" t="s">
        <v>415</v>
      </c>
      <c r="B1" t="s">
        <v>1563</v>
      </c>
      <c r="C1" s="12" t="s">
        <v>8</v>
      </c>
      <c r="D1" s="12" t="s">
        <v>7</v>
      </c>
      <c r="E1" s="12" t="s">
        <v>1527</v>
      </c>
      <c r="F1" s="12" t="s">
        <v>1526</v>
      </c>
      <c r="G1" s="12" t="s">
        <v>1736</v>
      </c>
      <c r="H1" s="12" t="s">
        <v>1980</v>
      </c>
      <c r="I1" s="12" t="s">
        <v>1735</v>
      </c>
      <c r="J1" s="12" t="s">
        <v>1981</v>
      </c>
      <c r="K1" s="12" t="s">
        <v>1982</v>
      </c>
      <c r="L1" s="12" t="s">
        <v>1983</v>
      </c>
      <c r="M1" s="12" t="s">
        <v>1984</v>
      </c>
      <c r="N1" s="12" t="s">
        <v>1985</v>
      </c>
      <c r="O1" t="s">
        <v>1978</v>
      </c>
      <c r="P1" t="s">
        <v>1979</v>
      </c>
      <c r="Q1" t="s">
        <v>1986</v>
      </c>
      <c r="R1" t="s">
        <v>1525</v>
      </c>
      <c r="S1" t="s">
        <v>1998</v>
      </c>
      <c r="T1" t="s">
        <v>1990</v>
      </c>
      <c r="U1" t="s">
        <v>1989</v>
      </c>
      <c r="V1" s="17" t="s">
        <v>1997</v>
      </c>
      <c r="W1" s="12" t="s">
        <v>1987</v>
      </c>
      <c r="X1" s="17" t="s">
        <v>1988</v>
      </c>
      <c r="Y1" s="12" t="s">
        <v>1996</v>
      </c>
      <c r="Z1" s="12" t="s">
        <v>1999</v>
      </c>
      <c r="AA1" s="17" t="s">
        <v>2000</v>
      </c>
    </row>
    <row r="2" spans="1:27" x14ac:dyDescent="0.35">
      <c r="A2" t="s">
        <v>1952</v>
      </c>
      <c r="B2" t="s">
        <v>1565</v>
      </c>
      <c r="C2" s="12">
        <v>171027.125</v>
      </c>
      <c r="D2" s="12">
        <v>4385.3108974358975</v>
      </c>
      <c r="E2" s="12">
        <v>157244.625</v>
      </c>
      <c r="F2" s="12">
        <v>4031.9134615384614</v>
      </c>
      <c r="G2" s="12">
        <v>13782.500000000004</v>
      </c>
      <c r="H2" s="12">
        <v>353.39743589743597</v>
      </c>
      <c r="I2" s="12">
        <v>0</v>
      </c>
      <c r="J2" s="12">
        <v>0</v>
      </c>
      <c r="K2" s="12">
        <v>0</v>
      </c>
      <c r="L2" s="12">
        <v>0</v>
      </c>
      <c r="M2" s="12">
        <v>144027.125</v>
      </c>
      <c r="N2" s="12">
        <v>3693.0032051282051</v>
      </c>
      <c r="O2">
        <v>4</v>
      </c>
      <c r="P2">
        <v>30</v>
      </c>
      <c r="Q2">
        <v>2</v>
      </c>
      <c r="R2">
        <v>39</v>
      </c>
      <c r="S2">
        <v>60</v>
      </c>
      <c r="T2">
        <v>99</v>
      </c>
      <c r="U2">
        <v>20</v>
      </c>
      <c r="V2" s="17">
        <v>0.39393939393939392</v>
      </c>
      <c r="W2" s="12">
        <v>115655.00000000001</v>
      </c>
      <c r="X2" s="17">
        <v>0.47876983269205819</v>
      </c>
      <c r="Y2" s="12">
        <v>171027.125</v>
      </c>
      <c r="Z2" s="12">
        <v>157244.625</v>
      </c>
      <c r="AA2" s="17">
        <v>0</v>
      </c>
    </row>
    <row r="3" spans="1:27" x14ac:dyDescent="0.35">
      <c r="A3" t="s">
        <v>1951</v>
      </c>
      <c r="B3" t="s">
        <v>1565</v>
      </c>
      <c r="C3" s="12">
        <v>148074.09</v>
      </c>
      <c r="D3" s="12">
        <v>4355.1202941176471</v>
      </c>
      <c r="E3" s="12">
        <v>51513.353999999999</v>
      </c>
      <c r="F3" s="12">
        <v>1515.0986470588234</v>
      </c>
      <c r="G3" s="12">
        <v>96560.73599999999</v>
      </c>
      <c r="H3" s="12">
        <v>2840.0216470588234</v>
      </c>
      <c r="I3" s="12">
        <v>0</v>
      </c>
      <c r="J3" s="12">
        <v>0</v>
      </c>
      <c r="K3" s="12">
        <v>0</v>
      </c>
      <c r="L3" s="12">
        <v>0</v>
      </c>
      <c r="M3" s="12">
        <v>121074.09</v>
      </c>
      <c r="N3" s="12">
        <v>3561.0026470588236</v>
      </c>
      <c r="O3">
        <v>3</v>
      </c>
      <c r="P3">
        <v>27</v>
      </c>
      <c r="Q3">
        <v>1.8</v>
      </c>
      <c r="R3">
        <v>34</v>
      </c>
      <c r="S3">
        <v>60</v>
      </c>
      <c r="T3">
        <v>94</v>
      </c>
      <c r="U3">
        <v>20</v>
      </c>
      <c r="V3" s="17">
        <v>0.36170212765957449</v>
      </c>
      <c r="W3" s="12">
        <v>159026.87999999998</v>
      </c>
      <c r="X3" s="17">
        <v>-6.8873828122641756E-2</v>
      </c>
      <c r="Y3" s="12">
        <v>148074.09</v>
      </c>
      <c r="Z3" s="12">
        <v>51513.353999999999</v>
      </c>
      <c r="AA3" s="17">
        <v>0</v>
      </c>
    </row>
    <row r="4" spans="1:27" x14ac:dyDescent="0.35">
      <c r="A4" t="s">
        <v>1953</v>
      </c>
      <c r="B4" t="s">
        <v>1565</v>
      </c>
      <c r="C4" s="12">
        <v>145363.51799999998</v>
      </c>
      <c r="D4" s="12">
        <v>4275.3975882352934</v>
      </c>
      <c r="E4" s="12">
        <v>44627.22</v>
      </c>
      <c r="F4" s="12">
        <v>1312.565294117647</v>
      </c>
      <c r="G4" s="12">
        <v>100736.29799999998</v>
      </c>
      <c r="H4" s="12">
        <v>2962.8322941176466</v>
      </c>
      <c r="I4" s="12">
        <v>0</v>
      </c>
      <c r="J4" s="12">
        <v>0</v>
      </c>
      <c r="K4" s="12">
        <v>0</v>
      </c>
      <c r="L4" s="12">
        <v>0</v>
      </c>
      <c r="M4" s="12">
        <v>118363.51799999998</v>
      </c>
      <c r="N4" s="12">
        <v>3481.2799411764699</v>
      </c>
      <c r="O4">
        <v>3</v>
      </c>
      <c r="P4">
        <v>27</v>
      </c>
      <c r="Q4">
        <v>1.8</v>
      </c>
      <c r="R4">
        <v>34</v>
      </c>
      <c r="S4">
        <v>60</v>
      </c>
      <c r="T4">
        <v>94</v>
      </c>
      <c r="U4">
        <v>20</v>
      </c>
      <c r="V4" s="17">
        <v>0.36170212765957449</v>
      </c>
      <c r="W4" s="12">
        <v>148667.856</v>
      </c>
      <c r="X4" s="17">
        <v>-2.2226310978749941E-2</v>
      </c>
      <c r="Y4" s="12">
        <v>145363.51799999998</v>
      </c>
      <c r="Z4" s="12">
        <v>44627.22</v>
      </c>
      <c r="AA4" s="17">
        <v>0</v>
      </c>
    </row>
    <row r="5" spans="1:27" x14ac:dyDescent="0.35">
      <c r="A5" t="s">
        <v>1510</v>
      </c>
      <c r="B5" t="s">
        <v>1977</v>
      </c>
      <c r="C5" s="12">
        <v>161739.5</v>
      </c>
      <c r="D5" s="12">
        <v>8086.9750000000004</v>
      </c>
      <c r="E5" s="12">
        <v>54626.8</v>
      </c>
      <c r="F5" s="12">
        <v>2731.34</v>
      </c>
      <c r="G5" s="12">
        <v>107112.70000000001</v>
      </c>
      <c r="H5" s="12">
        <v>5355.6350000000002</v>
      </c>
      <c r="I5" s="12">
        <v>0</v>
      </c>
      <c r="J5" s="12">
        <v>0</v>
      </c>
      <c r="K5" s="12">
        <v>57443.100000000006</v>
      </c>
      <c r="L5" s="12">
        <v>2872.1550000000002</v>
      </c>
      <c r="M5" s="12">
        <v>90296.4</v>
      </c>
      <c r="N5" s="12">
        <v>4514.82</v>
      </c>
      <c r="O5">
        <v>3</v>
      </c>
      <c r="P5">
        <v>14</v>
      </c>
      <c r="Q5">
        <v>1.4</v>
      </c>
      <c r="R5">
        <v>20</v>
      </c>
      <c r="S5">
        <v>30</v>
      </c>
      <c r="T5">
        <v>50</v>
      </c>
      <c r="U5">
        <v>10</v>
      </c>
      <c r="V5" s="17">
        <v>0.4</v>
      </c>
      <c r="W5" s="12">
        <v>111863.1</v>
      </c>
      <c r="X5" s="17">
        <v>0.4458699964510191</v>
      </c>
      <c r="Y5" s="12">
        <v>161739.5</v>
      </c>
      <c r="Z5" s="12">
        <v>54626.8</v>
      </c>
      <c r="AA5" s="17">
        <v>0</v>
      </c>
    </row>
    <row r="6" spans="1:27" x14ac:dyDescent="0.35">
      <c r="A6" t="s">
        <v>1949</v>
      </c>
      <c r="B6" t="s">
        <v>1564</v>
      </c>
      <c r="C6" s="12">
        <v>159886.80600000001</v>
      </c>
      <c r="D6" s="12">
        <v>6395.4722400000001</v>
      </c>
      <c r="E6" s="12">
        <v>22378.370000000003</v>
      </c>
      <c r="F6" s="12">
        <v>895.13480000000015</v>
      </c>
      <c r="G6" s="12">
        <v>135363.43600000002</v>
      </c>
      <c r="H6" s="12">
        <v>5414.537440000001</v>
      </c>
      <c r="I6" s="12">
        <v>2145</v>
      </c>
      <c r="J6" s="12">
        <v>85.8</v>
      </c>
      <c r="K6" s="12">
        <v>60732.100000000006</v>
      </c>
      <c r="L6" s="12">
        <v>2429.2840000000001</v>
      </c>
      <c r="M6" s="12">
        <v>85154.706000000006</v>
      </c>
      <c r="N6" s="12">
        <v>3406.1882400000004</v>
      </c>
      <c r="O6">
        <v>2</v>
      </c>
      <c r="P6">
        <v>20</v>
      </c>
      <c r="Q6">
        <v>2</v>
      </c>
      <c r="R6">
        <v>25</v>
      </c>
      <c r="S6">
        <v>26</v>
      </c>
      <c r="T6">
        <v>51</v>
      </c>
      <c r="U6">
        <v>47</v>
      </c>
      <c r="V6" s="17">
        <v>0.49019607843137253</v>
      </c>
      <c r="W6" s="12">
        <v>168312.79600000003</v>
      </c>
      <c r="X6" s="17">
        <v>-5.0061493839125726E-2</v>
      </c>
      <c r="Y6" s="12">
        <v>159886.80600000001</v>
      </c>
      <c r="Z6" s="12">
        <v>22378.370000000003</v>
      </c>
      <c r="AA6" s="17">
        <v>0</v>
      </c>
    </row>
    <row r="7" spans="1:27" x14ac:dyDescent="0.35">
      <c r="A7" t="s">
        <v>1950</v>
      </c>
      <c r="B7" t="s">
        <v>1564</v>
      </c>
      <c r="C7" s="12">
        <v>108193.1</v>
      </c>
      <c r="D7" s="12">
        <v>3572.1550000000002</v>
      </c>
      <c r="E7" s="12">
        <v>21350</v>
      </c>
      <c r="F7" s="12">
        <v>2537.5</v>
      </c>
      <c r="G7" s="12">
        <v>86843.1</v>
      </c>
      <c r="H7" s="12">
        <v>4342.1550000000007</v>
      </c>
      <c r="I7" s="12">
        <v>0</v>
      </c>
      <c r="J7" s="12">
        <v>0</v>
      </c>
      <c r="K7" s="12">
        <v>57443.100000000006</v>
      </c>
      <c r="L7" s="12">
        <v>2872.1550000000002</v>
      </c>
      <c r="M7" s="12">
        <v>36750</v>
      </c>
      <c r="N7" s="12">
        <v>1837.5</v>
      </c>
      <c r="O7">
        <v>3</v>
      </c>
      <c r="P7">
        <v>14</v>
      </c>
      <c r="Q7">
        <v>1.4</v>
      </c>
      <c r="R7">
        <v>20</v>
      </c>
      <c r="S7">
        <v>28</v>
      </c>
      <c r="T7">
        <v>48</v>
      </c>
      <c r="U7">
        <v>28</v>
      </c>
      <c r="V7" s="17">
        <v>0.41666666666666669</v>
      </c>
      <c r="W7" s="12">
        <v>113093.1</v>
      </c>
      <c r="X7" s="17">
        <v>-4.3327134900360886E-2</v>
      </c>
      <c r="Y7" s="12">
        <v>108193.1</v>
      </c>
      <c r="Z7" s="12">
        <v>21350</v>
      </c>
      <c r="AA7" s="17">
        <v>0</v>
      </c>
    </row>
  </sheetData>
  <phoneticPr fontId="2" type="noConversion"/>
  <conditionalFormatting sqref="D1:D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{D8F322B0-C420-4E5C-A801-9857B5AC3173}</x14:id>
        </ext>
      </extLst>
    </cfRule>
  </conditionalFormatting>
  <conditionalFormatting sqref="F1:F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{60088067-78E7-4988-A608-55E6439F5DCE}</x14:id>
        </ext>
      </extLst>
    </cfRule>
  </conditionalFormatting>
  <conditionalFormatting sqref="G1:G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{A97A874C-361B-4B1F-9903-119EEB71E474}</x14:id>
        </ext>
      </extLst>
    </cfRule>
  </conditionalFormatting>
  <conditionalFormatting sqref="H1:H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{10ED024E-AAF1-41BC-A11C-1D61E4BA2899}</x14:id>
        </ext>
      </extLst>
    </cfRule>
  </conditionalFormatting>
  <conditionalFormatting sqref="S1:S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T1:T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U1:U1048576 V1">
    <cfRule type="colorScale" priority="9">
      <colorScale>
        <cfvo type="min"/>
        <cfvo type="max"/>
        <color rgb="FFFCFCFF"/>
        <color rgb="FFF8696B"/>
      </colorScale>
    </cfRule>
  </conditionalFormatting>
  <conditionalFormatting sqref="X1:X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Y1:Y1048576 C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{1F26B412-9529-4BDC-86F3-CBDED899F71D}</x14:id>
        </ext>
      </extLst>
    </cfRule>
  </conditionalFormatting>
  <conditionalFormatting sqref="Z1:Z1048576 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{F2E631CE-3CDA-4F96-8E47-1899628E24A0}</x14:id>
        </ext>
      </extLst>
    </cfRule>
  </conditionalFormatting>
  <conditionalFormatting sqref="AA1:AA1048576">
    <cfRule type="dataBar" priority="11">
      <dataBar>
        <cfvo type="min"/>
        <cfvo type="num" val="0.5"/>
        <color rgb="FF638EC6"/>
      </dataBar>
      <extLst>
        <ext xmlns:x14="http://schemas.microsoft.com/office/spreadsheetml/2009/9/main" uri="{B025F937-C7B1-47D3-B67F-A62EFF666E3E}">
          <x14:id>{1658E671-0EB1-485B-9AA2-B80CF438E152}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F322B0-C420-4E5C-A801-9857B5AC3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60088067-78E7-4988-A608-55E6439F5D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A97A874C-361B-4B1F-9903-119EEB71E4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0ED024E-AAF1-41BC-A11C-1D61E4BA2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1F26B412-9529-4BDC-86F3-CBDED899F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Y1:Y1048576 C1:C1048576</xm:sqref>
        </x14:conditionalFormatting>
        <x14:conditionalFormatting xmlns:xm="http://schemas.microsoft.com/office/excel/2006/main">
          <x14:cfRule type="dataBar" id="{F2E631CE-3CDA-4F96-8E47-1899628E2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Z1:Z1048576 E1:E1048576</xm:sqref>
        </x14:conditionalFormatting>
        <x14:conditionalFormatting xmlns:xm="http://schemas.microsoft.com/office/excel/2006/main">
          <x14:cfRule type="dataBar" id="{1658E671-0EB1-485B-9AA2-B80CF438E152}">
            <x14:dataBar minLength="0" maxLength="100" border="1" negativeBarBorderColorSameAsPositive="0">
              <x14:cfvo type="autoMin"/>
              <x14:cfvo type="num">
                <xm:f>0.5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8104-4346-420E-8156-C3CADC2C94D6}">
  <dimension ref="A1:V9"/>
  <sheetViews>
    <sheetView topLeftCell="A13" workbookViewId="0"/>
  </sheetViews>
  <sheetFormatPr defaultRowHeight="14.15" x14ac:dyDescent="0.35"/>
  <sheetData>
    <row r="1" spans="1:22" x14ac:dyDescent="0.35">
      <c r="A1" t="s">
        <v>401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402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415</v>
      </c>
      <c r="B3" t="s">
        <v>2353</v>
      </c>
      <c r="C3" t="s">
        <v>2354</v>
      </c>
      <c r="D3" t="s">
        <v>2355</v>
      </c>
      <c r="E3" t="s">
        <v>2356</v>
      </c>
      <c r="F3" t="s">
        <v>2357</v>
      </c>
      <c r="G3" t="s">
        <v>2358</v>
      </c>
      <c r="H3" t="s">
        <v>2359</v>
      </c>
      <c r="I3" t="s">
        <v>2360</v>
      </c>
      <c r="J3" t="s">
        <v>2361</v>
      </c>
      <c r="K3" t="s">
        <v>2362</v>
      </c>
      <c r="L3" t="s">
        <v>2363</v>
      </c>
      <c r="M3" t="s">
        <v>2364</v>
      </c>
      <c r="N3" t="s">
        <v>2365</v>
      </c>
      <c r="O3" t="s">
        <v>2366</v>
      </c>
      <c r="P3" t="s">
        <v>2367</v>
      </c>
      <c r="Q3" t="s">
        <v>2368</v>
      </c>
      <c r="R3" t="s">
        <v>2369</v>
      </c>
      <c r="S3" t="s">
        <v>2370</v>
      </c>
      <c r="T3" t="s">
        <v>2371</v>
      </c>
      <c r="U3" t="s">
        <v>2372</v>
      </c>
      <c r="V3" t="s">
        <v>2373</v>
      </c>
    </row>
    <row r="4" spans="1:22" x14ac:dyDescent="0.35">
      <c r="A4" t="s">
        <v>1994</v>
      </c>
      <c r="B4" s="12">
        <v>171027.125</v>
      </c>
      <c r="C4" s="12">
        <v>170338</v>
      </c>
      <c r="D4" s="12">
        <v>169648.87500000003</v>
      </c>
      <c r="E4" s="12">
        <v>168959.75</v>
      </c>
      <c r="F4" s="12">
        <v>168270.625</v>
      </c>
      <c r="G4" s="12">
        <v>167581.5</v>
      </c>
      <c r="H4" s="12">
        <v>166892.375</v>
      </c>
      <c r="I4" s="12">
        <v>166203.25</v>
      </c>
      <c r="J4" s="12">
        <v>165514.125</v>
      </c>
      <c r="K4" s="12">
        <v>164825.00000000003</v>
      </c>
      <c r="L4" s="12">
        <v>164135.875</v>
      </c>
      <c r="M4" s="12">
        <v>163446.75</v>
      </c>
      <c r="N4" s="12">
        <v>162757.625</v>
      </c>
      <c r="O4" s="12">
        <v>162068.5</v>
      </c>
      <c r="P4" s="12">
        <v>161379.375</v>
      </c>
      <c r="Q4" s="12">
        <v>160690.25</v>
      </c>
      <c r="R4" s="12">
        <v>160001.12499999997</v>
      </c>
      <c r="S4" s="12">
        <v>159312</v>
      </c>
      <c r="T4" s="12">
        <v>158622.875</v>
      </c>
      <c r="U4" s="12">
        <v>157933.75</v>
      </c>
      <c r="V4" s="12">
        <v>157933.75</v>
      </c>
    </row>
    <row r="5" spans="1:22" x14ac:dyDescent="0.35">
      <c r="A5" t="s">
        <v>1993</v>
      </c>
      <c r="B5" s="12">
        <v>148074.09</v>
      </c>
      <c r="C5" s="12">
        <v>148074.09</v>
      </c>
      <c r="D5" s="12">
        <v>148074.09</v>
      </c>
      <c r="E5" s="12">
        <v>143246.05319999999</v>
      </c>
      <c r="F5" s="12">
        <v>138418.01639999999</v>
      </c>
      <c r="G5" s="12">
        <v>133589.97959999999</v>
      </c>
      <c r="H5" s="12">
        <v>128761.94279999999</v>
      </c>
      <c r="I5" s="12">
        <v>123933.90599999999</v>
      </c>
      <c r="J5" s="12">
        <v>119105.86919999999</v>
      </c>
      <c r="K5" s="12">
        <v>114277.8324</v>
      </c>
      <c r="L5" s="12">
        <v>109449.7956</v>
      </c>
      <c r="M5" s="12">
        <v>104621.75880000001</v>
      </c>
      <c r="N5" s="12">
        <v>99793.721999999994</v>
      </c>
      <c r="O5" s="12">
        <v>94965.685200000007</v>
      </c>
      <c r="P5" s="12">
        <v>90137.648400000005</v>
      </c>
      <c r="Q5" s="12">
        <v>85309.611600000004</v>
      </c>
      <c r="R5" s="12">
        <v>80481.574800000002</v>
      </c>
      <c r="S5" s="12">
        <v>75653.538</v>
      </c>
      <c r="T5" s="12">
        <v>70825.501199999999</v>
      </c>
      <c r="U5" s="12">
        <v>64555.502399999998</v>
      </c>
      <c r="V5" s="12">
        <v>59727.465599999996</v>
      </c>
    </row>
    <row r="6" spans="1:22" x14ac:dyDescent="0.35">
      <c r="A6" t="s">
        <v>1995</v>
      </c>
      <c r="B6" s="12">
        <v>145363.51799999998</v>
      </c>
      <c r="C6" s="12">
        <v>140326.70309999998</v>
      </c>
      <c r="D6" s="12">
        <v>135289.88819999999</v>
      </c>
      <c r="E6" s="12">
        <v>130253.07329999999</v>
      </c>
      <c r="F6" s="12">
        <v>125216.25840000001</v>
      </c>
      <c r="G6" s="12">
        <v>120179.44349999999</v>
      </c>
      <c r="H6" s="12">
        <v>115142.6286</v>
      </c>
      <c r="I6" s="12">
        <v>110105.8137</v>
      </c>
      <c r="J6" s="12">
        <v>105068.99879999999</v>
      </c>
      <c r="K6" s="12">
        <v>100032.18389999999</v>
      </c>
      <c r="L6" s="12">
        <v>94995.368999999992</v>
      </c>
      <c r="M6" s="12">
        <v>89958.554099999994</v>
      </c>
      <c r="N6" s="12">
        <v>84921.739199999996</v>
      </c>
      <c r="O6" s="12">
        <v>79884.924299999999</v>
      </c>
      <c r="P6" s="12">
        <v>74848.109399999987</v>
      </c>
      <c r="Q6" s="12">
        <v>69811.294499999989</v>
      </c>
      <c r="R6" s="12">
        <v>64774.479599999999</v>
      </c>
      <c r="S6" s="12">
        <v>59737.664699999994</v>
      </c>
      <c r="T6" s="12">
        <v>54700.849799999996</v>
      </c>
      <c r="U6" s="12">
        <v>49664.034899999999</v>
      </c>
      <c r="V6" s="12">
        <v>49664.034899999999</v>
      </c>
    </row>
    <row r="7" spans="1:22" x14ac:dyDescent="0.35">
      <c r="A7" t="s">
        <v>1976</v>
      </c>
      <c r="B7" s="12">
        <v>161739.5</v>
      </c>
      <c r="C7" s="12">
        <v>160466.58600000001</v>
      </c>
      <c r="D7" s="12">
        <v>159193.67199999999</v>
      </c>
      <c r="E7" s="12">
        <v>157920.758</v>
      </c>
      <c r="F7" s="12">
        <v>156647.84400000001</v>
      </c>
      <c r="G7" s="12">
        <v>151292.209</v>
      </c>
      <c r="H7" s="12">
        <v>145936.57400000002</v>
      </c>
      <c r="I7" s="12">
        <v>140580.93900000001</v>
      </c>
      <c r="J7" s="12">
        <v>135225.304</v>
      </c>
      <c r="K7" s="12">
        <v>129869.66899999999</v>
      </c>
      <c r="L7" s="12">
        <v>124514.03399999999</v>
      </c>
      <c r="M7" s="12">
        <v>119158.399</v>
      </c>
      <c r="N7" s="12">
        <v>113802.764</v>
      </c>
      <c r="O7" s="12">
        <v>108447.12900000002</v>
      </c>
      <c r="P7" s="12">
        <v>103091.49400000001</v>
      </c>
      <c r="Q7" s="12">
        <v>97735.858999999997</v>
      </c>
      <c r="R7" s="12">
        <v>92380.224000000002</v>
      </c>
      <c r="S7" s="12">
        <v>87024.589000000007</v>
      </c>
      <c r="T7" s="12">
        <v>81668.953999999998</v>
      </c>
      <c r="U7" s="12">
        <v>76313.318999999989</v>
      </c>
      <c r="V7" s="12">
        <v>72230.597999999998</v>
      </c>
    </row>
    <row r="8" spans="1:22" x14ac:dyDescent="0.35">
      <c r="A8" t="s">
        <v>1991</v>
      </c>
      <c r="B8" s="12">
        <v>159886.80600000001</v>
      </c>
      <c r="C8" s="12">
        <v>157669.55139999997</v>
      </c>
      <c r="D8" s="12">
        <v>155452.29680000001</v>
      </c>
      <c r="E8" s="12">
        <v>153235.0422</v>
      </c>
      <c r="F8" s="12">
        <v>151380.03760000001</v>
      </c>
      <c r="G8" s="12">
        <v>144611.8658</v>
      </c>
      <c r="H8" s="12">
        <v>137843.69400000002</v>
      </c>
      <c r="I8" s="12">
        <v>130136.8702</v>
      </c>
      <c r="J8" s="12">
        <v>123368.69839999999</v>
      </c>
      <c r="K8" s="12">
        <v>116600.52659999998</v>
      </c>
      <c r="L8" s="12">
        <v>109832.3548</v>
      </c>
      <c r="M8" s="12">
        <v>103064.183</v>
      </c>
      <c r="N8" s="12">
        <v>96296.011200000023</v>
      </c>
      <c r="O8" s="12">
        <v>89527.839400000012</v>
      </c>
      <c r="P8" s="12">
        <v>82759.667600000001</v>
      </c>
      <c r="Q8" s="12">
        <v>75991.495800000004</v>
      </c>
      <c r="R8" s="12">
        <v>69223.324000000008</v>
      </c>
      <c r="S8" s="12">
        <v>62455.152199999997</v>
      </c>
      <c r="T8" s="12">
        <v>55686.980400000008</v>
      </c>
      <c r="U8" s="12">
        <v>48918.808600000004</v>
      </c>
      <c r="V8" s="12">
        <v>44002.554400000008</v>
      </c>
    </row>
    <row r="9" spans="1:22" x14ac:dyDescent="0.35">
      <c r="A9" t="s">
        <v>1992</v>
      </c>
      <c r="B9" s="12">
        <v>108193.1</v>
      </c>
      <c r="C9" s="12">
        <v>108193.1</v>
      </c>
      <c r="D9" s="12">
        <v>108193.1</v>
      </c>
      <c r="E9" s="12">
        <v>108193.1</v>
      </c>
      <c r="F9" s="12">
        <v>108193.1</v>
      </c>
      <c r="G9" s="12">
        <v>107345.2316</v>
      </c>
      <c r="H9" s="12">
        <v>106497.36319999999</v>
      </c>
      <c r="I9" s="12">
        <v>105649.49479999999</v>
      </c>
      <c r="J9" s="12">
        <v>104801.62639999998</v>
      </c>
      <c r="K9" s="12">
        <v>102196.3334</v>
      </c>
      <c r="L9" s="12">
        <v>99591.040399999998</v>
      </c>
      <c r="M9" s="12">
        <v>96985.747399999993</v>
      </c>
      <c r="N9" s="12">
        <v>94380.454400000002</v>
      </c>
      <c r="O9" s="12">
        <v>91775.161399999997</v>
      </c>
      <c r="P9" s="12">
        <v>89169.868399999992</v>
      </c>
      <c r="Q9" s="12">
        <v>86564.575400000002</v>
      </c>
      <c r="R9" s="12">
        <v>83959.282399999996</v>
      </c>
      <c r="S9" s="12">
        <v>81353.989399999991</v>
      </c>
      <c r="T9" s="12">
        <v>78748.696399999986</v>
      </c>
      <c r="U9" s="12">
        <v>76143.40340000001</v>
      </c>
      <c r="V9" s="12">
        <v>73538.11039999999</v>
      </c>
    </row>
  </sheetData>
  <phoneticPr fontId="2" type="noConversion"/>
  <conditionalFormatting sqref="B4:V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58B7-83D0-4D3E-993F-43166E356310}">
  <dimension ref="A1:K9"/>
  <sheetViews>
    <sheetView workbookViewId="0"/>
  </sheetViews>
  <sheetFormatPr defaultRowHeight="14.15" x14ac:dyDescent="0.35"/>
  <cols>
    <col min="1" max="1" width="25.5" bestFit="1" customWidth="1"/>
  </cols>
  <sheetData>
    <row r="1" spans="1:11" x14ac:dyDescent="0.35">
      <c r="A1" t="s">
        <v>415</v>
      </c>
      <c r="B1" t="s">
        <v>418</v>
      </c>
      <c r="C1" t="s">
        <v>2001</v>
      </c>
      <c r="D1" t="s">
        <v>2018</v>
      </c>
      <c r="E1" t="s">
        <v>2019</v>
      </c>
      <c r="F1" t="s">
        <v>2009</v>
      </c>
      <c r="G1" t="s">
        <v>2002</v>
      </c>
      <c r="H1" t="s">
        <v>2003</v>
      </c>
      <c r="I1" t="s">
        <v>2004</v>
      </c>
      <c r="J1" t="s">
        <v>2010</v>
      </c>
      <c r="K1" t="s">
        <v>2028</v>
      </c>
    </row>
    <row r="2" spans="1:11" x14ac:dyDescent="0.35">
      <c r="A2" t="s">
        <v>2015</v>
      </c>
      <c r="B2" t="s">
        <v>236</v>
      </c>
      <c r="C2">
        <v>11</v>
      </c>
      <c r="D2">
        <v>0</v>
      </c>
      <c r="E2">
        <v>1</v>
      </c>
      <c r="F2">
        <v>17</v>
      </c>
      <c r="G2">
        <v>15</v>
      </c>
      <c r="H2">
        <v>20</v>
      </c>
      <c r="I2">
        <v>12</v>
      </c>
      <c r="J2">
        <v>0.53129999999999988</v>
      </c>
      <c r="K2">
        <v>14</v>
      </c>
    </row>
    <row r="3" spans="1:11" x14ac:dyDescent="0.35">
      <c r="A3" t="s">
        <v>2008</v>
      </c>
      <c r="B3" t="s">
        <v>219</v>
      </c>
      <c r="C3">
        <v>8</v>
      </c>
      <c r="D3">
        <v>0</v>
      </c>
      <c r="E3">
        <v>1</v>
      </c>
      <c r="F3">
        <v>14</v>
      </c>
      <c r="G3">
        <v>13</v>
      </c>
      <c r="H3">
        <v>22</v>
      </c>
      <c r="I3">
        <v>8</v>
      </c>
      <c r="J3">
        <v>0.46669999999999989</v>
      </c>
      <c r="K3">
        <v>14</v>
      </c>
    </row>
    <row r="4" spans="1:11" x14ac:dyDescent="0.35">
      <c r="A4" t="s">
        <v>2006</v>
      </c>
      <c r="B4" t="s">
        <v>220</v>
      </c>
      <c r="C4">
        <v>12</v>
      </c>
      <c r="D4">
        <v>2</v>
      </c>
      <c r="E4">
        <v>1</v>
      </c>
      <c r="F4">
        <v>18</v>
      </c>
      <c r="G4">
        <v>15</v>
      </c>
      <c r="H4">
        <v>26</v>
      </c>
      <c r="I4">
        <v>8</v>
      </c>
      <c r="J4">
        <v>0.52939999999999987</v>
      </c>
      <c r="K4">
        <v>18</v>
      </c>
    </row>
    <row r="5" spans="1:11" x14ac:dyDescent="0.35">
      <c r="A5" t="s">
        <v>2027</v>
      </c>
      <c r="B5" t="s">
        <v>319</v>
      </c>
      <c r="C5">
        <v>14</v>
      </c>
      <c r="D5">
        <v>0</v>
      </c>
      <c r="E5">
        <v>1.1000000000000001</v>
      </c>
      <c r="F5">
        <v>7</v>
      </c>
      <c r="G5">
        <v>20</v>
      </c>
      <c r="H5">
        <v>20</v>
      </c>
      <c r="I5">
        <v>1.2</v>
      </c>
      <c r="J5">
        <v>0.43020000000000014</v>
      </c>
      <c r="K5">
        <v>27</v>
      </c>
    </row>
    <row r="6" spans="1:11" x14ac:dyDescent="0.35">
      <c r="A6" t="s">
        <v>2022</v>
      </c>
      <c r="B6" t="s">
        <v>825</v>
      </c>
      <c r="C6">
        <v>10</v>
      </c>
      <c r="D6">
        <v>0</v>
      </c>
      <c r="E6">
        <v>1</v>
      </c>
      <c r="F6">
        <v>12</v>
      </c>
      <c r="G6">
        <v>20</v>
      </c>
      <c r="H6">
        <v>35</v>
      </c>
      <c r="I6">
        <v>0</v>
      </c>
      <c r="J6">
        <v>0.34289999999999998</v>
      </c>
      <c r="K6">
        <v>16</v>
      </c>
    </row>
    <row r="7" spans="1:11" x14ac:dyDescent="0.35">
      <c r="A7" t="s">
        <v>2012</v>
      </c>
      <c r="B7" t="s">
        <v>1137</v>
      </c>
      <c r="C7">
        <v>10</v>
      </c>
      <c r="D7">
        <v>0</v>
      </c>
      <c r="E7">
        <v>1</v>
      </c>
      <c r="F7">
        <v>6</v>
      </c>
      <c r="G7">
        <v>9</v>
      </c>
      <c r="H7">
        <v>18</v>
      </c>
      <c r="I7">
        <v>0</v>
      </c>
      <c r="J7">
        <v>0.33329999999999993</v>
      </c>
      <c r="K7">
        <v>28</v>
      </c>
    </row>
    <row r="8" spans="1:11" x14ac:dyDescent="0.35">
      <c r="A8" t="s">
        <v>2014</v>
      </c>
      <c r="B8" t="s">
        <v>1222</v>
      </c>
      <c r="C8">
        <v>14</v>
      </c>
      <c r="D8">
        <v>0</v>
      </c>
      <c r="E8">
        <v>1</v>
      </c>
      <c r="F8">
        <v>2</v>
      </c>
      <c r="G8">
        <v>4</v>
      </c>
      <c r="H8">
        <v>5</v>
      </c>
      <c r="I8">
        <v>0</v>
      </c>
      <c r="J8">
        <v>0.39999999999999991</v>
      </c>
      <c r="K8">
        <v>41</v>
      </c>
    </row>
    <row r="9" spans="1:11" x14ac:dyDescent="0.35">
      <c r="A9" t="s">
        <v>2017</v>
      </c>
      <c r="B9" t="s">
        <v>1274</v>
      </c>
      <c r="C9">
        <v>15</v>
      </c>
      <c r="D9">
        <v>0</v>
      </c>
      <c r="E9">
        <v>1</v>
      </c>
      <c r="F9">
        <v>13</v>
      </c>
      <c r="G9">
        <v>13</v>
      </c>
      <c r="H9">
        <v>28</v>
      </c>
      <c r="I9">
        <v>15</v>
      </c>
      <c r="J9">
        <v>0.30230000000000001</v>
      </c>
      <c r="K9">
        <v>66</v>
      </c>
    </row>
  </sheetData>
  <sortState xmlns:xlrd2="http://schemas.microsoft.com/office/spreadsheetml/2017/richdata2" ref="A2:K9">
    <sortCondition ref="K3:K9"/>
  </sortState>
  <phoneticPr fontId="2" type="noConversion"/>
  <conditionalFormatting sqref="J1:J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{A19AF901-8BE7-4F73-A208-ECBE881899D6}</x14:id>
        </ext>
      </extLst>
    </cfRule>
  </conditionalFormatting>
  <conditionalFormatting sqref="K1:K10485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{9738E244-24E0-412C-9548-ED43E5105179}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9AF901-8BE7-4F73-A208-ECBE88189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9738E244-24E0-412C-9548-ED43E51051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E272-0765-4E72-B9A3-F226773008C0}">
  <dimension ref="A1:AE362"/>
  <sheetViews>
    <sheetView zoomScaleNormal="100" workbookViewId="0">
      <pane ySplit="1" topLeftCell="A339" activePane="bottomLeft" state="frozen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35546875" style="10" customWidth="1"/>
    <col min="4" max="5" width="4.2109375" customWidth="1"/>
    <col min="6" max="6" width="7.92578125" customWidth="1"/>
    <col min="7" max="7" width="4.2109375" customWidth="1"/>
    <col min="8" max="8" width="8.7109375" customWidth="1"/>
    <col min="9" max="9" width="4.2109375" customWidth="1"/>
    <col min="10" max="10" width="16.85546875" customWidth="1"/>
    <col min="11" max="12" width="1.640625" customWidth="1"/>
    <col min="22" max="23" width="4.2109375" customWidth="1"/>
    <col min="24" max="28" width="5.140625" customWidth="1"/>
    <col min="29" max="29" width="9.140625" style="20"/>
    <col min="30" max="31" width="9.140625" style="20" customWidth="1"/>
  </cols>
  <sheetData>
    <row r="1" spans="1:31" x14ac:dyDescent="0.35">
      <c r="A1" t="s">
        <v>380</v>
      </c>
      <c r="B1" t="s">
        <v>418</v>
      </c>
      <c r="C1" s="10" t="s">
        <v>417</v>
      </c>
      <c r="D1" t="s">
        <v>435</v>
      </c>
      <c r="E1" t="s">
        <v>381</v>
      </c>
      <c r="F1" t="s">
        <v>382</v>
      </c>
      <c r="G1" t="s">
        <v>383</v>
      </c>
      <c r="H1" t="s">
        <v>22</v>
      </c>
      <c r="I1" t="s">
        <v>1563</v>
      </c>
      <c r="J1" t="s">
        <v>438</v>
      </c>
      <c r="K1" t="s">
        <v>437</v>
      </c>
      <c r="L1" t="s">
        <v>408</v>
      </c>
      <c r="M1" t="s">
        <v>5</v>
      </c>
      <c r="N1" t="s">
        <v>361</v>
      </c>
      <c r="O1" t="s">
        <v>9</v>
      </c>
      <c r="P1" t="s">
        <v>10</v>
      </c>
      <c r="Q1" t="s">
        <v>421</v>
      </c>
      <c r="R1" t="s">
        <v>420</v>
      </c>
      <c r="S1" t="s">
        <v>419</v>
      </c>
      <c r="T1" t="s">
        <v>1</v>
      </c>
      <c r="U1" t="s">
        <v>427</v>
      </c>
      <c r="V1" t="s">
        <v>1709</v>
      </c>
      <c r="W1" t="s">
        <v>1717</v>
      </c>
      <c r="X1" t="s">
        <v>1714</v>
      </c>
      <c r="Y1" t="s">
        <v>685</v>
      </c>
      <c r="Z1" t="s">
        <v>1715</v>
      </c>
      <c r="AA1" t="s">
        <v>1716</v>
      </c>
      <c r="AB1" t="s">
        <v>1743</v>
      </c>
      <c r="AC1" s="21" t="s">
        <v>422</v>
      </c>
      <c r="AD1" s="21" t="s">
        <v>423</v>
      </c>
      <c r="AE1" s="21" t="s">
        <v>424</v>
      </c>
    </row>
    <row r="2" spans="1:31" x14ac:dyDescent="0.35">
      <c r="A2" t="s">
        <v>58</v>
      </c>
      <c r="B2" t="s">
        <v>221</v>
      </c>
      <c r="C2" s="10">
        <v>43585</v>
      </c>
      <c r="D2" t="s">
        <v>436</v>
      </c>
      <c r="E2" t="s">
        <v>61</v>
      </c>
      <c r="F2" t="s">
        <v>310</v>
      </c>
      <c r="G2" t="s">
        <v>30</v>
      </c>
      <c r="H2" s="2" t="s">
        <v>3</v>
      </c>
      <c r="J2" t="s">
        <v>856</v>
      </c>
      <c r="K2">
        <v>6</v>
      </c>
      <c r="L2" t="s">
        <v>72</v>
      </c>
      <c r="M2">
        <v>2251</v>
      </c>
      <c r="N2">
        <v>575</v>
      </c>
      <c r="O2">
        <v>409</v>
      </c>
      <c r="P2">
        <v>0</v>
      </c>
      <c r="Q2">
        <v>70</v>
      </c>
      <c r="R2">
        <v>14</v>
      </c>
      <c r="S2">
        <v>2</v>
      </c>
      <c r="T2">
        <v>1.05</v>
      </c>
      <c r="U2">
        <v>100</v>
      </c>
      <c r="AC2" s="20" t="s">
        <v>581</v>
      </c>
      <c r="AD2" s="20" t="s">
        <v>886</v>
      </c>
      <c r="AE2" s="20" t="s">
        <v>887</v>
      </c>
    </row>
    <row r="3" spans="1:31" x14ac:dyDescent="0.35">
      <c r="A3" t="s">
        <v>58</v>
      </c>
      <c r="B3" t="s">
        <v>824</v>
      </c>
      <c r="C3" s="10">
        <v>43585</v>
      </c>
      <c r="D3" t="s">
        <v>436</v>
      </c>
      <c r="E3" t="s">
        <v>61</v>
      </c>
      <c r="F3" t="s">
        <v>310</v>
      </c>
      <c r="G3" t="s">
        <v>30</v>
      </c>
      <c r="H3" s="2" t="s">
        <v>3</v>
      </c>
      <c r="J3" t="s">
        <v>856</v>
      </c>
      <c r="K3">
        <v>6</v>
      </c>
      <c r="L3" t="s">
        <v>242</v>
      </c>
      <c r="M3">
        <v>2251</v>
      </c>
      <c r="N3" s="3">
        <v>650</v>
      </c>
      <c r="O3" s="3">
        <v>459</v>
      </c>
      <c r="P3">
        <v>0</v>
      </c>
      <c r="Q3">
        <v>70</v>
      </c>
      <c r="R3">
        <v>14</v>
      </c>
      <c r="S3">
        <v>2</v>
      </c>
      <c r="T3">
        <v>1.05</v>
      </c>
      <c r="U3">
        <v>100</v>
      </c>
      <c r="AC3" s="19" t="s">
        <v>586</v>
      </c>
      <c r="AD3" s="19" t="s">
        <v>888</v>
      </c>
      <c r="AE3" s="20" t="s">
        <v>887</v>
      </c>
    </row>
    <row r="4" spans="1:31" x14ac:dyDescent="0.35">
      <c r="A4" t="s">
        <v>58</v>
      </c>
      <c r="B4" t="s">
        <v>825</v>
      </c>
      <c r="C4" s="10">
        <v>43585</v>
      </c>
      <c r="D4" t="s">
        <v>436</v>
      </c>
      <c r="E4" t="s">
        <v>61</v>
      </c>
      <c r="F4" t="s">
        <v>310</v>
      </c>
      <c r="G4" t="s">
        <v>30</v>
      </c>
      <c r="H4" s="2" t="s">
        <v>3</v>
      </c>
      <c r="J4" t="s">
        <v>856</v>
      </c>
      <c r="K4">
        <v>6</v>
      </c>
      <c r="L4" t="s">
        <v>243</v>
      </c>
      <c r="M4" s="3">
        <v>2511</v>
      </c>
      <c r="N4" s="3">
        <v>657</v>
      </c>
      <c r="O4">
        <v>409</v>
      </c>
      <c r="P4">
        <v>0</v>
      </c>
      <c r="Q4">
        <v>70</v>
      </c>
      <c r="R4">
        <v>14</v>
      </c>
      <c r="S4">
        <v>2</v>
      </c>
      <c r="T4">
        <v>1.05</v>
      </c>
      <c r="U4">
        <v>100</v>
      </c>
      <c r="AC4" s="19" t="s">
        <v>885</v>
      </c>
      <c r="AD4" s="20" t="s">
        <v>886</v>
      </c>
      <c r="AE4" s="19" t="s">
        <v>889</v>
      </c>
    </row>
    <row r="5" spans="1:31" x14ac:dyDescent="0.35">
      <c r="A5" t="s">
        <v>414</v>
      </c>
      <c r="B5" t="s">
        <v>413</v>
      </c>
      <c r="C5" s="10">
        <v>43585</v>
      </c>
      <c r="D5" t="s">
        <v>436</v>
      </c>
      <c r="E5" t="s">
        <v>63</v>
      </c>
      <c r="F5" t="s">
        <v>356</v>
      </c>
      <c r="G5" t="s">
        <v>30</v>
      </c>
      <c r="H5" s="2" t="s">
        <v>3</v>
      </c>
      <c r="J5" t="s">
        <v>440</v>
      </c>
      <c r="K5">
        <v>6</v>
      </c>
      <c r="L5" t="s">
        <v>72</v>
      </c>
      <c r="M5">
        <v>2560</v>
      </c>
      <c r="N5">
        <v>763</v>
      </c>
      <c r="O5">
        <v>447</v>
      </c>
      <c r="P5">
        <v>10</v>
      </c>
      <c r="Q5">
        <v>70</v>
      </c>
      <c r="R5">
        <v>20</v>
      </c>
      <c r="S5">
        <v>2</v>
      </c>
      <c r="T5">
        <v>1.3</v>
      </c>
      <c r="U5">
        <v>100</v>
      </c>
      <c r="AC5" s="20" t="s">
        <v>449</v>
      </c>
      <c r="AD5" s="20" t="s">
        <v>877</v>
      </c>
      <c r="AE5" s="20" t="s">
        <v>878</v>
      </c>
    </row>
    <row r="6" spans="1:31" x14ac:dyDescent="0.35">
      <c r="A6" t="s">
        <v>414</v>
      </c>
      <c r="B6" t="s">
        <v>819</v>
      </c>
      <c r="C6" s="10">
        <v>43585</v>
      </c>
      <c r="D6" t="s">
        <v>436</v>
      </c>
      <c r="E6" t="s">
        <v>63</v>
      </c>
      <c r="F6" t="s">
        <v>356</v>
      </c>
      <c r="G6" t="s">
        <v>30</v>
      </c>
      <c r="H6" s="2" t="s">
        <v>3</v>
      </c>
      <c r="J6" t="s">
        <v>440</v>
      </c>
      <c r="K6">
        <v>6</v>
      </c>
      <c r="L6" t="s">
        <v>242</v>
      </c>
      <c r="M6" s="3">
        <v>2890</v>
      </c>
      <c r="N6" s="3">
        <v>833</v>
      </c>
      <c r="O6">
        <v>447</v>
      </c>
      <c r="P6">
        <v>10</v>
      </c>
      <c r="Q6">
        <v>70</v>
      </c>
      <c r="R6">
        <v>20</v>
      </c>
      <c r="S6">
        <v>2</v>
      </c>
      <c r="T6">
        <v>1.3</v>
      </c>
      <c r="U6">
        <v>100</v>
      </c>
      <c r="AC6" s="19" t="s">
        <v>453</v>
      </c>
      <c r="AD6" s="19" t="s">
        <v>879</v>
      </c>
      <c r="AE6" s="20" t="s">
        <v>878</v>
      </c>
    </row>
    <row r="7" spans="1:31" x14ac:dyDescent="0.35">
      <c r="A7" t="s">
        <v>1318</v>
      </c>
      <c r="B7" t="s">
        <v>1319</v>
      </c>
      <c r="C7" s="10">
        <v>43585</v>
      </c>
      <c r="D7" t="s">
        <v>615</v>
      </c>
      <c r="E7" t="s">
        <v>63</v>
      </c>
      <c r="F7" t="s">
        <v>356</v>
      </c>
      <c r="G7" t="s">
        <v>30</v>
      </c>
      <c r="H7" s="7" t="s">
        <v>249</v>
      </c>
      <c r="J7" t="s">
        <v>574</v>
      </c>
      <c r="K7">
        <v>5</v>
      </c>
      <c r="L7" t="s">
        <v>72</v>
      </c>
      <c r="M7">
        <v>2350</v>
      </c>
      <c r="N7">
        <v>760</v>
      </c>
      <c r="O7">
        <v>365</v>
      </c>
      <c r="P7">
        <v>15</v>
      </c>
      <c r="Q7">
        <v>70</v>
      </c>
      <c r="R7">
        <v>19</v>
      </c>
      <c r="S7">
        <v>2</v>
      </c>
      <c r="T7">
        <v>1.3</v>
      </c>
      <c r="U7">
        <v>100</v>
      </c>
      <c r="AC7" s="20" t="s">
        <v>449</v>
      </c>
      <c r="AD7" s="20" t="s">
        <v>1321</v>
      </c>
      <c r="AE7" s="20" t="s">
        <v>591</v>
      </c>
    </row>
    <row r="8" spans="1:31" x14ac:dyDescent="0.35">
      <c r="A8" t="s">
        <v>1318</v>
      </c>
      <c r="B8" t="s">
        <v>1320</v>
      </c>
      <c r="C8" s="10">
        <v>43585</v>
      </c>
      <c r="D8" t="s">
        <v>615</v>
      </c>
      <c r="E8" t="s">
        <v>63</v>
      </c>
      <c r="F8" t="s">
        <v>356</v>
      </c>
      <c r="G8" t="s">
        <v>30</v>
      </c>
      <c r="H8" s="7" t="s">
        <v>249</v>
      </c>
      <c r="J8" t="s">
        <v>574</v>
      </c>
      <c r="K8">
        <v>5</v>
      </c>
      <c r="L8" t="s">
        <v>242</v>
      </c>
      <c r="M8" s="3">
        <v>2525</v>
      </c>
      <c r="N8" s="3">
        <v>800</v>
      </c>
      <c r="O8">
        <v>365</v>
      </c>
      <c r="P8">
        <v>15</v>
      </c>
      <c r="Q8">
        <v>70</v>
      </c>
      <c r="R8">
        <v>19</v>
      </c>
      <c r="S8">
        <v>2</v>
      </c>
      <c r="T8">
        <v>1.3</v>
      </c>
      <c r="U8" s="3">
        <v>106</v>
      </c>
      <c r="AC8" s="19" t="s">
        <v>449</v>
      </c>
      <c r="AD8" s="19" t="s">
        <v>1322</v>
      </c>
      <c r="AE8" s="20" t="s">
        <v>591</v>
      </c>
    </row>
    <row r="9" spans="1:31" x14ac:dyDescent="0.35">
      <c r="A9" t="s">
        <v>708</v>
      </c>
      <c r="B9" t="s">
        <v>208</v>
      </c>
      <c r="C9" s="10">
        <v>43585</v>
      </c>
      <c r="D9" t="s">
        <v>436</v>
      </c>
      <c r="E9" t="s">
        <v>63</v>
      </c>
      <c r="F9" t="s">
        <v>37</v>
      </c>
      <c r="G9" t="s">
        <v>30</v>
      </c>
      <c r="H9" s="2" t="s">
        <v>3</v>
      </c>
      <c r="J9" t="s">
        <v>440</v>
      </c>
      <c r="K9">
        <v>5</v>
      </c>
      <c r="L9" t="s">
        <v>72</v>
      </c>
      <c r="M9">
        <v>2630</v>
      </c>
      <c r="N9">
        <v>805</v>
      </c>
      <c r="O9">
        <v>355</v>
      </c>
      <c r="P9">
        <v>0</v>
      </c>
      <c r="Q9">
        <v>70</v>
      </c>
      <c r="R9">
        <v>23</v>
      </c>
      <c r="S9">
        <v>3</v>
      </c>
      <c r="T9">
        <v>1.2</v>
      </c>
      <c r="U9">
        <v>100</v>
      </c>
      <c r="AC9" s="20" t="s">
        <v>458</v>
      </c>
      <c r="AD9" s="20" t="s">
        <v>710</v>
      </c>
      <c r="AE9" s="20" t="s">
        <v>591</v>
      </c>
    </row>
    <row r="10" spans="1:31" x14ac:dyDescent="0.35">
      <c r="A10" t="s">
        <v>708</v>
      </c>
      <c r="B10" t="s">
        <v>709</v>
      </c>
      <c r="C10" s="10">
        <v>43585</v>
      </c>
      <c r="D10" t="s">
        <v>436</v>
      </c>
      <c r="E10" t="s">
        <v>63</v>
      </c>
      <c r="F10" t="s">
        <v>37</v>
      </c>
      <c r="G10" t="s">
        <v>30</v>
      </c>
      <c r="H10" s="2" t="s">
        <v>3</v>
      </c>
      <c r="J10" t="s">
        <v>440</v>
      </c>
      <c r="K10">
        <v>5</v>
      </c>
      <c r="L10" t="s">
        <v>242</v>
      </c>
      <c r="M10">
        <v>2630</v>
      </c>
      <c r="N10" s="3">
        <v>865</v>
      </c>
      <c r="O10" s="3">
        <v>403</v>
      </c>
      <c r="P10">
        <v>0</v>
      </c>
      <c r="Q10">
        <v>70</v>
      </c>
      <c r="R10">
        <v>23</v>
      </c>
      <c r="S10">
        <v>3</v>
      </c>
      <c r="T10">
        <v>1.2</v>
      </c>
      <c r="U10">
        <v>100</v>
      </c>
      <c r="AC10" s="19" t="s">
        <v>488</v>
      </c>
      <c r="AD10" s="20" t="s">
        <v>710</v>
      </c>
      <c r="AE10" s="19" t="s">
        <v>711</v>
      </c>
    </row>
    <row r="11" spans="1:31" x14ac:dyDescent="0.35">
      <c r="A11" t="s">
        <v>704</v>
      </c>
      <c r="B11" t="s">
        <v>206</v>
      </c>
      <c r="C11" s="10">
        <v>43585</v>
      </c>
      <c r="D11" t="s">
        <v>615</v>
      </c>
      <c r="E11" t="s">
        <v>63</v>
      </c>
      <c r="F11" t="s">
        <v>75</v>
      </c>
      <c r="G11" t="s">
        <v>30</v>
      </c>
      <c r="H11" s="2" t="s">
        <v>3</v>
      </c>
      <c r="J11" t="s">
        <v>440</v>
      </c>
      <c r="K11">
        <v>5</v>
      </c>
      <c r="L11" t="s">
        <v>72</v>
      </c>
      <c r="M11">
        <v>3768</v>
      </c>
      <c r="N11">
        <v>1011</v>
      </c>
      <c r="O11">
        <v>260</v>
      </c>
      <c r="P11">
        <v>0</v>
      </c>
      <c r="Q11">
        <v>70</v>
      </c>
      <c r="R11">
        <v>18</v>
      </c>
      <c r="S11">
        <v>1</v>
      </c>
      <c r="T11">
        <v>1.5</v>
      </c>
      <c r="U11">
        <v>100</v>
      </c>
      <c r="AC11" s="20" t="s">
        <v>443</v>
      </c>
      <c r="AD11" s="20" t="s">
        <v>706</v>
      </c>
      <c r="AE11" s="20" t="s">
        <v>591</v>
      </c>
    </row>
    <row r="12" spans="1:31" x14ac:dyDescent="0.35">
      <c r="A12" t="s">
        <v>704</v>
      </c>
      <c r="B12" t="s">
        <v>705</v>
      </c>
      <c r="C12" s="10">
        <v>43585</v>
      </c>
      <c r="D12" t="s">
        <v>615</v>
      </c>
      <c r="E12" t="s">
        <v>63</v>
      </c>
      <c r="F12" t="s">
        <v>75</v>
      </c>
      <c r="G12" t="s">
        <v>30</v>
      </c>
      <c r="H12" s="2" t="s">
        <v>3</v>
      </c>
      <c r="J12" t="s">
        <v>440</v>
      </c>
      <c r="K12">
        <v>5</v>
      </c>
      <c r="L12" t="s">
        <v>242</v>
      </c>
      <c r="M12" s="3">
        <v>3988</v>
      </c>
      <c r="N12" s="3">
        <v>1106</v>
      </c>
      <c r="O12">
        <v>260</v>
      </c>
      <c r="P12">
        <v>0</v>
      </c>
      <c r="Q12">
        <v>70</v>
      </c>
      <c r="R12">
        <v>18</v>
      </c>
      <c r="S12">
        <v>1</v>
      </c>
      <c r="T12">
        <v>1.5</v>
      </c>
      <c r="U12">
        <v>100</v>
      </c>
      <c r="AC12" s="19" t="s">
        <v>454</v>
      </c>
      <c r="AD12" s="19" t="s">
        <v>707</v>
      </c>
      <c r="AE12" s="20" t="s">
        <v>591</v>
      </c>
    </row>
    <row r="13" spans="1:31" x14ac:dyDescent="0.35">
      <c r="A13" t="s">
        <v>820</v>
      </c>
      <c r="B13" t="s">
        <v>226</v>
      </c>
      <c r="C13" s="10">
        <v>43585</v>
      </c>
      <c r="D13" t="s">
        <v>436</v>
      </c>
      <c r="E13" t="s">
        <v>62</v>
      </c>
      <c r="F13" t="s">
        <v>113</v>
      </c>
      <c r="G13" t="s">
        <v>30</v>
      </c>
      <c r="H13" s="2" t="s">
        <v>3</v>
      </c>
      <c r="J13" t="s">
        <v>745</v>
      </c>
      <c r="K13">
        <v>5</v>
      </c>
      <c r="L13" t="s">
        <v>72</v>
      </c>
      <c r="M13">
        <v>3240</v>
      </c>
      <c r="N13">
        <v>470</v>
      </c>
      <c r="O13">
        <v>755</v>
      </c>
      <c r="P13">
        <v>0</v>
      </c>
      <c r="Q13">
        <v>70</v>
      </c>
      <c r="R13">
        <v>22</v>
      </c>
      <c r="S13">
        <v>3</v>
      </c>
      <c r="T13">
        <v>1.2</v>
      </c>
      <c r="U13">
        <v>100</v>
      </c>
      <c r="AC13" s="20" t="s">
        <v>667</v>
      </c>
      <c r="AD13" s="20" t="s">
        <v>880</v>
      </c>
      <c r="AE13" s="20" t="s">
        <v>881</v>
      </c>
    </row>
    <row r="14" spans="1:31" x14ac:dyDescent="0.35">
      <c r="A14" t="s">
        <v>820</v>
      </c>
      <c r="B14" t="s">
        <v>821</v>
      </c>
      <c r="C14" s="10">
        <v>43585</v>
      </c>
      <c r="D14" t="s">
        <v>436</v>
      </c>
      <c r="E14" t="s">
        <v>62</v>
      </c>
      <c r="F14" t="s">
        <v>113</v>
      </c>
      <c r="G14" t="s">
        <v>30</v>
      </c>
      <c r="H14" s="2" t="s">
        <v>3</v>
      </c>
      <c r="J14" t="s">
        <v>745</v>
      </c>
      <c r="K14">
        <v>5</v>
      </c>
      <c r="L14" t="s">
        <v>242</v>
      </c>
      <c r="M14">
        <v>3240</v>
      </c>
      <c r="N14" s="3">
        <v>522</v>
      </c>
      <c r="O14" s="3">
        <v>798</v>
      </c>
      <c r="P14">
        <v>0</v>
      </c>
      <c r="Q14">
        <v>70</v>
      </c>
      <c r="R14">
        <v>22</v>
      </c>
      <c r="S14">
        <v>3</v>
      </c>
      <c r="T14">
        <v>1.2</v>
      </c>
      <c r="U14">
        <v>100</v>
      </c>
      <c r="AC14" s="19" t="s">
        <v>671</v>
      </c>
      <c r="AD14" s="19" t="s">
        <v>882</v>
      </c>
      <c r="AE14" s="20" t="s">
        <v>881</v>
      </c>
    </row>
    <row r="15" spans="1:31" x14ac:dyDescent="0.35">
      <c r="A15" t="s">
        <v>32</v>
      </c>
      <c r="B15" t="s">
        <v>224</v>
      </c>
      <c r="C15" s="10">
        <v>43585</v>
      </c>
      <c r="D15" t="s">
        <v>436</v>
      </c>
      <c r="E15" t="s">
        <v>62</v>
      </c>
      <c r="F15" t="s">
        <v>309</v>
      </c>
      <c r="G15" t="s">
        <v>30</v>
      </c>
      <c r="H15" s="15" t="s">
        <v>390</v>
      </c>
      <c r="J15" t="s">
        <v>854</v>
      </c>
      <c r="K15">
        <v>6</v>
      </c>
      <c r="L15" t="s">
        <v>72</v>
      </c>
      <c r="M15">
        <v>3150</v>
      </c>
      <c r="N15">
        <v>535</v>
      </c>
      <c r="O15">
        <v>655</v>
      </c>
      <c r="P15">
        <v>10</v>
      </c>
      <c r="Q15">
        <v>70</v>
      </c>
      <c r="R15">
        <v>22</v>
      </c>
      <c r="S15">
        <v>3</v>
      </c>
      <c r="T15">
        <v>1.2</v>
      </c>
      <c r="U15">
        <v>100</v>
      </c>
      <c r="AC15" s="20" t="s">
        <v>780</v>
      </c>
      <c r="AD15" s="20" t="s">
        <v>873</v>
      </c>
      <c r="AE15" s="20" t="s">
        <v>874</v>
      </c>
    </row>
    <row r="16" spans="1:31" x14ac:dyDescent="0.35">
      <c r="A16" t="s">
        <v>32</v>
      </c>
      <c r="B16" t="s">
        <v>817</v>
      </c>
      <c r="C16" s="10">
        <v>43585</v>
      </c>
      <c r="D16" t="s">
        <v>436</v>
      </c>
      <c r="E16" t="s">
        <v>62</v>
      </c>
      <c r="F16" t="s">
        <v>309</v>
      </c>
      <c r="G16" t="s">
        <v>30</v>
      </c>
      <c r="H16" s="15" t="s">
        <v>390</v>
      </c>
      <c r="J16" t="s">
        <v>854</v>
      </c>
      <c r="K16">
        <v>6</v>
      </c>
      <c r="L16" t="s">
        <v>242</v>
      </c>
      <c r="M16" s="3">
        <v>3500</v>
      </c>
      <c r="N16" s="3">
        <v>605</v>
      </c>
      <c r="O16">
        <v>655</v>
      </c>
      <c r="P16">
        <v>10</v>
      </c>
      <c r="Q16">
        <v>70</v>
      </c>
      <c r="R16">
        <v>22</v>
      </c>
      <c r="S16">
        <v>3</v>
      </c>
      <c r="T16">
        <v>1.2</v>
      </c>
      <c r="U16">
        <v>100</v>
      </c>
      <c r="AC16" s="19" t="s">
        <v>784</v>
      </c>
      <c r="AD16" s="20" t="s">
        <v>873</v>
      </c>
      <c r="AE16" s="19" t="s">
        <v>876</v>
      </c>
    </row>
    <row r="17" spans="1:31" x14ac:dyDescent="0.35">
      <c r="A17" t="s">
        <v>32</v>
      </c>
      <c r="B17" t="s">
        <v>818</v>
      </c>
      <c r="C17" s="10">
        <v>43585</v>
      </c>
      <c r="D17" t="s">
        <v>436</v>
      </c>
      <c r="E17" t="s">
        <v>62</v>
      </c>
      <c r="F17" t="s">
        <v>309</v>
      </c>
      <c r="G17" t="s">
        <v>30</v>
      </c>
      <c r="H17" s="15" t="s">
        <v>390</v>
      </c>
      <c r="J17" t="s">
        <v>854</v>
      </c>
      <c r="K17">
        <v>6</v>
      </c>
      <c r="L17" t="s">
        <v>243</v>
      </c>
      <c r="M17" s="3">
        <v>3420</v>
      </c>
      <c r="N17" s="3">
        <v>585</v>
      </c>
      <c r="O17" s="3">
        <v>705</v>
      </c>
      <c r="P17">
        <v>10</v>
      </c>
      <c r="Q17">
        <v>70</v>
      </c>
      <c r="R17">
        <v>22</v>
      </c>
      <c r="S17">
        <v>3</v>
      </c>
      <c r="T17">
        <v>1.2</v>
      </c>
      <c r="U17">
        <v>100</v>
      </c>
      <c r="AC17" s="19" t="s">
        <v>872</v>
      </c>
      <c r="AD17" s="19" t="s">
        <v>875</v>
      </c>
      <c r="AE17" s="20" t="s">
        <v>874</v>
      </c>
    </row>
    <row r="18" spans="1:31" x14ac:dyDescent="0.35">
      <c r="A18" t="s">
        <v>822</v>
      </c>
      <c r="B18" t="s">
        <v>225</v>
      </c>
      <c r="C18" s="10">
        <v>43585</v>
      </c>
      <c r="D18" t="s">
        <v>815</v>
      </c>
      <c r="E18" t="s">
        <v>62</v>
      </c>
      <c r="F18" t="s">
        <v>309</v>
      </c>
      <c r="G18" t="s">
        <v>30</v>
      </c>
      <c r="H18" s="15" t="s">
        <v>390</v>
      </c>
      <c r="J18" t="s">
        <v>855</v>
      </c>
      <c r="K18">
        <v>4</v>
      </c>
      <c r="L18" t="s">
        <v>72</v>
      </c>
      <c r="M18">
        <v>2950</v>
      </c>
      <c r="N18">
        <v>435</v>
      </c>
      <c r="O18">
        <v>562</v>
      </c>
      <c r="P18">
        <v>10</v>
      </c>
      <c r="Q18">
        <v>70</v>
      </c>
      <c r="R18">
        <v>20</v>
      </c>
      <c r="S18">
        <v>3</v>
      </c>
      <c r="T18">
        <v>1.2</v>
      </c>
      <c r="U18">
        <v>100</v>
      </c>
      <c r="AC18" s="20" t="s">
        <v>780</v>
      </c>
      <c r="AD18" s="20" t="s">
        <v>883</v>
      </c>
      <c r="AE18" s="20" t="s">
        <v>591</v>
      </c>
    </row>
    <row r="19" spans="1:31" x14ac:dyDescent="0.35">
      <c r="A19" t="s">
        <v>822</v>
      </c>
      <c r="B19" t="s">
        <v>823</v>
      </c>
      <c r="C19" s="10">
        <v>43585</v>
      </c>
      <c r="D19" t="s">
        <v>815</v>
      </c>
      <c r="E19" t="s">
        <v>62</v>
      </c>
      <c r="F19" t="s">
        <v>309</v>
      </c>
      <c r="G19" t="s">
        <v>30</v>
      </c>
      <c r="H19" s="15" t="s">
        <v>390</v>
      </c>
      <c r="J19" t="s">
        <v>855</v>
      </c>
      <c r="K19">
        <v>4</v>
      </c>
      <c r="L19" t="s">
        <v>242</v>
      </c>
      <c r="M19" s="3">
        <v>3200</v>
      </c>
      <c r="N19" s="3">
        <v>490</v>
      </c>
      <c r="O19">
        <v>562</v>
      </c>
      <c r="P19">
        <v>10</v>
      </c>
      <c r="Q19">
        <v>70</v>
      </c>
      <c r="R19">
        <v>20</v>
      </c>
      <c r="S19">
        <v>3</v>
      </c>
      <c r="T19">
        <v>1.2</v>
      </c>
      <c r="U19">
        <v>100</v>
      </c>
      <c r="AC19" s="19" t="s">
        <v>784</v>
      </c>
      <c r="AD19" s="19" t="s">
        <v>884</v>
      </c>
      <c r="AE19" s="20" t="s">
        <v>591</v>
      </c>
    </row>
    <row r="20" spans="1:31" x14ac:dyDescent="0.35">
      <c r="A20" t="s">
        <v>31</v>
      </c>
      <c r="B20" t="s">
        <v>223</v>
      </c>
      <c r="C20" s="10">
        <v>43585</v>
      </c>
      <c r="D20" t="s">
        <v>436</v>
      </c>
      <c r="E20" t="s">
        <v>62</v>
      </c>
      <c r="F20" t="s">
        <v>38</v>
      </c>
      <c r="G20" t="s">
        <v>30</v>
      </c>
      <c r="H20" s="2" t="s">
        <v>3</v>
      </c>
      <c r="J20" t="s">
        <v>851</v>
      </c>
      <c r="K20">
        <v>6</v>
      </c>
      <c r="L20" t="s">
        <v>72</v>
      </c>
      <c r="M20">
        <v>3850</v>
      </c>
      <c r="N20">
        <v>490</v>
      </c>
      <c r="O20">
        <v>783</v>
      </c>
      <c r="P20">
        <v>0</v>
      </c>
      <c r="Q20">
        <v>70</v>
      </c>
      <c r="R20">
        <v>23</v>
      </c>
      <c r="S20">
        <v>3</v>
      </c>
      <c r="T20">
        <v>1.2</v>
      </c>
      <c r="U20">
        <v>100</v>
      </c>
      <c r="AC20" s="20" t="s">
        <v>859</v>
      </c>
      <c r="AD20" s="20" t="s">
        <v>860</v>
      </c>
      <c r="AE20" s="20" t="s">
        <v>861</v>
      </c>
    </row>
    <row r="21" spans="1:31" x14ac:dyDescent="0.35">
      <c r="A21" t="s">
        <v>31</v>
      </c>
      <c r="B21" t="s">
        <v>810</v>
      </c>
      <c r="C21" s="10">
        <v>43585</v>
      </c>
      <c r="D21" t="s">
        <v>436</v>
      </c>
      <c r="E21" t="s">
        <v>62</v>
      </c>
      <c r="F21" t="s">
        <v>38</v>
      </c>
      <c r="G21" t="s">
        <v>30</v>
      </c>
      <c r="H21" s="2" t="s">
        <v>3</v>
      </c>
      <c r="J21" t="s">
        <v>851</v>
      </c>
      <c r="K21">
        <v>6</v>
      </c>
      <c r="L21" t="s">
        <v>242</v>
      </c>
      <c r="M21" s="3">
        <v>4050</v>
      </c>
      <c r="N21">
        <v>490</v>
      </c>
      <c r="O21" s="3">
        <v>923</v>
      </c>
      <c r="P21">
        <v>0</v>
      </c>
      <c r="Q21">
        <v>70</v>
      </c>
      <c r="R21">
        <v>23</v>
      </c>
      <c r="S21">
        <v>3</v>
      </c>
      <c r="T21">
        <v>1.2</v>
      </c>
      <c r="U21">
        <v>100</v>
      </c>
      <c r="AC21" s="19" t="s">
        <v>864</v>
      </c>
      <c r="AD21" s="20" t="s">
        <v>860</v>
      </c>
      <c r="AE21" s="19" t="s">
        <v>863</v>
      </c>
    </row>
    <row r="22" spans="1:31" x14ac:dyDescent="0.35">
      <c r="A22" t="s">
        <v>31</v>
      </c>
      <c r="B22" t="s">
        <v>811</v>
      </c>
      <c r="C22" s="10">
        <v>43585</v>
      </c>
      <c r="D22" t="s">
        <v>436</v>
      </c>
      <c r="E22" t="s">
        <v>62</v>
      </c>
      <c r="F22" t="s">
        <v>38</v>
      </c>
      <c r="G22" t="s">
        <v>30</v>
      </c>
      <c r="H22" s="2" t="s">
        <v>3</v>
      </c>
      <c r="J22" t="s">
        <v>851</v>
      </c>
      <c r="K22">
        <v>6</v>
      </c>
      <c r="L22" t="s">
        <v>243</v>
      </c>
      <c r="M22">
        <v>3850</v>
      </c>
      <c r="N22" s="3">
        <v>560</v>
      </c>
      <c r="O22" s="3">
        <v>883</v>
      </c>
      <c r="P22">
        <v>0</v>
      </c>
      <c r="Q22">
        <v>70</v>
      </c>
      <c r="R22">
        <v>23</v>
      </c>
      <c r="S22" s="3">
        <v>4</v>
      </c>
      <c r="T22">
        <v>1.2</v>
      </c>
      <c r="U22">
        <v>100</v>
      </c>
      <c r="AC22" s="19" t="s">
        <v>865</v>
      </c>
      <c r="AD22" s="19" t="s">
        <v>862</v>
      </c>
      <c r="AE22" s="20" t="s">
        <v>861</v>
      </c>
    </row>
    <row r="23" spans="1:31" x14ac:dyDescent="0.35">
      <c r="A23" t="s">
        <v>814</v>
      </c>
      <c r="B23" t="s">
        <v>410</v>
      </c>
      <c r="C23" s="10">
        <v>43585</v>
      </c>
      <c r="D23" t="s">
        <v>815</v>
      </c>
      <c r="E23" t="s">
        <v>62</v>
      </c>
      <c r="F23" t="s">
        <v>38</v>
      </c>
      <c r="G23" t="s">
        <v>30</v>
      </c>
      <c r="H23" s="2" t="s">
        <v>3</v>
      </c>
      <c r="J23" t="s">
        <v>853</v>
      </c>
      <c r="K23">
        <v>4</v>
      </c>
      <c r="L23" t="s">
        <v>72</v>
      </c>
      <c r="M23">
        <v>3105</v>
      </c>
      <c r="N23">
        <v>365</v>
      </c>
      <c r="O23">
        <v>765</v>
      </c>
      <c r="P23">
        <v>0</v>
      </c>
      <c r="Q23">
        <v>70</v>
      </c>
      <c r="R23">
        <v>21</v>
      </c>
      <c r="S23">
        <v>3</v>
      </c>
      <c r="T23">
        <v>1.2</v>
      </c>
      <c r="U23">
        <v>100</v>
      </c>
      <c r="AC23" s="20" t="s">
        <v>859</v>
      </c>
      <c r="AD23" s="20" t="s">
        <v>870</v>
      </c>
      <c r="AE23" s="20" t="s">
        <v>591</v>
      </c>
    </row>
    <row r="24" spans="1:31" x14ac:dyDescent="0.35">
      <c r="A24" t="s">
        <v>814</v>
      </c>
      <c r="B24" t="s">
        <v>816</v>
      </c>
      <c r="C24" s="10">
        <v>43585</v>
      </c>
      <c r="D24" t="s">
        <v>815</v>
      </c>
      <c r="E24" t="s">
        <v>62</v>
      </c>
      <c r="F24" t="s">
        <v>38</v>
      </c>
      <c r="G24" t="s">
        <v>30</v>
      </c>
      <c r="H24" s="2" t="s">
        <v>3</v>
      </c>
      <c r="J24" t="s">
        <v>853</v>
      </c>
      <c r="K24">
        <v>4</v>
      </c>
      <c r="L24" t="s">
        <v>242</v>
      </c>
      <c r="M24" s="3">
        <v>3275</v>
      </c>
      <c r="N24">
        <v>365</v>
      </c>
      <c r="O24" s="3">
        <v>845</v>
      </c>
      <c r="P24">
        <v>0</v>
      </c>
      <c r="Q24">
        <v>70</v>
      </c>
      <c r="R24">
        <v>21</v>
      </c>
      <c r="S24">
        <v>3</v>
      </c>
      <c r="T24">
        <v>1.2</v>
      </c>
      <c r="U24">
        <v>100</v>
      </c>
      <c r="AC24" s="19" t="s">
        <v>864</v>
      </c>
      <c r="AD24" s="19" t="s">
        <v>871</v>
      </c>
      <c r="AE24" s="20" t="s">
        <v>591</v>
      </c>
    </row>
    <row r="25" spans="1:31" x14ac:dyDescent="0.35">
      <c r="A25" t="s">
        <v>12</v>
      </c>
      <c r="B25" t="s">
        <v>194</v>
      </c>
      <c r="C25" s="10">
        <v>43585</v>
      </c>
      <c r="D25" t="s">
        <v>436</v>
      </c>
      <c r="E25" t="s">
        <v>65</v>
      </c>
      <c r="F25" t="s">
        <v>73</v>
      </c>
      <c r="G25" t="s">
        <v>27</v>
      </c>
      <c r="H25" s="2" t="s">
        <v>3</v>
      </c>
      <c r="J25" t="s">
        <v>1377</v>
      </c>
      <c r="K25">
        <v>6</v>
      </c>
      <c r="L25" t="s">
        <v>72</v>
      </c>
      <c r="M25">
        <v>1673</v>
      </c>
      <c r="N25">
        <v>630</v>
      </c>
      <c r="O25">
        <v>161</v>
      </c>
      <c r="P25">
        <v>0</v>
      </c>
      <c r="Q25">
        <v>70</v>
      </c>
      <c r="R25">
        <v>14</v>
      </c>
      <c r="S25">
        <v>1</v>
      </c>
      <c r="T25">
        <v>1</v>
      </c>
      <c r="U25">
        <v>100</v>
      </c>
      <c r="AC25" s="20" t="s">
        <v>540</v>
      </c>
      <c r="AD25" s="20" t="s">
        <v>541</v>
      </c>
      <c r="AE25" s="20" t="s">
        <v>543</v>
      </c>
    </row>
    <row r="26" spans="1:31" x14ac:dyDescent="0.35">
      <c r="A26" t="s">
        <v>12</v>
      </c>
      <c r="B26" t="s">
        <v>538</v>
      </c>
      <c r="C26" s="10">
        <v>43585</v>
      </c>
      <c r="D26" t="s">
        <v>436</v>
      </c>
      <c r="E26" t="s">
        <v>65</v>
      </c>
      <c r="F26" t="s">
        <v>73</v>
      </c>
      <c r="G26" t="s">
        <v>27</v>
      </c>
      <c r="H26" s="2" t="s">
        <v>3</v>
      </c>
      <c r="J26" t="s">
        <v>1377</v>
      </c>
      <c r="K26">
        <v>6</v>
      </c>
      <c r="L26" t="s">
        <v>242</v>
      </c>
      <c r="M26" s="3">
        <v>1863</v>
      </c>
      <c r="N26" s="3">
        <v>671</v>
      </c>
      <c r="O26">
        <v>161</v>
      </c>
      <c r="P26">
        <v>0</v>
      </c>
      <c r="Q26">
        <v>70</v>
      </c>
      <c r="R26">
        <v>14</v>
      </c>
      <c r="S26">
        <v>1</v>
      </c>
      <c r="T26">
        <v>1</v>
      </c>
      <c r="U26">
        <v>100</v>
      </c>
      <c r="AC26" s="19" t="s">
        <v>545</v>
      </c>
      <c r="AD26" s="20" t="s">
        <v>541</v>
      </c>
      <c r="AE26" s="19" t="s">
        <v>544</v>
      </c>
    </row>
    <row r="27" spans="1:31" x14ac:dyDescent="0.35">
      <c r="A27" t="s">
        <v>12</v>
      </c>
      <c r="B27" t="s">
        <v>539</v>
      </c>
      <c r="C27" s="10">
        <v>43585</v>
      </c>
      <c r="D27" t="s">
        <v>436</v>
      </c>
      <c r="E27" t="s">
        <v>65</v>
      </c>
      <c r="F27" t="s">
        <v>73</v>
      </c>
      <c r="G27" t="s">
        <v>27</v>
      </c>
      <c r="H27" s="2" t="s">
        <v>3</v>
      </c>
      <c r="J27" t="s">
        <v>1377</v>
      </c>
      <c r="K27">
        <v>6</v>
      </c>
      <c r="L27" t="s">
        <v>243</v>
      </c>
      <c r="M27">
        <v>1673</v>
      </c>
      <c r="N27" s="3">
        <v>673</v>
      </c>
      <c r="O27" s="3">
        <v>204</v>
      </c>
      <c r="P27">
        <v>0</v>
      </c>
      <c r="Q27">
        <v>70</v>
      </c>
      <c r="R27">
        <v>14</v>
      </c>
      <c r="S27">
        <v>1</v>
      </c>
      <c r="T27">
        <v>1</v>
      </c>
      <c r="U27">
        <v>100</v>
      </c>
      <c r="AC27" s="19" t="s">
        <v>546</v>
      </c>
      <c r="AD27" s="19" t="s">
        <v>542</v>
      </c>
      <c r="AE27" s="20" t="s">
        <v>543</v>
      </c>
    </row>
    <row r="28" spans="1:31" x14ac:dyDescent="0.35">
      <c r="A28" t="s">
        <v>606</v>
      </c>
      <c r="B28" t="s">
        <v>197</v>
      </c>
      <c r="C28" s="10">
        <v>43585</v>
      </c>
      <c r="D28" t="s">
        <v>436</v>
      </c>
      <c r="E28" t="s">
        <v>65</v>
      </c>
      <c r="F28" t="s">
        <v>73</v>
      </c>
      <c r="G28" t="s">
        <v>27</v>
      </c>
      <c r="H28" s="7" t="s">
        <v>249</v>
      </c>
      <c r="J28" t="s">
        <v>478</v>
      </c>
      <c r="K28">
        <v>5</v>
      </c>
      <c r="L28" t="s">
        <v>72</v>
      </c>
      <c r="M28">
        <v>1230</v>
      </c>
      <c r="N28">
        <v>610</v>
      </c>
      <c r="O28">
        <v>130</v>
      </c>
      <c r="P28">
        <v>5</v>
      </c>
      <c r="Q28">
        <v>70</v>
      </c>
      <c r="R28">
        <v>13</v>
      </c>
      <c r="S28">
        <v>1</v>
      </c>
      <c r="T28">
        <v>1</v>
      </c>
      <c r="U28">
        <v>100</v>
      </c>
      <c r="AC28" s="20" t="s">
        <v>540</v>
      </c>
      <c r="AD28" s="20" t="s">
        <v>607</v>
      </c>
      <c r="AE28" s="20" t="s">
        <v>591</v>
      </c>
    </row>
    <row r="29" spans="1:31" x14ac:dyDescent="0.35">
      <c r="A29" t="s">
        <v>606</v>
      </c>
      <c r="B29" t="s">
        <v>609</v>
      </c>
      <c r="C29" s="10">
        <v>43585</v>
      </c>
      <c r="D29" t="s">
        <v>436</v>
      </c>
      <c r="E29" t="s">
        <v>65</v>
      </c>
      <c r="F29" t="s">
        <v>73</v>
      </c>
      <c r="G29" t="s">
        <v>27</v>
      </c>
      <c r="H29" s="7" t="s">
        <v>249</v>
      </c>
      <c r="J29" t="s">
        <v>478</v>
      </c>
      <c r="K29">
        <v>5</v>
      </c>
      <c r="L29" t="s">
        <v>243</v>
      </c>
      <c r="M29">
        <v>1230</v>
      </c>
      <c r="N29" s="3">
        <v>640</v>
      </c>
      <c r="O29">
        <v>130</v>
      </c>
      <c r="P29">
        <v>5</v>
      </c>
      <c r="Q29">
        <v>70</v>
      </c>
      <c r="R29">
        <v>13</v>
      </c>
      <c r="S29">
        <v>1</v>
      </c>
      <c r="T29">
        <v>1</v>
      </c>
      <c r="U29" s="3">
        <v>104</v>
      </c>
      <c r="AC29" s="19" t="s">
        <v>546</v>
      </c>
      <c r="AD29" s="19" t="s">
        <v>608</v>
      </c>
      <c r="AE29" s="20" t="s">
        <v>591</v>
      </c>
    </row>
    <row r="30" spans="1:31" x14ac:dyDescent="0.35">
      <c r="A30" t="s">
        <v>587</v>
      </c>
      <c r="B30" t="s">
        <v>195</v>
      </c>
      <c r="C30" s="10">
        <v>43585</v>
      </c>
      <c r="D30" t="s">
        <v>436</v>
      </c>
      <c r="E30" t="s">
        <v>65</v>
      </c>
      <c r="F30" t="s">
        <v>73</v>
      </c>
      <c r="G30" t="s">
        <v>27</v>
      </c>
      <c r="H30" s="2" t="s">
        <v>3</v>
      </c>
      <c r="J30" t="s">
        <v>478</v>
      </c>
      <c r="K30">
        <v>5</v>
      </c>
      <c r="L30" t="s">
        <v>72</v>
      </c>
      <c r="M30">
        <v>1550</v>
      </c>
      <c r="N30">
        <v>580</v>
      </c>
      <c r="O30">
        <v>165</v>
      </c>
      <c r="P30">
        <v>0</v>
      </c>
      <c r="Q30">
        <v>70</v>
      </c>
      <c r="R30">
        <v>13</v>
      </c>
      <c r="S30">
        <v>1</v>
      </c>
      <c r="T30">
        <v>1</v>
      </c>
      <c r="U30">
        <v>100</v>
      </c>
      <c r="AC30" s="20" t="s">
        <v>540</v>
      </c>
      <c r="AD30" s="20" t="s">
        <v>589</v>
      </c>
      <c r="AE30" s="20" t="s">
        <v>591</v>
      </c>
    </row>
    <row r="31" spans="1:31" x14ac:dyDescent="0.35">
      <c r="A31" t="s">
        <v>587</v>
      </c>
      <c r="B31" t="s">
        <v>588</v>
      </c>
      <c r="C31" s="10">
        <v>43585</v>
      </c>
      <c r="D31" t="s">
        <v>436</v>
      </c>
      <c r="E31" t="s">
        <v>65</v>
      </c>
      <c r="F31" t="s">
        <v>73</v>
      </c>
      <c r="G31" t="s">
        <v>27</v>
      </c>
      <c r="H31" s="2" t="s">
        <v>3</v>
      </c>
      <c r="J31" t="s">
        <v>478</v>
      </c>
      <c r="K31">
        <v>5</v>
      </c>
      <c r="L31" t="s">
        <v>242</v>
      </c>
      <c r="M31" s="3">
        <v>1720</v>
      </c>
      <c r="N31" s="3">
        <v>620</v>
      </c>
      <c r="O31">
        <v>165</v>
      </c>
      <c r="P31">
        <v>0</v>
      </c>
      <c r="Q31">
        <v>70</v>
      </c>
      <c r="R31">
        <v>13</v>
      </c>
      <c r="S31">
        <v>1</v>
      </c>
      <c r="T31">
        <v>1</v>
      </c>
      <c r="U31">
        <v>100</v>
      </c>
      <c r="AC31" s="19" t="s">
        <v>545</v>
      </c>
      <c r="AD31" s="19" t="s">
        <v>590</v>
      </c>
      <c r="AE31" s="20" t="s">
        <v>591</v>
      </c>
    </row>
    <row r="32" spans="1:31" x14ac:dyDescent="0.35">
      <c r="A32" t="s">
        <v>128</v>
      </c>
      <c r="B32" t="s">
        <v>1335</v>
      </c>
      <c r="C32" s="10">
        <v>43585</v>
      </c>
      <c r="D32" t="s">
        <v>815</v>
      </c>
      <c r="E32" t="s">
        <v>65</v>
      </c>
      <c r="F32" t="s">
        <v>73</v>
      </c>
      <c r="G32" t="s">
        <v>27</v>
      </c>
      <c r="H32" s="2" t="s">
        <v>3</v>
      </c>
      <c r="J32" t="s">
        <v>550</v>
      </c>
      <c r="K32">
        <v>4</v>
      </c>
      <c r="L32" t="s">
        <v>72</v>
      </c>
      <c r="M32">
        <v>1370</v>
      </c>
      <c r="N32">
        <v>530</v>
      </c>
      <c r="O32">
        <v>165</v>
      </c>
      <c r="P32">
        <v>0</v>
      </c>
      <c r="Q32">
        <v>70</v>
      </c>
      <c r="R32">
        <v>12</v>
      </c>
      <c r="S32">
        <v>1</v>
      </c>
      <c r="T32">
        <v>1</v>
      </c>
      <c r="U32">
        <v>100</v>
      </c>
      <c r="AC32" s="20" t="s">
        <v>540</v>
      </c>
      <c r="AD32" s="20" t="s">
        <v>1337</v>
      </c>
      <c r="AE32" s="20" t="s">
        <v>591</v>
      </c>
    </row>
    <row r="33" spans="1:31" x14ac:dyDescent="0.35">
      <c r="A33" t="s">
        <v>128</v>
      </c>
      <c r="B33" t="s">
        <v>1336</v>
      </c>
      <c r="C33" s="10">
        <v>43585</v>
      </c>
      <c r="D33" t="s">
        <v>815</v>
      </c>
      <c r="E33" t="s">
        <v>65</v>
      </c>
      <c r="F33" t="s">
        <v>73</v>
      </c>
      <c r="G33" t="s">
        <v>27</v>
      </c>
      <c r="H33" s="2" t="s">
        <v>3</v>
      </c>
      <c r="J33" t="s">
        <v>550</v>
      </c>
      <c r="K33">
        <v>4</v>
      </c>
      <c r="L33" t="s">
        <v>242</v>
      </c>
      <c r="M33" s="3">
        <v>1550</v>
      </c>
      <c r="N33" s="3">
        <v>560</v>
      </c>
      <c r="O33">
        <v>165</v>
      </c>
      <c r="P33">
        <v>0</v>
      </c>
      <c r="Q33">
        <v>70</v>
      </c>
      <c r="R33">
        <v>12</v>
      </c>
      <c r="S33">
        <v>1</v>
      </c>
      <c r="T33">
        <v>1</v>
      </c>
      <c r="U33">
        <v>100</v>
      </c>
      <c r="AC33" s="19" t="s">
        <v>545</v>
      </c>
      <c r="AD33" s="19" t="s">
        <v>1338</v>
      </c>
      <c r="AE33" s="20" t="s">
        <v>591</v>
      </c>
    </row>
    <row r="34" spans="1:31" x14ac:dyDescent="0.35">
      <c r="A34" t="s">
        <v>52</v>
      </c>
      <c r="B34" t="s">
        <v>227</v>
      </c>
      <c r="C34" s="10">
        <v>43585</v>
      </c>
      <c r="D34" t="s">
        <v>436</v>
      </c>
      <c r="E34" t="s">
        <v>139</v>
      </c>
      <c r="F34" t="s">
        <v>312</v>
      </c>
      <c r="G34" t="s">
        <v>27</v>
      </c>
      <c r="H34" s="6" t="s">
        <v>248</v>
      </c>
      <c r="J34" t="s">
        <v>550</v>
      </c>
      <c r="K34">
        <v>6</v>
      </c>
      <c r="L34" t="s">
        <v>72</v>
      </c>
      <c r="M34">
        <v>1680</v>
      </c>
      <c r="N34">
        <v>980</v>
      </c>
      <c r="O34">
        <v>130</v>
      </c>
      <c r="P34">
        <v>20</v>
      </c>
      <c r="Q34">
        <v>70</v>
      </c>
      <c r="R34">
        <v>34</v>
      </c>
      <c r="S34">
        <v>1</v>
      </c>
      <c r="T34">
        <v>2.9</v>
      </c>
      <c r="U34">
        <v>100</v>
      </c>
      <c r="AC34" s="20" t="s">
        <v>928</v>
      </c>
      <c r="AD34" s="20" t="s">
        <v>929</v>
      </c>
      <c r="AE34" s="20" t="s">
        <v>930</v>
      </c>
    </row>
    <row r="35" spans="1:31" x14ac:dyDescent="0.35">
      <c r="A35" t="s">
        <v>52</v>
      </c>
      <c r="B35" t="s">
        <v>932</v>
      </c>
      <c r="C35" s="10">
        <v>43585</v>
      </c>
      <c r="D35" t="s">
        <v>436</v>
      </c>
      <c r="E35" t="s">
        <v>139</v>
      </c>
      <c r="F35" t="s">
        <v>312</v>
      </c>
      <c r="G35" t="s">
        <v>27</v>
      </c>
      <c r="H35" s="6" t="s">
        <v>248</v>
      </c>
      <c r="I35" t="s">
        <v>1564</v>
      </c>
      <c r="J35" t="s">
        <v>550</v>
      </c>
      <c r="K35">
        <v>6</v>
      </c>
      <c r="L35" t="s">
        <v>362</v>
      </c>
      <c r="M35" s="3">
        <v>1880</v>
      </c>
      <c r="N35" s="3">
        <v>1050</v>
      </c>
      <c r="O35">
        <v>130</v>
      </c>
      <c r="P35">
        <v>20</v>
      </c>
      <c r="Q35">
        <v>70</v>
      </c>
      <c r="R35">
        <v>34</v>
      </c>
      <c r="S35">
        <v>1</v>
      </c>
      <c r="T35">
        <v>2.9</v>
      </c>
      <c r="U35">
        <v>100</v>
      </c>
      <c r="AC35" s="19" t="s">
        <v>936</v>
      </c>
      <c r="AD35" s="19" t="s">
        <v>933</v>
      </c>
      <c r="AE35" s="20" t="s">
        <v>930</v>
      </c>
    </row>
    <row r="36" spans="1:31" x14ac:dyDescent="0.35">
      <c r="A36" t="s">
        <v>52</v>
      </c>
      <c r="B36" t="s">
        <v>931</v>
      </c>
      <c r="C36" s="10">
        <v>43585</v>
      </c>
      <c r="D36" t="s">
        <v>436</v>
      </c>
      <c r="E36" t="s">
        <v>139</v>
      </c>
      <c r="F36" t="s">
        <v>312</v>
      </c>
      <c r="G36" t="s">
        <v>27</v>
      </c>
      <c r="H36" s="6" t="s">
        <v>248</v>
      </c>
      <c r="J36" t="s">
        <v>550</v>
      </c>
      <c r="K36">
        <v>6</v>
      </c>
      <c r="L36" t="s">
        <v>242</v>
      </c>
      <c r="M36">
        <v>1680</v>
      </c>
      <c r="N36" s="3">
        <v>1052</v>
      </c>
      <c r="O36">
        <v>130</v>
      </c>
      <c r="P36">
        <v>20</v>
      </c>
      <c r="Q36">
        <v>70</v>
      </c>
      <c r="R36">
        <v>34</v>
      </c>
      <c r="S36">
        <v>1</v>
      </c>
      <c r="T36">
        <v>2.9</v>
      </c>
      <c r="U36" s="3">
        <v>107</v>
      </c>
      <c r="AC36" s="19" t="s">
        <v>935</v>
      </c>
      <c r="AD36" s="20" t="s">
        <v>929</v>
      </c>
      <c r="AE36" s="19" t="s">
        <v>934</v>
      </c>
    </row>
    <row r="37" spans="1:31" x14ac:dyDescent="0.35">
      <c r="A37" t="s">
        <v>2</v>
      </c>
      <c r="B37" t="s">
        <v>198</v>
      </c>
      <c r="C37" s="10">
        <v>43585</v>
      </c>
      <c r="D37" t="s">
        <v>615</v>
      </c>
      <c r="E37" t="s">
        <v>64</v>
      </c>
      <c r="F37" t="s">
        <v>43</v>
      </c>
      <c r="G37" t="s">
        <v>27</v>
      </c>
      <c r="H37" s="4" t="s">
        <v>4</v>
      </c>
      <c r="J37" t="s">
        <v>550</v>
      </c>
      <c r="K37">
        <v>6</v>
      </c>
      <c r="L37" t="s">
        <v>72</v>
      </c>
      <c r="M37">
        <v>1743</v>
      </c>
      <c r="N37">
        <v>735</v>
      </c>
      <c r="O37">
        <v>122</v>
      </c>
      <c r="P37">
        <v>20</v>
      </c>
      <c r="Q37">
        <v>70</v>
      </c>
      <c r="R37">
        <v>21</v>
      </c>
      <c r="S37">
        <v>1</v>
      </c>
      <c r="T37">
        <v>1.6</v>
      </c>
      <c r="U37">
        <v>100</v>
      </c>
      <c r="AC37" s="20" t="s">
        <v>465</v>
      </c>
      <c r="AD37" s="20" t="s">
        <v>617</v>
      </c>
      <c r="AE37" s="20" t="s">
        <v>618</v>
      </c>
    </row>
    <row r="38" spans="1:31" x14ac:dyDescent="0.35">
      <c r="A38" t="s">
        <v>2</v>
      </c>
      <c r="B38" t="s">
        <v>616</v>
      </c>
      <c r="C38" s="10">
        <v>43585</v>
      </c>
      <c r="D38" t="s">
        <v>615</v>
      </c>
      <c r="E38" t="s">
        <v>64</v>
      </c>
      <c r="F38" t="s">
        <v>43</v>
      </c>
      <c r="G38" t="s">
        <v>27</v>
      </c>
      <c r="H38" s="4" t="s">
        <v>4</v>
      </c>
      <c r="J38" t="s">
        <v>550</v>
      </c>
      <c r="K38">
        <v>6</v>
      </c>
      <c r="L38" t="s">
        <v>242</v>
      </c>
      <c r="M38">
        <v>1923</v>
      </c>
      <c r="N38" s="3">
        <v>800</v>
      </c>
      <c r="O38">
        <v>122</v>
      </c>
      <c r="P38">
        <v>20</v>
      </c>
      <c r="Q38">
        <v>70</v>
      </c>
      <c r="R38">
        <v>21</v>
      </c>
      <c r="S38">
        <v>1</v>
      </c>
      <c r="T38">
        <v>1.6</v>
      </c>
      <c r="U38">
        <v>100</v>
      </c>
      <c r="AC38" s="19" t="s">
        <v>619</v>
      </c>
      <c r="AD38" s="19" t="s">
        <v>620</v>
      </c>
      <c r="AE38" s="20" t="s">
        <v>618</v>
      </c>
    </row>
    <row r="39" spans="1:31" x14ac:dyDescent="0.35">
      <c r="A39" t="s">
        <v>785</v>
      </c>
      <c r="B39" t="s">
        <v>1702</v>
      </c>
      <c r="C39" s="10">
        <v>43585</v>
      </c>
      <c r="D39" t="s">
        <v>786</v>
      </c>
      <c r="E39" t="s">
        <v>64</v>
      </c>
      <c r="F39" t="s">
        <v>43</v>
      </c>
      <c r="G39" t="s">
        <v>27</v>
      </c>
      <c r="H39" s="5" t="s">
        <v>247</v>
      </c>
      <c r="J39" t="s">
        <v>478</v>
      </c>
      <c r="K39">
        <v>5</v>
      </c>
      <c r="L39" t="s">
        <v>72</v>
      </c>
      <c r="M39">
        <v>1680</v>
      </c>
      <c r="N39">
        <v>682</v>
      </c>
      <c r="O39">
        <v>121</v>
      </c>
      <c r="P39">
        <v>20</v>
      </c>
      <c r="Q39">
        <v>70</v>
      </c>
      <c r="R39">
        <v>20</v>
      </c>
      <c r="S39">
        <v>1</v>
      </c>
      <c r="T39">
        <v>1.6</v>
      </c>
      <c r="U39">
        <v>100</v>
      </c>
      <c r="AC39" s="20" t="s">
        <v>465</v>
      </c>
      <c r="AD39" s="20" t="s">
        <v>787</v>
      </c>
      <c r="AE39" s="20" t="s">
        <v>591</v>
      </c>
    </row>
    <row r="40" spans="1:31" x14ac:dyDescent="0.35">
      <c r="A40" t="s">
        <v>785</v>
      </c>
      <c r="B40" t="s">
        <v>1703</v>
      </c>
      <c r="C40" s="10">
        <v>43585</v>
      </c>
      <c r="D40" t="s">
        <v>786</v>
      </c>
      <c r="E40" t="s">
        <v>64</v>
      </c>
      <c r="F40" t="s">
        <v>43</v>
      </c>
      <c r="G40" t="s">
        <v>27</v>
      </c>
      <c r="H40" s="5" t="s">
        <v>247</v>
      </c>
      <c r="J40" t="s">
        <v>478</v>
      </c>
      <c r="K40">
        <v>5</v>
      </c>
      <c r="L40" t="s">
        <v>243</v>
      </c>
      <c r="M40" s="3">
        <v>1830</v>
      </c>
      <c r="N40" s="3">
        <v>732</v>
      </c>
      <c r="O40">
        <v>121</v>
      </c>
      <c r="P40">
        <v>20</v>
      </c>
      <c r="Q40">
        <v>70</v>
      </c>
      <c r="R40">
        <v>20</v>
      </c>
      <c r="S40">
        <v>1</v>
      </c>
      <c r="T40">
        <v>1.6</v>
      </c>
      <c r="U40">
        <v>100</v>
      </c>
      <c r="AC40" s="19" t="s">
        <v>725</v>
      </c>
      <c r="AD40" s="19" t="s">
        <v>788</v>
      </c>
      <c r="AE40" s="20" t="s">
        <v>591</v>
      </c>
    </row>
    <row r="41" spans="1:31" x14ac:dyDescent="0.35">
      <c r="A41" t="s">
        <v>40</v>
      </c>
      <c r="B41" t="s">
        <v>231</v>
      </c>
      <c r="C41" s="10">
        <v>43585</v>
      </c>
      <c r="D41" t="s">
        <v>436</v>
      </c>
      <c r="E41" t="s">
        <v>68</v>
      </c>
      <c r="F41" t="s">
        <v>41</v>
      </c>
      <c r="G41" t="s">
        <v>27</v>
      </c>
      <c r="H41" s="3" t="s">
        <v>42</v>
      </c>
      <c r="J41" t="s">
        <v>1384</v>
      </c>
      <c r="K41">
        <v>6</v>
      </c>
      <c r="L41" t="s">
        <v>72</v>
      </c>
      <c r="M41">
        <v>1705</v>
      </c>
      <c r="N41">
        <v>420</v>
      </c>
      <c r="O41">
        <v>169</v>
      </c>
      <c r="P41">
        <v>5</v>
      </c>
      <c r="Q41">
        <v>70</v>
      </c>
      <c r="R41">
        <v>18</v>
      </c>
      <c r="S41">
        <v>1</v>
      </c>
      <c r="T41">
        <v>2.85</v>
      </c>
      <c r="U41">
        <v>100</v>
      </c>
      <c r="V41" t="s">
        <v>1711</v>
      </c>
      <c r="W41" t="s">
        <v>1719</v>
      </c>
      <c r="X41">
        <v>6000</v>
      </c>
      <c r="Y41">
        <v>0</v>
      </c>
      <c r="Z41">
        <v>0</v>
      </c>
      <c r="AA41">
        <v>75</v>
      </c>
      <c r="AB41">
        <v>0</v>
      </c>
      <c r="AC41" s="20" t="s">
        <v>428</v>
      </c>
      <c r="AD41" s="20" t="s">
        <v>429</v>
      </c>
      <c r="AE41" s="20" t="s">
        <v>430</v>
      </c>
    </row>
    <row r="42" spans="1:31" x14ac:dyDescent="0.35">
      <c r="A42" t="s">
        <v>40</v>
      </c>
      <c r="B42" t="s">
        <v>425</v>
      </c>
      <c r="C42" s="10">
        <v>43585</v>
      </c>
      <c r="D42" t="s">
        <v>436</v>
      </c>
      <c r="E42" t="s">
        <v>68</v>
      </c>
      <c r="F42" t="s">
        <v>41</v>
      </c>
      <c r="G42" t="s">
        <v>27</v>
      </c>
      <c r="H42" s="3" t="s">
        <v>42</v>
      </c>
      <c r="J42" t="s">
        <v>1384</v>
      </c>
      <c r="K42">
        <v>6</v>
      </c>
      <c r="L42" t="s">
        <v>242</v>
      </c>
      <c r="M42">
        <v>1705</v>
      </c>
      <c r="N42" s="3">
        <v>485</v>
      </c>
      <c r="O42">
        <v>169</v>
      </c>
      <c r="P42" s="3">
        <v>10</v>
      </c>
      <c r="Q42">
        <v>70</v>
      </c>
      <c r="R42">
        <v>18</v>
      </c>
      <c r="S42">
        <v>1</v>
      </c>
      <c r="T42">
        <v>2.85</v>
      </c>
      <c r="U42">
        <v>100</v>
      </c>
      <c r="V42" t="s">
        <v>1711</v>
      </c>
      <c r="W42" t="s">
        <v>1719</v>
      </c>
      <c r="X42">
        <v>6000</v>
      </c>
      <c r="Y42">
        <v>0</v>
      </c>
      <c r="Z42">
        <v>0</v>
      </c>
      <c r="AA42">
        <v>75</v>
      </c>
      <c r="AB42">
        <v>0</v>
      </c>
      <c r="AC42" s="19" t="s">
        <v>433</v>
      </c>
      <c r="AD42" s="19" t="s">
        <v>431</v>
      </c>
      <c r="AE42" s="20" t="s">
        <v>430</v>
      </c>
    </row>
    <row r="43" spans="1:31" x14ac:dyDescent="0.35">
      <c r="A43" t="s">
        <v>40</v>
      </c>
      <c r="B43" t="s">
        <v>426</v>
      </c>
      <c r="C43" s="10">
        <v>43585</v>
      </c>
      <c r="D43" t="s">
        <v>436</v>
      </c>
      <c r="E43" t="s">
        <v>68</v>
      </c>
      <c r="F43" t="s">
        <v>41</v>
      </c>
      <c r="G43" t="s">
        <v>27</v>
      </c>
      <c r="H43" s="3" t="s">
        <v>42</v>
      </c>
      <c r="J43" t="s">
        <v>1384</v>
      </c>
      <c r="K43">
        <v>6</v>
      </c>
      <c r="L43" t="s">
        <v>243</v>
      </c>
      <c r="M43" s="3">
        <v>1925</v>
      </c>
      <c r="N43">
        <v>420</v>
      </c>
      <c r="O43">
        <v>169</v>
      </c>
      <c r="P43">
        <v>5</v>
      </c>
      <c r="Q43">
        <v>70</v>
      </c>
      <c r="R43">
        <v>18</v>
      </c>
      <c r="S43">
        <v>1</v>
      </c>
      <c r="T43">
        <v>2.85</v>
      </c>
      <c r="U43" s="3">
        <v>107</v>
      </c>
      <c r="V43" t="s">
        <v>1711</v>
      </c>
      <c r="W43" t="s">
        <v>1719</v>
      </c>
      <c r="X43">
        <v>6000</v>
      </c>
      <c r="Y43">
        <v>0</v>
      </c>
      <c r="Z43">
        <v>0</v>
      </c>
      <c r="AA43">
        <v>75</v>
      </c>
      <c r="AB43">
        <v>0</v>
      </c>
      <c r="AC43" s="19" t="s">
        <v>434</v>
      </c>
      <c r="AD43" s="20" t="s">
        <v>429</v>
      </c>
      <c r="AE43" s="19" t="s">
        <v>432</v>
      </c>
    </row>
    <row r="44" spans="1:31" x14ac:dyDescent="0.35">
      <c r="A44" t="s">
        <v>846</v>
      </c>
      <c r="B44" t="s">
        <v>232</v>
      </c>
      <c r="C44" s="10">
        <v>43585</v>
      </c>
      <c r="D44" t="s">
        <v>436</v>
      </c>
      <c r="E44" t="s">
        <v>68</v>
      </c>
      <c r="F44" t="s">
        <v>41</v>
      </c>
      <c r="G44" t="s">
        <v>27</v>
      </c>
      <c r="H44" s="3" t="s">
        <v>42</v>
      </c>
      <c r="J44" t="s">
        <v>858</v>
      </c>
      <c r="K44">
        <v>5</v>
      </c>
      <c r="L44" t="s">
        <v>72</v>
      </c>
      <c r="M44">
        <v>1610</v>
      </c>
      <c r="N44">
        <v>390</v>
      </c>
      <c r="O44">
        <v>150</v>
      </c>
      <c r="P44">
        <v>0</v>
      </c>
      <c r="Q44">
        <v>70</v>
      </c>
      <c r="R44">
        <v>17</v>
      </c>
      <c r="S44">
        <v>1</v>
      </c>
      <c r="T44">
        <v>2.85</v>
      </c>
      <c r="U44">
        <v>100</v>
      </c>
      <c r="AC44" s="20" t="s">
        <v>428</v>
      </c>
      <c r="AD44" s="20" t="s">
        <v>922</v>
      </c>
      <c r="AE44" s="20" t="s">
        <v>591</v>
      </c>
    </row>
    <row r="45" spans="1:31" x14ac:dyDescent="0.35">
      <c r="A45" t="s">
        <v>846</v>
      </c>
      <c r="B45" t="s">
        <v>847</v>
      </c>
      <c r="C45" s="10">
        <v>43585</v>
      </c>
      <c r="D45" t="s">
        <v>436</v>
      </c>
      <c r="E45" t="s">
        <v>68</v>
      </c>
      <c r="F45" t="s">
        <v>41</v>
      </c>
      <c r="G45" t="s">
        <v>27</v>
      </c>
      <c r="H45" s="3" t="s">
        <v>42</v>
      </c>
      <c r="J45" t="s">
        <v>858</v>
      </c>
      <c r="K45">
        <v>5</v>
      </c>
      <c r="L45" t="s">
        <v>242</v>
      </c>
      <c r="M45" s="3">
        <v>1710</v>
      </c>
      <c r="N45" s="3">
        <v>437</v>
      </c>
      <c r="O45">
        <v>150</v>
      </c>
      <c r="P45">
        <v>0</v>
      </c>
      <c r="Q45">
        <v>70</v>
      </c>
      <c r="R45">
        <v>17</v>
      </c>
      <c r="S45">
        <v>1</v>
      </c>
      <c r="T45">
        <v>2.85</v>
      </c>
      <c r="U45">
        <v>100</v>
      </c>
      <c r="AC45" s="19" t="s">
        <v>433</v>
      </c>
      <c r="AD45" s="19" t="s">
        <v>923</v>
      </c>
      <c r="AE45" s="20" t="s">
        <v>591</v>
      </c>
    </row>
    <row r="46" spans="1:31" x14ac:dyDescent="0.35">
      <c r="A46" t="s">
        <v>47</v>
      </c>
      <c r="B46" t="s">
        <v>230</v>
      </c>
      <c r="C46" s="10">
        <v>43585</v>
      </c>
      <c r="D46" t="s">
        <v>436</v>
      </c>
      <c r="E46" t="s">
        <v>68</v>
      </c>
      <c r="F46" t="s">
        <v>48</v>
      </c>
      <c r="G46" t="s">
        <v>27</v>
      </c>
      <c r="H46" s="3" t="s">
        <v>42</v>
      </c>
      <c r="J46" t="s">
        <v>552</v>
      </c>
      <c r="K46">
        <v>6</v>
      </c>
      <c r="L46" t="s">
        <v>72</v>
      </c>
      <c r="M46">
        <v>1613</v>
      </c>
      <c r="N46">
        <v>610</v>
      </c>
      <c r="O46">
        <v>158</v>
      </c>
      <c r="P46">
        <v>0</v>
      </c>
      <c r="Q46">
        <v>70</v>
      </c>
      <c r="R46">
        <v>20</v>
      </c>
      <c r="S46">
        <v>1</v>
      </c>
      <c r="T46">
        <v>2.85</v>
      </c>
      <c r="U46">
        <v>100</v>
      </c>
      <c r="AC46" s="20" t="s">
        <v>689</v>
      </c>
      <c r="AD46" s="20" t="s">
        <v>898</v>
      </c>
      <c r="AE46" s="20" t="s">
        <v>899</v>
      </c>
    </row>
    <row r="47" spans="1:31" x14ac:dyDescent="0.35">
      <c r="A47" t="s">
        <v>47</v>
      </c>
      <c r="B47" t="s">
        <v>828</v>
      </c>
      <c r="C47" s="10">
        <v>43585</v>
      </c>
      <c r="D47" t="s">
        <v>436</v>
      </c>
      <c r="E47" t="s">
        <v>68</v>
      </c>
      <c r="F47" t="s">
        <v>48</v>
      </c>
      <c r="G47" t="s">
        <v>27</v>
      </c>
      <c r="H47" s="3" t="s">
        <v>42</v>
      </c>
      <c r="J47" t="s">
        <v>552</v>
      </c>
      <c r="K47">
        <v>6</v>
      </c>
      <c r="L47" t="s">
        <v>242</v>
      </c>
      <c r="M47">
        <v>1613</v>
      </c>
      <c r="N47" s="3">
        <v>673</v>
      </c>
      <c r="O47" s="3">
        <v>178</v>
      </c>
      <c r="P47">
        <v>0</v>
      </c>
      <c r="Q47">
        <v>70</v>
      </c>
      <c r="R47">
        <v>20</v>
      </c>
      <c r="S47">
        <v>1</v>
      </c>
      <c r="T47">
        <v>2.85</v>
      </c>
      <c r="U47">
        <v>100</v>
      </c>
      <c r="AC47" s="19" t="s">
        <v>695</v>
      </c>
      <c r="AD47" s="20" t="s">
        <v>898</v>
      </c>
      <c r="AE47" s="19" t="s">
        <v>901</v>
      </c>
    </row>
    <row r="48" spans="1:31" x14ac:dyDescent="0.35">
      <c r="A48" t="s">
        <v>47</v>
      </c>
      <c r="B48" t="s">
        <v>829</v>
      </c>
      <c r="C48" s="10">
        <v>43585</v>
      </c>
      <c r="D48" t="s">
        <v>436</v>
      </c>
      <c r="E48" t="s">
        <v>68</v>
      </c>
      <c r="F48" t="s">
        <v>48</v>
      </c>
      <c r="G48" t="s">
        <v>27</v>
      </c>
      <c r="H48" s="3" t="s">
        <v>42</v>
      </c>
      <c r="J48" t="s">
        <v>552</v>
      </c>
      <c r="K48">
        <v>6</v>
      </c>
      <c r="L48" t="s">
        <v>243</v>
      </c>
      <c r="M48">
        <v>1613</v>
      </c>
      <c r="N48" s="3">
        <v>670</v>
      </c>
      <c r="O48">
        <v>158</v>
      </c>
      <c r="P48">
        <v>0</v>
      </c>
      <c r="Q48">
        <v>70</v>
      </c>
      <c r="R48">
        <v>20</v>
      </c>
      <c r="S48">
        <v>1</v>
      </c>
      <c r="T48">
        <v>2.85</v>
      </c>
      <c r="U48" s="3">
        <v>107</v>
      </c>
      <c r="AC48" s="19" t="s">
        <v>696</v>
      </c>
      <c r="AD48" s="19" t="s">
        <v>900</v>
      </c>
      <c r="AE48" s="20" t="s">
        <v>899</v>
      </c>
    </row>
    <row r="49" spans="1:31" x14ac:dyDescent="0.35">
      <c r="A49" t="s">
        <v>124</v>
      </c>
      <c r="B49" t="s">
        <v>1323</v>
      </c>
      <c r="C49" s="10">
        <v>43585</v>
      </c>
      <c r="D49" t="s">
        <v>436</v>
      </c>
      <c r="E49" t="s">
        <v>68</v>
      </c>
      <c r="F49" t="s">
        <v>48</v>
      </c>
      <c r="G49" t="s">
        <v>27</v>
      </c>
      <c r="H49" s="3" t="s">
        <v>42</v>
      </c>
      <c r="J49" t="s">
        <v>858</v>
      </c>
      <c r="K49">
        <v>5</v>
      </c>
      <c r="L49" t="s">
        <v>72</v>
      </c>
      <c r="M49">
        <v>1520</v>
      </c>
      <c r="N49">
        <v>580</v>
      </c>
      <c r="O49">
        <v>125</v>
      </c>
      <c r="P49">
        <v>0</v>
      </c>
      <c r="Q49">
        <v>70</v>
      </c>
      <c r="R49">
        <v>19</v>
      </c>
      <c r="S49">
        <v>1</v>
      </c>
      <c r="T49">
        <v>2.85</v>
      </c>
      <c r="U49">
        <v>100</v>
      </c>
      <c r="AC49" s="20" t="s">
        <v>689</v>
      </c>
      <c r="AD49" s="20" t="s">
        <v>1325</v>
      </c>
      <c r="AE49" s="20" t="s">
        <v>591</v>
      </c>
    </row>
    <row r="50" spans="1:31" x14ac:dyDescent="0.35">
      <c r="A50" t="s">
        <v>124</v>
      </c>
      <c r="B50" t="s">
        <v>1324</v>
      </c>
      <c r="C50" s="10">
        <v>43585</v>
      </c>
      <c r="D50" t="s">
        <v>436</v>
      </c>
      <c r="E50" t="s">
        <v>68</v>
      </c>
      <c r="F50" t="s">
        <v>48</v>
      </c>
      <c r="G50" t="s">
        <v>27</v>
      </c>
      <c r="H50" s="3" t="s">
        <v>42</v>
      </c>
      <c r="J50" t="s">
        <v>858</v>
      </c>
      <c r="K50">
        <v>5</v>
      </c>
      <c r="L50" t="s">
        <v>242</v>
      </c>
      <c r="M50" s="3">
        <v>1600</v>
      </c>
      <c r="N50" s="3">
        <v>627</v>
      </c>
      <c r="O50">
        <v>125</v>
      </c>
      <c r="P50">
        <v>0</v>
      </c>
      <c r="Q50">
        <v>70</v>
      </c>
      <c r="R50">
        <v>19</v>
      </c>
      <c r="S50">
        <v>1</v>
      </c>
      <c r="T50">
        <v>2.85</v>
      </c>
      <c r="U50">
        <v>100</v>
      </c>
      <c r="AC50" s="19" t="s">
        <v>695</v>
      </c>
      <c r="AD50" s="19" t="s">
        <v>1326</v>
      </c>
      <c r="AE50" s="20" t="s">
        <v>591</v>
      </c>
    </row>
    <row r="51" spans="1:31" x14ac:dyDescent="0.35">
      <c r="A51" t="s">
        <v>937</v>
      </c>
      <c r="B51" t="s">
        <v>938</v>
      </c>
      <c r="C51" s="10">
        <v>43585</v>
      </c>
      <c r="D51" t="s">
        <v>615</v>
      </c>
      <c r="E51" t="s">
        <v>67</v>
      </c>
      <c r="F51" t="s">
        <v>54</v>
      </c>
      <c r="G51" t="s">
        <v>27</v>
      </c>
      <c r="H51" s="4" t="s">
        <v>4</v>
      </c>
      <c r="J51" t="s">
        <v>939</v>
      </c>
      <c r="K51">
        <v>6</v>
      </c>
      <c r="L51" t="s">
        <v>72</v>
      </c>
      <c r="M51">
        <v>1385</v>
      </c>
      <c r="N51">
        <v>617</v>
      </c>
      <c r="O51">
        <v>120</v>
      </c>
      <c r="P51">
        <v>25</v>
      </c>
      <c r="Q51">
        <v>70</v>
      </c>
      <c r="R51">
        <v>16</v>
      </c>
      <c r="S51">
        <v>1</v>
      </c>
      <c r="T51">
        <v>1.9</v>
      </c>
      <c r="U51">
        <v>100</v>
      </c>
      <c r="AC51" s="20" t="s">
        <v>753</v>
      </c>
      <c r="AD51" s="20" t="s">
        <v>943</v>
      </c>
      <c r="AE51" s="20" t="s">
        <v>944</v>
      </c>
    </row>
    <row r="52" spans="1:31" x14ac:dyDescent="0.35">
      <c r="A52" t="s">
        <v>937</v>
      </c>
      <c r="B52" t="s">
        <v>940</v>
      </c>
      <c r="C52" s="10">
        <v>43585</v>
      </c>
      <c r="D52" t="s">
        <v>615</v>
      </c>
      <c r="E52" t="s">
        <v>67</v>
      </c>
      <c r="F52" t="s">
        <v>54</v>
      </c>
      <c r="G52" t="s">
        <v>27</v>
      </c>
      <c r="H52" s="4" t="s">
        <v>4</v>
      </c>
      <c r="J52" t="s">
        <v>939</v>
      </c>
      <c r="K52">
        <v>6</v>
      </c>
      <c r="L52" t="s">
        <v>242</v>
      </c>
      <c r="M52" s="3">
        <v>1485</v>
      </c>
      <c r="N52" s="3">
        <v>637</v>
      </c>
      <c r="O52">
        <v>120</v>
      </c>
      <c r="P52">
        <v>25</v>
      </c>
      <c r="Q52">
        <v>70</v>
      </c>
      <c r="R52">
        <v>16</v>
      </c>
      <c r="S52">
        <v>1</v>
      </c>
      <c r="T52">
        <v>1.9</v>
      </c>
      <c r="U52" s="3">
        <v>106</v>
      </c>
      <c r="AC52" s="19" t="s">
        <v>758</v>
      </c>
      <c r="AD52" s="19" t="s">
        <v>945</v>
      </c>
      <c r="AE52" s="20" t="s">
        <v>944</v>
      </c>
    </row>
    <row r="53" spans="1:31" x14ac:dyDescent="0.35">
      <c r="A53" t="s">
        <v>937</v>
      </c>
      <c r="B53" t="s">
        <v>941</v>
      </c>
      <c r="C53" s="10">
        <v>43585</v>
      </c>
      <c r="D53" t="s">
        <v>615</v>
      </c>
      <c r="E53" t="s">
        <v>67</v>
      </c>
      <c r="F53" t="s">
        <v>54</v>
      </c>
      <c r="G53" t="s">
        <v>27</v>
      </c>
      <c r="H53" s="4" t="s">
        <v>4</v>
      </c>
      <c r="J53" t="s">
        <v>939</v>
      </c>
      <c r="K53">
        <v>6</v>
      </c>
      <c r="L53" t="s">
        <v>243</v>
      </c>
      <c r="M53" s="3">
        <v>1505</v>
      </c>
      <c r="N53" s="3">
        <v>667</v>
      </c>
      <c r="O53">
        <v>120</v>
      </c>
      <c r="P53">
        <v>25</v>
      </c>
      <c r="Q53">
        <v>70</v>
      </c>
      <c r="R53">
        <v>16</v>
      </c>
      <c r="S53">
        <v>1</v>
      </c>
      <c r="T53">
        <v>1.9</v>
      </c>
      <c r="U53">
        <v>100</v>
      </c>
      <c r="AC53" s="19" t="s">
        <v>759</v>
      </c>
      <c r="AD53" s="20" t="s">
        <v>943</v>
      </c>
      <c r="AE53" s="19" t="s">
        <v>946</v>
      </c>
    </row>
    <row r="54" spans="1:31" x14ac:dyDescent="0.35">
      <c r="A54" t="s">
        <v>937</v>
      </c>
      <c r="B54" t="s">
        <v>942</v>
      </c>
      <c r="C54" s="10">
        <v>43585</v>
      </c>
      <c r="D54" t="s">
        <v>615</v>
      </c>
      <c r="E54" t="s">
        <v>67</v>
      </c>
      <c r="F54" t="s">
        <v>54</v>
      </c>
      <c r="G54" t="s">
        <v>27</v>
      </c>
      <c r="H54" s="4" t="s">
        <v>4</v>
      </c>
      <c r="J54" t="s">
        <v>939</v>
      </c>
      <c r="K54">
        <v>6</v>
      </c>
      <c r="L54" t="s">
        <v>635</v>
      </c>
      <c r="M54">
        <v>1385</v>
      </c>
      <c r="N54" s="3">
        <v>682</v>
      </c>
      <c r="O54">
        <v>120</v>
      </c>
      <c r="P54">
        <v>25</v>
      </c>
      <c r="Q54">
        <v>70</v>
      </c>
      <c r="R54">
        <v>16</v>
      </c>
      <c r="S54">
        <v>1</v>
      </c>
      <c r="T54">
        <v>1.9</v>
      </c>
      <c r="U54" s="3">
        <v>107</v>
      </c>
      <c r="AC54" s="19" t="s">
        <v>948</v>
      </c>
      <c r="AD54" s="19" t="s">
        <v>947</v>
      </c>
      <c r="AE54" s="20" t="s">
        <v>944</v>
      </c>
    </row>
    <row r="55" spans="1:31" x14ac:dyDescent="0.35">
      <c r="A55" t="s">
        <v>126</v>
      </c>
      <c r="B55" t="s">
        <v>1332</v>
      </c>
      <c r="C55" s="10">
        <v>43585</v>
      </c>
      <c r="D55" t="s">
        <v>436</v>
      </c>
      <c r="E55" t="s">
        <v>67</v>
      </c>
      <c r="F55" t="s">
        <v>1144</v>
      </c>
      <c r="G55" t="s">
        <v>27</v>
      </c>
      <c r="H55" s="4" t="s">
        <v>4</v>
      </c>
      <c r="J55" t="s">
        <v>1146</v>
      </c>
      <c r="K55">
        <v>5</v>
      </c>
      <c r="L55" t="s">
        <v>72</v>
      </c>
      <c r="M55">
        <v>1605</v>
      </c>
      <c r="N55">
        <v>495</v>
      </c>
      <c r="O55">
        <v>102</v>
      </c>
      <c r="P55">
        <v>25</v>
      </c>
      <c r="Q55">
        <v>70</v>
      </c>
      <c r="R55">
        <v>12</v>
      </c>
      <c r="S55">
        <v>1</v>
      </c>
      <c r="T55">
        <v>1.6</v>
      </c>
      <c r="U55">
        <v>100</v>
      </c>
      <c r="AC55" s="20" t="s">
        <v>465</v>
      </c>
      <c r="AD55" s="20" t="s">
        <v>1330</v>
      </c>
      <c r="AE55" s="20" t="s">
        <v>1333</v>
      </c>
    </row>
    <row r="56" spans="1:31" x14ac:dyDescent="0.35">
      <c r="A56" t="s">
        <v>126</v>
      </c>
      <c r="B56" t="s">
        <v>1375</v>
      </c>
      <c r="C56" s="10">
        <v>43585</v>
      </c>
      <c r="D56" t="s">
        <v>436</v>
      </c>
      <c r="E56" t="s">
        <v>67</v>
      </c>
      <c r="F56" t="s">
        <v>1144</v>
      </c>
      <c r="G56" t="s">
        <v>27</v>
      </c>
      <c r="H56" s="4" t="s">
        <v>4</v>
      </c>
      <c r="J56" t="s">
        <v>1146</v>
      </c>
      <c r="K56">
        <v>5</v>
      </c>
      <c r="L56" t="s">
        <v>242</v>
      </c>
      <c r="M56" s="3">
        <v>1785</v>
      </c>
      <c r="N56">
        <v>495</v>
      </c>
      <c r="O56">
        <v>102</v>
      </c>
      <c r="P56">
        <v>25</v>
      </c>
      <c r="Q56">
        <v>70</v>
      </c>
      <c r="R56">
        <v>12</v>
      </c>
      <c r="S56">
        <v>1</v>
      </c>
      <c r="T56">
        <v>1.6</v>
      </c>
      <c r="U56" s="3">
        <v>108</v>
      </c>
      <c r="AC56" s="19" t="s">
        <v>1150</v>
      </c>
      <c r="AD56" s="20" t="s">
        <v>1330</v>
      </c>
      <c r="AE56" s="19" t="s">
        <v>1334</v>
      </c>
    </row>
    <row r="57" spans="1:31" x14ac:dyDescent="0.35">
      <c r="A57" t="s">
        <v>826</v>
      </c>
      <c r="B57" t="s">
        <v>228</v>
      </c>
      <c r="C57" s="10">
        <v>43585</v>
      </c>
      <c r="D57" t="s">
        <v>815</v>
      </c>
      <c r="E57" t="s">
        <v>66</v>
      </c>
      <c r="F57" t="s">
        <v>118</v>
      </c>
      <c r="G57" t="s">
        <v>30</v>
      </c>
      <c r="H57" s="2" t="s">
        <v>3</v>
      </c>
      <c r="J57" t="s">
        <v>853</v>
      </c>
      <c r="K57">
        <v>4</v>
      </c>
      <c r="L57" t="s">
        <v>72</v>
      </c>
      <c r="M57">
        <v>1720</v>
      </c>
      <c r="N57">
        <v>452</v>
      </c>
      <c r="O57">
        <v>335</v>
      </c>
      <c r="P57">
        <v>0</v>
      </c>
      <c r="Q57">
        <v>18</v>
      </c>
      <c r="R57">
        <v>8</v>
      </c>
      <c r="S57">
        <v>1</v>
      </c>
      <c r="T57">
        <v>0.93</v>
      </c>
      <c r="U57">
        <v>100</v>
      </c>
      <c r="AC57" s="20" t="s">
        <v>575</v>
      </c>
      <c r="AD57" s="20" t="s">
        <v>890</v>
      </c>
      <c r="AE57" s="20" t="s">
        <v>591</v>
      </c>
    </row>
    <row r="58" spans="1:31" x14ac:dyDescent="0.35">
      <c r="A58" t="s">
        <v>826</v>
      </c>
      <c r="B58" t="s">
        <v>827</v>
      </c>
      <c r="C58" s="10">
        <v>43585</v>
      </c>
      <c r="D58" t="s">
        <v>815</v>
      </c>
      <c r="E58" t="s">
        <v>66</v>
      </c>
      <c r="F58" t="s">
        <v>118</v>
      </c>
      <c r="G58" t="s">
        <v>30</v>
      </c>
      <c r="H58" s="2" t="s">
        <v>3</v>
      </c>
      <c r="J58" t="s">
        <v>853</v>
      </c>
      <c r="K58">
        <v>4</v>
      </c>
      <c r="L58" t="s">
        <v>242</v>
      </c>
      <c r="M58" s="3">
        <v>1855</v>
      </c>
      <c r="N58">
        <v>452</v>
      </c>
      <c r="O58" s="3">
        <v>395</v>
      </c>
      <c r="P58">
        <v>0</v>
      </c>
      <c r="Q58">
        <v>18</v>
      </c>
      <c r="R58">
        <v>8</v>
      </c>
      <c r="S58">
        <v>1</v>
      </c>
      <c r="T58">
        <v>0.93</v>
      </c>
      <c r="U58">
        <v>100</v>
      </c>
      <c r="AC58" s="19" t="s">
        <v>892</v>
      </c>
      <c r="AD58" s="20" t="s">
        <v>890</v>
      </c>
      <c r="AE58" s="19" t="s">
        <v>891</v>
      </c>
    </row>
    <row r="59" spans="1:31" x14ac:dyDescent="0.35">
      <c r="A59" t="s">
        <v>344</v>
      </c>
      <c r="B59" t="s">
        <v>345</v>
      </c>
      <c r="C59" s="10">
        <v>43615</v>
      </c>
      <c r="D59" t="s">
        <v>436</v>
      </c>
      <c r="E59" t="s">
        <v>63</v>
      </c>
      <c r="F59" t="s">
        <v>75</v>
      </c>
      <c r="G59" t="s">
        <v>30</v>
      </c>
      <c r="H59" s="2" t="s">
        <v>3</v>
      </c>
      <c r="J59" t="s">
        <v>1312</v>
      </c>
      <c r="K59">
        <v>6</v>
      </c>
      <c r="L59" t="s">
        <v>72</v>
      </c>
      <c r="M59">
        <v>3866</v>
      </c>
      <c r="N59">
        <v>1095</v>
      </c>
      <c r="O59">
        <v>303</v>
      </c>
      <c r="P59">
        <v>0</v>
      </c>
      <c r="Q59">
        <v>70</v>
      </c>
      <c r="R59">
        <v>19</v>
      </c>
      <c r="S59">
        <v>1</v>
      </c>
      <c r="T59">
        <v>1.5</v>
      </c>
      <c r="U59">
        <v>100</v>
      </c>
      <c r="AC59" s="20" t="s">
        <v>443</v>
      </c>
      <c r="AD59" s="20" t="s">
        <v>652</v>
      </c>
      <c r="AE59" s="20" t="s">
        <v>653</v>
      </c>
    </row>
    <row r="60" spans="1:31" x14ac:dyDescent="0.35">
      <c r="A60" t="s">
        <v>344</v>
      </c>
      <c r="B60" t="s">
        <v>650</v>
      </c>
      <c r="C60" s="10">
        <v>43615</v>
      </c>
      <c r="D60" t="s">
        <v>436</v>
      </c>
      <c r="E60" t="s">
        <v>63</v>
      </c>
      <c r="F60" t="s">
        <v>75</v>
      </c>
      <c r="G60" t="s">
        <v>30</v>
      </c>
      <c r="H60" s="2" t="s">
        <v>3</v>
      </c>
      <c r="J60" t="s">
        <v>1312</v>
      </c>
      <c r="K60">
        <v>6</v>
      </c>
      <c r="L60" t="s">
        <v>242</v>
      </c>
      <c r="M60" s="3">
        <v>4186</v>
      </c>
      <c r="N60" s="3">
        <v>1200</v>
      </c>
      <c r="O60">
        <v>303</v>
      </c>
      <c r="P60">
        <v>0</v>
      </c>
      <c r="Q60">
        <v>70</v>
      </c>
      <c r="R60">
        <v>19</v>
      </c>
      <c r="S60">
        <v>1</v>
      </c>
      <c r="T60">
        <v>1.5</v>
      </c>
      <c r="U60">
        <v>100</v>
      </c>
      <c r="AC60" s="19" t="s">
        <v>454</v>
      </c>
      <c r="AD60" s="20" t="s">
        <v>652</v>
      </c>
      <c r="AE60" s="19" t="s">
        <v>655</v>
      </c>
    </row>
    <row r="61" spans="1:31" x14ac:dyDescent="0.35">
      <c r="A61" t="s">
        <v>344</v>
      </c>
      <c r="B61" t="s">
        <v>651</v>
      </c>
      <c r="C61" s="10">
        <v>43615</v>
      </c>
      <c r="D61" t="s">
        <v>436</v>
      </c>
      <c r="E61" t="s">
        <v>63</v>
      </c>
      <c r="F61" t="s">
        <v>75</v>
      </c>
      <c r="G61" t="s">
        <v>30</v>
      </c>
      <c r="H61" s="2" t="s">
        <v>3</v>
      </c>
      <c r="J61" t="s">
        <v>1312</v>
      </c>
      <c r="K61">
        <v>6</v>
      </c>
      <c r="L61" t="s">
        <v>243</v>
      </c>
      <c r="M61" s="3">
        <v>4316</v>
      </c>
      <c r="N61" s="3">
        <v>1180</v>
      </c>
      <c r="O61">
        <v>303</v>
      </c>
      <c r="P61">
        <v>0</v>
      </c>
      <c r="Q61">
        <v>70</v>
      </c>
      <c r="R61">
        <v>19</v>
      </c>
      <c r="S61">
        <v>1</v>
      </c>
      <c r="T61">
        <v>1.5</v>
      </c>
      <c r="U61">
        <v>100</v>
      </c>
      <c r="AC61" s="19" t="s">
        <v>455</v>
      </c>
      <c r="AD61" s="19" t="s">
        <v>654</v>
      </c>
      <c r="AE61" s="20" t="s">
        <v>653</v>
      </c>
    </row>
    <row r="62" spans="1:31" x14ac:dyDescent="0.35">
      <c r="A62" t="s">
        <v>15</v>
      </c>
      <c r="B62" t="s">
        <v>191</v>
      </c>
      <c r="C62" s="10">
        <v>43655</v>
      </c>
      <c r="D62" t="s">
        <v>436</v>
      </c>
      <c r="E62" t="s">
        <v>63</v>
      </c>
      <c r="F62" t="s">
        <v>84</v>
      </c>
      <c r="G62" t="s">
        <v>30</v>
      </c>
      <c r="H62" s="7" t="s">
        <v>249</v>
      </c>
      <c r="J62" t="s">
        <v>574</v>
      </c>
      <c r="K62">
        <v>6</v>
      </c>
      <c r="L62" t="s">
        <v>72</v>
      </c>
      <c r="M62">
        <v>2880</v>
      </c>
      <c r="N62">
        <v>660</v>
      </c>
      <c r="O62">
        <v>402</v>
      </c>
      <c r="P62">
        <v>0</v>
      </c>
      <c r="Q62">
        <v>70</v>
      </c>
      <c r="R62">
        <v>23</v>
      </c>
      <c r="S62">
        <v>2</v>
      </c>
      <c r="T62">
        <v>1.3</v>
      </c>
      <c r="U62">
        <v>100</v>
      </c>
      <c r="AC62" s="20" t="s">
        <v>511</v>
      </c>
      <c r="AD62" s="20" t="s">
        <v>525</v>
      </c>
      <c r="AE62" s="20" t="s">
        <v>527</v>
      </c>
    </row>
    <row r="63" spans="1:31" x14ac:dyDescent="0.35">
      <c r="A63" t="s">
        <v>15</v>
      </c>
      <c r="B63" t="s">
        <v>522</v>
      </c>
      <c r="C63" s="10">
        <v>43655</v>
      </c>
      <c r="D63" t="s">
        <v>436</v>
      </c>
      <c r="E63" t="s">
        <v>63</v>
      </c>
      <c r="F63" t="s">
        <v>84</v>
      </c>
      <c r="G63" t="s">
        <v>30</v>
      </c>
      <c r="H63" s="7" t="s">
        <v>249</v>
      </c>
      <c r="J63" t="s">
        <v>574</v>
      </c>
      <c r="K63">
        <v>6</v>
      </c>
      <c r="L63" t="s">
        <v>242</v>
      </c>
      <c r="M63">
        <v>2880</v>
      </c>
      <c r="N63" s="3">
        <v>740</v>
      </c>
      <c r="O63">
        <v>402</v>
      </c>
      <c r="P63">
        <v>0</v>
      </c>
      <c r="Q63">
        <v>70</v>
      </c>
      <c r="R63">
        <v>23</v>
      </c>
      <c r="S63">
        <v>2</v>
      </c>
      <c r="T63">
        <v>1.3</v>
      </c>
      <c r="U63" s="3">
        <v>107</v>
      </c>
      <c r="AC63" s="19" t="s">
        <v>512</v>
      </c>
      <c r="AD63" s="19" t="s">
        <v>526</v>
      </c>
      <c r="AE63" s="20" t="s">
        <v>527</v>
      </c>
    </row>
    <row r="64" spans="1:31" x14ac:dyDescent="0.35">
      <c r="A64" t="s">
        <v>15</v>
      </c>
      <c r="B64" t="s">
        <v>523</v>
      </c>
      <c r="C64" s="10">
        <v>43655</v>
      </c>
      <c r="D64" t="s">
        <v>436</v>
      </c>
      <c r="E64" t="s">
        <v>63</v>
      </c>
      <c r="F64" t="s">
        <v>84</v>
      </c>
      <c r="G64" t="s">
        <v>30</v>
      </c>
      <c r="H64" s="7" t="s">
        <v>249</v>
      </c>
      <c r="J64" t="s">
        <v>574</v>
      </c>
      <c r="K64">
        <v>6</v>
      </c>
      <c r="L64" t="s">
        <v>243</v>
      </c>
      <c r="M64">
        <v>2880</v>
      </c>
      <c r="N64" s="3">
        <v>745</v>
      </c>
      <c r="O64" s="3">
        <v>444</v>
      </c>
      <c r="P64">
        <v>0</v>
      </c>
      <c r="Q64">
        <v>70</v>
      </c>
      <c r="R64">
        <v>23</v>
      </c>
      <c r="S64">
        <v>2</v>
      </c>
      <c r="T64">
        <v>1.3</v>
      </c>
      <c r="U64">
        <v>100</v>
      </c>
      <c r="AC64" s="19" t="s">
        <v>524</v>
      </c>
      <c r="AD64" s="20" t="s">
        <v>525</v>
      </c>
      <c r="AE64" s="19" t="s">
        <v>528</v>
      </c>
    </row>
    <row r="65" spans="1:31" x14ac:dyDescent="0.35">
      <c r="A65" t="s">
        <v>17</v>
      </c>
      <c r="B65" t="s">
        <v>196</v>
      </c>
      <c r="C65" s="10">
        <v>43704</v>
      </c>
      <c r="D65" t="s">
        <v>436</v>
      </c>
      <c r="E65" t="s">
        <v>65</v>
      </c>
      <c r="F65" t="s">
        <v>90</v>
      </c>
      <c r="G65" t="s">
        <v>27</v>
      </c>
      <c r="H65" s="2" t="s">
        <v>3</v>
      </c>
      <c r="J65" t="s">
        <v>550</v>
      </c>
      <c r="K65">
        <v>6</v>
      </c>
      <c r="L65" t="s">
        <v>72</v>
      </c>
      <c r="M65">
        <v>1833</v>
      </c>
      <c r="N65">
        <v>940</v>
      </c>
      <c r="O65">
        <v>225</v>
      </c>
      <c r="P65">
        <v>0</v>
      </c>
      <c r="Q65">
        <v>70</v>
      </c>
      <c r="R65">
        <v>20</v>
      </c>
      <c r="S65">
        <v>1</v>
      </c>
      <c r="T65">
        <v>1.6</v>
      </c>
      <c r="U65">
        <v>100</v>
      </c>
      <c r="AC65" s="20" t="s">
        <v>517</v>
      </c>
      <c r="AD65" s="20" t="s">
        <v>601</v>
      </c>
      <c r="AE65" s="20" t="s">
        <v>602</v>
      </c>
    </row>
    <row r="66" spans="1:31" x14ac:dyDescent="0.35">
      <c r="A66" t="s">
        <v>17</v>
      </c>
      <c r="B66" t="s">
        <v>599</v>
      </c>
      <c r="C66" s="10">
        <v>43704</v>
      </c>
      <c r="D66" t="s">
        <v>436</v>
      </c>
      <c r="E66" t="s">
        <v>65</v>
      </c>
      <c r="F66" t="s">
        <v>90</v>
      </c>
      <c r="G66" t="s">
        <v>27</v>
      </c>
      <c r="H66" s="2" t="s">
        <v>3</v>
      </c>
      <c r="J66" t="s">
        <v>550</v>
      </c>
      <c r="K66">
        <v>6</v>
      </c>
      <c r="L66" t="s">
        <v>242</v>
      </c>
      <c r="M66" s="3">
        <v>2003</v>
      </c>
      <c r="N66" s="3">
        <v>1015</v>
      </c>
      <c r="O66">
        <v>225</v>
      </c>
      <c r="P66">
        <v>0</v>
      </c>
      <c r="Q66" s="3">
        <f>70-25</f>
        <v>45</v>
      </c>
      <c r="R66">
        <v>20</v>
      </c>
      <c r="S66">
        <v>1</v>
      </c>
      <c r="T66">
        <v>1.6</v>
      </c>
      <c r="U66">
        <v>100</v>
      </c>
      <c r="AC66" s="19" t="s">
        <v>605</v>
      </c>
      <c r="AD66" s="20" t="s">
        <v>601</v>
      </c>
      <c r="AE66" s="19" t="s">
        <v>604</v>
      </c>
    </row>
    <row r="67" spans="1:31" x14ac:dyDescent="0.35">
      <c r="A67" t="s">
        <v>17</v>
      </c>
      <c r="B67" t="s">
        <v>600</v>
      </c>
      <c r="C67" s="10">
        <v>43704</v>
      </c>
      <c r="D67" t="s">
        <v>436</v>
      </c>
      <c r="E67" t="s">
        <v>65</v>
      </c>
      <c r="F67" t="s">
        <v>90</v>
      </c>
      <c r="G67" t="s">
        <v>27</v>
      </c>
      <c r="H67" s="2" t="s">
        <v>3</v>
      </c>
      <c r="J67" t="s">
        <v>550</v>
      </c>
      <c r="K67">
        <v>6</v>
      </c>
      <c r="L67" t="s">
        <v>243</v>
      </c>
      <c r="M67">
        <v>1833</v>
      </c>
      <c r="N67" s="3">
        <v>1060</v>
      </c>
      <c r="O67" s="3">
        <v>241</v>
      </c>
      <c r="P67">
        <v>0</v>
      </c>
      <c r="Q67">
        <v>70</v>
      </c>
      <c r="R67">
        <v>20</v>
      </c>
      <c r="S67">
        <v>1</v>
      </c>
      <c r="T67">
        <v>1.6</v>
      </c>
      <c r="U67">
        <v>100</v>
      </c>
      <c r="AC67" s="19" t="s">
        <v>518</v>
      </c>
      <c r="AD67" s="19" t="s">
        <v>603</v>
      </c>
      <c r="AE67" s="20" t="s">
        <v>602</v>
      </c>
    </row>
    <row r="68" spans="1:31" x14ac:dyDescent="0.35">
      <c r="A68" t="s">
        <v>842</v>
      </c>
      <c r="B68" t="s">
        <v>395</v>
      </c>
      <c r="C68" s="10">
        <v>43704</v>
      </c>
      <c r="D68" t="s">
        <v>815</v>
      </c>
      <c r="E68" t="s">
        <v>68</v>
      </c>
      <c r="F68" t="s">
        <v>48</v>
      </c>
      <c r="G68" t="s">
        <v>27</v>
      </c>
      <c r="H68" s="3" t="s">
        <v>42</v>
      </c>
      <c r="J68" t="s">
        <v>42</v>
      </c>
      <c r="K68">
        <v>4</v>
      </c>
      <c r="L68" t="s">
        <v>72</v>
      </c>
      <c r="M68">
        <v>1345</v>
      </c>
      <c r="N68">
        <v>548</v>
      </c>
      <c r="O68">
        <v>122</v>
      </c>
      <c r="P68">
        <v>0</v>
      </c>
      <c r="Q68">
        <v>70</v>
      </c>
      <c r="R68">
        <v>18</v>
      </c>
      <c r="S68">
        <v>1</v>
      </c>
      <c r="T68">
        <v>2.85</v>
      </c>
      <c r="U68">
        <v>100</v>
      </c>
      <c r="AC68" s="20" t="s">
        <v>689</v>
      </c>
      <c r="AD68" s="20" t="s">
        <v>918</v>
      </c>
      <c r="AE68" s="20" t="s">
        <v>591</v>
      </c>
    </row>
    <row r="69" spans="1:31" x14ac:dyDescent="0.35">
      <c r="A69" t="s">
        <v>842</v>
      </c>
      <c r="B69" t="s">
        <v>843</v>
      </c>
      <c r="C69" s="10">
        <v>43704</v>
      </c>
      <c r="D69" t="s">
        <v>815</v>
      </c>
      <c r="E69" t="s">
        <v>68</v>
      </c>
      <c r="F69" t="s">
        <v>48</v>
      </c>
      <c r="G69" t="s">
        <v>27</v>
      </c>
      <c r="H69" s="3" t="s">
        <v>42</v>
      </c>
      <c r="J69" t="s">
        <v>42</v>
      </c>
      <c r="K69">
        <v>4</v>
      </c>
      <c r="L69" t="s">
        <v>242</v>
      </c>
      <c r="M69" s="3">
        <v>1445</v>
      </c>
      <c r="N69">
        <v>548</v>
      </c>
      <c r="O69">
        <v>122</v>
      </c>
      <c r="P69">
        <v>0</v>
      </c>
      <c r="Q69">
        <v>70</v>
      </c>
      <c r="R69">
        <v>18</v>
      </c>
      <c r="S69">
        <v>1</v>
      </c>
      <c r="T69">
        <v>2.85</v>
      </c>
      <c r="U69" s="3">
        <v>105</v>
      </c>
      <c r="AC69" s="19" t="s">
        <v>695</v>
      </c>
      <c r="AD69" s="19" t="s">
        <v>919</v>
      </c>
      <c r="AE69" s="20" t="s">
        <v>591</v>
      </c>
    </row>
    <row r="70" spans="1:31" x14ac:dyDescent="0.35">
      <c r="A70" t="s">
        <v>926</v>
      </c>
      <c r="B70" t="s">
        <v>219</v>
      </c>
      <c r="C70" s="10">
        <v>43718</v>
      </c>
      <c r="D70" t="s">
        <v>815</v>
      </c>
      <c r="E70" t="s">
        <v>61</v>
      </c>
      <c r="F70" t="s">
        <v>39</v>
      </c>
      <c r="G70" t="s">
        <v>30</v>
      </c>
      <c r="H70" s="15" t="s">
        <v>390</v>
      </c>
      <c r="J70" t="s">
        <v>1345</v>
      </c>
      <c r="K70">
        <v>4</v>
      </c>
      <c r="L70" t="s">
        <v>72</v>
      </c>
      <c r="M70">
        <v>1565</v>
      </c>
      <c r="N70">
        <v>520</v>
      </c>
      <c r="O70">
        <v>350</v>
      </c>
      <c r="P70">
        <v>0</v>
      </c>
      <c r="Q70">
        <v>70</v>
      </c>
      <c r="R70">
        <v>10</v>
      </c>
      <c r="S70">
        <v>1</v>
      </c>
      <c r="T70">
        <v>1.3</v>
      </c>
      <c r="U70">
        <v>100</v>
      </c>
      <c r="AC70" s="20" t="s">
        <v>1116</v>
      </c>
      <c r="AD70" s="20" t="s">
        <v>1347</v>
      </c>
      <c r="AE70" s="20" t="s">
        <v>591</v>
      </c>
    </row>
    <row r="71" spans="1:31" x14ac:dyDescent="0.35">
      <c r="A71" t="s">
        <v>926</v>
      </c>
      <c r="B71" t="s">
        <v>1346</v>
      </c>
      <c r="C71" s="10">
        <v>43718</v>
      </c>
      <c r="D71" t="s">
        <v>815</v>
      </c>
      <c r="E71" t="s">
        <v>61</v>
      </c>
      <c r="F71" t="s">
        <v>39</v>
      </c>
      <c r="G71" t="s">
        <v>30</v>
      </c>
      <c r="H71" s="15" t="s">
        <v>390</v>
      </c>
      <c r="J71" t="s">
        <v>1345</v>
      </c>
      <c r="K71">
        <v>4</v>
      </c>
      <c r="L71" t="s">
        <v>242</v>
      </c>
      <c r="M71" s="3">
        <v>1715</v>
      </c>
      <c r="N71">
        <v>520</v>
      </c>
      <c r="O71" s="3">
        <v>385</v>
      </c>
      <c r="P71">
        <v>0</v>
      </c>
      <c r="Q71">
        <v>70</v>
      </c>
      <c r="R71">
        <v>10</v>
      </c>
      <c r="S71">
        <v>1</v>
      </c>
      <c r="T71">
        <v>1.3</v>
      </c>
      <c r="U71">
        <v>100</v>
      </c>
      <c r="AC71" s="19" t="s">
        <v>1120</v>
      </c>
      <c r="AD71" s="19" t="s">
        <v>1348</v>
      </c>
      <c r="AE71" s="20" t="s">
        <v>591</v>
      </c>
    </row>
    <row r="72" spans="1:31" x14ac:dyDescent="0.35">
      <c r="A72" t="s">
        <v>699</v>
      </c>
      <c r="B72" t="s">
        <v>213</v>
      </c>
      <c r="C72" s="10">
        <v>43718</v>
      </c>
      <c r="D72" t="s">
        <v>436</v>
      </c>
      <c r="E72" t="s">
        <v>63</v>
      </c>
      <c r="F72" t="s">
        <v>76</v>
      </c>
      <c r="G72" t="s">
        <v>30</v>
      </c>
      <c r="H72" s="4" t="s">
        <v>4</v>
      </c>
      <c r="J72" t="s">
        <v>440</v>
      </c>
      <c r="K72">
        <v>5</v>
      </c>
      <c r="L72" t="s">
        <v>72</v>
      </c>
      <c r="M72">
        <v>2523</v>
      </c>
      <c r="N72">
        <v>690</v>
      </c>
      <c r="O72">
        <v>448</v>
      </c>
      <c r="P72">
        <v>15</v>
      </c>
      <c r="Q72">
        <v>70</v>
      </c>
      <c r="R72">
        <v>21</v>
      </c>
      <c r="S72">
        <v>1</v>
      </c>
      <c r="T72">
        <v>1.25</v>
      </c>
      <c r="U72">
        <v>100</v>
      </c>
      <c r="AC72" s="20" t="s">
        <v>465</v>
      </c>
      <c r="AD72" s="20" t="s">
        <v>702</v>
      </c>
      <c r="AE72" s="20" t="s">
        <v>591</v>
      </c>
    </row>
    <row r="73" spans="1:31" x14ac:dyDescent="0.35">
      <c r="A73" t="s">
        <v>699</v>
      </c>
      <c r="B73" t="s">
        <v>700</v>
      </c>
      <c r="C73" s="10">
        <v>43718</v>
      </c>
      <c r="D73" t="s">
        <v>436</v>
      </c>
      <c r="E73" t="s">
        <v>63</v>
      </c>
      <c r="F73" t="s">
        <v>76</v>
      </c>
      <c r="G73" t="s">
        <v>30</v>
      </c>
      <c r="H73" s="4" t="s">
        <v>4</v>
      </c>
      <c r="J73" t="s">
        <v>440</v>
      </c>
      <c r="K73">
        <v>5</v>
      </c>
      <c r="L73" t="s">
        <v>243</v>
      </c>
      <c r="M73">
        <v>2523</v>
      </c>
      <c r="N73" s="3">
        <v>732</v>
      </c>
      <c r="O73" s="3">
        <v>490</v>
      </c>
      <c r="P73">
        <v>15</v>
      </c>
      <c r="Q73">
        <v>70</v>
      </c>
      <c r="R73">
        <v>21</v>
      </c>
      <c r="S73">
        <v>1</v>
      </c>
      <c r="T73">
        <v>1.25</v>
      </c>
      <c r="U73">
        <v>100</v>
      </c>
      <c r="AC73" s="19" t="s">
        <v>701</v>
      </c>
      <c r="AD73" s="19" t="s">
        <v>703</v>
      </c>
      <c r="AE73" s="20" t="s">
        <v>591</v>
      </c>
    </row>
    <row r="74" spans="1:31" x14ac:dyDescent="0.35">
      <c r="A74" t="s">
        <v>949</v>
      </c>
      <c r="B74" t="s">
        <v>950</v>
      </c>
      <c r="C74" s="10">
        <v>43718</v>
      </c>
      <c r="D74" t="s">
        <v>436</v>
      </c>
      <c r="E74" t="s">
        <v>63</v>
      </c>
      <c r="F74" t="s">
        <v>107</v>
      </c>
      <c r="G74" t="s">
        <v>30</v>
      </c>
      <c r="H74" s="2" t="s">
        <v>3</v>
      </c>
      <c r="J74" t="s">
        <v>440</v>
      </c>
      <c r="K74">
        <v>6</v>
      </c>
      <c r="L74" t="s">
        <v>72</v>
      </c>
      <c r="M74">
        <v>4225</v>
      </c>
      <c r="N74">
        <v>832</v>
      </c>
      <c r="O74">
        <v>334</v>
      </c>
      <c r="P74">
        <v>0</v>
      </c>
      <c r="Q74">
        <v>70</v>
      </c>
      <c r="R74">
        <v>26</v>
      </c>
      <c r="S74">
        <v>1</v>
      </c>
      <c r="T74">
        <v>1.2</v>
      </c>
      <c r="U74">
        <v>100</v>
      </c>
      <c r="AC74" s="20" t="s">
        <v>656</v>
      </c>
      <c r="AD74" s="20" t="s">
        <v>953</v>
      </c>
      <c r="AE74" s="20" t="s">
        <v>954</v>
      </c>
    </row>
    <row r="75" spans="1:31" x14ac:dyDescent="0.35">
      <c r="A75" t="s">
        <v>949</v>
      </c>
      <c r="B75" t="s">
        <v>951</v>
      </c>
      <c r="C75" s="10">
        <v>43718</v>
      </c>
      <c r="D75" t="s">
        <v>436</v>
      </c>
      <c r="E75" t="s">
        <v>63</v>
      </c>
      <c r="F75" t="s">
        <v>107</v>
      </c>
      <c r="G75" t="s">
        <v>30</v>
      </c>
      <c r="H75" s="2" t="s">
        <v>3</v>
      </c>
      <c r="J75" t="s">
        <v>440</v>
      </c>
      <c r="K75">
        <v>6</v>
      </c>
      <c r="L75" t="s">
        <v>242</v>
      </c>
      <c r="M75" s="3">
        <v>4575</v>
      </c>
      <c r="N75" s="3">
        <v>922</v>
      </c>
      <c r="O75">
        <v>334</v>
      </c>
      <c r="P75">
        <v>0</v>
      </c>
      <c r="Q75">
        <v>70</v>
      </c>
      <c r="R75">
        <v>26</v>
      </c>
      <c r="S75">
        <v>1</v>
      </c>
      <c r="T75">
        <v>1.2</v>
      </c>
      <c r="U75">
        <v>100</v>
      </c>
      <c r="AC75" s="19" t="s">
        <v>661</v>
      </c>
      <c r="AD75" s="19" t="s">
        <v>955</v>
      </c>
      <c r="AE75" s="20" t="s">
        <v>954</v>
      </c>
    </row>
    <row r="76" spans="1:31" x14ac:dyDescent="0.35">
      <c r="A76" t="s">
        <v>949</v>
      </c>
      <c r="B76" t="s">
        <v>952</v>
      </c>
      <c r="C76" s="10">
        <v>43718</v>
      </c>
      <c r="D76" t="s">
        <v>436</v>
      </c>
      <c r="E76" t="s">
        <v>63</v>
      </c>
      <c r="F76" t="s">
        <v>107</v>
      </c>
      <c r="G76" t="s">
        <v>30</v>
      </c>
      <c r="H76" s="2" t="s">
        <v>3</v>
      </c>
      <c r="J76" t="s">
        <v>440</v>
      </c>
      <c r="K76">
        <v>6</v>
      </c>
      <c r="L76" t="s">
        <v>243</v>
      </c>
      <c r="M76">
        <v>4225</v>
      </c>
      <c r="N76" s="3">
        <v>922</v>
      </c>
      <c r="O76" s="3">
        <v>394</v>
      </c>
      <c r="P76">
        <v>0</v>
      </c>
      <c r="Q76">
        <v>70</v>
      </c>
      <c r="R76">
        <v>26</v>
      </c>
      <c r="S76">
        <v>1</v>
      </c>
      <c r="T76">
        <v>1.2</v>
      </c>
      <c r="U76">
        <v>100</v>
      </c>
      <c r="AC76" s="19" t="s">
        <v>957</v>
      </c>
      <c r="AD76" s="20" t="s">
        <v>953</v>
      </c>
      <c r="AE76" s="19" t="s">
        <v>956</v>
      </c>
    </row>
    <row r="77" spans="1:31" x14ac:dyDescent="0.35">
      <c r="A77" t="s">
        <v>958</v>
      </c>
      <c r="B77" t="s">
        <v>959</v>
      </c>
      <c r="C77" s="10">
        <v>43753</v>
      </c>
      <c r="D77" t="s">
        <v>436</v>
      </c>
      <c r="E77" t="s">
        <v>67</v>
      </c>
      <c r="F77" t="s">
        <v>338</v>
      </c>
      <c r="G77" t="s">
        <v>27</v>
      </c>
      <c r="H77" s="7" t="s">
        <v>249</v>
      </c>
      <c r="J77" t="s">
        <v>960</v>
      </c>
      <c r="K77">
        <v>6</v>
      </c>
      <c r="L77" t="s">
        <v>72</v>
      </c>
      <c r="M77">
        <v>1403</v>
      </c>
      <c r="N77">
        <v>509</v>
      </c>
      <c r="O77">
        <v>140</v>
      </c>
      <c r="P77">
        <v>20</v>
      </c>
      <c r="Q77">
        <v>70</v>
      </c>
      <c r="R77">
        <v>12</v>
      </c>
      <c r="S77">
        <v>1</v>
      </c>
      <c r="T77">
        <v>1.6</v>
      </c>
      <c r="U77">
        <v>100</v>
      </c>
      <c r="V77" t="s">
        <v>1710</v>
      </c>
      <c r="W77" t="s">
        <v>1719</v>
      </c>
      <c r="X77" t="e">
        <f>NA()</f>
        <v>#N/A</v>
      </c>
      <c r="Y77" t="e">
        <f>NA()</f>
        <v>#N/A</v>
      </c>
      <c r="Z77" t="e">
        <f>NA()</f>
        <v>#N/A</v>
      </c>
      <c r="AA77" t="e">
        <f>NA()</f>
        <v>#N/A</v>
      </c>
      <c r="AB77">
        <v>0</v>
      </c>
      <c r="AC77" s="20" t="s">
        <v>793</v>
      </c>
      <c r="AD77" s="20" t="s">
        <v>963</v>
      </c>
      <c r="AE77" s="20" t="s">
        <v>964</v>
      </c>
    </row>
    <row r="78" spans="1:31" x14ac:dyDescent="0.35">
      <c r="A78" t="s">
        <v>958</v>
      </c>
      <c r="B78" t="s">
        <v>961</v>
      </c>
      <c r="C78" s="10">
        <v>43753</v>
      </c>
      <c r="D78" t="s">
        <v>436</v>
      </c>
      <c r="E78" t="s">
        <v>67</v>
      </c>
      <c r="F78" t="s">
        <v>338</v>
      </c>
      <c r="G78" t="s">
        <v>27</v>
      </c>
      <c r="H78" s="7" t="s">
        <v>249</v>
      </c>
      <c r="J78" t="s">
        <v>960</v>
      </c>
      <c r="K78">
        <v>6</v>
      </c>
      <c r="L78" t="s">
        <v>242</v>
      </c>
      <c r="M78" s="3">
        <v>1553</v>
      </c>
      <c r="N78" s="3">
        <v>559</v>
      </c>
      <c r="O78">
        <v>140</v>
      </c>
      <c r="P78">
        <v>20</v>
      </c>
      <c r="Q78">
        <v>70</v>
      </c>
      <c r="R78">
        <v>12</v>
      </c>
      <c r="S78">
        <v>1</v>
      </c>
      <c r="T78">
        <v>1.6</v>
      </c>
      <c r="U78">
        <v>100</v>
      </c>
      <c r="V78" t="s">
        <v>1710</v>
      </c>
      <c r="W78" t="s">
        <v>1719</v>
      </c>
      <c r="X78" t="e">
        <f>NA()</f>
        <v>#N/A</v>
      </c>
      <c r="Y78" t="e">
        <f>NA()</f>
        <v>#N/A</v>
      </c>
      <c r="Z78" t="e">
        <f>NA()</f>
        <v>#N/A</v>
      </c>
      <c r="AA78" t="e">
        <f>NA()</f>
        <v>#N/A</v>
      </c>
      <c r="AB78">
        <v>0</v>
      </c>
      <c r="AC78" s="19" t="s">
        <v>967</v>
      </c>
      <c r="AD78" s="20" t="s">
        <v>963</v>
      </c>
      <c r="AE78" s="19" t="s">
        <v>966</v>
      </c>
    </row>
    <row r="79" spans="1:31" x14ac:dyDescent="0.35">
      <c r="A79" t="s">
        <v>958</v>
      </c>
      <c r="B79" t="s">
        <v>962</v>
      </c>
      <c r="C79" s="10">
        <v>43753</v>
      </c>
      <c r="D79" t="s">
        <v>436</v>
      </c>
      <c r="E79" t="s">
        <v>67</v>
      </c>
      <c r="F79" t="s">
        <v>338</v>
      </c>
      <c r="G79" t="s">
        <v>27</v>
      </c>
      <c r="H79" s="7" t="s">
        <v>249</v>
      </c>
      <c r="J79" t="s">
        <v>960</v>
      </c>
      <c r="K79">
        <v>6</v>
      </c>
      <c r="L79" t="s">
        <v>243</v>
      </c>
      <c r="M79">
        <v>1403</v>
      </c>
      <c r="N79" s="3">
        <v>549</v>
      </c>
      <c r="O79" s="3">
        <v>180</v>
      </c>
      <c r="P79">
        <v>20</v>
      </c>
      <c r="Q79">
        <v>70</v>
      </c>
      <c r="R79">
        <v>12</v>
      </c>
      <c r="S79">
        <v>1</v>
      </c>
      <c r="T79">
        <v>1.6</v>
      </c>
      <c r="U79">
        <v>100</v>
      </c>
      <c r="V79" t="s">
        <v>1710</v>
      </c>
      <c r="W79" t="s">
        <v>1719</v>
      </c>
      <c r="X79" s="3" t="e">
        <f>NA()</f>
        <v>#N/A</v>
      </c>
      <c r="Y79" s="3" t="e">
        <f>NA()</f>
        <v>#N/A</v>
      </c>
      <c r="Z79" s="3" t="e">
        <f>NA()</f>
        <v>#N/A</v>
      </c>
      <c r="AA79" t="e">
        <f>NA()</f>
        <v>#N/A</v>
      </c>
      <c r="AB79">
        <v>0</v>
      </c>
      <c r="AC79" s="19" t="s">
        <v>798</v>
      </c>
      <c r="AD79" s="19" t="s">
        <v>965</v>
      </c>
      <c r="AE79" s="20" t="s">
        <v>964</v>
      </c>
    </row>
    <row r="80" spans="1:31" x14ac:dyDescent="0.35">
      <c r="A80" t="s">
        <v>968</v>
      </c>
      <c r="B80" t="s">
        <v>969</v>
      </c>
      <c r="C80" s="10">
        <v>43788</v>
      </c>
      <c r="D80" t="s">
        <v>436</v>
      </c>
      <c r="E80" t="s">
        <v>64</v>
      </c>
      <c r="F80" t="s">
        <v>74</v>
      </c>
      <c r="G80" t="s">
        <v>27</v>
      </c>
      <c r="H80" s="4" t="s">
        <v>4</v>
      </c>
      <c r="J80" t="s">
        <v>593</v>
      </c>
      <c r="K80">
        <v>6</v>
      </c>
      <c r="L80" t="s">
        <v>72</v>
      </c>
      <c r="M80">
        <v>1831</v>
      </c>
      <c r="N80">
        <v>939</v>
      </c>
      <c r="O80">
        <v>132</v>
      </c>
      <c r="P80">
        <v>20</v>
      </c>
      <c r="Q80">
        <v>70</v>
      </c>
      <c r="R80">
        <v>34</v>
      </c>
      <c r="S80">
        <v>1</v>
      </c>
      <c r="T80">
        <v>2.9</v>
      </c>
      <c r="U80">
        <v>100</v>
      </c>
      <c r="AC80" s="20" t="s">
        <v>553</v>
      </c>
      <c r="AD80" s="20" t="s">
        <v>972</v>
      </c>
      <c r="AE80" s="20" t="s">
        <v>973</v>
      </c>
    </row>
    <row r="81" spans="1:31" x14ac:dyDescent="0.35">
      <c r="A81" t="s">
        <v>968</v>
      </c>
      <c r="B81" t="s">
        <v>970</v>
      </c>
      <c r="C81" s="10">
        <v>43788</v>
      </c>
      <c r="D81" t="s">
        <v>436</v>
      </c>
      <c r="E81" t="s">
        <v>64</v>
      </c>
      <c r="F81" t="s">
        <v>74</v>
      </c>
      <c r="G81" t="s">
        <v>27</v>
      </c>
      <c r="H81" s="4" t="s">
        <v>4</v>
      </c>
      <c r="J81" t="s">
        <v>593</v>
      </c>
      <c r="K81">
        <v>6</v>
      </c>
      <c r="L81" t="s">
        <v>242</v>
      </c>
      <c r="M81" s="3">
        <v>2021</v>
      </c>
      <c r="N81" s="3">
        <v>1019</v>
      </c>
      <c r="O81">
        <v>132</v>
      </c>
      <c r="P81">
        <v>20</v>
      </c>
      <c r="Q81">
        <v>70</v>
      </c>
      <c r="R81">
        <v>34</v>
      </c>
      <c r="S81">
        <v>1</v>
      </c>
      <c r="T81">
        <v>2.9</v>
      </c>
      <c r="U81">
        <v>100</v>
      </c>
      <c r="AC81" s="19" t="s">
        <v>684</v>
      </c>
      <c r="AD81" s="19" t="s">
        <v>974</v>
      </c>
      <c r="AE81" s="20" t="s">
        <v>973</v>
      </c>
    </row>
    <row r="82" spans="1:31" x14ac:dyDescent="0.35">
      <c r="A82" t="s">
        <v>968</v>
      </c>
      <c r="B82" t="s">
        <v>971</v>
      </c>
      <c r="C82" s="10">
        <v>43788</v>
      </c>
      <c r="D82" t="s">
        <v>436</v>
      </c>
      <c r="E82" t="s">
        <v>64</v>
      </c>
      <c r="F82" t="s">
        <v>74</v>
      </c>
      <c r="G82" t="s">
        <v>27</v>
      </c>
      <c r="H82" s="4" t="s">
        <v>4</v>
      </c>
      <c r="J82" t="s">
        <v>593</v>
      </c>
      <c r="K82">
        <v>6</v>
      </c>
      <c r="L82" t="s">
        <v>243</v>
      </c>
      <c r="M82">
        <v>1831</v>
      </c>
      <c r="N82" s="3">
        <v>1021</v>
      </c>
      <c r="O82">
        <v>132</v>
      </c>
      <c r="P82">
        <v>20</v>
      </c>
      <c r="Q82">
        <v>70</v>
      </c>
      <c r="R82" s="18">
        <f>34-8</f>
        <v>26</v>
      </c>
      <c r="S82">
        <v>1</v>
      </c>
      <c r="T82">
        <v>2.9</v>
      </c>
      <c r="U82" s="3">
        <v>107</v>
      </c>
      <c r="AC82" s="19" t="s">
        <v>557</v>
      </c>
      <c r="AD82" s="20" t="s">
        <v>972</v>
      </c>
      <c r="AE82" s="19" t="s">
        <v>975</v>
      </c>
    </row>
    <row r="83" spans="1:31" x14ac:dyDescent="0.35">
      <c r="A83" t="s">
        <v>33</v>
      </c>
      <c r="B83" t="s">
        <v>182</v>
      </c>
      <c r="C83" s="10">
        <v>43823</v>
      </c>
      <c r="D83" t="s">
        <v>436</v>
      </c>
      <c r="E83" t="s">
        <v>63</v>
      </c>
      <c r="F83" t="s">
        <v>37</v>
      </c>
      <c r="G83" t="s">
        <v>30</v>
      </c>
      <c r="H83" s="2" t="s">
        <v>3</v>
      </c>
      <c r="J83" t="s">
        <v>440</v>
      </c>
      <c r="K83">
        <v>6</v>
      </c>
      <c r="L83" t="s">
        <v>72</v>
      </c>
      <c r="M83">
        <v>2821</v>
      </c>
      <c r="N83">
        <v>825</v>
      </c>
      <c r="O83">
        <v>415</v>
      </c>
      <c r="P83">
        <v>0</v>
      </c>
      <c r="Q83">
        <v>70</v>
      </c>
      <c r="R83">
        <v>24</v>
      </c>
      <c r="S83">
        <v>3</v>
      </c>
      <c r="T83">
        <v>1.2</v>
      </c>
      <c r="U83">
        <v>100</v>
      </c>
      <c r="AC83" s="20" t="s">
        <v>458</v>
      </c>
      <c r="AD83" s="20" t="s">
        <v>486</v>
      </c>
      <c r="AE83" s="20" t="s">
        <v>487</v>
      </c>
    </row>
    <row r="84" spans="1:31" x14ac:dyDescent="0.35">
      <c r="A84" t="s">
        <v>33</v>
      </c>
      <c r="B84" t="s">
        <v>485</v>
      </c>
      <c r="C84" s="10">
        <v>43823</v>
      </c>
      <c r="D84" t="s">
        <v>436</v>
      </c>
      <c r="E84" t="s">
        <v>63</v>
      </c>
      <c r="F84" t="s">
        <v>37</v>
      </c>
      <c r="G84" t="s">
        <v>30</v>
      </c>
      <c r="H84" s="2" t="s">
        <v>3</v>
      </c>
      <c r="J84" t="s">
        <v>440</v>
      </c>
      <c r="K84">
        <v>6</v>
      </c>
      <c r="L84" t="s">
        <v>242</v>
      </c>
      <c r="M84" s="3">
        <v>3106</v>
      </c>
      <c r="N84" s="3">
        <v>911</v>
      </c>
      <c r="O84">
        <v>415</v>
      </c>
      <c r="P84">
        <v>0</v>
      </c>
      <c r="Q84">
        <v>70</v>
      </c>
      <c r="R84">
        <v>24</v>
      </c>
      <c r="S84">
        <v>3</v>
      </c>
      <c r="T84">
        <v>1.2</v>
      </c>
      <c r="U84">
        <v>100</v>
      </c>
      <c r="AC84" s="19" t="s">
        <v>488</v>
      </c>
      <c r="AD84" s="20" t="s">
        <v>486</v>
      </c>
      <c r="AE84" s="19" t="s">
        <v>489</v>
      </c>
    </row>
    <row r="85" spans="1:31" x14ac:dyDescent="0.35">
      <c r="A85" t="s">
        <v>412</v>
      </c>
      <c r="B85" t="s">
        <v>411</v>
      </c>
      <c r="C85" s="10">
        <v>43846</v>
      </c>
      <c r="D85" t="s">
        <v>439</v>
      </c>
      <c r="E85" t="s">
        <v>62</v>
      </c>
      <c r="F85" t="s">
        <v>38</v>
      </c>
      <c r="G85" t="s">
        <v>30</v>
      </c>
      <c r="H85" s="7" t="s">
        <v>249</v>
      </c>
      <c r="J85" t="s">
        <v>852</v>
      </c>
      <c r="K85">
        <v>6</v>
      </c>
      <c r="L85" t="s">
        <v>72</v>
      </c>
      <c r="M85">
        <v>4099</v>
      </c>
      <c r="N85">
        <v>619</v>
      </c>
      <c r="O85">
        <v>796</v>
      </c>
      <c r="P85">
        <v>0</v>
      </c>
      <c r="Q85">
        <v>70</v>
      </c>
      <c r="R85">
        <v>23</v>
      </c>
      <c r="S85">
        <v>3</v>
      </c>
      <c r="T85">
        <v>1.5</v>
      </c>
      <c r="U85">
        <v>100</v>
      </c>
      <c r="AC85" s="20" t="s">
        <v>859</v>
      </c>
      <c r="AD85" s="20" t="s">
        <v>866</v>
      </c>
      <c r="AE85" s="20" t="s">
        <v>867</v>
      </c>
    </row>
    <row r="86" spans="1:31" x14ac:dyDescent="0.35">
      <c r="A86" t="s">
        <v>412</v>
      </c>
      <c r="B86" t="s">
        <v>812</v>
      </c>
      <c r="C86" s="10">
        <v>43846</v>
      </c>
      <c r="D86" t="s">
        <v>439</v>
      </c>
      <c r="E86" t="s">
        <v>62</v>
      </c>
      <c r="F86" t="s">
        <v>38</v>
      </c>
      <c r="G86" t="s">
        <v>30</v>
      </c>
      <c r="H86" s="7" t="s">
        <v>249</v>
      </c>
      <c r="J86" t="s">
        <v>852</v>
      </c>
      <c r="K86">
        <v>6</v>
      </c>
      <c r="L86" t="s">
        <v>242</v>
      </c>
      <c r="M86" s="3">
        <v>4474</v>
      </c>
      <c r="N86" s="3">
        <v>669</v>
      </c>
      <c r="O86" s="3">
        <v>876</v>
      </c>
      <c r="P86">
        <v>0</v>
      </c>
      <c r="Q86">
        <v>70</v>
      </c>
      <c r="R86">
        <v>23</v>
      </c>
      <c r="S86">
        <v>3</v>
      </c>
      <c r="T86">
        <v>1.5</v>
      </c>
      <c r="U86">
        <v>100</v>
      </c>
      <c r="AC86" s="19" t="s">
        <v>864</v>
      </c>
      <c r="AD86" s="20" t="s">
        <v>866</v>
      </c>
      <c r="AE86" s="19" t="s">
        <v>869</v>
      </c>
    </row>
    <row r="87" spans="1:31" x14ac:dyDescent="0.35">
      <c r="A87" t="s">
        <v>412</v>
      </c>
      <c r="B87" t="s">
        <v>813</v>
      </c>
      <c r="C87" s="10">
        <v>43846</v>
      </c>
      <c r="D87" t="s">
        <v>439</v>
      </c>
      <c r="E87" t="s">
        <v>62</v>
      </c>
      <c r="F87" t="s">
        <v>38</v>
      </c>
      <c r="G87" t="s">
        <v>30</v>
      </c>
      <c r="H87" s="7" t="s">
        <v>249</v>
      </c>
      <c r="J87" t="s">
        <v>852</v>
      </c>
      <c r="K87">
        <v>6</v>
      </c>
      <c r="L87" t="s">
        <v>243</v>
      </c>
      <c r="M87" s="3">
        <v>4649</v>
      </c>
      <c r="N87" s="3">
        <v>689</v>
      </c>
      <c r="O87" s="3">
        <v>826</v>
      </c>
      <c r="P87">
        <v>0</v>
      </c>
      <c r="Q87">
        <v>70</v>
      </c>
      <c r="R87">
        <v>23</v>
      </c>
      <c r="S87" s="3">
        <v>4</v>
      </c>
      <c r="T87">
        <v>1.5</v>
      </c>
      <c r="U87">
        <v>100</v>
      </c>
      <c r="AC87" s="19" t="s">
        <v>865</v>
      </c>
      <c r="AD87" s="19" t="s">
        <v>868</v>
      </c>
      <c r="AE87" s="20" t="s">
        <v>867</v>
      </c>
    </row>
    <row r="88" spans="1:31" x14ac:dyDescent="0.35">
      <c r="A88" t="s">
        <v>976</v>
      </c>
      <c r="B88" t="s">
        <v>977</v>
      </c>
      <c r="C88" s="10">
        <v>43846</v>
      </c>
      <c r="D88" t="s">
        <v>436</v>
      </c>
      <c r="E88" t="s">
        <v>66</v>
      </c>
      <c r="F88" t="s">
        <v>978</v>
      </c>
      <c r="G88" t="s">
        <v>27</v>
      </c>
      <c r="H88" s="2" t="s">
        <v>3</v>
      </c>
      <c r="J88" t="s">
        <v>979</v>
      </c>
      <c r="K88">
        <v>6</v>
      </c>
      <c r="L88" t="s">
        <v>72</v>
      </c>
      <c r="M88">
        <v>2334</v>
      </c>
      <c r="N88">
        <v>753</v>
      </c>
      <c r="O88">
        <v>152</v>
      </c>
      <c r="P88">
        <v>10</v>
      </c>
      <c r="Q88">
        <v>70</v>
      </c>
      <c r="R88">
        <v>13</v>
      </c>
      <c r="S88">
        <v>1</v>
      </c>
      <c r="T88">
        <v>1.3</v>
      </c>
      <c r="U88">
        <v>100</v>
      </c>
      <c r="AC88" s="20" t="s">
        <v>981</v>
      </c>
      <c r="AD88" s="20" t="s">
        <v>982</v>
      </c>
      <c r="AE88" s="20" t="s">
        <v>983</v>
      </c>
    </row>
    <row r="89" spans="1:31" x14ac:dyDescent="0.35">
      <c r="A89" t="s">
        <v>976</v>
      </c>
      <c r="B89" t="s">
        <v>980</v>
      </c>
      <c r="C89" s="10">
        <v>43846</v>
      </c>
      <c r="D89" t="s">
        <v>436</v>
      </c>
      <c r="E89" t="s">
        <v>66</v>
      </c>
      <c r="F89" t="s">
        <v>978</v>
      </c>
      <c r="G89" t="s">
        <v>27</v>
      </c>
      <c r="H89" s="2" t="s">
        <v>3</v>
      </c>
      <c r="J89" t="s">
        <v>979</v>
      </c>
      <c r="K89">
        <v>6</v>
      </c>
      <c r="L89" t="s">
        <v>242</v>
      </c>
      <c r="M89" s="3">
        <v>2574</v>
      </c>
      <c r="N89" s="3">
        <v>810</v>
      </c>
      <c r="O89">
        <v>152</v>
      </c>
      <c r="P89">
        <v>10</v>
      </c>
      <c r="Q89">
        <v>70</v>
      </c>
      <c r="R89">
        <v>13</v>
      </c>
      <c r="S89">
        <v>1</v>
      </c>
      <c r="T89">
        <v>1.3</v>
      </c>
      <c r="U89">
        <v>100</v>
      </c>
      <c r="AC89" s="19" t="s">
        <v>985</v>
      </c>
      <c r="AD89" s="19" t="s">
        <v>984</v>
      </c>
      <c r="AE89" s="20" t="s">
        <v>983</v>
      </c>
    </row>
    <row r="90" spans="1:31" x14ac:dyDescent="0.35">
      <c r="A90" t="s">
        <v>21</v>
      </c>
      <c r="B90" t="s">
        <v>211</v>
      </c>
      <c r="C90" s="10">
        <v>43886</v>
      </c>
      <c r="D90" t="s">
        <v>436</v>
      </c>
      <c r="E90" t="s">
        <v>64</v>
      </c>
      <c r="F90" t="s">
        <v>43</v>
      </c>
      <c r="G90" t="s">
        <v>27</v>
      </c>
      <c r="H90" s="7" t="s">
        <v>249</v>
      </c>
      <c r="J90" t="s">
        <v>548</v>
      </c>
      <c r="K90">
        <v>6</v>
      </c>
      <c r="L90" t="s">
        <v>72</v>
      </c>
      <c r="M90">
        <v>1565</v>
      </c>
      <c r="N90">
        <v>757</v>
      </c>
      <c r="O90">
        <v>128</v>
      </c>
      <c r="P90">
        <v>20</v>
      </c>
      <c r="Q90">
        <v>70</v>
      </c>
      <c r="R90">
        <v>21</v>
      </c>
      <c r="S90">
        <v>1</v>
      </c>
      <c r="T90">
        <v>1.6</v>
      </c>
      <c r="U90">
        <v>100</v>
      </c>
      <c r="AC90" s="20" t="s">
        <v>465</v>
      </c>
      <c r="AD90" s="20" t="s">
        <v>721</v>
      </c>
      <c r="AE90" s="20" t="s">
        <v>723</v>
      </c>
    </row>
    <row r="91" spans="1:31" x14ac:dyDescent="0.35">
      <c r="A91" t="s">
        <v>21</v>
      </c>
      <c r="B91" t="s">
        <v>719</v>
      </c>
      <c r="C91" s="10">
        <v>43886</v>
      </c>
      <c r="D91" t="s">
        <v>436</v>
      </c>
      <c r="E91" t="s">
        <v>64</v>
      </c>
      <c r="F91" t="s">
        <v>43</v>
      </c>
      <c r="G91" t="s">
        <v>27</v>
      </c>
      <c r="H91" s="7" t="s">
        <v>249</v>
      </c>
      <c r="J91" t="s">
        <v>548</v>
      </c>
      <c r="K91">
        <v>6</v>
      </c>
      <c r="L91" t="s">
        <v>242</v>
      </c>
      <c r="M91" s="3">
        <v>1745</v>
      </c>
      <c r="N91" s="3">
        <v>822</v>
      </c>
      <c r="O91">
        <v>128</v>
      </c>
      <c r="P91">
        <v>20</v>
      </c>
      <c r="Q91">
        <v>70</v>
      </c>
      <c r="R91">
        <v>21</v>
      </c>
      <c r="S91">
        <v>1</v>
      </c>
      <c r="T91">
        <v>1.6</v>
      </c>
      <c r="U91">
        <v>100</v>
      </c>
      <c r="AC91" s="19" t="s">
        <v>619</v>
      </c>
      <c r="AD91" s="19" t="s">
        <v>722</v>
      </c>
      <c r="AE91" s="20" t="s">
        <v>723</v>
      </c>
    </row>
    <row r="92" spans="1:31" x14ac:dyDescent="0.35">
      <c r="A92" t="s">
        <v>21</v>
      </c>
      <c r="B92" t="s">
        <v>720</v>
      </c>
      <c r="C92" s="10">
        <v>43886</v>
      </c>
      <c r="D92" t="s">
        <v>436</v>
      </c>
      <c r="E92" t="s">
        <v>64</v>
      </c>
      <c r="F92" t="s">
        <v>43</v>
      </c>
      <c r="G92" t="s">
        <v>27</v>
      </c>
      <c r="H92" s="7" t="s">
        <v>249</v>
      </c>
      <c r="J92" t="s">
        <v>548</v>
      </c>
      <c r="K92">
        <v>6</v>
      </c>
      <c r="L92" t="s">
        <v>243</v>
      </c>
      <c r="M92" s="3">
        <v>1685</v>
      </c>
      <c r="N92" s="3">
        <v>813</v>
      </c>
      <c r="O92" s="3">
        <v>151</v>
      </c>
      <c r="P92">
        <v>20</v>
      </c>
      <c r="Q92">
        <v>70</v>
      </c>
      <c r="R92">
        <v>21</v>
      </c>
      <c r="S92">
        <v>1</v>
      </c>
      <c r="T92">
        <v>1.6</v>
      </c>
      <c r="U92">
        <v>100</v>
      </c>
      <c r="AC92" s="19" t="s">
        <v>725</v>
      </c>
      <c r="AD92" s="20" t="s">
        <v>721</v>
      </c>
      <c r="AE92" s="19" t="s">
        <v>724</v>
      </c>
    </row>
    <row r="93" spans="1:31" x14ac:dyDescent="0.35">
      <c r="A93" t="s">
        <v>837</v>
      </c>
      <c r="B93" t="s">
        <v>398</v>
      </c>
      <c r="C93" s="10">
        <v>43893</v>
      </c>
      <c r="D93" t="s">
        <v>838</v>
      </c>
      <c r="E93" t="s">
        <v>68</v>
      </c>
      <c r="F93" t="s">
        <v>311</v>
      </c>
      <c r="G93" t="s">
        <v>27</v>
      </c>
      <c r="H93" s="3" t="s">
        <v>42</v>
      </c>
      <c r="J93" t="s">
        <v>42</v>
      </c>
      <c r="K93">
        <v>4</v>
      </c>
      <c r="L93" t="s">
        <v>72</v>
      </c>
      <c r="M93">
        <v>1515</v>
      </c>
      <c r="N93">
        <v>489</v>
      </c>
      <c r="O93">
        <v>118</v>
      </c>
      <c r="P93">
        <v>10</v>
      </c>
      <c r="Q93">
        <v>80</v>
      </c>
      <c r="R93">
        <v>19</v>
      </c>
      <c r="S93">
        <v>1</v>
      </c>
      <c r="T93">
        <v>2.85</v>
      </c>
      <c r="U93">
        <v>100</v>
      </c>
      <c r="AC93" s="20" t="s">
        <v>902</v>
      </c>
      <c r="AD93" s="20" t="s">
        <v>911</v>
      </c>
      <c r="AE93" s="20" t="s">
        <v>591</v>
      </c>
    </row>
    <row r="94" spans="1:31" x14ac:dyDescent="0.35">
      <c r="A94" t="s">
        <v>837</v>
      </c>
      <c r="B94" t="s">
        <v>839</v>
      </c>
      <c r="C94" s="10">
        <v>43893</v>
      </c>
      <c r="D94" t="s">
        <v>838</v>
      </c>
      <c r="E94" t="s">
        <v>68</v>
      </c>
      <c r="F94" t="s">
        <v>311</v>
      </c>
      <c r="G94" t="s">
        <v>27</v>
      </c>
      <c r="H94" s="3" t="s">
        <v>42</v>
      </c>
      <c r="J94" t="s">
        <v>42</v>
      </c>
      <c r="K94">
        <v>4</v>
      </c>
      <c r="L94" t="s">
        <v>243</v>
      </c>
      <c r="M94">
        <v>1515</v>
      </c>
      <c r="N94" s="3">
        <v>521</v>
      </c>
      <c r="O94" s="3">
        <v>150</v>
      </c>
      <c r="P94">
        <v>10</v>
      </c>
      <c r="Q94">
        <v>80</v>
      </c>
      <c r="R94">
        <v>19</v>
      </c>
      <c r="S94">
        <v>1</v>
      </c>
      <c r="T94">
        <v>2.85</v>
      </c>
      <c r="U94">
        <v>100</v>
      </c>
      <c r="AC94" s="19" t="s">
        <v>904</v>
      </c>
      <c r="AD94" s="20" t="s">
        <v>911</v>
      </c>
      <c r="AE94" s="19" t="s">
        <v>912</v>
      </c>
    </row>
    <row r="95" spans="1:31" x14ac:dyDescent="0.35">
      <c r="A95" t="s">
        <v>29</v>
      </c>
      <c r="B95" t="s">
        <v>190</v>
      </c>
      <c r="C95" s="10">
        <v>43907</v>
      </c>
      <c r="D95" t="s">
        <v>436</v>
      </c>
      <c r="E95" t="s">
        <v>61</v>
      </c>
      <c r="F95" t="s">
        <v>69</v>
      </c>
      <c r="G95" t="s">
        <v>30</v>
      </c>
      <c r="H95" s="2" t="s">
        <v>28</v>
      </c>
      <c r="J95" t="s">
        <v>559</v>
      </c>
      <c r="K95">
        <v>6</v>
      </c>
      <c r="L95" t="s">
        <v>72</v>
      </c>
      <c r="M95">
        <v>2484</v>
      </c>
      <c r="N95">
        <v>671</v>
      </c>
      <c r="O95">
        <v>382</v>
      </c>
      <c r="P95">
        <v>0</v>
      </c>
      <c r="Q95">
        <v>70</v>
      </c>
      <c r="R95">
        <v>13</v>
      </c>
      <c r="S95">
        <v>1</v>
      </c>
      <c r="T95">
        <v>1</v>
      </c>
      <c r="U95">
        <v>100</v>
      </c>
      <c r="AC95" s="20" t="s">
        <v>562</v>
      </c>
      <c r="AD95" s="20" t="s">
        <v>563</v>
      </c>
      <c r="AE95" s="20" t="s">
        <v>564</v>
      </c>
    </row>
    <row r="96" spans="1:31" x14ac:dyDescent="0.35">
      <c r="A96" t="s">
        <v>29</v>
      </c>
      <c r="B96" t="s">
        <v>560</v>
      </c>
      <c r="C96" s="10">
        <v>43907</v>
      </c>
      <c r="D96" t="s">
        <v>436</v>
      </c>
      <c r="E96" t="s">
        <v>61</v>
      </c>
      <c r="F96" t="s">
        <v>69</v>
      </c>
      <c r="G96" t="s">
        <v>30</v>
      </c>
      <c r="H96" s="2" t="s">
        <v>28</v>
      </c>
      <c r="J96" t="s">
        <v>559</v>
      </c>
      <c r="K96">
        <v>6</v>
      </c>
      <c r="L96" t="s">
        <v>242</v>
      </c>
      <c r="M96" s="3">
        <v>2664</v>
      </c>
      <c r="N96" s="3">
        <v>744</v>
      </c>
      <c r="O96">
        <v>382</v>
      </c>
      <c r="P96">
        <v>0</v>
      </c>
      <c r="Q96">
        <v>70</v>
      </c>
      <c r="R96">
        <v>13</v>
      </c>
      <c r="S96">
        <v>1</v>
      </c>
      <c r="T96">
        <v>1</v>
      </c>
      <c r="U96">
        <v>100</v>
      </c>
      <c r="AC96" s="19" t="s">
        <v>567</v>
      </c>
      <c r="AD96" s="20" t="s">
        <v>563</v>
      </c>
      <c r="AE96" s="19" t="s">
        <v>566</v>
      </c>
    </row>
    <row r="97" spans="1:31" x14ac:dyDescent="0.35">
      <c r="A97" t="s">
        <v>29</v>
      </c>
      <c r="B97" t="s">
        <v>561</v>
      </c>
      <c r="C97" s="10">
        <v>43907</v>
      </c>
      <c r="D97" t="s">
        <v>436</v>
      </c>
      <c r="E97" t="s">
        <v>61</v>
      </c>
      <c r="F97" t="s">
        <v>69</v>
      </c>
      <c r="G97" t="s">
        <v>30</v>
      </c>
      <c r="H97" s="2" t="s">
        <v>28</v>
      </c>
      <c r="J97" t="s">
        <v>559</v>
      </c>
      <c r="K97">
        <v>6</v>
      </c>
      <c r="L97" t="s">
        <v>243</v>
      </c>
      <c r="M97">
        <v>2484</v>
      </c>
      <c r="N97" s="3">
        <v>756</v>
      </c>
      <c r="O97" s="3">
        <v>402</v>
      </c>
      <c r="P97">
        <v>0</v>
      </c>
      <c r="Q97">
        <v>70</v>
      </c>
      <c r="R97">
        <v>13</v>
      </c>
      <c r="S97">
        <v>1</v>
      </c>
      <c r="T97">
        <v>1</v>
      </c>
      <c r="U97">
        <v>100</v>
      </c>
      <c r="AC97" s="19" t="s">
        <v>568</v>
      </c>
      <c r="AD97" s="19" t="s">
        <v>565</v>
      </c>
      <c r="AE97" s="20" t="s">
        <v>564</v>
      </c>
    </row>
    <row r="98" spans="1:31" x14ac:dyDescent="0.35">
      <c r="A98" t="s">
        <v>125</v>
      </c>
      <c r="B98" t="s">
        <v>1327</v>
      </c>
      <c r="C98" s="10">
        <v>43942</v>
      </c>
      <c r="D98" t="s">
        <v>436</v>
      </c>
      <c r="E98" t="s">
        <v>67</v>
      </c>
      <c r="F98" t="s">
        <v>1144</v>
      </c>
      <c r="G98" t="s">
        <v>27</v>
      </c>
      <c r="H98" s="4" t="s">
        <v>4</v>
      </c>
      <c r="J98" t="s">
        <v>1328</v>
      </c>
      <c r="K98">
        <v>5</v>
      </c>
      <c r="L98" t="s">
        <v>72</v>
      </c>
      <c r="M98">
        <v>1728</v>
      </c>
      <c r="N98">
        <v>473</v>
      </c>
      <c r="O98">
        <v>105</v>
      </c>
      <c r="P98">
        <v>25</v>
      </c>
      <c r="Q98">
        <v>70</v>
      </c>
      <c r="R98">
        <v>12</v>
      </c>
      <c r="S98">
        <v>1</v>
      </c>
      <c r="T98">
        <v>1.6</v>
      </c>
      <c r="U98">
        <v>100</v>
      </c>
      <c r="V98" t="s">
        <v>1712</v>
      </c>
      <c r="W98" t="s">
        <v>1718</v>
      </c>
      <c r="X98">
        <v>1000</v>
      </c>
      <c r="Y98">
        <v>100</v>
      </c>
      <c r="Z98">
        <v>0</v>
      </c>
      <c r="AA98">
        <v>0</v>
      </c>
      <c r="AB98">
        <v>0</v>
      </c>
      <c r="AC98" s="20" t="s">
        <v>465</v>
      </c>
      <c r="AD98" s="20" t="s">
        <v>1330</v>
      </c>
      <c r="AE98" s="20" t="s">
        <v>591</v>
      </c>
    </row>
    <row r="99" spans="1:31" x14ac:dyDescent="0.35">
      <c r="A99" t="s">
        <v>125</v>
      </c>
      <c r="B99" t="s">
        <v>1329</v>
      </c>
      <c r="C99" s="10">
        <v>43942</v>
      </c>
      <c r="D99" t="s">
        <v>436</v>
      </c>
      <c r="E99" t="s">
        <v>67</v>
      </c>
      <c r="F99" t="s">
        <v>1144</v>
      </c>
      <c r="G99" t="s">
        <v>27</v>
      </c>
      <c r="H99" s="4" t="s">
        <v>4</v>
      </c>
      <c r="J99" t="s">
        <v>1328</v>
      </c>
      <c r="K99">
        <v>5</v>
      </c>
      <c r="L99" t="s">
        <v>242</v>
      </c>
      <c r="M99">
        <v>1728</v>
      </c>
      <c r="N99" s="3">
        <v>503</v>
      </c>
      <c r="O99" s="3">
        <v>140</v>
      </c>
      <c r="P99">
        <v>25</v>
      </c>
      <c r="Q99">
        <v>70</v>
      </c>
      <c r="R99">
        <v>12</v>
      </c>
      <c r="S99">
        <v>1</v>
      </c>
      <c r="T99">
        <v>1.6</v>
      </c>
      <c r="U99">
        <v>100</v>
      </c>
      <c r="V99" t="s">
        <v>1712</v>
      </c>
      <c r="W99" t="s">
        <v>1718</v>
      </c>
      <c r="X99">
        <v>1000</v>
      </c>
      <c r="Y99">
        <v>100</v>
      </c>
      <c r="Z99">
        <v>0</v>
      </c>
      <c r="AA99">
        <v>0</v>
      </c>
      <c r="AB99">
        <v>0</v>
      </c>
      <c r="AC99" s="19" t="s">
        <v>1150</v>
      </c>
      <c r="AD99" s="20" t="s">
        <v>1330</v>
      </c>
      <c r="AE99" s="19" t="s">
        <v>1331</v>
      </c>
    </row>
    <row r="100" spans="1:31" x14ac:dyDescent="0.35">
      <c r="A100" t="s">
        <v>986</v>
      </c>
      <c r="B100" t="s">
        <v>987</v>
      </c>
      <c r="C100" s="10">
        <v>43942</v>
      </c>
      <c r="D100" t="s">
        <v>436</v>
      </c>
      <c r="E100" t="s">
        <v>66</v>
      </c>
      <c r="F100" t="s">
        <v>118</v>
      </c>
      <c r="G100" t="s">
        <v>30</v>
      </c>
      <c r="H100" s="2" t="s">
        <v>3</v>
      </c>
      <c r="J100" t="s">
        <v>547</v>
      </c>
      <c r="K100">
        <v>6</v>
      </c>
      <c r="L100" t="s">
        <v>72</v>
      </c>
      <c r="M100">
        <v>1645</v>
      </c>
      <c r="N100">
        <v>648</v>
      </c>
      <c r="O100">
        <v>322</v>
      </c>
      <c r="P100">
        <v>0</v>
      </c>
      <c r="Q100">
        <v>18</v>
      </c>
      <c r="R100">
        <v>10</v>
      </c>
      <c r="S100">
        <v>1</v>
      </c>
      <c r="T100">
        <v>0.93</v>
      </c>
      <c r="U100">
        <v>100</v>
      </c>
      <c r="V100" t="s">
        <v>1711</v>
      </c>
      <c r="W100" t="s">
        <v>1719</v>
      </c>
      <c r="X100">
        <v>1416</v>
      </c>
      <c r="Y100">
        <v>548</v>
      </c>
      <c r="Z100">
        <v>268</v>
      </c>
      <c r="AA100">
        <v>0</v>
      </c>
      <c r="AB100">
        <v>1</v>
      </c>
      <c r="AC100" s="20" t="s">
        <v>575</v>
      </c>
      <c r="AD100" s="20" t="s">
        <v>991</v>
      </c>
      <c r="AE100" s="20" t="s">
        <v>992</v>
      </c>
    </row>
    <row r="101" spans="1:31" x14ac:dyDescent="0.35">
      <c r="A101" t="s">
        <v>986</v>
      </c>
      <c r="B101" t="s">
        <v>988</v>
      </c>
      <c r="C101" s="10">
        <v>43942</v>
      </c>
      <c r="D101" t="s">
        <v>436</v>
      </c>
      <c r="E101" t="s">
        <v>66</v>
      </c>
      <c r="F101" t="s">
        <v>118</v>
      </c>
      <c r="G101" t="s">
        <v>30</v>
      </c>
      <c r="H101" s="2" t="s">
        <v>3</v>
      </c>
      <c r="J101" t="s">
        <v>547</v>
      </c>
      <c r="K101">
        <v>6</v>
      </c>
      <c r="L101" t="s">
        <v>242</v>
      </c>
      <c r="M101" s="3">
        <v>1785</v>
      </c>
      <c r="N101" s="3">
        <v>721</v>
      </c>
      <c r="O101">
        <v>322</v>
      </c>
      <c r="P101">
        <v>0</v>
      </c>
      <c r="Q101">
        <v>18</v>
      </c>
      <c r="R101">
        <v>10</v>
      </c>
      <c r="S101">
        <v>1</v>
      </c>
      <c r="T101">
        <v>0.93</v>
      </c>
      <c r="U101">
        <v>100</v>
      </c>
      <c r="V101" t="s">
        <v>1711</v>
      </c>
      <c r="W101" t="s">
        <v>1719</v>
      </c>
      <c r="X101">
        <v>1416</v>
      </c>
      <c r="Y101">
        <v>548</v>
      </c>
      <c r="Z101">
        <v>268</v>
      </c>
      <c r="AA101">
        <v>0</v>
      </c>
      <c r="AB101">
        <v>1</v>
      </c>
      <c r="AC101" s="19" t="s">
        <v>892</v>
      </c>
      <c r="AD101" s="20" t="s">
        <v>991</v>
      </c>
      <c r="AE101" s="19" t="s">
        <v>995</v>
      </c>
    </row>
    <row r="102" spans="1:31" x14ac:dyDescent="0.35">
      <c r="A102" t="s">
        <v>986</v>
      </c>
      <c r="B102" t="s">
        <v>989</v>
      </c>
      <c r="C102" s="10">
        <v>43942</v>
      </c>
      <c r="D102" t="s">
        <v>436</v>
      </c>
      <c r="E102" t="s">
        <v>66</v>
      </c>
      <c r="F102" t="s">
        <v>118</v>
      </c>
      <c r="G102" t="s">
        <v>30</v>
      </c>
      <c r="H102" s="2" t="s">
        <v>3</v>
      </c>
      <c r="J102" t="s">
        <v>547</v>
      </c>
      <c r="K102">
        <v>6</v>
      </c>
      <c r="L102" t="s">
        <v>243</v>
      </c>
      <c r="M102">
        <v>1645</v>
      </c>
      <c r="N102" s="3">
        <v>723</v>
      </c>
      <c r="O102" s="3">
        <v>352</v>
      </c>
      <c r="P102">
        <v>0</v>
      </c>
      <c r="Q102">
        <v>18</v>
      </c>
      <c r="R102">
        <v>10</v>
      </c>
      <c r="S102">
        <v>1</v>
      </c>
      <c r="T102">
        <v>0.93</v>
      </c>
      <c r="U102">
        <v>100</v>
      </c>
      <c r="V102" t="s">
        <v>1711</v>
      </c>
      <c r="W102" t="s">
        <v>1719</v>
      </c>
      <c r="X102" s="3">
        <f>1416+100</f>
        <v>1516</v>
      </c>
      <c r="Y102" s="3">
        <f>548+60</f>
        <v>608</v>
      </c>
      <c r="Z102" s="3">
        <f>268+40</f>
        <v>308</v>
      </c>
      <c r="AA102">
        <v>0</v>
      </c>
      <c r="AB102">
        <v>1</v>
      </c>
      <c r="AC102" s="19" t="s">
        <v>579</v>
      </c>
      <c r="AD102" s="19" t="s">
        <v>993</v>
      </c>
      <c r="AE102" s="20" t="s">
        <v>992</v>
      </c>
    </row>
    <row r="103" spans="1:31" x14ac:dyDescent="0.35">
      <c r="A103" t="s">
        <v>986</v>
      </c>
      <c r="B103" t="s">
        <v>990</v>
      </c>
      <c r="C103" s="10">
        <v>43942</v>
      </c>
      <c r="D103" t="s">
        <v>436</v>
      </c>
      <c r="E103" t="s">
        <v>66</v>
      </c>
      <c r="F103" t="s">
        <v>118</v>
      </c>
      <c r="G103" t="s">
        <v>30</v>
      </c>
      <c r="H103" s="2" t="s">
        <v>3</v>
      </c>
      <c r="J103" t="s">
        <v>547</v>
      </c>
      <c r="K103">
        <v>6</v>
      </c>
      <c r="L103" t="s">
        <v>635</v>
      </c>
      <c r="M103">
        <v>1645</v>
      </c>
      <c r="N103" s="3">
        <v>719</v>
      </c>
      <c r="O103">
        <v>322</v>
      </c>
      <c r="P103">
        <v>0</v>
      </c>
      <c r="Q103">
        <v>18</v>
      </c>
      <c r="R103">
        <v>10</v>
      </c>
      <c r="S103">
        <v>1</v>
      </c>
      <c r="T103">
        <v>0.93</v>
      </c>
      <c r="U103" s="3">
        <v>107</v>
      </c>
      <c r="V103" t="s">
        <v>1711</v>
      </c>
      <c r="W103" t="s">
        <v>1719</v>
      </c>
      <c r="X103">
        <v>1416</v>
      </c>
      <c r="Y103">
        <v>548</v>
      </c>
      <c r="Z103">
        <v>268</v>
      </c>
      <c r="AA103">
        <v>0</v>
      </c>
      <c r="AB103">
        <v>1</v>
      </c>
      <c r="AC103" s="19" t="s">
        <v>996</v>
      </c>
      <c r="AD103" s="19" t="s">
        <v>994</v>
      </c>
      <c r="AE103" s="20" t="s">
        <v>992</v>
      </c>
    </row>
    <row r="104" spans="1:31" x14ac:dyDescent="0.35">
      <c r="A104" t="s">
        <v>1339</v>
      </c>
      <c r="B104" t="s">
        <v>1340</v>
      </c>
      <c r="C104" s="10">
        <v>43952</v>
      </c>
      <c r="D104" t="s">
        <v>436</v>
      </c>
      <c r="E104" t="s">
        <v>61</v>
      </c>
      <c r="F104" t="s">
        <v>39</v>
      </c>
      <c r="G104" t="s">
        <v>30</v>
      </c>
      <c r="H104" s="2" t="s">
        <v>3</v>
      </c>
      <c r="J104" t="s">
        <v>1341</v>
      </c>
      <c r="K104">
        <v>5</v>
      </c>
      <c r="L104" t="s">
        <v>72</v>
      </c>
      <c r="M104">
        <v>1669</v>
      </c>
      <c r="N104">
        <v>533</v>
      </c>
      <c r="O104">
        <v>395</v>
      </c>
      <c r="P104">
        <v>0</v>
      </c>
      <c r="Q104">
        <v>70</v>
      </c>
      <c r="R104">
        <v>11</v>
      </c>
      <c r="S104">
        <v>1</v>
      </c>
      <c r="T104">
        <v>1.3</v>
      </c>
      <c r="U104">
        <v>100</v>
      </c>
      <c r="AC104" s="20" t="s">
        <v>1116</v>
      </c>
      <c r="AD104" s="20" t="s">
        <v>1343</v>
      </c>
      <c r="AE104" s="20" t="s">
        <v>591</v>
      </c>
    </row>
    <row r="105" spans="1:31" x14ac:dyDescent="0.35">
      <c r="A105" t="s">
        <v>1339</v>
      </c>
      <c r="B105" t="s">
        <v>1342</v>
      </c>
      <c r="C105" s="10">
        <v>43952</v>
      </c>
      <c r="D105" t="s">
        <v>436</v>
      </c>
      <c r="E105" t="s">
        <v>61</v>
      </c>
      <c r="F105" t="s">
        <v>39</v>
      </c>
      <c r="G105" t="s">
        <v>30</v>
      </c>
      <c r="H105" s="2" t="s">
        <v>3</v>
      </c>
      <c r="J105" t="s">
        <v>1341</v>
      </c>
      <c r="K105">
        <v>5</v>
      </c>
      <c r="L105" t="s">
        <v>242</v>
      </c>
      <c r="M105" s="3">
        <v>1819</v>
      </c>
      <c r="N105">
        <v>533</v>
      </c>
      <c r="O105" s="3">
        <v>450</v>
      </c>
      <c r="P105">
        <v>0</v>
      </c>
      <c r="Q105">
        <v>70</v>
      </c>
      <c r="R105">
        <v>11</v>
      </c>
      <c r="S105">
        <v>1</v>
      </c>
      <c r="T105">
        <v>1.3</v>
      </c>
      <c r="U105">
        <v>100</v>
      </c>
      <c r="AC105" s="19" t="s">
        <v>1120</v>
      </c>
      <c r="AD105" s="19" t="s">
        <v>1344</v>
      </c>
      <c r="AE105" s="20" t="s">
        <v>591</v>
      </c>
    </row>
    <row r="106" spans="1:31" x14ac:dyDescent="0.35">
      <c r="A106" t="s">
        <v>51</v>
      </c>
      <c r="B106" t="s">
        <v>212</v>
      </c>
      <c r="C106" s="10">
        <v>43952</v>
      </c>
      <c r="D106" t="s">
        <v>439</v>
      </c>
      <c r="E106" t="s">
        <v>65</v>
      </c>
      <c r="F106" t="s">
        <v>77</v>
      </c>
      <c r="G106" t="s">
        <v>27</v>
      </c>
      <c r="H106" s="2" t="s">
        <v>3</v>
      </c>
      <c r="J106" t="s">
        <v>1376</v>
      </c>
      <c r="K106">
        <v>6</v>
      </c>
      <c r="L106" t="s">
        <v>72</v>
      </c>
      <c r="M106">
        <v>1605</v>
      </c>
      <c r="N106">
        <v>1012</v>
      </c>
      <c r="O106">
        <v>133</v>
      </c>
      <c r="P106">
        <v>0</v>
      </c>
      <c r="Q106">
        <v>70</v>
      </c>
      <c r="R106">
        <v>29</v>
      </c>
      <c r="S106">
        <v>1</v>
      </c>
      <c r="T106">
        <v>2.8</v>
      </c>
      <c r="U106">
        <v>100</v>
      </c>
      <c r="V106" t="s">
        <v>1712</v>
      </c>
      <c r="W106" t="s">
        <v>1718</v>
      </c>
      <c r="X106">
        <v>1000</v>
      </c>
      <c r="Y106">
        <v>100</v>
      </c>
      <c r="Z106">
        <v>0</v>
      </c>
      <c r="AA106">
        <v>0</v>
      </c>
      <c r="AB106">
        <v>0</v>
      </c>
      <c r="AC106" s="20" t="s">
        <v>728</v>
      </c>
      <c r="AD106" s="20" t="s">
        <v>729</v>
      </c>
      <c r="AE106" s="20" t="s">
        <v>730</v>
      </c>
    </row>
    <row r="107" spans="1:31" x14ac:dyDescent="0.35">
      <c r="A107" t="s">
        <v>51</v>
      </c>
      <c r="B107" t="s">
        <v>726</v>
      </c>
      <c r="C107" s="10">
        <v>43952</v>
      </c>
      <c r="D107" t="s">
        <v>439</v>
      </c>
      <c r="E107" t="s">
        <v>65</v>
      </c>
      <c r="F107" t="s">
        <v>77</v>
      </c>
      <c r="G107" t="s">
        <v>27</v>
      </c>
      <c r="H107" s="2" t="s">
        <v>3</v>
      </c>
      <c r="J107" t="s">
        <v>1376</v>
      </c>
      <c r="K107">
        <v>6</v>
      </c>
      <c r="L107" t="s">
        <v>242</v>
      </c>
      <c r="M107" s="3">
        <v>1815</v>
      </c>
      <c r="N107" s="3">
        <v>1090</v>
      </c>
      <c r="O107">
        <v>133</v>
      </c>
      <c r="P107">
        <v>0</v>
      </c>
      <c r="Q107">
        <v>70</v>
      </c>
      <c r="R107">
        <v>29</v>
      </c>
      <c r="S107">
        <v>1</v>
      </c>
      <c r="T107">
        <v>2.8</v>
      </c>
      <c r="U107">
        <v>100</v>
      </c>
      <c r="V107" t="s">
        <v>1712</v>
      </c>
      <c r="W107" t="s">
        <v>1718</v>
      </c>
      <c r="X107">
        <v>1000</v>
      </c>
      <c r="Y107">
        <v>100</v>
      </c>
      <c r="Z107">
        <v>0</v>
      </c>
      <c r="AA107">
        <v>0</v>
      </c>
      <c r="AB107">
        <v>0</v>
      </c>
      <c r="AC107" s="19" t="s">
        <v>733</v>
      </c>
      <c r="AD107" s="20" t="s">
        <v>729</v>
      </c>
      <c r="AE107" s="19" t="s">
        <v>732</v>
      </c>
    </row>
    <row r="108" spans="1:31" x14ac:dyDescent="0.35">
      <c r="A108" t="s">
        <v>51</v>
      </c>
      <c r="B108" t="s">
        <v>727</v>
      </c>
      <c r="C108" s="10">
        <v>43952</v>
      </c>
      <c r="D108" t="s">
        <v>439</v>
      </c>
      <c r="E108" t="s">
        <v>65</v>
      </c>
      <c r="F108" t="s">
        <v>77</v>
      </c>
      <c r="G108" t="s">
        <v>27</v>
      </c>
      <c r="H108" s="2" t="s">
        <v>3</v>
      </c>
      <c r="J108" t="s">
        <v>1376</v>
      </c>
      <c r="K108">
        <v>6</v>
      </c>
      <c r="L108" t="s">
        <v>243</v>
      </c>
      <c r="M108" s="3">
        <v>1805</v>
      </c>
      <c r="N108" s="3">
        <v>1097</v>
      </c>
      <c r="O108">
        <v>133</v>
      </c>
      <c r="P108">
        <v>0</v>
      </c>
      <c r="Q108">
        <v>70</v>
      </c>
      <c r="R108">
        <v>29</v>
      </c>
      <c r="S108">
        <v>1</v>
      </c>
      <c r="T108">
        <v>2.8</v>
      </c>
      <c r="U108">
        <v>100</v>
      </c>
      <c r="V108" t="s">
        <v>1712</v>
      </c>
      <c r="W108" t="s">
        <v>1718</v>
      </c>
      <c r="X108">
        <v>1000</v>
      </c>
      <c r="Y108">
        <v>100</v>
      </c>
      <c r="Z108">
        <v>0</v>
      </c>
      <c r="AA108">
        <v>0</v>
      </c>
      <c r="AB108">
        <v>0</v>
      </c>
      <c r="AC108" s="19" t="s">
        <v>734</v>
      </c>
      <c r="AD108" s="19" t="s">
        <v>731</v>
      </c>
      <c r="AE108" s="20" t="s">
        <v>730</v>
      </c>
    </row>
    <row r="109" spans="1:31" x14ac:dyDescent="0.35">
      <c r="A109" t="s">
        <v>127</v>
      </c>
      <c r="B109" t="s">
        <v>1365</v>
      </c>
      <c r="C109" s="10">
        <v>43952</v>
      </c>
      <c r="D109" t="s">
        <v>1366</v>
      </c>
      <c r="E109" t="s">
        <v>66</v>
      </c>
      <c r="F109" t="s">
        <v>118</v>
      </c>
      <c r="G109" t="s">
        <v>30</v>
      </c>
      <c r="H109" s="2" t="s">
        <v>3</v>
      </c>
      <c r="J109" t="s">
        <v>1367</v>
      </c>
      <c r="K109">
        <v>1</v>
      </c>
      <c r="L109" t="s">
        <v>72</v>
      </c>
      <c r="M109">
        <v>1443</v>
      </c>
      <c r="N109">
        <v>350</v>
      </c>
      <c r="O109">
        <v>443</v>
      </c>
      <c r="P109">
        <v>50</v>
      </c>
      <c r="Q109">
        <v>200</v>
      </c>
      <c r="R109">
        <v>3</v>
      </c>
      <c r="S109">
        <v>0</v>
      </c>
      <c r="T109">
        <v>0.93</v>
      </c>
      <c r="U109">
        <v>100</v>
      </c>
      <c r="AC109" s="20" t="s">
        <v>1368</v>
      </c>
      <c r="AD109" s="20" t="s">
        <v>1369</v>
      </c>
      <c r="AE109" s="20" t="s">
        <v>591</v>
      </c>
    </row>
    <row r="110" spans="1:31" x14ac:dyDescent="0.35">
      <c r="A110" t="s">
        <v>997</v>
      </c>
      <c r="B110" t="s">
        <v>998</v>
      </c>
      <c r="C110" s="10">
        <v>43952</v>
      </c>
      <c r="D110" t="s">
        <v>436</v>
      </c>
      <c r="E110" t="s">
        <v>66</v>
      </c>
      <c r="F110" t="s">
        <v>999</v>
      </c>
      <c r="G110" t="s">
        <v>358</v>
      </c>
      <c r="H110" s="8" t="s">
        <v>250</v>
      </c>
      <c r="J110" t="s">
        <v>547</v>
      </c>
      <c r="K110">
        <v>6</v>
      </c>
      <c r="L110" t="s">
        <v>72</v>
      </c>
      <c r="M110">
        <v>2133</v>
      </c>
      <c r="N110">
        <v>722</v>
      </c>
      <c r="O110">
        <v>439</v>
      </c>
      <c r="P110">
        <v>0</v>
      </c>
      <c r="Q110">
        <v>70</v>
      </c>
      <c r="R110">
        <v>21</v>
      </c>
      <c r="S110">
        <v>2</v>
      </c>
      <c r="T110">
        <v>1.2</v>
      </c>
      <c r="U110">
        <v>100</v>
      </c>
      <c r="V110" t="s">
        <v>1712</v>
      </c>
      <c r="W110" t="s">
        <v>1718</v>
      </c>
      <c r="X110">
        <v>100</v>
      </c>
      <c r="Y110">
        <v>585</v>
      </c>
      <c r="Z110">
        <v>100</v>
      </c>
      <c r="AA110">
        <v>0</v>
      </c>
      <c r="AB110">
        <v>0</v>
      </c>
      <c r="AC110" s="20" t="s">
        <v>1002</v>
      </c>
      <c r="AD110" s="20" t="s">
        <v>1003</v>
      </c>
      <c r="AE110" s="20" t="s">
        <v>1004</v>
      </c>
    </row>
    <row r="111" spans="1:31" x14ac:dyDescent="0.35">
      <c r="A111" t="s">
        <v>997</v>
      </c>
      <c r="B111" t="s">
        <v>1000</v>
      </c>
      <c r="C111" s="10">
        <v>43952</v>
      </c>
      <c r="D111" t="s">
        <v>436</v>
      </c>
      <c r="E111" t="s">
        <v>66</v>
      </c>
      <c r="F111" t="s">
        <v>999</v>
      </c>
      <c r="G111" t="s">
        <v>358</v>
      </c>
      <c r="H111" s="8" t="s">
        <v>250</v>
      </c>
      <c r="J111" t="s">
        <v>547</v>
      </c>
      <c r="K111">
        <v>6</v>
      </c>
      <c r="L111" t="s">
        <v>242</v>
      </c>
      <c r="M111" s="3">
        <v>2343</v>
      </c>
      <c r="N111" s="3">
        <v>794</v>
      </c>
      <c r="O111">
        <v>439</v>
      </c>
      <c r="P111">
        <v>0</v>
      </c>
      <c r="Q111">
        <v>70</v>
      </c>
      <c r="R111">
        <v>21</v>
      </c>
      <c r="S111">
        <v>2</v>
      </c>
      <c r="T111">
        <v>1.2</v>
      </c>
      <c r="U111">
        <v>100</v>
      </c>
      <c r="V111" t="s">
        <v>1712</v>
      </c>
      <c r="W111" t="s">
        <v>1718</v>
      </c>
      <c r="X111">
        <v>100</v>
      </c>
      <c r="Y111">
        <v>585</v>
      </c>
      <c r="Z111">
        <v>100</v>
      </c>
      <c r="AA111">
        <v>0</v>
      </c>
      <c r="AB111">
        <v>0</v>
      </c>
      <c r="AC111" s="19" t="s">
        <v>1007</v>
      </c>
      <c r="AD111" s="20" t="s">
        <v>1003</v>
      </c>
      <c r="AE111" s="19" t="s">
        <v>1006</v>
      </c>
    </row>
    <row r="112" spans="1:31" x14ac:dyDescent="0.35">
      <c r="A112" t="s">
        <v>997</v>
      </c>
      <c r="B112" t="s">
        <v>1001</v>
      </c>
      <c r="C112" s="10">
        <v>43952</v>
      </c>
      <c r="D112" t="s">
        <v>436</v>
      </c>
      <c r="E112" t="s">
        <v>66</v>
      </c>
      <c r="F112" t="s">
        <v>999</v>
      </c>
      <c r="G112" t="s">
        <v>358</v>
      </c>
      <c r="H112" s="8" t="s">
        <v>250</v>
      </c>
      <c r="J112" t="s">
        <v>547</v>
      </c>
      <c r="K112">
        <v>6</v>
      </c>
      <c r="L112" t="s">
        <v>243</v>
      </c>
      <c r="M112">
        <v>2133</v>
      </c>
      <c r="N112" s="3">
        <v>790</v>
      </c>
      <c r="O112" s="3">
        <v>479</v>
      </c>
      <c r="P112">
        <v>0</v>
      </c>
      <c r="Q112">
        <v>70</v>
      </c>
      <c r="R112">
        <v>21</v>
      </c>
      <c r="S112">
        <v>2</v>
      </c>
      <c r="T112">
        <v>1.2</v>
      </c>
      <c r="U112">
        <v>100</v>
      </c>
      <c r="V112" t="s">
        <v>1712</v>
      </c>
      <c r="W112" t="s">
        <v>1718</v>
      </c>
      <c r="X112">
        <v>100</v>
      </c>
      <c r="Y112">
        <v>585</v>
      </c>
      <c r="Z112">
        <v>100</v>
      </c>
      <c r="AA112">
        <v>0</v>
      </c>
      <c r="AB112">
        <v>0</v>
      </c>
      <c r="AC112" s="19" t="s">
        <v>1008</v>
      </c>
      <c r="AD112" s="19" t="s">
        <v>1005</v>
      </c>
      <c r="AE112" s="20" t="s">
        <v>1004</v>
      </c>
    </row>
    <row r="113" spans="1:31" x14ac:dyDescent="0.35">
      <c r="A113" t="s">
        <v>1009</v>
      </c>
      <c r="B113" t="s">
        <v>1010</v>
      </c>
      <c r="C113" s="10">
        <v>44000</v>
      </c>
      <c r="D113" t="s">
        <v>436</v>
      </c>
      <c r="E113" t="s">
        <v>65</v>
      </c>
      <c r="F113" t="s">
        <v>115</v>
      </c>
      <c r="G113" t="s">
        <v>27</v>
      </c>
      <c r="H113" s="2" t="s">
        <v>3</v>
      </c>
      <c r="J113" t="s">
        <v>593</v>
      </c>
      <c r="K113">
        <v>6</v>
      </c>
      <c r="L113" t="s">
        <v>72</v>
      </c>
      <c r="M113">
        <v>1755</v>
      </c>
      <c r="N113">
        <v>1142</v>
      </c>
      <c r="O113">
        <v>122</v>
      </c>
      <c r="P113">
        <v>0</v>
      </c>
      <c r="Q113">
        <v>70</v>
      </c>
      <c r="R113">
        <v>24</v>
      </c>
      <c r="S113">
        <v>1</v>
      </c>
      <c r="T113">
        <v>2.4</v>
      </c>
      <c r="U113">
        <v>100</v>
      </c>
      <c r="AC113" s="20" t="s">
        <v>673</v>
      </c>
      <c r="AD113" s="20" t="s">
        <v>1012</v>
      </c>
      <c r="AE113" s="20" t="s">
        <v>1013</v>
      </c>
    </row>
    <row r="114" spans="1:31" x14ac:dyDescent="0.35">
      <c r="A114" t="s">
        <v>1009</v>
      </c>
      <c r="B114" t="s">
        <v>1011</v>
      </c>
      <c r="C114" s="10">
        <v>44000</v>
      </c>
      <c r="D114" t="s">
        <v>436</v>
      </c>
      <c r="E114" t="s">
        <v>65</v>
      </c>
      <c r="F114" t="s">
        <v>115</v>
      </c>
      <c r="G114" t="s">
        <v>27</v>
      </c>
      <c r="H114" s="2" t="s">
        <v>3</v>
      </c>
      <c r="J114" t="s">
        <v>593</v>
      </c>
      <c r="K114">
        <v>6</v>
      </c>
      <c r="L114" t="s">
        <v>242</v>
      </c>
      <c r="M114">
        <v>1755</v>
      </c>
      <c r="N114" s="3">
        <v>1232</v>
      </c>
      <c r="O114" s="3">
        <v>167</v>
      </c>
      <c r="P114">
        <v>0</v>
      </c>
      <c r="Q114">
        <v>70</v>
      </c>
      <c r="R114">
        <v>24</v>
      </c>
      <c r="S114">
        <v>1</v>
      </c>
      <c r="T114">
        <v>2.4</v>
      </c>
      <c r="U114">
        <v>100</v>
      </c>
      <c r="AC114" s="19" t="s">
        <v>677</v>
      </c>
      <c r="AD114" s="19" t="s">
        <v>1014</v>
      </c>
      <c r="AE114" s="20" t="s">
        <v>1013</v>
      </c>
    </row>
    <row r="115" spans="1:31" x14ac:dyDescent="0.35">
      <c r="A115" t="s">
        <v>53</v>
      </c>
      <c r="B115" t="s">
        <v>215</v>
      </c>
      <c r="C115" s="10">
        <v>44021</v>
      </c>
      <c r="D115" t="s">
        <v>436</v>
      </c>
      <c r="E115" t="s">
        <v>67</v>
      </c>
      <c r="F115" t="s">
        <v>54</v>
      </c>
      <c r="G115" t="s">
        <v>27</v>
      </c>
      <c r="H115" s="4" t="s">
        <v>4</v>
      </c>
      <c r="J115" t="s">
        <v>752</v>
      </c>
      <c r="K115">
        <v>6</v>
      </c>
      <c r="L115" t="s">
        <v>72</v>
      </c>
      <c r="M115">
        <v>1480</v>
      </c>
      <c r="N115">
        <v>596</v>
      </c>
      <c r="O115">
        <v>128</v>
      </c>
      <c r="P115">
        <v>25</v>
      </c>
      <c r="Q115">
        <v>70</v>
      </c>
      <c r="R115">
        <v>16</v>
      </c>
      <c r="S115">
        <v>1</v>
      </c>
      <c r="T115">
        <v>1.9</v>
      </c>
      <c r="U115">
        <v>100</v>
      </c>
      <c r="AC115" s="20" t="s">
        <v>753</v>
      </c>
      <c r="AD115" s="20" t="s">
        <v>754</v>
      </c>
      <c r="AE115" s="20" t="s">
        <v>756</v>
      </c>
    </row>
    <row r="116" spans="1:31" x14ac:dyDescent="0.35">
      <c r="A116" t="s">
        <v>53</v>
      </c>
      <c r="B116" t="s">
        <v>761</v>
      </c>
      <c r="C116" s="10">
        <v>44021</v>
      </c>
      <c r="D116" t="s">
        <v>436</v>
      </c>
      <c r="E116" t="s">
        <v>67</v>
      </c>
      <c r="F116" t="s">
        <v>54</v>
      </c>
      <c r="G116" t="s">
        <v>27</v>
      </c>
      <c r="H116" s="4" t="s">
        <v>4</v>
      </c>
      <c r="J116" t="s">
        <v>752</v>
      </c>
      <c r="K116">
        <v>6</v>
      </c>
      <c r="L116" t="s">
        <v>242</v>
      </c>
      <c r="M116" s="3">
        <v>1660</v>
      </c>
      <c r="N116">
        <v>596</v>
      </c>
      <c r="O116">
        <v>128</v>
      </c>
      <c r="P116">
        <v>25</v>
      </c>
      <c r="Q116">
        <v>70</v>
      </c>
      <c r="R116">
        <v>16</v>
      </c>
      <c r="S116">
        <v>1</v>
      </c>
      <c r="T116">
        <v>1.9</v>
      </c>
      <c r="U116" s="3">
        <v>106</v>
      </c>
      <c r="AC116" s="19" t="s">
        <v>758</v>
      </c>
      <c r="AD116" s="19" t="s">
        <v>755</v>
      </c>
      <c r="AE116" s="20" t="s">
        <v>756</v>
      </c>
    </row>
    <row r="117" spans="1:31" x14ac:dyDescent="0.35">
      <c r="A117" t="s">
        <v>53</v>
      </c>
      <c r="B117" t="s">
        <v>762</v>
      </c>
      <c r="C117" s="10">
        <v>44021</v>
      </c>
      <c r="D117" t="s">
        <v>436</v>
      </c>
      <c r="E117" t="s">
        <v>67</v>
      </c>
      <c r="F117" t="s">
        <v>54</v>
      </c>
      <c r="G117" t="s">
        <v>27</v>
      </c>
      <c r="H117" s="4" t="s">
        <v>4</v>
      </c>
      <c r="J117" t="s">
        <v>752</v>
      </c>
      <c r="K117">
        <v>6</v>
      </c>
      <c r="L117" t="s">
        <v>243</v>
      </c>
      <c r="M117" s="3">
        <v>1600</v>
      </c>
      <c r="N117" s="3">
        <v>642</v>
      </c>
      <c r="O117">
        <v>128</v>
      </c>
      <c r="P117">
        <v>25</v>
      </c>
      <c r="Q117">
        <v>70</v>
      </c>
      <c r="R117">
        <v>16</v>
      </c>
      <c r="S117">
        <v>1</v>
      </c>
      <c r="T117">
        <v>1.9</v>
      </c>
      <c r="U117">
        <v>100</v>
      </c>
      <c r="AC117" s="19" t="s">
        <v>759</v>
      </c>
      <c r="AD117" s="20" t="s">
        <v>754</v>
      </c>
      <c r="AE117" s="19" t="s">
        <v>757</v>
      </c>
    </row>
    <row r="118" spans="1:31" x14ac:dyDescent="0.35">
      <c r="A118" t="s">
        <v>354</v>
      </c>
      <c r="B118" t="s">
        <v>355</v>
      </c>
      <c r="C118" s="10">
        <v>44054</v>
      </c>
      <c r="D118" t="s">
        <v>436</v>
      </c>
      <c r="E118" t="s">
        <v>63</v>
      </c>
      <c r="F118" t="s">
        <v>356</v>
      </c>
      <c r="G118" t="s">
        <v>30</v>
      </c>
      <c r="H118" s="7" t="s">
        <v>249</v>
      </c>
      <c r="J118" t="s">
        <v>440</v>
      </c>
      <c r="K118">
        <v>6</v>
      </c>
      <c r="L118" t="s">
        <v>72</v>
      </c>
      <c r="M118">
        <v>2612</v>
      </c>
      <c r="N118">
        <v>741</v>
      </c>
      <c r="O118">
        <v>472</v>
      </c>
      <c r="P118">
        <v>10</v>
      </c>
      <c r="Q118">
        <v>70</v>
      </c>
      <c r="R118">
        <v>20</v>
      </c>
      <c r="S118">
        <v>2</v>
      </c>
      <c r="T118">
        <v>1.3</v>
      </c>
      <c r="U118">
        <v>100</v>
      </c>
      <c r="AC118" s="20" t="s">
        <v>449</v>
      </c>
      <c r="AD118" s="20" t="s">
        <v>450</v>
      </c>
      <c r="AE118" s="20" t="s">
        <v>451</v>
      </c>
    </row>
    <row r="119" spans="1:31" x14ac:dyDescent="0.35">
      <c r="A119" t="s">
        <v>354</v>
      </c>
      <c r="B119" t="s">
        <v>2187</v>
      </c>
      <c r="C119" s="10">
        <v>44054</v>
      </c>
      <c r="D119" t="s">
        <v>436</v>
      </c>
      <c r="E119" t="s">
        <v>63</v>
      </c>
      <c r="F119" t="s">
        <v>356</v>
      </c>
      <c r="G119" t="s">
        <v>30</v>
      </c>
      <c r="H119" s="7" t="s">
        <v>249</v>
      </c>
      <c r="I119" t="s">
        <v>2188</v>
      </c>
      <c r="J119" t="s">
        <v>440</v>
      </c>
      <c r="K119">
        <v>6</v>
      </c>
      <c r="L119" t="s">
        <v>362</v>
      </c>
      <c r="M119" s="3">
        <v>2762</v>
      </c>
      <c r="N119" s="3">
        <v>816</v>
      </c>
      <c r="O119">
        <v>472</v>
      </c>
      <c r="P119">
        <v>10</v>
      </c>
      <c r="Q119">
        <v>70</v>
      </c>
      <c r="R119">
        <v>20</v>
      </c>
      <c r="S119">
        <v>2</v>
      </c>
      <c r="T119">
        <v>1.3</v>
      </c>
      <c r="U119" s="3">
        <v>107</v>
      </c>
      <c r="AC119" s="19" t="s">
        <v>2189</v>
      </c>
      <c r="AD119" s="19" t="s">
        <v>2190</v>
      </c>
      <c r="AE119" s="20" t="s">
        <v>451</v>
      </c>
    </row>
    <row r="120" spans="1:31" x14ac:dyDescent="0.35">
      <c r="A120" t="s">
        <v>354</v>
      </c>
      <c r="B120" t="s">
        <v>448</v>
      </c>
      <c r="C120" s="10">
        <v>44054</v>
      </c>
      <c r="D120" t="s">
        <v>436</v>
      </c>
      <c r="E120" t="s">
        <v>63</v>
      </c>
      <c r="F120" t="s">
        <v>356</v>
      </c>
      <c r="G120" t="s">
        <v>30</v>
      </c>
      <c r="H120" s="7" t="s">
        <v>249</v>
      </c>
      <c r="J120" t="s">
        <v>440</v>
      </c>
      <c r="K120">
        <v>6</v>
      </c>
      <c r="L120" t="s">
        <v>242</v>
      </c>
      <c r="M120" s="3">
        <v>2872</v>
      </c>
      <c r="N120" s="3">
        <v>796</v>
      </c>
      <c r="O120">
        <v>472</v>
      </c>
      <c r="P120">
        <v>10</v>
      </c>
      <c r="Q120">
        <v>70</v>
      </c>
      <c r="R120">
        <v>20</v>
      </c>
      <c r="S120">
        <v>2</v>
      </c>
      <c r="T120">
        <v>1.3</v>
      </c>
      <c r="U120" s="3">
        <v>107</v>
      </c>
      <c r="AC120" s="19" t="s">
        <v>453</v>
      </c>
      <c r="AD120" s="19" t="s">
        <v>452</v>
      </c>
      <c r="AE120" s="20" t="s">
        <v>451</v>
      </c>
    </row>
    <row r="121" spans="1:31" x14ac:dyDescent="0.35">
      <c r="A121" t="s">
        <v>1349</v>
      </c>
      <c r="B121" t="s">
        <v>1350</v>
      </c>
      <c r="C121" s="10">
        <v>44054</v>
      </c>
      <c r="D121" t="s">
        <v>815</v>
      </c>
      <c r="E121" t="s">
        <v>66</v>
      </c>
      <c r="F121" t="s">
        <v>1153</v>
      </c>
      <c r="G121" t="s">
        <v>30</v>
      </c>
      <c r="H121" s="15" t="s">
        <v>390</v>
      </c>
      <c r="J121" t="s">
        <v>1351</v>
      </c>
      <c r="K121">
        <v>4</v>
      </c>
      <c r="L121" t="s">
        <v>72</v>
      </c>
      <c r="M121">
        <v>2484</v>
      </c>
      <c r="N121">
        <v>714</v>
      </c>
      <c r="O121">
        <v>378</v>
      </c>
      <c r="P121">
        <v>0</v>
      </c>
      <c r="Q121">
        <v>25</v>
      </c>
      <c r="R121">
        <v>7</v>
      </c>
      <c r="S121">
        <v>1</v>
      </c>
      <c r="T121">
        <v>1</v>
      </c>
      <c r="U121">
        <v>100</v>
      </c>
      <c r="AC121" s="20" t="s">
        <v>1157</v>
      </c>
      <c r="AD121" s="20" t="s">
        <v>1353</v>
      </c>
      <c r="AE121" s="20" t="s">
        <v>591</v>
      </c>
    </row>
    <row r="122" spans="1:31" x14ac:dyDescent="0.35">
      <c r="A122" t="s">
        <v>1349</v>
      </c>
      <c r="B122" t="s">
        <v>1352</v>
      </c>
      <c r="C122" s="10">
        <v>44054</v>
      </c>
      <c r="D122" t="s">
        <v>815</v>
      </c>
      <c r="E122" t="s">
        <v>66</v>
      </c>
      <c r="F122" t="s">
        <v>1153</v>
      </c>
      <c r="G122" t="s">
        <v>30</v>
      </c>
      <c r="H122" s="15" t="s">
        <v>390</v>
      </c>
      <c r="J122" t="s">
        <v>1351</v>
      </c>
      <c r="K122">
        <v>4</v>
      </c>
      <c r="L122" t="s">
        <v>242</v>
      </c>
      <c r="M122">
        <v>2484</v>
      </c>
      <c r="N122" s="3">
        <v>764</v>
      </c>
      <c r="O122" s="3">
        <v>428</v>
      </c>
      <c r="P122">
        <v>0</v>
      </c>
      <c r="Q122">
        <v>25</v>
      </c>
      <c r="R122">
        <v>7</v>
      </c>
      <c r="S122">
        <v>1</v>
      </c>
      <c r="T122">
        <v>1</v>
      </c>
      <c r="U122">
        <v>100</v>
      </c>
      <c r="AC122" s="19" t="s">
        <v>1162</v>
      </c>
      <c r="AD122" s="19" t="s">
        <v>1354</v>
      </c>
      <c r="AE122" s="20" t="s">
        <v>591</v>
      </c>
    </row>
    <row r="123" spans="1:31" x14ac:dyDescent="0.35">
      <c r="A123" t="s">
        <v>1015</v>
      </c>
      <c r="B123" t="s">
        <v>1016</v>
      </c>
      <c r="C123" s="10">
        <v>44068</v>
      </c>
      <c r="D123" t="s">
        <v>436</v>
      </c>
      <c r="E123" t="s">
        <v>62</v>
      </c>
      <c r="F123" t="s">
        <v>1017</v>
      </c>
      <c r="G123" t="s">
        <v>30</v>
      </c>
      <c r="H123" s="2" t="s">
        <v>3</v>
      </c>
      <c r="J123" t="s">
        <v>745</v>
      </c>
      <c r="K123">
        <v>6</v>
      </c>
      <c r="L123" t="s">
        <v>72</v>
      </c>
      <c r="M123">
        <v>4468</v>
      </c>
      <c r="N123">
        <v>1077</v>
      </c>
      <c r="O123">
        <v>685</v>
      </c>
      <c r="P123">
        <v>0</v>
      </c>
      <c r="Q123">
        <v>70</v>
      </c>
      <c r="R123">
        <v>33</v>
      </c>
      <c r="S123">
        <v>1</v>
      </c>
      <c r="T123">
        <v>1.6</v>
      </c>
      <c r="U123">
        <v>100</v>
      </c>
      <c r="AC123" s="20" t="s">
        <v>1020</v>
      </c>
      <c r="AD123" s="20" t="s">
        <v>1021</v>
      </c>
      <c r="AE123" s="20" t="s">
        <v>1022</v>
      </c>
    </row>
    <row r="124" spans="1:31" x14ac:dyDescent="0.35">
      <c r="A124" t="s">
        <v>1015</v>
      </c>
      <c r="B124" t="s">
        <v>1018</v>
      </c>
      <c r="C124" s="10">
        <v>44068</v>
      </c>
      <c r="D124" t="s">
        <v>436</v>
      </c>
      <c r="E124" t="s">
        <v>62</v>
      </c>
      <c r="F124" t="s">
        <v>1017</v>
      </c>
      <c r="G124" t="s">
        <v>30</v>
      </c>
      <c r="H124" s="2" t="s">
        <v>3</v>
      </c>
      <c r="J124" t="s">
        <v>745</v>
      </c>
      <c r="K124">
        <v>6</v>
      </c>
      <c r="L124" t="s">
        <v>242</v>
      </c>
      <c r="M124">
        <v>4468</v>
      </c>
      <c r="N124" s="3">
        <v>1182</v>
      </c>
      <c r="O124" s="3">
        <v>770</v>
      </c>
      <c r="P124">
        <v>0</v>
      </c>
      <c r="Q124">
        <v>70</v>
      </c>
      <c r="R124">
        <v>33</v>
      </c>
      <c r="S124">
        <v>1</v>
      </c>
      <c r="T124">
        <v>1.6</v>
      </c>
      <c r="U124">
        <v>100</v>
      </c>
      <c r="AC124" s="19" t="s">
        <v>1025</v>
      </c>
      <c r="AD124" s="20" t="s">
        <v>1021</v>
      </c>
      <c r="AE124" s="19" t="s">
        <v>1024</v>
      </c>
    </row>
    <row r="125" spans="1:31" x14ac:dyDescent="0.35">
      <c r="A125" t="s">
        <v>1015</v>
      </c>
      <c r="B125" t="s">
        <v>1019</v>
      </c>
      <c r="C125" s="10">
        <v>44068</v>
      </c>
      <c r="D125" t="s">
        <v>436</v>
      </c>
      <c r="E125" t="s">
        <v>62</v>
      </c>
      <c r="F125" t="s">
        <v>1017</v>
      </c>
      <c r="G125" t="s">
        <v>30</v>
      </c>
      <c r="H125" s="2" t="s">
        <v>3</v>
      </c>
      <c r="J125" t="s">
        <v>745</v>
      </c>
      <c r="K125">
        <v>6</v>
      </c>
      <c r="L125" t="s">
        <v>243</v>
      </c>
      <c r="M125">
        <v>4468</v>
      </c>
      <c r="N125" s="3">
        <v>1162</v>
      </c>
      <c r="O125" s="3">
        <v>795</v>
      </c>
      <c r="P125">
        <v>0</v>
      </c>
      <c r="Q125">
        <v>70</v>
      </c>
      <c r="R125">
        <v>33</v>
      </c>
      <c r="S125">
        <v>1</v>
      </c>
      <c r="T125">
        <v>1.6</v>
      </c>
      <c r="U125">
        <v>100</v>
      </c>
      <c r="AC125" s="19" t="s">
        <v>1026</v>
      </c>
      <c r="AD125" s="19" t="s">
        <v>1023</v>
      </c>
      <c r="AE125" s="20" t="s">
        <v>1022</v>
      </c>
    </row>
    <row r="126" spans="1:31" x14ac:dyDescent="0.35">
      <c r="A126" t="s">
        <v>1015</v>
      </c>
      <c r="B126" t="s">
        <v>1888</v>
      </c>
      <c r="C126" s="10">
        <v>44068</v>
      </c>
      <c r="D126" t="s">
        <v>436</v>
      </c>
      <c r="E126" t="s">
        <v>62</v>
      </c>
      <c r="F126" t="s">
        <v>1017</v>
      </c>
      <c r="G126" t="s">
        <v>30</v>
      </c>
      <c r="H126" s="2" t="s">
        <v>3</v>
      </c>
      <c r="J126" t="s">
        <v>745</v>
      </c>
      <c r="K126">
        <v>6</v>
      </c>
      <c r="L126" t="s">
        <v>635</v>
      </c>
      <c r="M126" s="3">
        <v>4848</v>
      </c>
      <c r="N126" s="3">
        <v>1207</v>
      </c>
      <c r="O126">
        <v>685</v>
      </c>
      <c r="P126">
        <v>0</v>
      </c>
      <c r="Q126">
        <v>70</v>
      </c>
      <c r="R126">
        <v>33</v>
      </c>
      <c r="S126">
        <v>1</v>
      </c>
      <c r="T126">
        <v>1.6</v>
      </c>
      <c r="U126">
        <v>100</v>
      </c>
      <c r="AC126" s="19" t="s">
        <v>1889</v>
      </c>
      <c r="AD126" s="20" t="s">
        <v>1021</v>
      </c>
      <c r="AE126" s="19" t="s">
        <v>1890</v>
      </c>
    </row>
    <row r="127" spans="1:31" x14ac:dyDescent="0.35">
      <c r="A127" t="s">
        <v>88</v>
      </c>
      <c r="B127" t="s">
        <v>201</v>
      </c>
      <c r="C127" s="10">
        <v>44098</v>
      </c>
      <c r="D127" t="s">
        <v>436</v>
      </c>
      <c r="E127" t="s">
        <v>63</v>
      </c>
      <c r="F127" t="s">
        <v>76</v>
      </c>
      <c r="G127" t="s">
        <v>30</v>
      </c>
      <c r="H127" s="4" t="s">
        <v>4</v>
      </c>
      <c r="J127" t="s">
        <v>440</v>
      </c>
      <c r="K127">
        <v>6</v>
      </c>
      <c r="L127" t="s">
        <v>72</v>
      </c>
      <c r="M127">
        <v>2916</v>
      </c>
      <c r="N127">
        <v>772</v>
      </c>
      <c r="O127">
        <v>414</v>
      </c>
      <c r="P127">
        <v>15</v>
      </c>
      <c r="Q127">
        <v>70</v>
      </c>
      <c r="R127">
        <v>21</v>
      </c>
      <c r="S127">
        <v>1</v>
      </c>
      <c r="T127">
        <v>1.25</v>
      </c>
      <c r="U127">
        <v>100</v>
      </c>
      <c r="AC127" s="20" t="s">
        <v>465</v>
      </c>
      <c r="AD127" s="20" t="s">
        <v>622</v>
      </c>
      <c r="AE127" s="20" t="s">
        <v>623</v>
      </c>
    </row>
    <row r="128" spans="1:31" x14ac:dyDescent="0.35">
      <c r="A128" t="s">
        <v>88</v>
      </c>
      <c r="B128" t="s">
        <v>621</v>
      </c>
      <c r="C128" s="10">
        <v>44098</v>
      </c>
      <c r="D128" t="s">
        <v>436</v>
      </c>
      <c r="E128" t="s">
        <v>63</v>
      </c>
      <c r="F128" t="s">
        <v>76</v>
      </c>
      <c r="G128" t="s">
        <v>30</v>
      </c>
      <c r="H128" s="4" t="s">
        <v>4</v>
      </c>
      <c r="J128" t="s">
        <v>440</v>
      </c>
      <c r="K128">
        <v>6</v>
      </c>
      <c r="L128" t="s">
        <v>242</v>
      </c>
      <c r="M128">
        <v>2916</v>
      </c>
      <c r="N128" s="3">
        <v>832</v>
      </c>
      <c r="O128">
        <v>414</v>
      </c>
      <c r="P128" s="18">
        <v>20</v>
      </c>
      <c r="Q128">
        <v>70</v>
      </c>
      <c r="R128">
        <v>21</v>
      </c>
      <c r="S128">
        <v>1</v>
      </c>
      <c r="T128">
        <v>1.25</v>
      </c>
      <c r="U128">
        <v>100</v>
      </c>
      <c r="AC128" s="19" t="s">
        <v>466</v>
      </c>
      <c r="AD128" s="19" t="s">
        <v>624</v>
      </c>
      <c r="AE128" s="20" t="s">
        <v>623</v>
      </c>
    </row>
    <row r="129" spans="1:31" x14ac:dyDescent="0.35">
      <c r="A129" t="s">
        <v>1027</v>
      </c>
      <c r="B129" t="s">
        <v>1028</v>
      </c>
      <c r="C129" s="10">
        <v>44119</v>
      </c>
      <c r="D129" t="s">
        <v>436</v>
      </c>
      <c r="E129" t="s">
        <v>62</v>
      </c>
      <c r="F129" t="s">
        <v>309</v>
      </c>
      <c r="G129" t="s">
        <v>30</v>
      </c>
      <c r="H129" s="7" t="s">
        <v>249</v>
      </c>
      <c r="J129" t="s">
        <v>1029</v>
      </c>
      <c r="K129">
        <v>6</v>
      </c>
      <c r="L129" t="s">
        <v>72</v>
      </c>
      <c r="M129">
        <v>3242</v>
      </c>
      <c r="N129">
        <v>581</v>
      </c>
      <c r="O129">
        <v>601</v>
      </c>
      <c r="P129">
        <v>10</v>
      </c>
      <c r="Q129">
        <v>70</v>
      </c>
      <c r="R129">
        <v>22</v>
      </c>
      <c r="S129">
        <v>3</v>
      </c>
      <c r="T129">
        <v>1.2</v>
      </c>
      <c r="U129">
        <v>100</v>
      </c>
      <c r="AC129" s="20" t="s">
        <v>780</v>
      </c>
      <c r="AD129" s="20" t="s">
        <v>1032</v>
      </c>
      <c r="AE129" s="20" t="s">
        <v>1033</v>
      </c>
    </row>
    <row r="130" spans="1:31" x14ac:dyDescent="0.35">
      <c r="A130" t="s">
        <v>1027</v>
      </c>
      <c r="B130" t="s">
        <v>1030</v>
      </c>
      <c r="C130" s="10">
        <v>44119</v>
      </c>
      <c r="D130" t="s">
        <v>436</v>
      </c>
      <c r="E130" t="s">
        <v>62</v>
      </c>
      <c r="F130" t="s">
        <v>309</v>
      </c>
      <c r="G130" t="s">
        <v>30</v>
      </c>
      <c r="H130" s="7" t="s">
        <v>249</v>
      </c>
      <c r="J130" t="s">
        <v>1029</v>
      </c>
      <c r="K130">
        <v>6</v>
      </c>
      <c r="L130" t="s">
        <v>242</v>
      </c>
      <c r="M130" s="3">
        <v>3702</v>
      </c>
      <c r="N130" s="3">
        <v>650</v>
      </c>
      <c r="O130">
        <v>601</v>
      </c>
      <c r="P130">
        <v>10</v>
      </c>
      <c r="Q130">
        <v>70</v>
      </c>
      <c r="R130">
        <v>22</v>
      </c>
      <c r="S130">
        <v>3</v>
      </c>
      <c r="T130">
        <v>1.2</v>
      </c>
      <c r="U130">
        <v>100</v>
      </c>
      <c r="AC130" s="19" t="s">
        <v>784</v>
      </c>
      <c r="AD130" s="20" t="s">
        <v>1032</v>
      </c>
      <c r="AE130" s="19" t="s">
        <v>1035</v>
      </c>
    </row>
    <row r="131" spans="1:31" x14ac:dyDescent="0.35">
      <c r="A131" t="s">
        <v>1027</v>
      </c>
      <c r="B131" t="s">
        <v>1031</v>
      </c>
      <c r="C131" s="10">
        <v>44119</v>
      </c>
      <c r="D131" t="s">
        <v>436</v>
      </c>
      <c r="E131" t="s">
        <v>62</v>
      </c>
      <c r="F131" t="s">
        <v>309</v>
      </c>
      <c r="G131" t="s">
        <v>30</v>
      </c>
      <c r="H131" s="7" t="s">
        <v>249</v>
      </c>
      <c r="J131" t="s">
        <v>1029</v>
      </c>
      <c r="K131">
        <v>6</v>
      </c>
      <c r="L131" t="s">
        <v>243</v>
      </c>
      <c r="M131" s="3">
        <v>3512</v>
      </c>
      <c r="N131" s="3">
        <v>631</v>
      </c>
      <c r="O131" s="3">
        <v>651</v>
      </c>
      <c r="P131">
        <v>10</v>
      </c>
      <c r="Q131">
        <v>70</v>
      </c>
      <c r="R131">
        <v>22</v>
      </c>
      <c r="S131">
        <v>3</v>
      </c>
      <c r="T131">
        <v>1.2</v>
      </c>
      <c r="U131">
        <v>100</v>
      </c>
      <c r="AC131" s="19" t="s">
        <v>872</v>
      </c>
      <c r="AD131" s="19" t="s">
        <v>1034</v>
      </c>
      <c r="AE131" s="20" t="s">
        <v>1033</v>
      </c>
    </row>
    <row r="132" spans="1:31" x14ac:dyDescent="0.35">
      <c r="A132" t="s">
        <v>1311</v>
      </c>
      <c r="B132" t="s">
        <v>1704</v>
      </c>
      <c r="C132" s="10">
        <v>44136</v>
      </c>
      <c r="D132" t="s">
        <v>786</v>
      </c>
      <c r="E132" t="s">
        <v>63</v>
      </c>
      <c r="F132" t="s">
        <v>76</v>
      </c>
      <c r="G132" t="s">
        <v>30</v>
      </c>
      <c r="H132" s="5" t="s">
        <v>247</v>
      </c>
      <c r="J132" t="s">
        <v>1312</v>
      </c>
      <c r="K132">
        <v>5</v>
      </c>
      <c r="L132" t="s">
        <v>72</v>
      </c>
      <c r="M132">
        <v>2629</v>
      </c>
      <c r="N132">
        <v>702</v>
      </c>
      <c r="O132">
        <v>421</v>
      </c>
      <c r="P132">
        <v>20</v>
      </c>
      <c r="Q132">
        <v>70</v>
      </c>
      <c r="R132">
        <v>21</v>
      </c>
      <c r="S132">
        <v>1</v>
      </c>
      <c r="T132">
        <v>1.25</v>
      </c>
      <c r="U132">
        <v>100</v>
      </c>
      <c r="AC132" s="20" t="s">
        <v>465</v>
      </c>
      <c r="AD132" s="20" t="s">
        <v>1313</v>
      </c>
      <c r="AE132" s="20" t="s">
        <v>591</v>
      </c>
    </row>
    <row r="133" spans="1:31" x14ac:dyDescent="0.35">
      <c r="A133" t="s">
        <v>1311</v>
      </c>
      <c r="B133" t="s">
        <v>1705</v>
      </c>
      <c r="C133" s="10">
        <v>44136</v>
      </c>
      <c r="D133" t="s">
        <v>786</v>
      </c>
      <c r="E133" t="s">
        <v>63</v>
      </c>
      <c r="F133" t="s">
        <v>76</v>
      </c>
      <c r="G133" t="s">
        <v>30</v>
      </c>
      <c r="H133" s="5" t="s">
        <v>247</v>
      </c>
      <c r="J133" t="s">
        <v>1312</v>
      </c>
      <c r="K133">
        <v>5</v>
      </c>
      <c r="L133" t="s">
        <v>242</v>
      </c>
      <c r="M133">
        <v>2629</v>
      </c>
      <c r="N133" s="3">
        <v>747</v>
      </c>
      <c r="O133">
        <v>421</v>
      </c>
      <c r="P133" s="18">
        <v>24</v>
      </c>
      <c r="Q133">
        <v>70</v>
      </c>
      <c r="R133">
        <v>21</v>
      </c>
      <c r="S133">
        <v>1</v>
      </c>
      <c r="T133">
        <v>1.25</v>
      </c>
      <c r="U133">
        <v>100</v>
      </c>
      <c r="AC133" s="19" t="s">
        <v>466</v>
      </c>
      <c r="AD133" s="19" t="s">
        <v>1314</v>
      </c>
      <c r="AE133" s="20" t="s">
        <v>591</v>
      </c>
    </row>
    <row r="134" spans="1:31" x14ac:dyDescent="0.35">
      <c r="A134" t="s">
        <v>49</v>
      </c>
      <c r="B134" t="s">
        <v>214</v>
      </c>
      <c r="C134" s="10">
        <v>44136</v>
      </c>
      <c r="D134" t="s">
        <v>436</v>
      </c>
      <c r="E134" t="s">
        <v>62</v>
      </c>
      <c r="F134" t="s">
        <v>50</v>
      </c>
      <c r="G134" t="s">
        <v>30</v>
      </c>
      <c r="H134" s="2" t="s">
        <v>3</v>
      </c>
      <c r="J134" t="s">
        <v>745</v>
      </c>
      <c r="K134">
        <v>6</v>
      </c>
      <c r="L134" t="s">
        <v>72</v>
      </c>
      <c r="M134">
        <v>4428</v>
      </c>
      <c r="N134">
        <v>882</v>
      </c>
      <c r="O134">
        <v>662</v>
      </c>
      <c r="P134">
        <v>10</v>
      </c>
      <c r="Q134">
        <v>70</v>
      </c>
      <c r="R134">
        <v>36</v>
      </c>
      <c r="S134">
        <v>3</v>
      </c>
      <c r="T134">
        <v>1.6</v>
      </c>
      <c r="U134">
        <v>100</v>
      </c>
      <c r="AC134" s="20" t="s">
        <v>747</v>
      </c>
      <c r="AD134" s="20" t="s">
        <v>748</v>
      </c>
      <c r="AE134" s="20" t="s">
        <v>750</v>
      </c>
    </row>
    <row r="135" spans="1:31" x14ac:dyDescent="0.35">
      <c r="A135" t="s">
        <v>49</v>
      </c>
      <c r="B135" t="s">
        <v>746</v>
      </c>
      <c r="C135" s="10">
        <v>44136</v>
      </c>
      <c r="D135" t="s">
        <v>436</v>
      </c>
      <c r="E135" t="s">
        <v>62</v>
      </c>
      <c r="F135" t="s">
        <v>50</v>
      </c>
      <c r="G135" t="s">
        <v>30</v>
      </c>
      <c r="H135" s="2" t="s">
        <v>3</v>
      </c>
      <c r="J135" t="s">
        <v>745</v>
      </c>
      <c r="K135">
        <v>6</v>
      </c>
      <c r="L135" t="s">
        <v>242</v>
      </c>
      <c r="M135" s="3">
        <v>4828</v>
      </c>
      <c r="N135" s="3">
        <v>962</v>
      </c>
      <c r="O135">
        <v>662</v>
      </c>
      <c r="P135">
        <v>10</v>
      </c>
      <c r="Q135">
        <v>70</v>
      </c>
      <c r="R135">
        <v>36</v>
      </c>
      <c r="S135">
        <v>3</v>
      </c>
      <c r="T135">
        <v>1.6</v>
      </c>
      <c r="U135">
        <v>100</v>
      </c>
      <c r="AC135" s="19" t="s">
        <v>751</v>
      </c>
      <c r="AD135" s="19" t="s">
        <v>749</v>
      </c>
      <c r="AE135" s="20" t="s">
        <v>750</v>
      </c>
    </row>
    <row r="136" spans="1:31" x14ac:dyDescent="0.35">
      <c r="A136" t="s">
        <v>49</v>
      </c>
      <c r="B136" t="s">
        <v>1885</v>
      </c>
      <c r="C136" s="10">
        <v>44136</v>
      </c>
      <c r="D136" t="s">
        <v>436</v>
      </c>
      <c r="E136" t="s">
        <v>62</v>
      </c>
      <c r="F136" t="s">
        <v>50</v>
      </c>
      <c r="G136" t="s">
        <v>30</v>
      </c>
      <c r="H136" s="2" t="s">
        <v>3</v>
      </c>
      <c r="J136" t="s">
        <v>745</v>
      </c>
      <c r="K136">
        <v>6</v>
      </c>
      <c r="L136" t="s">
        <v>243</v>
      </c>
      <c r="M136">
        <v>4428</v>
      </c>
      <c r="N136" s="3">
        <v>967</v>
      </c>
      <c r="O136" s="3">
        <v>732</v>
      </c>
      <c r="P136">
        <v>10</v>
      </c>
      <c r="Q136">
        <v>70</v>
      </c>
      <c r="R136">
        <v>36</v>
      </c>
      <c r="S136">
        <v>3</v>
      </c>
      <c r="T136">
        <v>1.6</v>
      </c>
      <c r="U136">
        <v>100</v>
      </c>
      <c r="AC136" s="19" t="s">
        <v>1237</v>
      </c>
      <c r="AD136" s="20" t="s">
        <v>748</v>
      </c>
      <c r="AE136" s="19" t="s">
        <v>1886</v>
      </c>
    </row>
    <row r="137" spans="1:31" x14ac:dyDescent="0.35">
      <c r="A137" t="s">
        <v>18</v>
      </c>
      <c r="B137" t="s">
        <v>199</v>
      </c>
      <c r="C137" s="10">
        <v>44136</v>
      </c>
      <c r="D137" t="s">
        <v>439</v>
      </c>
      <c r="E137" t="s">
        <v>65</v>
      </c>
      <c r="F137" t="s">
        <v>86</v>
      </c>
      <c r="G137" t="s">
        <v>27</v>
      </c>
      <c r="H137" s="7" t="s">
        <v>249</v>
      </c>
      <c r="J137" t="s">
        <v>593</v>
      </c>
      <c r="K137">
        <v>6</v>
      </c>
      <c r="L137" t="s">
        <v>72</v>
      </c>
      <c r="M137">
        <v>1944</v>
      </c>
      <c r="N137">
        <v>748</v>
      </c>
      <c r="O137">
        <v>275</v>
      </c>
      <c r="P137">
        <v>15</v>
      </c>
      <c r="Q137">
        <v>70</v>
      </c>
      <c r="R137">
        <v>25</v>
      </c>
      <c r="S137">
        <v>1</v>
      </c>
      <c r="T137">
        <v>2.1</v>
      </c>
      <c r="U137">
        <v>100</v>
      </c>
      <c r="V137" t="s">
        <v>1711</v>
      </c>
      <c r="W137" t="s">
        <v>1719</v>
      </c>
      <c r="X137">
        <v>5000</v>
      </c>
      <c r="Y137">
        <v>100</v>
      </c>
      <c r="Z137">
        <v>520</v>
      </c>
      <c r="AA137">
        <v>0</v>
      </c>
      <c r="AB137">
        <v>2</v>
      </c>
      <c r="AC137" s="20" t="s">
        <v>480</v>
      </c>
      <c r="AD137" s="20" t="s">
        <v>638</v>
      </c>
      <c r="AE137" s="20" t="s">
        <v>639</v>
      </c>
    </row>
    <row r="138" spans="1:31" x14ac:dyDescent="0.35">
      <c r="A138" t="s">
        <v>18</v>
      </c>
      <c r="B138" t="s">
        <v>636</v>
      </c>
      <c r="C138" s="10">
        <v>44136</v>
      </c>
      <c r="D138" t="s">
        <v>439</v>
      </c>
      <c r="E138" t="s">
        <v>65</v>
      </c>
      <c r="F138" t="s">
        <v>86</v>
      </c>
      <c r="G138" t="s">
        <v>27</v>
      </c>
      <c r="H138" s="7" t="s">
        <v>249</v>
      </c>
      <c r="J138" t="s">
        <v>593</v>
      </c>
      <c r="K138">
        <v>6</v>
      </c>
      <c r="L138" t="s">
        <v>242</v>
      </c>
      <c r="M138" s="3">
        <v>2219</v>
      </c>
      <c r="N138" s="3">
        <v>823</v>
      </c>
      <c r="O138">
        <v>275</v>
      </c>
      <c r="P138">
        <v>15</v>
      </c>
      <c r="Q138">
        <v>70</v>
      </c>
      <c r="R138">
        <v>25</v>
      </c>
      <c r="S138">
        <v>1</v>
      </c>
      <c r="T138">
        <v>2.1</v>
      </c>
      <c r="U138">
        <v>100</v>
      </c>
      <c r="V138" t="s">
        <v>1711</v>
      </c>
      <c r="W138" t="s">
        <v>1719</v>
      </c>
      <c r="X138">
        <v>5000</v>
      </c>
      <c r="Y138">
        <v>100</v>
      </c>
      <c r="Z138">
        <v>520</v>
      </c>
      <c r="AA138">
        <v>0</v>
      </c>
      <c r="AB138">
        <v>2</v>
      </c>
      <c r="AC138" s="19" t="s">
        <v>483</v>
      </c>
      <c r="AD138" s="19" t="s">
        <v>640</v>
      </c>
      <c r="AE138" s="20" t="s">
        <v>639</v>
      </c>
    </row>
    <row r="139" spans="1:31" x14ac:dyDescent="0.35">
      <c r="A139" t="s">
        <v>18</v>
      </c>
      <c r="B139" t="s">
        <v>637</v>
      </c>
      <c r="C139" s="10">
        <v>44136</v>
      </c>
      <c r="D139" t="s">
        <v>439</v>
      </c>
      <c r="E139" t="s">
        <v>65</v>
      </c>
      <c r="F139" t="s">
        <v>86</v>
      </c>
      <c r="G139" t="s">
        <v>27</v>
      </c>
      <c r="H139" s="7" t="s">
        <v>249</v>
      </c>
      <c r="J139" t="s">
        <v>593</v>
      </c>
      <c r="K139">
        <v>6</v>
      </c>
      <c r="L139" t="s">
        <v>635</v>
      </c>
      <c r="M139">
        <v>1944</v>
      </c>
      <c r="N139" s="3">
        <v>838</v>
      </c>
      <c r="O139">
        <v>275</v>
      </c>
      <c r="P139">
        <v>15</v>
      </c>
      <c r="Q139">
        <v>70</v>
      </c>
      <c r="R139">
        <v>25</v>
      </c>
      <c r="S139">
        <v>1</v>
      </c>
      <c r="T139">
        <v>2.1</v>
      </c>
      <c r="U139" s="3">
        <v>107</v>
      </c>
      <c r="V139" t="s">
        <v>1711</v>
      </c>
      <c r="W139" t="s">
        <v>1719</v>
      </c>
      <c r="X139">
        <v>5000</v>
      </c>
      <c r="Y139">
        <v>100</v>
      </c>
      <c r="Z139">
        <v>520</v>
      </c>
      <c r="AA139">
        <v>0</v>
      </c>
      <c r="AB139">
        <v>2</v>
      </c>
      <c r="AC139" s="19" t="s">
        <v>642</v>
      </c>
      <c r="AD139" s="20" t="s">
        <v>638</v>
      </c>
      <c r="AE139" s="19" t="s">
        <v>641</v>
      </c>
    </row>
    <row r="140" spans="1:31" x14ac:dyDescent="0.35">
      <c r="A140" t="s">
        <v>835</v>
      </c>
      <c r="B140" t="s">
        <v>233</v>
      </c>
      <c r="C140" s="10">
        <v>44136</v>
      </c>
      <c r="D140" t="s">
        <v>436</v>
      </c>
      <c r="E140" t="s">
        <v>68</v>
      </c>
      <c r="F140" t="s">
        <v>311</v>
      </c>
      <c r="G140" t="s">
        <v>27</v>
      </c>
      <c r="H140" s="3" t="s">
        <v>42</v>
      </c>
      <c r="J140" t="s">
        <v>42</v>
      </c>
      <c r="K140">
        <v>5</v>
      </c>
      <c r="L140" t="s">
        <v>72</v>
      </c>
      <c r="M140">
        <v>1632</v>
      </c>
      <c r="N140">
        <v>532</v>
      </c>
      <c r="O140">
        <v>119</v>
      </c>
      <c r="P140">
        <v>10</v>
      </c>
      <c r="Q140">
        <v>70</v>
      </c>
      <c r="R140">
        <v>20</v>
      </c>
      <c r="S140">
        <v>1</v>
      </c>
      <c r="T140">
        <v>2.85</v>
      </c>
      <c r="U140">
        <v>100</v>
      </c>
      <c r="AC140" s="20" t="s">
        <v>902</v>
      </c>
      <c r="AD140" s="20" t="s">
        <v>909</v>
      </c>
      <c r="AE140" s="20" t="s">
        <v>591</v>
      </c>
    </row>
    <row r="141" spans="1:31" x14ac:dyDescent="0.35">
      <c r="A141" t="s">
        <v>835</v>
      </c>
      <c r="B141" t="s">
        <v>836</v>
      </c>
      <c r="C141" s="10">
        <v>44136</v>
      </c>
      <c r="D141" t="s">
        <v>436</v>
      </c>
      <c r="E141" t="s">
        <v>68</v>
      </c>
      <c r="F141" t="s">
        <v>311</v>
      </c>
      <c r="G141" t="s">
        <v>27</v>
      </c>
      <c r="H141" s="3" t="s">
        <v>42</v>
      </c>
      <c r="J141" t="s">
        <v>42</v>
      </c>
      <c r="K141">
        <v>5</v>
      </c>
      <c r="L141" t="s">
        <v>242</v>
      </c>
      <c r="M141" s="3">
        <v>1772</v>
      </c>
      <c r="N141" s="3">
        <v>572</v>
      </c>
      <c r="O141">
        <v>119</v>
      </c>
      <c r="P141">
        <v>10</v>
      </c>
      <c r="Q141">
        <v>70</v>
      </c>
      <c r="R141">
        <v>20</v>
      </c>
      <c r="S141">
        <v>1</v>
      </c>
      <c r="T141">
        <v>2.85</v>
      </c>
      <c r="U141">
        <v>100</v>
      </c>
      <c r="AC141" s="19" t="s">
        <v>903</v>
      </c>
      <c r="AD141" s="19" t="s">
        <v>910</v>
      </c>
      <c r="AE141" s="20" t="s">
        <v>591</v>
      </c>
    </row>
    <row r="142" spans="1:31" x14ac:dyDescent="0.35">
      <c r="A142" t="s">
        <v>351</v>
      </c>
      <c r="B142" t="s">
        <v>352</v>
      </c>
      <c r="C142" s="10">
        <v>44182</v>
      </c>
      <c r="D142" t="s">
        <v>436</v>
      </c>
      <c r="E142" t="s">
        <v>63</v>
      </c>
      <c r="F142" t="s">
        <v>353</v>
      </c>
      <c r="G142" t="s">
        <v>30</v>
      </c>
      <c r="H142" s="2" t="s">
        <v>3</v>
      </c>
      <c r="J142" t="s">
        <v>1154</v>
      </c>
      <c r="K142">
        <v>6</v>
      </c>
      <c r="L142" t="s">
        <v>72</v>
      </c>
      <c r="M142">
        <v>2745</v>
      </c>
      <c r="N142">
        <v>632</v>
      </c>
      <c r="O142">
        <v>402</v>
      </c>
      <c r="P142">
        <v>0</v>
      </c>
      <c r="Q142">
        <v>70</v>
      </c>
      <c r="R142">
        <v>11</v>
      </c>
      <c r="S142">
        <v>1</v>
      </c>
      <c r="T142">
        <v>0.78</v>
      </c>
      <c r="U142">
        <v>100</v>
      </c>
      <c r="AC142" s="20" t="s">
        <v>443</v>
      </c>
      <c r="AD142" s="20" t="s">
        <v>492</v>
      </c>
      <c r="AE142" s="20" t="s">
        <v>494</v>
      </c>
    </row>
    <row r="143" spans="1:31" x14ac:dyDescent="0.35">
      <c r="A143" t="s">
        <v>351</v>
      </c>
      <c r="B143" t="s">
        <v>2322</v>
      </c>
      <c r="C143" s="10">
        <v>44182</v>
      </c>
      <c r="D143" t="s">
        <v>436</v>
      </c>
      <c r="E143" t="s">
        <v>63</v>
      </c>
      <c r="F143" t="s">
        <v>353</v>
      </c>
      <c r="G143" t="s">
        <v>30</v>
      </c>
      <c r="H143" s="2" t="s">
        <v>3</v>
      </c>
      <c r="J143" t="s">
        <v>1154</v>
      </c>
      <c r="K143">
        <v>6</v>
      </c>
      <c r="L143" t="s">
        <v>242</v>
      </c>
      <c r="M143" s="3">
        <v>2995</v>
      </c>
      <c r="N143" s="3">
        <v>707</v>
      </c>
      <c r="O143">
        <v>402</v>
      </c>
      <c r="P143">
        <v>0</v>
      </c>
      <c r="Q143">
        <v>70</v>
      </c>
      <c r="R143">
        <v>11</v>
      </c>
      <c r="S143">
        <v>1</v>
      </c>
      <c r="T143">
        <v>0.78</v>
      </c>
      <c r="U143">
        <v>100</v>
      </c>
      <c r="AC143" s="19" t="s">
        <v>1244</v>
      </c>
      <c r="AD143" s="20" t="s">
        <v>492</v>
      </c>
      <c r="AE143" s="19" t="s">
        <v>2323</v>
      </c>
    </row>
    <row r="144" spans="1:31" x14ac:dyDescent="0.35">
      <c r="A144" t="s">
        <v>351</v>
      </c>
      <c r="B144" t="s">
        <v>490</v>
      </c>
      <c r="C144" s="10">
        <v>44182</v>
      </c>
      <c r="D144" t="s">
        <v>436</v>
      </c>
      <c r="E144" t="s">
        <v>63</v>
      </c>
      <c r="F144" t="s">
        <v>353</v>
      </c>
      <c r="G144" t="s">
        <v>30</v>
      </c>
      <c r="H144" s="2" t="s">
        <v>3</v>
      </c>
      <c r="J144" t="s">
        <v>1154</v>
      </c>
      <c r="K144">
        <v>6</v>
      </c>
      <c r="L144" t="s">
        <v>243</v>
      </c>
      <c r="M144" s="3">
        <v>2945</v>
      </c>
      <c r="N144" s="3">
        <v>692</v>
      </c>
      <c r="O144" s="3">
        <v>422</v>
      </c>
      <c r="P144">
        <v>0</v>
      </c>
      <c r="Q144">
        <v>70</v>
      </c>
      <c r="R144">
        <v>11</v>
      </c>
      <c r="S144">
        <v>1</v>
      </c>
      <c r="T144">
        <v>0.78</v>
      </c>
      <c r="U144">
        <v>100</v>
      </c>
      <c r="AC144" s="19" t="s">
        <v>491</v>
      </c>
      <c r="AD144" s="19" t="s">
        <v>493</v>
      </c>
      <c r="AE144" s="20" t="s">
        <v>494</v>
      </c>
    </row>
    <row r="145" spans="1:31" x14ac:dyDescent="0.35">
      <c r="A145" t="s">
        <v>1036</v>
      </c>
      <c r="B145" t="s">
        <v>1037</v>
      </c>
      <c r="C145" s="10">
        <v>44201</v>
      </c>
      <c r="D145" t="s">
        <v>615</v>
      </c>
      <c r="E145" t="s">
        <v>65</v>
      </c>
      <c r="F145" t="s">
        <v>73</v>
      </c>
      <c r="G145" t="s">
        <v>27</v>
      </c>
      <c r="H145" s="2" t="s">
        <v>3</v>
      </c>
      <c r="J145" t="s">
        <v>550</v>
      </c>
      <c r="K145">
        <v>6</v>
      </c>
      <c r="L145" t="s">
        <v>72</v>
      </c>
      <c r="M145">
        <v>1705</v>
      </c>
      <c r="N145">
        <v>618</v>
      </c>
      <c r="O145">
        <v>172</v>
      </c>
      <c r="P145">
        <v>0</v>
      </c>
      <c r="Q145">
        <v>70</v>
      </c>
      <c r="R145">
        <v>14</v>
      </c>
      <c r="S145">
        <v>1</v>
      </c>
      <c r="T145">
        <v>1</v>
      </c>
      <c r="U145">
        <v>100</v>
      </c>
      <c r="AC145" s="20" t="s">
        <v>540</v>
      </c>
      <c r="AD145" s="20" t="s">
        <v>1040</v>
      </c>
      <c r="AE145" s="20" t="s">
        <v>1041</v>
      </c>
    </row>
    <row r="146" spans="1:31" x14ac:dyDescent="0.35">
      <c r="A146" t="s">
        <v>1036</v>
      </c>
      <c r="B146" t="s">
        <v>1038</v>
      </c>
      <c r="C146" s="10">
        <v>44201</v>
      </c>
      <c r="D146" t="s">
        <v>615</v>
      </c>
      <c r="E146" t="s">
        <v>65</v>
      </c>
      <c r="F146" t="s">
        <v>73</v>
      </c>
      <c r="G146" t="s">
        <v>27</v>
      </c>
      <c r="H146" s="2" t="s">
        <v>3</v>
      </c>
      <c r="J146" t="s">
        <v>550</v>
      </c>
      <c r="K146">
        <v>6</v>
      </c>
      <c r="L146" t="s">
        <v>242</v>
      </c>
      <c r="M146" s="3">
        <v>1865</v>
      </c>
      <c r="N146" s="3">
        <v>666</v>
      </c>
      <c r="O146">
        <v>172</v>
      </c>
      <c r="P146">
        <v>0</v>
      </c>
      <c r="Q146">
        <v>70</v>
      </c>
      <c r="R146">
        <v>14</v>
      </c>
      <c r="S146">
        <v>1</v>
      </c>
      <c r="T146">
        <v>1</v>
      </c>
      <c r="U146">
        <v>100</v>
      </c>
      <c r="AC146" s="19" t="s">
        <v>545</v>
      </c>
      <c r="AD146" s="19" t="s">
        <v>1042</v>
      </c>
      <c r="AE146" s="20" t="s">
        <v>1041</v>
      </c>
    </row>
    <row r="147" spans="1:31" x14ac:dyDescent="0.35">
      <c r="A147" t="s">
        <v>1036</v>
      </c>
      <c r="B147" t="s">
        <v>1039</v>
      </c>
      <c r="C147" s="10">
        <v>44201</v>
      </c>
      <c r="D147" t="s">
        <v>615</v>
      </c>
      <c r="E147" t="s">
        <v>65</v>
      </c>
      <c r="F147" t="s">
        <v>73</v>
      </c>
      <c r="G147" t="s">
        <v>27</v>
      </c>
      <c r="H147" s="2" t="s">
        <v>3</v>
      </c>
      <c r="J147" t="s">
        <v>550</v>
      </c>
      <c r="K147">
        <v>6</v>
      </c>
      <c r="L147" t="s">
        <v>243</v>
      </c>
      <c r="M147">
        <v>1705</v>
      </c>
      <c r="N147" s="3">
        <v>642</v>
      </c>
      <c r="O147" s="3">
        <v>196</v>
      </c>
      <c r="P147">
        <v>0</v>
      </c>
      <c r="Q147">
        <v>70</v>
      </c>
      <c r="R147">
        <v>14</v>
      </c>
      <c r="S147">
        <v>1</v>
      </c>
      <c r="T147">
        <v>1</v>
      </c>
      <c r="U147" s="3">
        <v>104</v>
      </c>
      <c r="AC147" s="19" t="s">
        <v>546</v>
      </c>
      <c r="AD147" s="20" t="s">
        <v>1040</v>
      </c>
      <c r="AE147" s="19" t="s">
        <v>1043</v>
      </c>
    </row>
    <row r="148" spans="1:31" x14ac:dyDescent="0.35">
      <c r="A148" t="s">
        <v>1036</v>
      </c>
      <c r="B148" t="s">
        <v>2192</v>
      </c>
      <c r="C148" s="10">
        <v>44201</v>
      </c>
      <c r="D148" t="s">
        <v>615</v>
      </c>
      <c r="E148" t="s">
        <v>65</v>
      </c>
      <c r="F148" t="s">
        <v>73</v>
      </c>
      <c r="G148" t="s">
        <v>27</v>
      </c>
      <c r="H148" s="2" t="s">
        <v>3</v>
      </c>
      <c r="J148" t="s">
        <v>550</v>
      </c>
      <c r="K148">
        <v>6</v>
      </c>
      <c r="L148" t="s">
        <v>635</v>
      </c>
      <c r="M148">
        <v>1705</v>
      </c>
      <c r="N148" s="3">
        <v>673</v>
      </c>
      <c r="O148">
        <v>172</v>
      </c>
      <c r="P148">
        <v>0</v>
      </c>
      <c r="Q148">
        <v>70</v>
      </c>
      <c r="R148">
        <v>14</v>
      </c>
      <c r="S148">
        <v>1</v>
      </c>
      <c r="T148">
        <v>1</v>
      </c>
      <c r="U148" s="3">
        <v>108</v>
      </c>
      <c r="AC148" s="19" t="s">
        <v>2193</v>
      </c>
      <c r="AD148" s="19" t="s">
        <v>2194</v>
      </c>
      <c r="AE148" s="20" t="s">
        <v>1041</v>
      </c>
    </row>
    <row r="149" spans="1:31" x14ac:dyDescent="0.35">
      <c r="A149" t="s">
        <v>59</v>
      </c>
      <c r="B149" t="s">
        <v>222</v>
      </c>
      <c r="C149" s="10">
        <v>44232</v>
      </c>
      <c r="D149" t="s">
        <v>615</v>
      </c>
      <c r="E149" t="s">
        <v>61</v>
      </c>
      <c r="F149" t="s">
        <v>310</v>
      </c>
      <c r="G149" t="s">
        <v>30</v>
      </c>
      <c r="H149" s="2" t="s">
        <v>3</v>
      </c>
      <c r="J149" t="s">
        <v>559</v>
      </c>
      <c r="K149">
        <v>6</v>
      </c>
      <c r="L149" t="s">
        <v>72</v>
      </c>
      <c r="M149">
        <v>2205</v>
      </c>
      <c r="N149">
        <v>615</v>
      </c>
      <c r="O149">
        <v>372</v>
      </c>
      <c r="P149">
        <v>0</v>
      </c>
      <c r="Q149">
        <v>70</v>
      </c>
      <c r="R149">
        <v>14</v>
      </c>
      <c r="S149">
        <v>2</v>
      </c>
      <c r="T149">
        <v>1.05</v>
      </c>
      <c r="U149">
        <v>100</v>
      </c>
      <c r="AC149" s="20" t="s">
        <v>581</v>
      </c>
      <c r="AD149" s="20" t="s">
        <v>1046</v>
      </c>
      <c r="AE149" s="20" t="s">
        <v>1047</v>
      </c>
    </row>
    <row r="150" spans="1:31" x14ac:dyDescent="0.35">
      <c r="A150" t="s">
        <v>59</v>
      </c>
      <c r="B150" t="s">
        <v>1044</v>
      </c>
      <c r="C150" s="10">
        <v>44232</v>
      </c>
      <c r="D150" t="s">
        <v>615</v>
      </c>
      <c r="E150" t="s">
        <v>61</v>
      </c>
      <c r="F150" t="s">
        <v>310</v>
      </c>
      <c r="G150" t="s">
        <v>30</v>
      </c>
      <c r="H150" s="2" t="s">
        <v>3</v>
      </c>
      <c r="J150" t="s">
        <v>559</v>
      </c>
      <c r="K150">
        <v>6</v>
      </c>
      <c r="L150" t="s">
        <v>242</v>
      </c>
      <c r="M150">
        <v>2205</v>
      </c>
      <c r="N150" s="3">
        <v>685</v>
      </c>
      <c r="O150" s="3">
        <v>416</v>
      </c>
      <c r="P150">
        <v>0</v>
      </c>
      <c r="Q150">
        <v>70</v>
      </c>
      <c r="R150">
        <v>14</v>
      </c>
      <c r="S150">
        <v>2</v>
      </c>
      <c r="T150">
        <v>1.05</v>
      </c>
      <c r="U150">
        <v>100</v>
      </c>
      <c r="AC150" s="19" t="s">
        <v>586</v>
      </c>
      <c r="AD150" s="19" t="s">
        <v>1048</v>
      </c>
      <c r="AE150" s="20" t="s">
        <v>1047</v>
      </c>
    </row>
    <row r="151" spans="1:31" x14ac:dyDescent="0.35">
      <c r="A151" t="s">
        <v>59</v>
      </c>
      <c r="B151" t="s">
        <v>1045</v>
      </c>
      <c r="C151" s="10">
        <v>44232</v>
      </c>
      <c r="D151" t="s">
        <v>615</v>
      </c>
      <c r="E151" t="s">
        <v>61</v>
      </c>
      <c r="F151" t="s">
        <v>310</v>
      </c>
      <c r="G151" t="s">
        <v>30</v>
      </c>
      <c r="H151" s="2" t="s">
        <v>3</v>
      </c>
      <c r="J151" t="s">
        <v>559</v>
      </c>
      <c r="K151">
        <v>6</v>
      </c>
      <c r="L151" t="s">
        <v>243</v>
      </c>
      <c r="M151" s="3">
        <v>2330</v>
      </c>
      <c r="N151" s="3">
        <v>670</v>
      </c>
      <c r="O151" s="3">
        <v>392</v>
      </c>
      <c r="P151">
        <v>0</v>
      </c>
      <c r="Q151">
        <v>70</v>
      </c>
      <c r="R151">
        <v>14</v>
      </c>
      <c r="S151">
        <v>2</v>
      </c>
      <c r="T151">
        <v>1.05</v>
      </c>
      <c r="U151">
        <v>100</v>
      </c>
      <c r="AC151" s="19" t="s">
        <v>885</v>
      </c>
      <c r="AD151" s="20" t="s">
        <v>1046</v>
      </c>
      <c r="AE151" s="19" t="s">
        <v>1049</v>
      </c>
    </row>
    <row r="152" spans="1:31" x14ac:dyDescent="0.35">
      <c r="A152" t="s">
        <v>57</v>
      </c>
      <c r="B152" t="s">
        <v>205</v>
      </c>
      <c r="C152" s="10">
        <v>44232</v>
      </c>
      <c r="D152" t="s">
        <v>439</v>
      </c>
      <c r="E152" t="s">
        <v>64</v>
      </c>
      <c r="F152" t="s">
        <v>74</v>
      </c>
      <c r="G152" t="s">
        <v>27</v>
      </c>
      <c r="H152" s="4" t="s">
        <v>4</v>
      </c>
      <c r="J152" t="s">
        <v>548</v>
      </c>
      <c r="K152">
        <v>6</v>
      </c>
      <c r="L152" t="s">
        <v>72</v>
      </c>
      <c r="M152">
        <v>1801</v>
      </c>
      <c r="N152">
        <v>1028</v>
      </c>
      <c r="O152">
        <v>127</v>
      </c>
      <c r="P152">
        <v>20</v>
      </c>
      <c r="Q152">
        <v>70</v>
      </c>
      <c r="R152">
        <v>34</v>
      </c>
      <c r="S152">
        <v>1</v>
      </c>
      <c r="T152">
        <v>2.9</v>
      </c>
      <c r="U152">
        <v>100</v>
      </c>
      <c r="V152" t="s">
        <v>1711</v>
      </c>
      <c r="W152" t="s">
        <v>1719</v>
      </c>
      <c r="X152">
        <v>1997</v>
      </c>
      <c r="Y152">
        <v>398</v>
      </c>
      <c r="Z152">
        <v>302</v>
      </c>
      <c r="AA152">
        <v>50</v>
      </c>
      <c r="AB152">
        <v>2</v>
      </c>
      <c r="AC152" s="20" t="s">
        <v>553</v>
      </c>
      <c r="AD152" s="20" t="s">
        <v>680</v>
      </c>
      <c r="AE152" s="20" t="s">
        <v>681</v>
      </c>
    </row>
    <row r="153" spans="1:31" x14ac:dyDescent="0.35">
      <c r="A153" t="s">
        <v>57</v>
      </c>
      <c r="B153" t="s">
        <v>678</v>
      </c>
      <c r="C153" s="10">
        <v>44232</v>
      </c>
      <c r="D153" t="s">
        <v>439</v>
      </c>
      <c r="E153" t="s">
        <v>64</v>
      </c>
      <c r="F153" t="s">
        <v>74</v>
      </c>
      <c r="G153" t="s">
        <v>27</v>
      </c>
      <c r="H153" s="4" t="s">
        <v>4</v>
      </c>
      <c r="J153" t="s">
        <v>548</v>
      </c>
      <c r="K153">
        <v>6</v>
      </c>
      <c r="L153" t="s">
        <v>242</v>
      </c>
      <c r="M153" s="3">
        <v>1991</v>
      </c>
      <c r="N153" s="3">
        <v>1108</v>
      </c>
      <c r="O153">
        <v>127</v>
      </c>
      <c r="P153">
        <v>20</v>
      </c>
      <c r="Q153">
        <v>70</v>
      </c>
      <c r="R153">
        <v>34</v>
      </c>
      <c r="S153">
        <v>1</v>
      </c>
      <c r="T153">
        <v>2.9</v>
      </c>
      <c r="U153">
        <v>100</v>
      </c>
      <c r="V153" t="s">
        <v>1711</v>
      </c>
      <c r="W153" t="s">
        <v>1719</v>
      </c>
      <c r="X153">
        <v>1997</v>
      </c>
      <c r="Y153">
        <v>398</v>
      </c>
      <c r="Z153">
        <v>302</v>
      </c>
      <c r="AA153">
        <v>50</v>
      </c>
      <c r="AB153">
        <v>2</v>
      </c>
      <c r="AC153" s="19" t="s">
        <v>684</v>
      </c>
      <c r="AD153" s="19" t="s">
        <v>682</v>
      </c>
      <c r="AE153" s="20" t="s">
        <v>681</v>
      </c>
    </row>
    <row r="154" spans="1:31" x14ac:dyDescent="0.35">
      <c r="A154" t="s">
        <v>57</v>
      </c>
      <c r="B154" t="s">
        <v>679</v>
      </c>
      <c r="C154" s="10">
        <v>44232</v>
      </c>
      <c r="D154" t="s">
        <v>439</v>
      </c>
      <c r="E154" t="s">
        <v>64</v>
      </c>
      <c r="F154" t="s">
        <v>74</v>
      </c>
      <c r="G154" t="s">
        <v>27</v>
      </c>
      <c r="H154" s="4" t="s">
        <v>4</v>
      </c>
      <c r="J154" t="s">
        <v>548</v>
      </c>
      <c r="K154">
        <v>6</v>
      </c>
      <c r="L154" t="s">
        <v>243</v>
      </c>
      <c r="M154">
        <v>1801</v>
      </c>
      <c r="N154" s="3">
        <v>1110</v>
      </c>
      <c r="O154">
        <v>127</v>
      </c>
      <c r="P154">
        <v>20</v>
      </c>
      <c r="Q154">
        <v>70</v>
      </c>
      <c r="R154" s="3">
        <f>34-8</f>
        <v>26</v>
      </c>
      <c r="S154">
        <v>1</v>
      </c>
      <c r="T154">
        <v>2.9</v>
      </c>
      <c r="U154" s="3">
        <v>107</v>
      </c>
      <c r="V154" t="s">
        <v>1711</v>
      </c>
      <c r="W154" t="s">
        <v>1719</v>
      </c>
      <c r="X154" s="3">
        <f>1997+400</f>
        <v>2397</v>
      </c>
      <c r="Y154" s="18">
        <f>398+25</f>
        <v>423</v>
      </c>
      <c r="Z154" s="3">
        <f>302+25</f>
        <v>327</v>
      </c>
      <c r="AA154">
        <v>50</v>
      </c>
      <c r="AB154">
        <v>2</v>
      </c>
      <c r="AC154" s="19" t="s">
        <v>557</v>
      </c>
      <c r="AD154" s="20" t="s">
        <v>680</v>
      </c>
      <c r="AE154" s="19" t="s">
        <v>683</v>
      </c>
    </row>
    <row r="155" spans="1:31" x14ac:dyDescent="0.35">
      <c r="A155" t="s">
        <v>57</v>
      </c>
      <c r="B155" t="s">
        <v>1882</v>
      </c>
      <c r="C155" s="10">
        <v>44232</v>
      </c>
      <c r="D155" t="s">
        <v>439</v>
      </c>
      <c r="E155" t="s">
        <v>64</v>
      </c>
      <c r="F155" t="s">
        <v>74</v>
      </c>
      <c r="G155" t="s">
        <v>27</v>
      </c>
      <c r="H155" s="4" t="s">
        <v>4</v>
      </c>
      <c r="J155" t="s">
        <v>548</v>
      </c>
      <c r="K155">
        <v>6</v>
      </c>
      <c r="L155" t="s">
        <v>635</v>
      </c>
      <c r="M155">
        <v>1801</v>
      </c>
      <c r="N155" s="3">
        <v>1102</v>
      </c>
      <c r="O155">
        <v>127</v>
      </c>
      <c r="P155">
        <v>20</v>
      </c>
      <c r="Q155">
        <v>70</v>
      </c>
      <c r="R155">
        <v>34</v>
      </c>
      <c r="S155">
        <v>1</v>
      </c>
      <c r="T155">
        <v>2.9</v>
      </c>
      <c r="U155" s="3">
        <v>110</v>
      </c>
      <c r="V155" t="s">
        <v>30</v>
      </c>
      <c r="W155" t="s">
        <v>1719</v>
      </c>
      <c r="X155">
        <v>1997</v>
      </c>
      <c r="Y155">
        <v>398</v>
      </c>
      <c r="Z155">
        <v>302</v>
      </c>
      <c r="AA155">
        <v>50</v>
      </c>
      <c r="AB155">
        <v>2</v>
      </c>
      <c r="AC155" s="19" t="s">
        <v>1883</v>
      </c>
      <c r="AD155" s="20" t="s">
        <v>680</v>
      </c>
      <c r="AE155" s="19" t="s">
        <v>1884</v>
      </c>
    </row>
    <row r="156" spans="1:31" x14ac:dyDescent="0.35">
      <c r="A156" t="s">
        <v>1050</v>
      </c>
      <c r="B156" t="s">
        <v>1051</v>
      </c>
      <c r="C156" s="10">
        <v>44264</v>
      </c>
      <c r="D156" t="s">
        <v>439</v>
      </c>
      <c r="E156" t="s">
        <v>65</v>
      </c>
      <c r="F156" t="s">
        <v>73</v>
      </c>
      <c r="G156" t="s">
        <v>27</v>
      </c>
      <c r="H156" s="2" t="s">
        <v>3</v>
      </c>
      <c r="J156" t="s">
        <v>548</v>
      </c>
      <c r="K156">
        <v>6</v>
      </c>
      <c r="L156" t="s">
        <v>72</v>
      </c>
      <c r="M156">
        <v>1689</v>
      </c>
      <c r="N156">
        <v>624</v>
      </c>
      <c r="O156">
        <v>169</v>
      </c>
      <c r="P156">
        <v>0</v>
      </c>
      <c r="Q156">
        <v>70</v>
      </c>
      <c r="R156">
        <v>14</v>
      </c>
      <c r="S156">
        <v>1</v>
      </c>
      <c r="T156">
        <v>1</v>
      </c>
      <c r="U156">
        <v>100</v>
      </c>
      <c r="AC156" s="20" t="s">
        <v>540</v>
      </c>
      <c r="AD156" s="20" t="s">
        <v>1054</v>
      </c>
      <c r="AE156" s="20" t="s">
        <v>1055</v>
      </c>
    </row>
    <row r="157" spans="1:31" x14ac:dyDescent="0.35">
      <c r="A157" t="s">
        <v>1050</v>
      </c>
      <c r="B157" t="s">
        <v>1052</v>
      </c>
      <c r="C157" s="10">
        <v>44264</v>
      </c>
      <c r="D157" t="s">
        <v>439</v>
      </c>
      <c r="E157" t="s">
        <v>65</v>
      </c>
      <c r="F157" t="s">
        <v>73</v>
      </c>
      <c r="G157" t="s">
        <v>27</v>
      </c>
      <c r="H157" s="2" t="s">
        <v>3</v>
      </c>
      <c r="J157" t="s">
        <v>548</v>
      </c>
      <c r="K157">
        <v>6</v>
      </c>
      <c r="L157" t="s">
        <v>242</v>
      </c>
      <c r="M157" s="3">
        <v>1859</v>
      </c>
      <c r="N157" s="3">
        <v>646</v>
      </c>
      <c r="O157" s="3">
        <v>188</v>
      </c>
      <c r="P157">
        <v>0</v>
      </c>
      <c r="Q157">
        <v>70</v>
      </c>
      <c r="R157">
        <v>14</v>
      </c>
      <c r="S157">
        <v>1</v>
      </c>
      <c r="T157">
        <v>1</v>
      </c>
      <c r="U157">
        <v>100</v>
      </c>
      <c r="AC157" s="19" t="s">
        <v>545</v>
      </c>
      <c r="AD157" s="19" t="s">
        <v>1056</v>
      </c>
      <c r="AE157" s="20" t="s">
        <v>1055</v>
      </c>
    </row>
    <row r="158" spans="1:31" x14ac:dyDescent="0.35">
      <c r="A158" t="s">
        <v>1050</v>
      </c>
      <c r="B158" t="s">
        <v>1053</v>
      </c>
      <c r="C158" s="10">
        <v>44264</v>
      </c>
      <c r="D158" t="s">
        <v>439</v>
      </c>
      <c r="E158" t="s">
        <v>65</v>
      </c>
      <c r="F158" t="s">
        <v>73</v>
      </c>
      <c r="G158" t="s">
        <v>27</v>
      </c>
      <c r="H158" s="2" t="s">
        <v>3</v>
      </c>
      <c r="J158" t="s">
        <v>548</v>
      </c>
      <c r="K158">
        <v>6</v>
      </c>
      <c r="L158" t="s">
        <v>243</v>
      </c>
      <c r="M158" s="3">
        <v>1889</v>
      </c>
      <c r="N158" s="3">
        <v>664</v>
      </c>
      <c r="O158">
        <v>169</v>
      </c>
      <c r="P158">
        <v>0</v>
      </c>
      <c r="Q158">
        <v>70</v>
      </c>
      <c r="R158">
        <v>14</v>
      </c>
      <c r="S158">
        <v>1</v>
      </c>
      <c r="T158">
        <v>1</v>
      </c>
      <c r="U158">
        <v>100</v>
      </c>
      <c r="AC158" s="19" t="s">
        <v>546</v>
      </c>
      <c r="AD158" s="20" t="s">
        <v>1054</v>
      </c>
      <c r="AE158" s="19" t="s">
        <v>1057</v>
      </c>
    </row>
    <row r="159" spans="1:31" x14ac:dyDescent="0.35">
      <c r="A159" t="s">
        <v>1058</v>
      </c>
      <c r="B159" t="s">
        <v>1059</v>
      </c>
      <c r="C159" s="10">
        <v>44301</v>
      </c>
      <c r="D159" t="s">
        <v>615</v>
      </c>
      <c r="E159" t="s">
        <v>64</v>
      </c>
      <c r="F159" t="s">
        <v>1060</v>
      </c>
      <c r="G159" t="s">
        <v>27</v>
      </c>
      <c r="H159" s="4" t="s">
        <v>4</v>
      </c>
      <c r="J159" t="s">
        <v>548</v>
      </c>
      <c r="K159">
        <v>6</v>
      </c>
      <c r="L159" t="s">
        <v>72</v>
      </c>
      <c r="M159">
        <v>1558</v>
      </c>
      <c r="N159">
        <v>774</v>
      </c>
      <c r="O159">
        <v>130</v>
      </c>
      <c r="P159">
        <v>20</v>
      </c>
      <c r="Q159">
        <v>70</v>
      </c>
      <c r="R159">
        <v>33</v>
      </c>
      <c r="S159">
        <v>1</v>
      </c>
      <c r="T159">
        <v>2.2999999999999998</v>
      </c>
      <c r="U159">
        <v>100</v>
      </c>
      <c r="AC159" s="20" t="s">
        <v>1063</v>
      </c>
      <c r="AD159" s="20" t="s">
        <v>1064</v>
      </c>
      <c r="AE159" s="20" t="s">
        <v>1065</v>
      </c>
    </row>
    <row r="160" spans="1:31" x14ac:dyDescent="0.35">
      <c r="A160" t="s">
        <v>1058</v>
      </c>
      <c r="B160" t="s">
        <v>1061</v>
      </c>
      <c r="C160" s="10">
        <v>44301</v>
      </c>
      <c r="D160" t="s">
        <v>615</v>
      </c>
      <c r="E160" t="s">
        <v>64</v>
      </c>
      <c r="F160" t="s">
        <v>1060</v>
      </c>
      <c r="G160" t="s">
        <v>27</v>
      </c>
      <c r="H160" s="4" t="s">
        <v>4</v>
      </c>
      <c r="J160" t="s">
        <v>548</v>
      </c>
      <c r="K160">
        <v>6</v>
      </c>
      <c r="L160" t="s">
        <v>242</v>
      </c>
      <c r="M160">
        <v>1558</v>
      </c>
      <c r="N160" s="3">
        <v>864</v>
      </c>
      <c r="O160">
        <v>130</v>
      </c>
      <c r="P160">
        <v>20</v>
      </c>
      <c r="Q160">
        <v>70</v>
      </c>
      <c r="R160">
        <v>33</v>
      </c>
      <c r="S160">
        <v>1</v>
      </c>
      <c r="T160">
        <v>2.2999999999999998</v>
      </c>
      <c r="U160" s="3">
        <v>105</v>
      </c>
      <c r="AC160" s="19" t="s">
        <v>1068</v>
      </c>
      <c r="AD160" s="20" t="s">
        <v>1064</v>
      </c>
      <c r="AE160" s="19" t="s">
        <v>1067</v>
      </c>
    </row>
    <row r="161" spans="1:31" x14ac:dyDescent="0.35">
      <c r="A161" t="s">
        <v>1058</v>
      </c>
      <c r="B161" t="s">
        <v>1062</v>
      </c>
      <c r="C161" s="10">
        <v>44301</v>
      </c>
      <c r="D161" t="s">
        <v>615</v>
      </c>
      <c r="E161" t="s">
        <v>64</v>
      </c>
      <c r="F161" t="s">
        <v>1060</v>
      </c>
      <c r="G161" t="s">
        <v>27</v>
      </c>
      <c r="H161" s="4" t="s">
        <v>4</v>
      </c>
      <c r="J161" t="s">
        <v>548</v>
      </c>
      <c r="K161">
        <v>6</v>
      </c>
      <c r="L161" t="s">
        <v>243</v>
      </c>
      <c r="M161" s="3">
        <v>1618</v>
      </c>
      <c r="N161" s="3">
        <v>874</v>
      </c>
      <c r="O161">
        <v>130</v>
      </c>
      <c r="P161">
        <v>20</v>
      </c>
      <c r="Q161">
        <v>70</v>
      </c>
      <c r="R161">
        <v>33</v>
      </c>
      <c r="S161">
        <v>1</v>
      </c>
      <c r="T161">
        <v>2.2999999999999998</v>
      </c>
      <c r="U161">
        <v>100</v>
      </c>
      <c r="AC161" s="19" t="s">
        <v>1069</v>
      </c>
      <c r="AD161" s="19" t="s">
        <v>1066</v>
      </c>
      <c r="AE161" s="20" t="s">
        <v>1065</v>
      </c>
    </row>
    <row r="162" spans="1:31" x14ac:dyDescent="0.35">
      <c r="A162" t="s">
        <v>245</v>
      </c>
      <c r="B162" t="s">
        <v>210</v>
      </c>
      <c r="C162" s="10">
        <v>44317</v>
      </c>
      <c r="D162" t="s">
        <v>456</v>
      </c>
      <c r="E162" t="s">
        <v>68</v>
      </c>
      <c r="F162" t="s">
        <v>48</v>
      </c>
      <c r="G162" t="s">
        <v>27</v>
      </c>
      <c r="H162" s="8" t="s">
        <v>250</v>
      </c>
      <c r="J162" t="s">
        <v>463</v>
      </c>
      <c r="K162">
        <v>6</v>
      </c>
      <c r="L162" t="s">
        <v>72</v>
      </c>
      <c r="M162">
        <v>2033</v>
      </c>
      <c r="N162">
        <v>490</v>
      </c>
      <c r="O162">
        <v>255</v>
      </c>
      <c r="P162">
        <v>0</v>
      </c>
      <c r="Q162">
        <v>70</v>
      </c>
      <c r="R162">
        <v>20</v>
      </c>
      <c r="S162">
        <v>1</v>
      </c>
      <c r="T162">
        <v>2.85</v>
      </c>
      <c r="U162">
        <v>100</v>
      </c>
      <c r="V162" t="s">
        <v>1711</v>
      </c>
      <c r="W162" t="s">
        <v>1719</v>
      </c>
      <c r="X162">
        <v>5433</v>
      </c>
      <c r="Y162">
        <v>1402</v>
      </c>
      <c r="Z162">
        <v>405</v>
      </c>
      <c r="AA162">
        <v>0</v>
      </c>
      <c r="AB162">
        <v>3</v>
      </c>
      <c r="AC162" s="20" t="s">
        <v>689</v>
      </c>
      <c r="AD162" s="20" t="s">
        <v>690</v>
      </c>
      <c r="AE162" s="20" t="s">
        <v>691</v>
      </c>
    </row>
    <row r="163" spans="1:31" x14ac:dyDescent="0.35">
      <c r="A163" t="s">
        <v>245</v>
      </c>
      <c r="B163" t="s">
        <v>686</v>
      </c>
      <c r="C163" s="10">
        <v>44317</v>
      </c>
      <c r="D163" t="s">
        <v>456</v>
      </c>
      <c r="E163" t="s">
        <v>68</v>
      </c>
      <c r="F163" t="s">
        <v>48</v>
      </c>
      <c r="G163" t="s">
        <v>27</v>
      </c>
      <c r="H163" s="8" t="s">
        <v>250</v>
      </c>
      <c r="J163" t="s">
        <v>463</v>
      </c>
      <c r="K163">
        <v>6</v>
      </c>
      <c r="L163" t="s">
        <v>242</v>
      </c>
      <c r="M163">
        <v>2033</v>
      </c>
      <c r="N163" s="3">
        <v>550</v>
      </c>
      <c r="O163" s="3">
        <v>280</v>
      </c>
      <c r="P163">
        <v>0</v>
      </c>
      <c r="Q163">
        <v>70</v>
      </c>
      <c r="R163">
        <v>20</v>
      </c>
      <c r="S163">
        <v>1</v>
      </c>
      <c r="T163">
        <v>2.85</v>
      </c>
      <c r="U163">
        <v>100</v>
      </c>
      <c r="V163" t="s">
        <v>1711</v>
      </c>
      <c r="W163" t="s">
        <v>1719</v>
      </c>
      <c r="X163">
        <v>5433</v>
      </c>
      <c r="Y163">
        <v>1402</v>
      </c>
      <c r="Z163">
        <v>405</v>
      </c>
      <c r="AA163">
        <v>0</v>
      </c>
      <c r="AB163">
        <v>3</v>
      </c>
      <c r="AC163" s="19" t="s">
        <v>695</v>
      </c>
      <c r="AD163" s="20" t="s">
        <v>690</v>
      </c>
      <c r="AE163" s="19" t="s">
        <v>692</v>
      </c>
    </row>
    <row r="164" spans="1:31" x14ac:dyDescent="0.35">
      <c r="A164" t="s">
        <v>245</v>
      </c>
      <c r="B164" t="s">
        <v>687</v>
      </c>
      <c r="C164" s="10">
        <v>44317</v>
      </c>
      <c r="D164" t="s">
        <v>456</v>
      </c>
      <c r="E164" t="s">
        <v>68</v>
      </c>
      <c r="F164" t="s">
        <v>48</v>
      </c>
      <c r="G164" t="s">
        <v>27</v>
      </c>
      <c r="H164" s="8" t="s">
        <v>250</v>
      </c>
      <c r="J164" t="s">
        <v>463</v>
      </c>
      <c r="K164">
        <v>6</v>
      </c>
      <c r="L164" t="s">
        <v>243</v>
      </c>
      <c r="M164" s="3">
        <v>2228</v>
      </c>
      <c r="N164">
        <v>490</v>
      </c>
      <c r="O164">
        <v>255</v>
      </c>
      <c r="P164">
        <v>0</v>
      </c>
      <c r="Q164">
        <v>70</v>
      </c>
      <c r="R164">
        <v>20</v>
      </c>
      <c r="S164">
        <v>1</v>
      </c>
      <c r="T164">
        <v>2.85</v>
      </c>
      <c r="U164" s="3">
        <v>107</v>
      </c>
      <c r="V164" t="s">
        <v>1711</v>
      </c>
      <c r="W164" t="s">
        <v>1719</v>
      </c>
      <c r="X164">
        <v>5433</v>
      </c>
      <c r="Y164">
        <v>1402</v>
      </c>
      <c r="Z164">
        <v>405</v>
      </c>
      <c r="AA164">
        <v>0</v>
      </c>
      <c r="AB164">
        <v>3</v>
      </c>
      <c r="AC164" s="19" t="s">
        <v>696</v>
      </c>
      <c r="AD164" s="19" t="s">
        <v>693</v>
      </c>
      <c r="AE164" s="20" t="s">
        <v>691</v>
      </c>
    </row>
    <row r="165" spans="1:31" x14ac:dyDescent="0.35">
      <c r="A165" t="s">
        <v>245</v>
      </c>
      <c r="B165" t="s">
        <v>688</v>
      </c>
      <c r="C165" s="10">
        <v>44317</v>
      </c>
      <c r="D165" t="s">
        <v>456</v>
      </c>
      <c r="E165" t="s">
        <v>68</v>
      </c>
      <c r="F165" t="s">
        <v>48</v>
      </c>
      <c r="G165" t="s">
        <v>27</v>
      </c>
      <c r="H165" s="8" t="s">
        <v>250</v>
      </c>
      <c r="J165" t="s">
        <v>463</v>
      </c>
      <c r="K165">
        <v>6</v>
      </c>
      <c r="L165" t="s">
        <v>635</v>
      </c>
      <c r="M165">
        <v>2033</v>
      </c>
      <c r="N165" s="3">
        <v>540</v>
      </c>
      <c r="O165">
        <v>255</v>
      </c>
      <c r="P165">
        <v>0</v>
      </c>
      <c r="Q165">
        <v>70</v>
      </c>
      <c r="R165">
        <v>20</v>
      </c>
      <c r="S165">
        <v>1</v>
      </c>
      <c r="T165">
        <v>2.85</v>
      </c>
      <c r="U165" s="3">
        <v>107</v>
      </c>
      <c r="V165" t="s">
        <v>1711</v>
      </c>
      <c r="W165" t="s">
        <v>1719</v>
      </c>
      <c r="X165">
        <v>5433</v>
      </c>
      <c r="Y165">
        <v>1402</v>
      </c>
      <c r="Z165">
        <v>405</v>
      </c>
      <c r="AA165">
        <v>0</v>
      </c>
      <c r="AB165">
        <v>3</v>
      </c>
      <c r="AC165" s="19" t="s">
        <v>697</v>
      </c>
      <c r="AD165" s="19" t="s">
        <v>694</v>
      </c>
      <c r="AE165" s="20" t="s">
        <v>691</v>
      </c>
    </row>
    <row r="166" spans="1:31" x14ac:dyDescent="0.35">
      <c r="A166" t="s">
        <v>55</v>
      </c>
      <c r="B166" t="s">
        <v>234</v>
      </c>
      <c r="C166" s="10">
        <v>44317</v>
      </c>
      <c r="D166" t="s">
        <v>439</v>
      </c>
      <c r="E166" t="s">
        <v>67</v>
      </c>
      <c r="F166" t="s">
        <v>56</v>
      </c>
      <c r="G166" t="s">
        <v>27</v>
      </c>
      <c r="H166" s="9" t="s">
        <v>251</v>
      </c>
      <c r="J166" t="s">
        <v>802</v>
      </c>
      <c r="K166">
        <v>6</v>
      </c>
      <c r="L166" t="s">
        <v>72</v>
      </c>
      <c r="M166">
        <v>1603</v>
      </c>
      <c r="N166">
        <v>418</v>
      </c>
      <c r="O166">
        <v>263</v>
      </c>
      <c r="P166">
        <v>0</v>
      </c>
      <c r="Q166">
        <v>70</v>
      </c>
      <c r="R166">
        <v>8</v>
      </c>
      <c r="S166">
        <v>1</v>
      </c>
      <c r="T166">
        <v>1.3</v>
      </c>
      <c r="U166">
        <v>100</v>
      </c>
      <c r="V166" t="s">
        <v>1712</v>
      </c>
      <c r="W166" t="s">
        <v>1718</v>
      </c>
      <c r="X166">
        <v>100</v>
      </c>
      <c r="Y166">
        <v>100</v>
      </c>
      <c r="Z166">
        <v>0</v>
      </c>
      <c r="AA166">
        <v>0</v>
      </c>
      <c r="AB166">
        <v>0</v>
      </c>
      <c r="AC166" s="20" t="s">
        <v>804</v>
      </c>
      <c r="AD166" s="20" t="s">
        <v>805</v>
      </c>
      <c r="AE166" s="20" t="s">
        <v>807</v>
      </c>
    </row>
    <row r="167" spans="1:31" x14ac:dyDescent="0.35">
      <c r="A167" t="s">
        <v>55</v>
      </c>
      <c r="B167" t="s">
        <v>803</v>
      </c>
      <c r="C167" s="10">
        <v>44317</v>
      </c>
      <c r="D167" t="s">
        <v>439</v>
      </c>
      <c r="E167" t="s">
        <v>67</v>
      </c>
      <c r="F167" t="s">
        <v>56</v>
      </c>
      <c r="G167" t="s">
        <v>27</v>
      </c>
      <c r="H167" s="9" t="s">
        <v>251</v>
      </c>
      <c r="J167" t="s">
        <v>802</v>
      </c>
      <c r="K167">
        <v>6</v>
      </c>
      <c r="L167" t="s">
        <v>242</v>
      </c>
      <c r="M167" s="3">
        <v>1733</v>
      </c>
      <c r="N167" s="3">
        <v>453</v>
      </c>
      <c r="O167" s="3">
        <v>280</v>
      </c>
      <c r="P167">
        <v>0</v>
      </c>
      <c r="Q167">
        <v>70</v>
      </c>
      <c r="R167">
        <v>8</v>
      </c>
      <c r="S167">
        <v>1</v>
      </c>
      <c r="T167">
        <v>1.3</v>
      </c>
      <c r="U167">
        <v>100</v>
      </c>
      <c r="V167" t="s">
        <v>1712</v>
      </c>
      <c r="W167" t="s">
        <v>1718</v>
      </c>
      <c r="X167">
        <v>100</v>
      </c>
      <c r="Y167">
        <v>100</v>
      </c>
      <c r="Z167">
        <v>0</v>
      </c>
      <c r="AA167">
        <v>0</v>
      </c>
      <c r="AB167">
        <v>0</v>
      </c>
      <c r="AC167" s="19" t="s">
        <v>808</v>
      </c>
      <c r="AD167" s="19" t="s">
        <v>806</v>
      </c>
      <c r="AE167" s="20" t="s">
        <v>807</v>
      </c>
    </row>
    <row r="168" spans="1:31" x14ac:dyDescent="0.35">
      <c r="A168" t="s">
        <v>1070</v>
      </c>
      <c r="B168" t="s">
        <v>1071</v>
      </c>
      <c r="C168" s="10">
        <v>44317</v>
      </c>
      <c r="D168" t="s">
        <v>832</v>
      </c>
      <c r="E168" t="s">
        <v>66</v>
      </c>
      <c r="F168" t="s">
        <v>1072</v>
      </c>
      <c r="G168" t="s">
        <v>358</v>
      </c>
      <c r="H168" s="7" t="s">
        <v>249</v>
      </c>
      <c r="J168" t="s">
        <v>1073</v>
      </c>
      <c r="K168">
        <v>6</v>
      </c>
      <c r="L168" t="s">
        <v>72</v>
      </c>
      <c r="M168">
        <v>2309</v>
      </c>
      <c r="N168">
        <v>851</v>
      </c>
      <c r="O168">
        <v>381</v>
      </c>
      <c r="P168">
        <v>0</v>
      </c>
      <c r="Q168">
        <v>80</v>
      </c>
      <c r="R168">
        <v>16</v>
      </c>
      <c r="S168">
        <v>2</v>
      </c>
      <c r="T168">
        <v>1.8</v>
      </c>
      <c r="U168">
        <v>100</v>
      </c>
      <c r="AC168" s="20" t="s">
        <v>1076</v>
      </c>
      <c r="AD168" s="20" t="s">
        <v>1077</v>
      </c>
      <c r="AE168" s="20" t="s">
        <v>1078</v>
      </c>
    </row>
    <row r="169" spans="1:31" x14ac:dyDescent="0.35">
      <c r="A169" t="s">
        <v>1070</v>
      </c>
      <c r="B169" t="s">
        <v>1074</v>
      </c>
      <c r="C169" s="10">
        <v>44317</v>
      </c>
      <c r="D169" t="s">
        <v>832</v>
      </c>
      <c r="E169" t="s">
        <v>66</v>
      </c>
      <c r="F169" t="s">
        <v>1072</v>
      </c>
      <c r="G169" t="s">
        <v>358</v>
      </c>
      <c r="H169" s="7" t="s">
        <v>249</v>
      </c>
      <c r="J169" t="s">
        <v>1073</v>
      </c>
      <c r="K169">
        <v>6</v>
      </c>
      <c r="L169" t="s">
        <v>242</v>
      </c>
      <c r="M169" s="3">
        <v>2519</v>
      </c>
      <c r="N169" s="3">
        <v>921</v>
      </c>
      <c r="O169">
        <v>381</v>
      </c>
      <c r="P169">
        <v>0</v>
      </c>
      <c r="Q169">
        <v>80</v>
      </c>
      <c r="R169">
        <v>16</v>
      </c>
      <c r="S169">
        <v>2</v>
      </c>
      <c r="T169">
        <v>1.8</v>
      </c>
      <c r="U169">
        <v>100</v>
      </c>
      <c r="AC169" s="19" t="s">
        <v>1081</v>
      </c>
      <c r="AD169" s="19" t="s">
        <v>1079</v>
      </c>
      <c r="AE169" s="20" t="s">
        <v>1078</v>
      </c>
    </row>
    <row r="170" spans="1:31" x14ac:dyDescent="0.35">
      <c r="A170" t="s">
        <v>1070</v>
      </c>
      <c r="B170" t="s">
        <v>1075</v>
      </c>
      <c r="C170" s="10">
        <v>44317</v>
      </c>
      <c r="D170" t="s">
        <v>832</v>
      </c>
      <c r="E170" t="s">
        <v>66</v>
      </c>
      <c r="F170" t="s">
        <v>1072</v>
      </c>
      <c r="G170" t="s">
        <v>358</v>
      </c>
      <c r="H170" s="7" t="s">
        <v>249</v>
      </c>
      <c r="J170" t="s">
        <v>1073</v>
      </c>
      <c r="K170">
        <v>6</v>
      </c>
      <c r="L170" t="s">
        <v>243</v>
      </c>
      <c r="M170">
        <v>2309</v>
      </c>
      <c r="N170" s="3">
        <v>925</v>
      </c>
      <c r="O170" s="3">
        <v>426</v>
      </c>
      <c r="P170">
        <v>0</v>
      </c>
      <c r="Q170">
        <v>80</v>
      </c>
      <c r="R170">
        <v>16</v>
      </c>
      <c r="S170">
        <v>2</v>
      </c>
      <c r="T170">
        <v>1.8</v>
      </c>
      <c r="U170">
        <v>100</v>
      </c>
      <c r="AC170" s="19" t="s">
        <v>1082</v>
      </c>
      <c r="AD170" s="20" t="s">
        <v>1077</v>
      </c>
      <c r="AE170" s="19" t="s">
        <v>1080</v>
      </c>
    </row>
    <row r="171" spans="1:31" x14ac:dyDescent="0.35">
      <c r="A171" t="s">
        <v>1083</v>
      </c>
      <c r="B171" t="s">
        <v>1084</v>
      </c>
      <c r="C171" s="10">
        <v>44348</v>
      </c>
      <c r="D171" t="s">
        <v>456</v>
      </c>
      <c r="E171" t="s">
        <v>64</v>
      </c>
      <c r="F171" t="s">
        <v>116</v>
      </c>
      <c r="G171" t="s">
        <v>27</v>
      </c>
      <c r="H171" s="4" t="s">
        <v>4</v>
      </c>
      <c r="J171" t="s">
        <v>745</v>
      </c>
      <c r="K171">
        <v>6</v>
      </c>
      <c r="L171" t="s">
        <v>72</v>
      </c>
      <c r="M171">
        <v>2106</v>
      </c>
      <c r="N171">
        <v>926</v>
      </c>
      <c r="O171">
        <v>258</v>
      </c>
      <c r="P171">
        <v>15</v>
      </c>
      <c r="Q171">
        <v>70</v>
      </c>
      <c r="R171">
        <v>24</v>
      </c>
      <c r="S171">
        <v>1</v>
      </c>
      <c r="T171">
        <v>2</v>
      </c>
      <c r="U171">
        <v>100</v>
      </c>
      <c r="AC171" s="20" t="s">
        <v>1087</v>
      </c>
      <c r="AD171" s="20" t="s">
        <v>1088</v>
      </c>
      <c r="AE171" s="20" t="s">
        <v>1089</v>
      </c>
    </row>
    <row r="172" spans="1:31" x14ac:dyDescent="0.35">
      <c r="A172" t="s">
        <v>1083</v>
      </c>
      <c r="B172" t="s">
        <v>1085</v>
      </c>
      <c r="C172" s="10">
        <v>44348</v>
      </c>
      <c r="D172" t="s">
        <v>456</v>
      </c>
      <c r="E172" t="s">
        <v>64</v>
      </c>
      <c r="F172" t="s">
        <v>116</v>
      </c>
      <c r="G172" t="s">
        <v>27</v>
      </c>
      <c r="H172" s="4" t="s">
        <v>4</v>
      </c>
      <c r="J172" t="s">
        <v>745</v>
      </c>
      <c r="K172">
        <v>6</v>
      </c>
      <c r="L172" t="s">
        <v>242</v>
      </c>
      <c r="M172" s="3">
        <v>2366</v>
      </c>
      <c r="N172" s="3">
        <v>1011</v>
      </c>
      <c r="O172">
        <v>258</v>
      </c>
      <c r="P172">
        <v>15</v>
      </c>
      <c r="Q172">
        <v>70</v>
      </c>
      <c r="R172">
        <v>24</v>
      </c>
      <c r="S172">
        <v>1</v>
      </c>
      <c r="T172">
        <v>2</v>
      </c>
      <c r="U172">
        <v>100</v>
      </c>
      <c r="AC172" s="19" t="s">
        <v>769</v>
      </c>
      <c r="AD172" s="19" t="s">
        <v>1090</v>
      </c>
      <c r="AE172" s="20" t="s">
        <v>1089</v>
      </c>
    </row>
    <row r="173" spans="1:31" x14ac:dyDescent="0.35">
      <c r="A173" t="s">
        <v>1083</v>
      </c>
      <c r="B173" t="s">
        <v>1086</v>
      </c>
      <c r="C173" s="10">
        <v>44348</v>
      </c>
      <c r="D173" t="s">
        <v>456</v>
      </c>
      <c r="E173" t="s">
        <v>64</v>
      </c>
      <c r="F173" t="s">
        <v>116</v>
      </c>
      <c r="G173" t="s">
        <v>27</v>
      </c>
      <c r="H173" s="4" t="s">
        <v>4</v>
      </c>
      <c r="J173" t="s">
        <v>745</v>
      </c>
      <c r="K173">
        <v>6</v>
      </c>
      <c r="L173" t="s">
        <v>243</v>
      </c>
      <c r="M173">
        <v>2106</v>
      </c>
      <c r="N173" s="3">
        <v>1021</v>
      </c>
      <c r="O173" s="3">
        <v>296</v>
      </c>
      <c r="P173">
        <v>15</v>
      </c>
      <c r="Q173">
        <v>70</v>
      </c>
      <c r="R173">
        <v>24</v>
      </c>
      <c r="S173">
        <v>1</v>
      </c>
      <c r="T173">
        <v>2</v>
      </c>
      <c r="U173">
        <v>100</v>
      </c>
      <c r="AC173" s="19" t="s">
        <v>1099</v>
      </c>
      <c r="AD173" s="20" t="s">
        <v>1088</v>
      </c>
      <c r="AE173" s="19" t="s">
        <v>1091</v>
      </c>
    </row>
    <row r="174" spans="1:31" x14ac:dyDescent="0.35">
      <c r="A174" t="s">
        <v>1092</v>
      </c>
      <c r="B174" t="s">
        <v>1093</v>
      </c>
      <c r="C174" s="10">
        <v>44379</v>
      </c>
      <c r="D174" t="s">
        <v>456</v>
      </c>
      <c r="E174" t="s">
        <v>63</v>
      </c>
      <c r="F174" t="s">
        <v>1094</v>
      </c>
      <c r="G174" t="s">
        <v>358</v>
      </c>
      <c r="H174" s="2" t="s">
        <v>3</v>
      </c>
      <c r="J174" t="s">
        <v>1095</v>
      </c>
      <c r="K174">
        <v>6</v>
      </c>
      <c r="L174" t="s">
        <v>72</v>
      </c>
      <c r="M174">
        <v>2263</v>
      </c>
      <c r="N174">
        <v>737</v>
      </c>
      <c r="O174">
        <v>455</v>
      </c>
      <c r="P174">
        <v>0</v>
      </c>
      <c r="Q174">
        <v>70</v>
      </c>
      <c r="R174">
        <v>17</v>
      </c>
      <c r="S174">
        <v>2</v>
      </c>
      <c r="T174">
        <v>1.05</v>
      </c>
      <c r="U174">
        <v>100</v>
      </c>
      <c r="AC174" s="20" t="s">
        <v>1098</v>
      </c>
      <c r="AD174" s="20" t="s">
        <v>1100</v>
      </c>
      <c r="AE174" s="20" t="s">
        <v>1101</v>
      </c>
    </row>
    <row r="175" spans="1:31" x14ac:dyDescent="0.35">
      <c r="A175" t="s">
        <v>1092</v>
      </c>
      <c r="B175" t="s">
        <v>1096</v>
      </c>
      <c r="C175" s="10">
        <v>44379</v>
      </c>
      <c r="D175" t="s">
        <v>456</v>
      </c>
      <c r="E175" t="s">
        <v>63</v>
      </c>
      <c r="F175" t="s">
        <v>1094</v>
      </c>
      <c r="G175" t="s">
        <v>358</v>
      </c>
      <c r="H175" s="2" t="s">
        <v>3</v>
      </c>
      <c r="J175" t="s">
        <v>1095</v>
      </c>
      <c r="K175">
        <v>6</v>
      </c>
      <c r="L175" t="s">
        <v>242</v>
      </c>
      <c r="M175" s="3">
        <v>2473</v>
      </c>
      <c r="N175" s="3">
        <v>820</v>
      </c>
      <c r="O175">
        <v>455</v>
      </c>
      <c r="P175">
        <v>0</v>
      </c>
      <c r="Q175">
        <v>70</v>
      </c>
      <c r="R175">
        <v>17</v>
      </c>
      <c r="S175">
        <v>2</v>
      </c>
      <c r="T175">
        <v>1.05</v>
      </c>
      <c r="U175">
        <v>100</v>
      </c>
      <c r="AC175" s="19" t="s">
        <v>1104</v>
      </c>
      <c r="AD175" s="19" t="s">
        <v>1102</v>
      </c>
      <c r="AE175" s="20" t="s">
        <v>1101</v>
      </c>
    </row>
    <row r="176" spans="1:31" x14ac:dyDescent="0.35">
      <c r="A176" t="s">
        <v>1092</v>
      </c>
      <c r="B176" t="s">
        <v>1097</v>
      </c>
      <c r="C176" s="10">
        <v>44379</v>
      </c>
      <c r="D176" t="s">
        <v>456</v>
      </c>
      <c r="E176" t="s">
        <v>63</v>
      </c>
      <c r="F176" t="s">
        <v>1094</v>
      </c>
      <c r="G176" t="s">
        <v>358</v>
      </c>
      <c r="H176" s="2" t="s">
        <v>3</v>
      </c>
      <c r="J176" t="s">
        <v>1095</v>
      </c>
      <c r="K176">
        <v>6</v>
      </c>
      <c r="L176" t="s">
        <v>243</v>
      </c>
      <c r="M176">
        <v>2263</v>
      </c>
      <c r="N176" s="3">
        <v>797</v>
      </c>
      <c r="O176">
        <v>455</v>
      </c>
      <c r="P176">
        <v>0</v>
      </c>
      <c r="Q176">
        <v>70</v>
      </c>
      <c r="R176">
        <v>17</v>
      </c>
      <c r="S176">
        <v>2</v>
      </c>
      <c r="T176">
        <v>1.05</v>
      </c>
      <c r="U176" s="3">
        <v>105</v>
      </c>
      <c r="AC176" s="19" t="s">
        <v>1105</v>
      </c>
      <c r="AD176" s="20" t="s">
        <v>1100</v>
      </c>
      <c r="AE176" s="19" t="s">
        <v>1103</v>
      </c>
    </row>
    <row r="177" spans="1:31" x14ac:dyDescent="0.35">
      <c r="A177" t="s">
        <v>342</v>
      </c>
      <c r="B177" t="s">
        <v>341</v>
      </c>
      <c r="C177" s="10">
        <v>44411</v>
      </c>
      <c r="D177" t="s">
        <v>439</v>
      </c>
      <c r="E177" t="s">
        <v>65</v>
      </c>
      <c r="F177" t="s">
        <v>343</v>
      </c>
      <c r="G177" t="s">
        <v>27</v>
      </c>
      <c r="H177" s="2" t="s">
        <v>3</v>
      </c>
      <c r="J177" t="s">
        <v>593</v>
      </c>
      <c r="K177">
        <v>6</v>
      </c>
      <c r="L177" t="s">
        <v>72</v>
      </c>
      <c r="M177">
        <v>2501</v>
      </c>
      <c r="N177">
        <v>853</v>
      </c>
      <c r="O177">
        <v>203</v>
      </c>
      <c r="P177">
        <v>0</v>
      </c>
      <c r="Q177">
        <v>70</v>
      </c>
      <c r="R177">
        <v>32</v>
      </c>
      <c r="S177">
        <v>1</v>
      </c>
      <c r="T177">
        <v>2.2999999999999998</v>
      </c>
      <c r="U177">
        <v>100</v>
      </c>
      <c r="AC177" s="20" t="s">
        <v>739</v>
      </c>
      <c r="AD177" s="20" t="s">
        <v>741</v>
      </c>
      <c r="AE177" s="20" t="s">
        <v>743</v>
      </c>
    </row>
    <row r="178" spans="1:31" x14ac:dyDescent="0.35">
      <c r="A178" t="s">
        <v>342</v>
      </c>
      <c r="B178" t="s">
        <v>740</v>
      </c>
      <c r="C178" s="10">
        <v>44411</v>
      </c>
      <c r="D178" t="s">
        <v>439</v>
      </c>
      <c r="E178" t="s">
        <v>65</v>
      </c>
      <c r="F178" t="s">
        <v>343</v>
      </c>
      <c r="G178" t="s">
        <v>27</v>
      </c>
      <c r="H178" s="2" t="s">
        <v>3</v>
      </c>
      <c r="J178" t="s">
        <v>593</v>
      </c>
      <c r="K178">
        <v>6</v>
      </c>
      <c r="L178" t="s">
        <v>242</v>
      </c>
      <c r="M178">
        <v>2501</v>
      </c>
      <c r="N178" s="3">
        <v>913</v>
      </c>
      <c r="O178" s="3">
        <v>248</v>
      </c>
      <c r="P178">
        <v>0</v>
      </c>
      <c r="Q178">
        <v>70</v>
      </c>
      <c r="R178">
        <v>32</v>
      </c>
      <c r="S178">
        <v>1</v>
      </c>
      <c r="T178">
        <v>2.2999999999999998</v>
      </c>
      <c r="U178">
        <v>100</v>
      </c>
      <c r="AC178" s="20" t="s">
        <v>744</v>
      </c>
      <c r="AD178" s="19" t="s">
        <v>742</v>
      </c>
      <c r="AE178" s="20" t="s">
        <v>743</v>
      </c>
    </row>
    <row r="179" spans="1:31" x14ac:dyDescent="0.35">
      <c r="A179" t="s">
        <v>1106</v>
      </c>
      <c r="B179" t="s">
        <v>1107</v>
      </c>
      <c r="C179" s="10">
        <v>44411</v>
      </c>
      <c r="D179" t="s">
        <v>456</v>
      </c>
      <c r="E179" t="s">
        <v>66</v>
      </c>
      <c r="F179" t="s">
        <v>326</v>
      </c>
      <c r="G179" t="s">
        <v>30</v>
      </c>
      <c r="H179" s="7" t="s">
        <v>249</v>
      </c>
      <c r="J179" t="s">
        <v>547</v>
      </c>
      <c r="K179">
        <v>6</v>
      </c>
      <c r="L179" t="s">
        <v>72</v>
      </c>
      <c r="M179">
        <v>1758</v>
      </c>
      <c r="N179">
        <v>975</v>
      </c>
      <c r="O179">
        <v>356</v>
      </c>
      <c r="P179">
        <v>30</v>
      </c>
      <c r="Q179">
        <v>70</v>
      </c>
      <c r="R179">
        <v>21</v>
      </c>
      <c r="S179">
        <v>0</v>
      </c>
      <c r="T179">
        <v>3.5</v>
      </c>
      <c r="U179">
        <v>100</v>
      </c>
      <c r="AC179" s="20" t="s">
        <v>645</v>
      </c>
      <c r="AD179" s="20" t="s">
        <v>1110</v>
      </c>
      <c r="AE179" s="20" t="s">
        <v>1111</v>
      </c>
    </row>
    <row r="180" spans="1:31" x14ac:dyDescent="0.35">
      <c r="A180" t="s">
        <v>1106</v>
      </c>
      <c r="B180" t="s">
        <v>1108</v>
      </c>
      <c r="C180" s="10">
        <v>44411</v>
      </c>
      <c r="D180" t="s">
        <v>456</v>
      </c>
      <c r="E180" t="s">
        <v>66</v>
      </c>
      <c r="F180" t="s">
        <v>326</v>
      </c>
      <c r="G180" t="s">
        <v>30</v>
      </c>
      <c r="H180" s="7" t="s">
        <v>249</v>
      </c>
      <c r="J180" t="s">
        <v>547</v>
      </c>
      <c r="K180">
        <v>6</v>
      </c>
      <c r="L180" t="s">
        <v>242</v>
      </c>
      <c r="M180" s="3">
        <v>1978</v>
      </c>
      <c r="N180" s="3">
        <v>1065</v>
      </c>
      <c r="O180">
        <v>356</v>
      </c>
      <c r="P180">
        <v>30</v>
      </c>
      <c r="Q180">
        <v>70</v>
      </c>
      <c r="R180">
        <v>21</v>
      </c>
      <c r="S180">
        <v>0</v>
      </c>
      <c r="T180">
        <v>3.5</v>
      </c>
      <c r="U180">
        <v>100</v>
      </c>
      <c r="AC180" s="19" t="s">
        <v>649</v>
      </c>
      <c r="AD180" s="19" t="s">
        <v>1112</v>
      </c>
      <c r="AE180" s="20" t="s">
        <v>1111</v>
      </c>
    </row>
    <row r="181" spans="1:31" x14ac:dyDescent="0.35">
      <c r="A181" t="s">
        <v>1106</v>
      </c>
      <c r="B181" t="s">
        <v>1109</v>
      </c>
      <c r="C181" s="10">
        <v>44411</v>
      </c>
      <c r="D181" t="s">
        <v>456</v>
      </c>
      <c r="E181" t="s">
        <v>66</v>
      </c>
      <c r="F181" t="s">
        <v>326</v>
      </c>
      <c r="G181" t="s">
        <v>30</v>
      </c>
      <c r="H181" s="7" t="s">
        <v>249</v>
      </c>
      <c r="J181" t="s">
        <v>547</v>
      </c>
      <c r="K181">
        <v>6</v>
      </c>
      <c r="L181" t="s">
        <v>243</v>
      </c>
      <c r="M181">
        <v>1758</v>
      </c>
      <c r="N181" s="3">
        <v>1045</v>
      </c>
      <c r="O181">
        <v>356</v>
      </c>
      <c r="P181">
        <v>30</v>
      </c>
      <c r="Q181">
        <v>70</v>
      </c>
      <c r="R181">
        <v>21</v>
      </c>
      <c r="S181">
        <v>0</v>
      </c>
      <c r="T181">
        <v>3.5</v>
      </c>
      <c r="U181" s="3">
        <v>107</v>
      </c>
      <c r="AC181" s="19" t="s">
        <v>1114</v>
      </c>
      <c r="AD181" s="20" t="s">
        <v>1110</v>
      </c>
      <c r="AE181" s="19" t="s">
        <v>1113</v>
      </c>
    </row>
    <row r="182" spans="1:31" x14ac:dyDescent="0.35">
      <c r="A182" t="s">
        <v>1106</v>
      </c>
      <c r="B182" t="s">
        <v>2195</v>
      </c>
      <c r="C182" s="10">
        <v>44411</v>
      </c>
      <c r="D182" t="s">
        <v>456</v>
      </c>
      <c r="E182" t="s">
        <v>66</v>
      </c>
      <c r="F182" t="s">
        <v>326</v>
      </c>
      <c r="G182" t="s">
        <v>30</v>
      </c>
      <c r="H182" s="7" t="s">
        <v>249</v>
      </c>
      <c r="J182" t="s">
        <v>547</v>
      </c>
      <c r="K182">
        <v>6</v>
      </c>
      <c r="L182" t="s">
        <v>635</v>
      </c>
      <c r="M182" s="3">
        <v>1998</v>
      </c>
      <c r="N182" s="3">
        <v>1100</v>
      </c>
      <c r="O182">
        <v>356</v>
      </c>
      <c r="P182">
        <v>30</v>
      </c>
      <c r="Q182">
        <v>70</v>
      </c>
      <c r="R182">
        <v>21</v>
      </c>
      <c r="S182">
        <v>0</v>
      </c>
      <c r="T182">
        <v>3.5</v>
      </c>
      <c r="U182">
        <v>100</v>
      </c>
      <c r="AC182" s="19" t="s">
        <v>2196</v>
      </c>
      <c r="AD182" s="19" t="s">
        <v>2197</v>
      </c>
      <c r="AE182" s="20" t="s">
        <v>1111</v>
      </c>
    </row>
    <row r="183" spans="1:31" x14ac:dyDescent="0.35">
      <c r="A183" t="s">
        <v>1547</v>
      </c>
      <c r="B183" t="s">
        <v>1548</v>
      </c>
      <c r="C183" s="10">
        <v>44411</v>
      </c>
      <c r="D183" t="s">
        <v>456</v>
      </c>
      <c r="E183" t="s">
        <v>63</v>
      </c>
      <c r="F183" t="s">
        <v>1281</v>
      </c>
      <c r="G183" t="s">
        <v>30</v>
      </c>
      <c r="H183" s="2" t="s">
        <v>3</v>
      </c>
      <c r="J183" t="s">
        <v>1550</v>
      </c>
      <c r="K183">
        <v>5</v>
      </c>
      <c r="L183" t="s">
        <v>1551</v>
      </c>
      <c r="M183">
        <v>2250</v>
      </c>
      <c r="N183">
        <v>725</v>
      </c>
      <c r="O183">
        <v>452</v>
      </c>
      <c r="P183">
        <v>0</v>
      </c>
      <c r="Q183">
        <v>70</v>
      </c>
      <c r="R183">
        <v>22</v>
      </c>
      <c r="S183">
        <v>2</v>
      </c>
      <c r="T183">
        <v>1.3</v>
      </c>
      <c r="U183">
        <v>100</v>
      </c>
      <c r="AC183" s="20" t="s">
        <v>1553</v>
      </c>
      <c r="AD183" s="20" t="s">
        <v>1554</v>
      </c>
    </row>
    <row r="184" spans="1:31" x14ac:dyDescent="0.35">
      <c r="A184" t="s">
        <v>1547</v>
      </c>
      <c r="B184" t="s">
        <v>1549</v>
      </c>
      <c r="C184" s="10">
        <v>44411</v>
      </c>
      <c r="D184" t="s">
        <v>456</v>
      </c>
      <c r="E184" t="s">
        <v>63</v>
      </c>
      <c r="F184" t="s">
        <v>1281</v>
      </c>
      <c r="G184" t="s">
        <v>30</v>
      </c>
      <c r="H184" s="2" t="s">
        <v>3</v>
      </c>
      <c r="J184" t="s">
        <v>1550</v>
      </c>
      <c r="K184">
        <v>5</v>
      </c>
      <c r="L184" t="s">
        <v>1552</v>
      </c>
      <c r="M184" s="3">
        <v>2490</v>
      </c>
      <c r="N184" s="3">
        <v>755</v>
      </c>
      <c r="O184" s="3">
        <v>482</v>
      </c>
      <c r="P184">
        <v>0</v>
      </c>
      <c r="Q184">
        <v>70</v>
      </c>
      <c r="R184">
        <v>22</v>
      </c>
      <c r="S184">
        <v>2</v>
      </c>
      <c r="T184">
        <v>1.3</v>
      </c>
      <c r="U184">
        <v>100</v>
      </c>
      <c r="AC184" s="20" t="s">
        <v>1556</v>
      </c>
      <c r="AD184" s="19" t="s">
        <v>1555</v>
      </c>
    </row>
    <row r="185" spans="1:31" x14ac:dyDescent="0.35">
      <c r="A185" t="s">
        <v>46</v>
      </c>
      <c r="B185" t="s">
        <v>220</v>
      </c>
      <c r="C185" s="10">
        <v>44456</v>
      </c>
      <c r="D185" t="s">
        <v>456</v>
      </c>
      <c r="E185" t="s">
        <v>61</v>
      </c>
      <c r="F185" t="s">
        <v>39</v>
      </c>
      <c r="G185" t="s">
        <v>30</v>
      </c>
      <c r="H185" s="2" t="s">
        <v>3</v>
      </c>
      <c r="J185" t="s">
        <v>1385</v>
      </c>
      <c r="K185">
        <v>6</v>
      </c>
      <c r="L185" t="s">
        <v>72</v>
      </c>
      <c r="M185">
        <v>1835</v>
      </c>
      <c r="N185">
        <v>586</v>
      </c>
      <c r="O185">
        <v>407</v>
      </c>
      <c r="P185">
        <v>0</v>
      </c>
      <c r="Q185">
        <v>70</v>
      </c>
      <c r="R185">
        <v>12</v>
      </c>
      <c r="S185">
        <v>1</v>
      </c>
      <c r="T185">
        <v>1.3</v>
      </c>
      <c r="U185">
        <v>100</v>
      </c>
      <c r="AC185" s="20" t="s">
        <v>1116</v>
      </c>
      <c r="AD185" s="20" t="s">
        <v>1117</v>
      </c>
      <c r="AE185" s="20" t="s">
        <v>1118</v>
      </c>
    </row>
    <row r="186" spans="1:31" x14ac:dyDescent="0.35">
      <c r="A186" t="s">
        <v>46</v>
      </c>
      <c r="B186" t="s">
        <v>1115</v>
      </c>
      <c r="C186" s="10">
        <v>44456</v>
      </c>
      <c r="D186" t="s">
        <v>456</v>
      </c>
      <c r="E186" t="s">
        <v>61</v>
      </c>
      <c r="F186" t="s">
        <v>39</v>
      </c>
      <c r="G186" t="s">
        <v>30</v>
      </c>
      <c r="H186" s="2" t="s">
        <v>3</v>
      </c>
      <c r="J186" t="s">
        <v>1385</v>
      </c>
      <c r="K186">
        <v>6</v>
      </c>
      <c r="L186" t="s">
        <v>242</v>
      </c>
      <c r="M186" s="3">
        <v>2035</v>
      </c>
      <c r="N186" s="3">
        <v>654</v>
      </c>
      <c r="O186">
        <v>407</v>
      </c>
      <c r="P186">
        <v>0</v>
      </c>
      <c r="Q186">
        <v>70</v>
      </c>
      <c r="R186">
        <v>12</v>
      </c>
      <c r="S186">
        <v>1</v>
      </c>
      <c r="T186">
        <v>1.3</v>
      </c>
      <c r="U186">
        <v>100</v>
      </c>
      <c r="AC186" s="19" t="s">
        <v>1120</v>
      </c>
      <c r="AD186" s="19" t="s">
        <v>1119</v>
      </c>
      <c r="AE186" s="20" t="s">
        <v>1118</v>
      </c>
    </row>
    <row r="187" spans="1:31" x14ac:dyDescent="0.35">
      <c r="A187" t="s">
        <v>46</v>
      </c>
      <c r="B187" t="s">
        <v>1785</v>
      </c>
      <c r="C187" s="10">
        <v>44456</v>
      </c>
      <c r="D187" t="s">
        <v>456</v>
      </c>
      <c r="E187" t="s">
        <v>61</v>
      </c>
      <c r="F187" t="s">
        <v>39</v>
      </c>
      <c r="G187" t="s">
        <v>30</v>
      </c>
      <c r="H187" s="2" t="s">
        <v>3</v>
      </c>
      <c r="J187" t="s">
        <v>1385</v>
      </c>
      <c r="K187">
        <v>6</v>
      </c>
      <c r="L187" t="s">
        <v>243</v>
      </c>
      <c r="M187" s="3">
        <v>2035</v>
      </c>
      <c r="N187">
        <v>586</v>
      </c>
      <c r="O187" s="3">
        <v>477</v>
      </c>
      <c r="P187">
        <v>0</v>
      </c>
      <c r="Q187">
        <v>70</v>
      </c>
      <c r="R187">
        <v>12</v>
      </c>
      <c r="S187">
        <v>1</v>
      </c>
      <c r="T187">
        <v>1.3</v>
      </c>
      <c r="U187">
        <v>100</v>
      </c>
      <c r="AC187" s="19" t="s">
        <v>1786</v>
      </c>
      <c r="AD187" s="20" t="s">
        <v>1117</v>
      </c>
      <c r="AE187" s="19" t="s">
        <v>1787</v>
      </c>
    </row>
    <row r="188" spans="1:31" x14ac:dyDescent="0.35">
      <c r="A188" t="s">
        <v>1121</v>
      </c>
      <c r="B188" t="s">
        <v>1122</v>
      </c>
      <c r="C188" s="10">
        <v>44484</v>
      </c>
      <c r="D188" t="s">
        <v>456</v>
      </c>
      <c r="E188" t="s">
        <v>65</v>
      </c>
      <c r="F188" t="s">
        <v>1123</v>
      </c>
      <c r="G188" t="s">
        <v>27</v>
      </c>
      <c r="H188" s="2" t="s">
        <v>3</v>
      </c>
      <c r="J188" t="s">
        <v>478</v>
      </c>
      <c r="K188">
        <v>6</v>
      </c>
      <c r="L188" t="s">
        <v>72</v>
      </c>
      <c r="M188">
        <v>1522</v>
      </c>
      <c r="N188">
        <v>1296</v>
      </c>
      <c r="O188">
        <v>163</v>
      </c>
      <c r="P188">
        <v>0</v>
      </c>
      <c r="Q188">
        <v>70</v>
      </c>
      <c r="R188">
        <v>22</v>
      </c>
      <c r="S188">
        <v>1</v>
      </c>
      <c r="T188">
        <v>2.7</v>
      </c>
      <c r="U188">
        <v>100</v>
      </c>
      <c r="AC188" s="20" t="s">
        <v>1126</v>
      </c>
      <c r="AD188" s="20" t="s">
        <v>1127</v>
      </c>
      <c r="AE188" s="20" t="s">
        <v>1128</v>
      </c>
    </row>
    <row r="189" spans="1:31" x14ac:dyDescent="0.35">
      <c r="A189" t="s">
        <v>1121</v>
      </c>
      <c r="B189" t="s">
        <v>1124</v>
      </c>
      <c r="C189" s="10">
        <v>44484</v>
      </c>
      <c r="D189" t="s">
        <v>456</v>
      </c>
      <c r="E189" t="s">
        <v>65</v>
      </c>
      <c r="F189" t="s">
        <v>1123</v>
      </c>
      <c r="G189" t="s">
        <v>27</v>
      </c>
      <c r="H189" s="2" t="s">
        <v>3</v>
      </c>
      <c r="J189" t="s">
        <v>478</v>
      </c>
      <c r="K189">
        <v>6</v>
      </c>
      <c r="L189" t="s">
        <v>242</v>
      </c>
      <c r="M189">
        <v>1522</v>
      </c>
      <c r="N189" s="3">
        <v>1396</v>
      </c>
      <c r="O189">
        <v>163</v>
      </c>
      <c r="P189">
        <v>0</v>
      </c>
      <c r="Q189">
        <v>70</v>
      </c>
      <c r="R189">
        <v>22</v>
      </c>
      <c r="S189">
        <v>1</v>
      </c>
      <c r="T189">
        <v>2.7</v>
      </c>
      <c r="U189" s="3">
        <v>107</v>
      </c>
      <c r="AC189" s="19" t="s">
        <v>1131</v>
      </c>
      <c r="AD189" s="19" t="s">
        <v>1129</v>
      </c>
      <c r="AE189" s="20" t="s">
        <v>1128</v>
      </c>
    </row>
    <row r="190" spans="1:31" x14ac:dyDescent="0.35">
      <c r="A190" t="s">
        <v>1121</v>
      </c>
      <c r="B190" t="s">
        <v>1125</v>
      </c>
      <c r="C190" s="10">
        <v>44484</v>
      </c>
      <c r="D190" t="s">
        <v>456</v>
      </c>
      <c r="E190" t="s">
        <v>65</v>
      </c>
      <c r="F190" t="s">
        <v>1123</v>
      </c>
      <c r="G190" t="s">
        <v>27</v>
      </c>
      <c r="H190" s="2" t="s">
        <v>3</v>
      </c>
      <c r="J190" t="s">
        <v>478</v>
      </c>
      <c r="K190">
        <v>6</v>
      </c>
      <c r="L190" t="s">
        <v>243</v>
      </c>
      <c r="M190" s="3">
        <v>1642</v>
      </c>
      <c r="N190" s="3">
        <v>1416</v>
      </c>
      <c r="O190">
        <v>163</v>
      </c>
      <c r="P190">
        <v>0</v>
      </c>
      <c r="Q190">
        <v>70</v>
      </c>
      <c r="R190">
        <v>22</v>
      </c>
      <c r="S190">
        <v>1</v>
      </c>
      <c r="T190">
        <v>2.7</v>
      </c>
      <c r="U190">
        <v>100</v>
      </c>
      <c r="AC190" s="19" t="s">
        <v>1132</v>
      </c>
      <c r="AD190" s="19" t="s">
        <v>1130</v>
      </c>
      <c r="AE190" s="20" t="s">
        <v>1128</v>
      </c>
    </row>
    <row r="191" spans="1:31" x14ac:dyDescent="0.35">
      <c r="A191" t="s">
        <v>1133</v>
      </c>
      <c r="B191" t="s">
        <v>1134</v>
      </c>
      <c r="C191" s="10">
        <v>44501</v>
      </c>
      <c r="D191" t="s">
        <v>456</v>
      </c>
      <c r="E191" t="s">
        <v>61</v>
      </c>
      <c r="F191" t="s">
        <v>310</v>
      </c>
      <c r="G191" t="s">
        <v>30</v>
      </c>
      <c r="H191" s="2" t="s">
        <v>3</v>
      </c>
      <c r="J191" t="s">
        <v>1135</v>
      </c>
      <c r="K191">
        <v>6</v>
      </c>
      <c r="L191" t="s">
        <v>72</v>
      </c>
      <c r="M191">
        <v>2138</v>
      </c>
      <c r="N191">
        <v>611</v>
      </c>
      <c r="O191">
        <v>392</v>
      </c>
      <c r="P191">
        <v>0</v>
      </c>
      <c r="Q191">
        <v>70</v>
      </c>
      <c r="R191">
        <v>14</v>
      </c>
      <c r="S191">
        <v>2</v>
      </c>
      <c r="T191">
        <v>1.05</v>
      </c>
      <c r="U191">
        <v>100</v>
      </c>
      <c r="AC191" s="20" t="s">
        <v>581</v>
      </c>
      <c r="AD191" s="20" t="s">
        <v>1138</v>
      </c>
      <c r="AE191" s="20" t="s">
        <v>1139</v>
      </c>
    </row>
    <row r="192" spans="1:31" x14ac:dyDescent="0.35">
      <c r="A192" t="s">
        <v>1133</v>
      </c>
      <c r="B192" t="s">
        <v>1136</v>
      </c>
      <c r="C192" s="10">
        <v>44501</v>
      </c>
      <c r="D192" t="s">
        <v>456</v>
      </c>
      <c r="E192" t="s">
        <v>61</v>
      </c>
      <c r="F192" t="s">
        <v>310</v>
      </c>
      <c r="G192" t="s">
        <v>30</v>
      </c>
      <c r="H192" s="2" t="s">
        <v>3</v>
      </c>
      <c r="J192" t="s">
        <v>1135</v>
      </c>
      <c r="K192">
        <v>6</v>
      </c>
      <c r="L192" t="s">
        <v>242</v>
      </c>
      <c r="M192">
        <v>2138</v>
      </c>
      <c r="N192" s="3">
        <v>681</v>
      </c>
      <c r="O192" s="3">
        <v>440</v>
      </c>
      <c r="P192">
        <v>0</v>
      </c>
      <c r="Q192">
        <v>70</v>
      </c>
      <c r="R192">
        <v>14</v>
      </c>
      <c r="S192">
        <v>2</v>
      </c>
      <c r="T192">
        <v>1.05</v>
      </c>
      <c r="U192">
        <v>100</v>
      </c>
      <c r="AC192" s="19" t="s">
        <v>586</v>
      </c>
      <c r="AD192" s="20" t="s">
        <v>1138</v>
      </c>
      <c r="AE192" s="19" t="s">
        <v>1141</v>
      </c>
    </row>
    <row r="193" spans="1:31" x14ac:dyDescent="0.35">
      <c r="A193" t="s">
        <v>1133</v>
      </c>
      <c r="B193" t="s">
        <v>1137</v>
      </c>
      <c r="C193" s="10">
        <v>44501</v>
      </c>
      <c r="D193" t="s">
        <v>456</v>
      </c>
      <c r="E193" t="s">
        <v>61</v>
      </c>
      <c r="F193" t="s">
        <v>310</v>
      </c>
      <c r="G193" t="s">
        <v>30</v>
      </c>
      <c r="H193" s="2" t="s">
        <v>3</v>
      </c>
      <c r="J193" t="s">
        <v>1135</v>
      </c>
      <c r="K193">
        <v>6</v>
      </c>
      <c r="L193" t="s">
        <v>243</v>
      </c>
      <c r="M193" s="3">
        <v>2438</v>
      </c>
      <c r="N193" s="3">
        <v>656</v>
      </c>
      <c r="O193">
        <v>392</v>
      </c>
      <c r="P193">
        <v>0</v>
      </c>
      <c r="Q193">
        <v>70</v>
      </c>
      <c r="R193">
        <v>14</v>
      </c>
      <c r="S193">
        <v>2</v>
      </c>
      <c r="T193">
        <v>1.05</v>
      </c>
      <c r="U193">
        <v>100</v>
      </c>
      <c r="AC193" s="19" t="s">
        <v>885</v>
      </c>
      <c r="AD193" s="19" t="s">
        <v>1140</v>
      </c>
      <c r="AE193" s="20" t="s">
        <v>1139</v>
      </c>
    </row>
    <row r="194" spans="1:31" x14ac:dyDescent="0.35">
      <c r="A194" t="s">
        <v>339</v>
      </c>
      <c r="B194" t="s">
        <v>340</v>
      </c>
      <c r="C194" s="10">
        <v>44501</v>
      </c>
      <c r="D194" t="s">
        <v>439</v>
      </c>
      <c r="E194" t="s">
        <v>63</v>
      </c>
      <c r="F194" t="s">
        <v>75</v>
      </c>
      <c r="G194" t="s">
        <v>30</v>
      </c>
      <c r="H194" s="8" t="s">
        <v>250</v>
      </c>
      <c r="J194" t="s">
        <v>440</v>
      </c>
      <c r="K194">
        <v>6</v>
      </c>
      <c r="L194" t="s">
        <v>72</v>
      </c>
      <c r="M194">
        <v>3750</v>
      </c>
      <c r="N194">
        <v>1149</v>
      </c>
      <c r="O194">
        <v>295</v>
      </c>
      <c r="P194">
        <v>0</v>
      </c>
      <c r="Q194">
        <v>70</v>
      </c>
      <c r="R194">
        <v>19</v>
      </c>
      <c r="S194">
        <v>1</v>
      </c>
      <c r="T194">
        <v>1.5</v>
      </c>
      <c r="U194">
        <v>100</v>
      </c>
      <c r="V194" t="s">
        <v>1711</v>
      </c>
      <c r="W194" t="s">
        <v>1719</v>
      </c>
      <c r="X194">
        <v>6000</v>
      </c>
      <c r="Y194">
        <v>10</v>
      </c>
      <c r="Z194">
        <v>600</v>
      </c>
      <c r="AA194">
        <v>20</v>
      </c>
      <c r="AB194">
        <v>2</v>
      </c>
      <c r="AC194" s="20" t="s">
        <v>443</v>
      </c>
      <c r="AD194" s="20" t="s">
        <v>444</v>
      </c>
      <c r="AE194" s="20" t="s">
        <v>445</v>
      </c>
    </row>
    <row r="195" spans="1:31" x14ac:dyDescent="0.35">
      <c r="A195" t="s">
        <v>339</v>
      </c>
      <c r="B195" t="s">
        <v>441</v>
      </c>
      <c r="C195" s="10">
        <v>44501</v>
      </c>
      <c r="D195" t="s">
        <v>439</v>
      </c>
      <c r="E195" t="s">
        <v>63</v>
      </c>
      <c r="F195" t="s">
        <v>75</v>
      </c>
      <c r="G195" t="s">
        <v>30</v>
      </c>
      <c r="H195" s="8" t="s">
        <v>250</v>
      </c>
      <c r="J195" t="s">
        <v>440</v>
      </c>
      <c r="K195">
        <v>6</v>
      </c>
      <c r="L195" t="s">
        <v>242</v>
      </c>
      <c r="M195" s="3">
        <v>4080</v>
      </c>
      <c r="N195" s="3">
        <v>1254</v>
      </c>
      <c r="O195">
        <v>295</v>
      </c>
      <c r="P195">
        <v>0</v>
      </c>
      <c r="Q195">
        <v>70</v>
      </c>
      <c r="R195">
        <v>19</v>
      </c>
      <c r="S195">
        <v>1</v>
      </c>
      <c r="T195">
        <v>1.5</v>
      </c>
      <c r="U195">
        <v>100</v>
      </c>
      <c r="V195" t="s">
        <v>1711</v>
      </c>
      <c r="W195" t="s">
        <v>1719</v>
      </c>
      <c r="X195">
        <v>6000</v>
      </c>
      <c r="Y195">
        <v>10</v>
      </c>
      <c r="Z195">
        <v>600</v>
      </c>
      <c r="AA195">
        <v>20</v>
      </c>
      <c r="AB195">
        <v>2</v>
      </c>
      <c r="AC195" s="19" t="s">
        <v>454</v>
      </c>
      <c r="AD195" s="19" t="s">
        <v>446</v>
      </c>
      <c r="AE195" s="20" t="s">
        <v>445</v>
      </c>
    </row>
    <row r="196" spans="1:31" x14ac:dyDescent="0.35">
      <c r="A196" t="s">
        <v>339</v>
      </c>
      <c r="B196" t="s">
        <v>442</v>
      </c>
      <c r="C196" s="10">
        <v>44501</v>
      </c>
      <c r="D196" t="s">
        <v>439</v>
      </c>
      <c r="E196" t="s">
        <v>63</v>
      </c>
      <c r="F196" t="s">
        <v>75</v>
      </c>
      <c r="G196" t="s">
        <v>30</v>
      </c>
      <c r="H196" s="8" t="s">
        <v>250</v>
      </c>
      <c r="J196" t="s">
        <v>440</v>
      </c>
      <c r="K196">
        <v>6</v>
      </c>
      <c r="L196" t="s">
        <v>243</v>
      </c>
      <c r="M196">
        <v>3750</v>
      </c>
      <c r="N196" s="3">
        <v>1239</v>
      </c>
      <c r="O196" s="3">
        <v>340</v>
      </c>
      <c r="P196">
        <v>0</v>
      </c>
      <c r="Q196">
        <v>70</v>
      </c>
      <c r="R196">
        <v>19</v>
      </c>
      <c r="S196">
        <v>1</v>
      </c>
      <c r="T196">
        <v>1.5</v>
      </c>
      <c r="U196">
        <v>100</v>
      </c>
      <c r="V196" t="s">
        <v>1711</v>
      </c>
      <c r="W196" t="s">
        <v>1719</v>
      </c>
      <c r="X196">
        <v>6000</v>
      </c>
      <c r="Y196">
        <v>10</v>
      </c>
      <c r="Z196">
        <v>600</v>
      </c>
      <c r="AA196">
        <v>20</v>
      </c>
      <c r="AB196">
        <v>2</v>
      </c>
      <c r="AC196" s="19" t="s">
        <v>455</v>
      </c>
      <c r="AD196" s="20" t="s">
        <v>444</v>
      </c>
      <c r="AE196" s="19" t="s">
        <v>447</v>
      </c>
    </row>
    <row r="197" spans="1:31" x14ac:dyDescent="0.35">
      <c r="A197" t="s">
        <v>848</v>
      </c>
      <c r="B197" t="s">
        <v>397</v>
      </c>
      <c r="C197" s="10">
        <v>44501</v>
      </c>
      <c r="D197" t="s">
        <v>849</v>
      </c>
      <c r="E197" t="s">
        <v>68</v>
      </c>
      <c r="F197" t="s">
        <v>36</v>
      </c>
      <c r="G197" t="s">
        <v>27</v>
      </c>
      <c r="H197" s="3" t="s">
        <v>42</v>
      </c>
      <c r="J197" t="s">
        <v>552</v>
      </c>
      <c r="K197">
        <v>5</v>
      </c>
      <c r="L197" t="s">
        <v>72</v>
      </c>
      <c r="M197">
        <v>1608</v>
      </c>
      <c r="N197">
        <v>410</v>
      </c>
      <c r="O197">
        <v>107</v>
      </c>
      <c r="P197">
        <v>10</v>
      </c>
      <c r="Q197">
        <v>70</v>
      </c>
      <c r="R197">
        <v>15</v>
      </c>
      <c r="S197">
        <v>1</v>
      </c>
      <c r="T197">
        <v>2.85</v>
      </c>
      <c r="U197">
        <v>100</v>
      </c>
      <c r="AC197" s="20" t="s">
        <v>893</v>
      </c>
      <c r="AD197" s="20" t="s">
        <v>924</v>
      </c>
      <c r="AE197" s="20" t="s">
        <v>591</v>
      </c>
    </row>
    <row r="198" spans="1:31" x14ac:dyDescent="0.35">
      <c r="A198" t="s">
        <v>848</v>
      </c>
      <c r="B198" t="s">
        <v>850</v>
      </c>
      <c r="C198" s="10">
        <v>44501</v>
      </c>
      <c r="D198" t="s">
        <v>849</v>
      </c>
      <c r="E198" t="s">
        <v>68</v>
      </c>
      <c r="F198" t="s">
        <v>36</v>
      </c>
      <c r="G198" t="s">
        <v>27</v>
      </c>
      <c r="H198" s="3" t="s">
        <v>42</v>
      </c>
      <c r="J198" t="s">
        <v>552</v>
      </c>
      <c r="K198">
        <v>5</v>
      </c>
      <c r="L198" t="s">
        <v>242</v>
      </c>
      <c r="M198" s="3">
        <v>1768</v>
      </c>
      <c r="N198">
        <v>410</v>
      </c>
      <c r="O198">
        <v>107</v>
      </c>
      <c r="P198">
        <v>10</v>
      </c>
      <c r="Q198">
        <v>70</v>
      </c>
      <c r="R198">
        <v>15</v>
      </c>
      <c r="S198">
        <v>1</v>
      </c>
      <c r="T198">
        <v>2.85</v>
      </c>
      <c r="U198" s="3">
        <v>106</v>
      </c>
      <c r="AC198" s="19" t="s">
        <v>897</v>
      </c>
      <c r="AD198" s="19" t="s">
        <v>925</v>
      </c>
      <c r="AE198" s="20" t="s">
        <v>591</v>
      </c>
    </row>
    <row r="199" spans="1:31" x14ac:dyDescent="0.35">
      <c r="A199" t="s">
        <v>1142</v>
      </c>
      <c r="B199" t="s">
        <v>1143</v>
      </c>
      <c r="C199" s="10">
        <v>44551</v>
      </c>
      <c r="D199" t="s">
        <v>456</v>
      </c>
      <c r="E199" t="s">
        <v>67</v>
      </c>
      <c r="F199" t="s">
        <v>1144</v>
      </c>
      <c r="G199" t="s">
        <v>27</v>
      </c>
      <c r="H199" s="4" t="s">
        <v>4</v>
      </c>
      <c r="J199" t="s">
        <v>1146</v>
      </c>
      <c r="K199">
        <v>6</v>
      </c>
      <c r="L199" t="s">
        <v>72</v>
      </c>
      <c r="M199">
        <v>2035</v>
      </c>
      <c r="N199">
        <v>535</v>
      </c>
      <c r="O199">
        <v>132</v>
      </c>
      <c r="P199">
        <v>25</v>
      </c>
      <c r="Q199">
        <v>70</v>
      </c>
      <c r="R199">
        <v>13</v>
      </c>
      <c r="S199">
        <v>1</v>
      </c>
      <c r="T199">
        <v>1.6</v>
      </c>
      <c r="U199">
        <v>100</v>
      </c>
      <c r="AC199" s="20" t="s">
        <v>465</v>
      </c>
      <c r="AD199" s="20" t="s">
        <v>1147</v>
      </c>
      <c r="AE199" s="20" t="s">
        <v>1148</v>
      </c>
    </row>
    <row r="200" spans="1:31" x14ac:dyDescent="0.35">
      <c r="A200" t="s">
        <v>1142</v>
      </c>
      <c r="B200" t="s">
        <v>1145</v>
      </c>
      <c r="C200" s="10">
        <v>44551</v>
      </c>
      <c r="D200" t="s">
        <v>456</v>
      </c>
      <c r="E200" t="s">
        <v>67</v>
      </c>
      <c r="F200" t="s">
        <v>1144</v>
      </c>
      <c r="G200" t="s">
        <v>27</v>
      </c>
      <c r="H200" s="4" t="s">
        <v>4</v>
      </c>
      <c r="J200" t="s">
        <v>1146</v>
      </c>
      <c r="K200">
        <v>6</v>
      </c>
      <c r="L200" t="s">
        <v>242</v>
      </c>
      <c r="M200" s="3">
        <v>2180</v>
      </c>
      <c r="N200" s="3">
        <v>560</v>
      </c>
      <c r="O200" s="3">
        <v>162</v>
      </c>
      <c r="P200">
        <v>25</v>
      </c>
      <c r="Q200">
        <v>70</v>
      </c>
      <c r="R200">
        <v>13</v>
      </c>
      <c r="S200">
        <v>1</v>
      </c>
      <c r="T200">
        <v>1.6</v>
      </c>
      <c r="U200">
        <v>100</v>
      </c>
      <c r="AC200" s="19" t="s">
        <v>1150</v>
      </c>
      <c r="AD200" s="19" t="s">
        <v>1149</v>
      </c>
      <c r="AE200" s="20" t="s">
        <v>1148</v>
      </c>
    </row>
    <row r="201" spans="1:31" x14ac:dyDescent="0.35">
      <c r="A201" t="s">
        <v>1142</v>
      </c>
      <c r="B201" t="s">
        <v>1881</v>
      </c>
      <c r="C201" s="10">
        <v>44551</v>
      </c>
      <c r="D201" t="s">
        <v>456</v>
      </c>
      <c r="E201" t="s">
        <v>67</v>
      </c>
      <c r="F201" t="s">
        <v>1144</v>
      </c>
      <c r="G201" t="s">
        <v>27</v>
      </c>
      <c r="H201" s="4" t="s">
        <v>4</v>
      </c>
      <c r="J201" t="s">
        <v>1146</v>
      </c>
      <c r="K201">
        <v>6</v>
      </c>
      <c r="L201" t="s">
        <v>243</v>
      </c>
      <c r="M201" s="3">
        <v>2155</v>
      </c>
      <c r="N201" s="3">
        <v>590</v>
      </c>
      <c r="O201">
        <v>132</v>
      </c>
      <c r="P201">
        <v>25</v>
      </c>
      <c r="Q201">
        <v>70</v>
      </c>
      <c r="R201">
        <v>13</v>
      </c>
      <c r="S201">
        <v>1</v>
      </c>
      <c r="T201">
        <v>1.6</v>
      </c>
      <c r="U201">
        <v>100</v>
      </c>
      <c r="AC201" s="19"/>
      <c r="AD201" s="19"/>
    </row>
    <row r="202" spans="1:31" x14ac:dyDescent="0.35">
      <c r="A202" t="s">
        <v>337</v>
      </c>
      <c r="B202" t="s">
        <v>336</v>
      </c>
      <c r="C202" s="10">
        <v>44586</v>
      </c>
      <c r="D202" t="s">
        <v>439</v>
      </c>
      <c r="E202" t="s">
        <v>67</v>
      </c>
      <c r="F202" t="s">
        <v>338</v>
      </c>
      <c r="G202" t="s">
        <v>27</v>
      </c>
      <c r="H202" s="7" t="s">
        <v>249</v>
      </c>
      <c r="J202" t="s">
        <v>547</v>
      </c>
      <c r="K202">
        <v>6</v>
      </c>
      <c r="L202" t="s">
        <v>72</v>
      </c>
      <c r="M202">
        <v>1429</v>
      </c>
      <c r="N202">
        <v>508</v>
      </c>
      <c r="O202">
        <v>138</v>
      </c>
      <c r="P202">
        <v>20</v>
      </c>
      <c r="Q202">
        <v>70</v>
      </c>
      <c r="R202">
        <v>12</v>
      </c>
      <c r="S202">
        <v>1</v>
      </c>
      <c r="T202">
        <v>1.6</v>
      </c>
      <c r="U202">
        <v>100</v>
      </c>
      <c r="V202" t="s">
        <v>30</v>
      </c>
      <c r="W202" t="s">
        <v>1719</v>
      </c>
      <c r="X202">
        <v>3607</v>
      </c>
      <c r="Y202">
        <v>823</v>
      </c>
      <c r="Z202">
        <v>423</v>
      </c>
      <c r="AA202">
        <v>10</v>
      </c>
      <c r="AB202">
        <v>2</v>
      </c>
      <c r="AC202" s="20" t="s">
        <v>793</v>
      </c>
      <c r="AD202" s="20" t="s">
        <v>795</v>
      </c>
      <c r="AE202" s="20" t="s">
        <v>797</v>
      </c>
    </row>
    <row r="203" spans="1:31" x14ac:dyDescent="0.35">
      <c r="A203" t="s">
        <v>337</v>
      </c>
      <c r="B203" t="s">
        <v>794</v>
      </c>
      <c r="C203" s="10">
        <v>44586</v>
      </c>
      <c r="D203" t="s">
        <v>439</v>
      </c>
      <c r="E203" t="s">
        <v>67</v>
      </c>
      <c r="F203" t="s">
        <v>338</v>
      </c>
      <c r="G203" t="s">
        <v>27</v>
      </c>
      <c r="H203" s="7" t="s">
        <v>249</v>
      </c>
      <c r="J203" t="s">
        <v>547</v>
      </c>
      <c r="K203">
        <v>6</v>
      </c>
      <c r="L203" t="s">
        <v>243</v>
      </c>
      <c r="M203" s="3">
        <v>1579</v>
      </c>
      <c r="N203" s="3">
        <v>558</v>
      </c>
      <c r="O203">
        <v>138</v>
      </c>
      <c r="P203">
        <v>20</v>
      </c>
      <c r="Q203">
        <v>70</v>
      </c>
      <c r="R203">
        <v>12</v>
      </c>
      <c r="S203">
        <v>1</v>
      </c>
      <c r="T203">
        <v>1.6</v>
      </c>
      <c r="U203">
        <v>100</v>
      </c>
      <c r="V203" t="s">
        <v>30</v>
      </c>
      <c r="W203" t="s">
        <v>1719</v>
      </c>
      <c r="X203" s="3">
        <f>3607+250</f>
        <v>3857</v>
      </c>
      <c r="Y203" s="3">
        <f>823+60</f>
        <v>883</v>
      </c>
      <c r="Z203">
        <v>423</v>
      </c>
      <c r="AA203">
        <v>10</v>
      </c>
      <c r="AB203">
        <v>2</v>
      </c>
      <c r="AC203" s="20" t="s">
        <v>798</v>
      </c>
      <c r="AD203" s="19" t="s">
        <v>796</v>
      </c>
      <c r="AE203" s="20" t="s">
        <v>797</v>
      </c>
    </row>
    <row r="204" spans="1:31" x14ac:dyDescent="0.35">
      <c r="A204" t="s">
        <v>1151</v>
      </c>
      <c r="B204" t="s">
        <v>1152</v>
      </c>
      <c r="C204" s="10">
        <v>44586</v>
      </c>
      <c r="D204" t="s">
        <v>456</v>
      </c>
      <c r="E204" t="s">
        <v>66</v>
      </c>
      <c r="F204" t="s">
        <v>1153</v>
      </c>
      <c r="G204" t="s">
        <v>30</v>
      </c>
      <c r="H204" s="7" t="s">
        <v>249</v>
      </c>
      <c r="J204" t="s">
        <v>1154</v>
      </c>
      <c r="K204">
        <v>6</v>
      </c>
      <c r="L204" t="s">
        <v>72</v>
      </c>
      <c r="M204">
        <v>2727</v>
      </c>
      <c r="N204">
        <v>844</v>
      </c>
      <c r="O204">
        <v>465</v>
      </c>
      <c r="P204">
        <v>0</v>
      </c>
      <c r="Q204">
        <v>25</v>
      </c>
      <c r="R204">
        <v>9</v>
      </c>
      <c r="S204">
        <v>1</v>
      </c>
      <c r="T204">
        <v>1</v>
      </c>
      <c r="U204">
        <v>100</v>
      </c>
      <c r="AC204" s="20" t="s">
        <v>1157</v>
      </c>
      <c r="AD204" s="20" t="s">
        <v>1158</v>
      </c>
      <c r="AE204" s="20" t="s">
        <v>1159</v>
      </c>
    </row>
    <row r="205" spans="1:31" x14ac:dyDescent="0.35">
      <c r="A205" t="s">
        <v>1151</v>
      </c>
      <c r="B205" t="s">
        <v>1155</v>
      </c>
      <c r="C205" s="10">
        <v>44586</v>
      </c>
      <c r="D205" t="s">
        <v>456</v>
      </c>
      <c r="E205" t="s">
        <v>66</v>
      </c>
      <c r="F205" t="s">
        <v>1153</v>
      </c>
      <c r="G205" t="s">
        <v>30</v>
      </c>
      <c r="H205" s="7" t="s">
        <v>249</v>
      </c>
      <c r="J205" t="s">
        <v>1154</v>
      </c>
      <c r="K205">
        <v>6</v>
      </c>
      <c r="L205" t="s">
        <v>242</v>
      </c>
      <c r="M205" s="3">
        <v>3027</v>
      </c>
      <c r="N205" s="3">
        <v>918</v>
      </c>
      <c r="O205">
        <v>465</v>
      </c>
      <c r="P205">
        <v>0</v>
      </c>
      <c r="Q205">
        <v>25</v>
      </c>
      <c r="R205">
        <v>9</v>
      </c>
      <c r="S205">
        <v>1</v>
      </c>
      <c r="T205">
        <v>1</v>
      </c>
      <c r="U205">
        <v>100</v>
      </c>
      <c r="AC205" s="19" t="s">
        <v>1162</v>
      </c>
      <c r="AD205" s="20" t="s">
        <v>1158</v>
      </c>
      <c r="AE205" s="19" t="s">
        <v>1161</v>
      </c>
    </row>
    <row r="206" spans="1:31" x14ac:dyDescent="0.35">
      <c r="A206" t="s">
        <v>1151</v>
      </c>
      <c r="B206" t="s">
        <v>1156</v>
      </c>
      <c r="C206" s="10">
        <v>44586</v>
      </c>
      <c r="D206" t="s">
        <v>456</v>
      </c>
      <c r="E206" t="s">
        <v>66</v>
      </c>
      <c r="F206" t="s">
        <v>1153</v>
      </c>
      <c r="G206" t="s">
        <v>30</v>
      </c>
      <c r="H206" s="7" t="s">
        <v>249</v>
      </c>
      <c r="J206" t="s">
        <v>1154</v>
      </c>
      <c r="K206">
        <v>6</v>
      </c>
      <c r="L206" t="s">
        <v>243</v>
      </c>
      <c r="M206">
        <v>2727</v>
      </c>
      <c r="N206" s="3">
        <v>920</v>
      </c>
      <c r="O206" s="3">
        <v>515</v>
      </c>
      <c r="P206">
        <v>0</v>
      </c>
      <c r="Q206">
        <v>25</v>
      </c>
      <c r="R206">
        <v>9</v>
      </c>
      <c r="S206">
        <v>1</v>
      </c>
      <c r="T206">
        <v>1</v>
      </c>
      <c r="U206">
        <v>100</v>
      </c>
      <c r="AC206" s="19" t="s">
        <v>1163</v>
      </c>
      <c r="AD206" s="19" t="s">
        <v>1160</v>
      </c>
      <c r="AE206" s="20" t="s">
        <v>1159</v>
      </c>
    </row>
    <row r="207" spans="1:31" x14ac:dyDescent="0.35">
      <c r="A207" t="s">
        <v>13</v>
      </c>
      <c r="B207" t="s">
        <v>186</v>
      </c>
      <c r="C207" s="10">
        <v>44607</v>
      </c>
      <c r="D207" t="s">
        <v>456</v>
      </c>
      <c r="E207" t="s">
        <v>64</v>
      </c>
      <c r="F207" t="s">
        <v>44</v>
      </c>
      <c r="G207" t="s">
        <v>27</v>
      </c>
      <c r="H207" s="4" t="s">
        <v>4</v>
      </c>
      <c r="J207" t="s">
        <v>548</v>
      </c>
      <c r="K207">
        <v>6</v>
      </c>
      <c r="L207" t="s">
        <v>72</v>
      </c>
      <c r="M207">
        <v>1480</v>
      </c>
      <c r="N207">
        <v>391</v>
      </c>
      <c r="O207">
        <v>125</v>
      </c>
      <c r="P207">
        <v>20</v>
      </c>
      <c r="Q207">
        <v>70</v>
      </c>
      <c r="R207">
        <v>22</v>
      </c>
      <c r="S207">
        <v>1</v>
      </c>
      <c r="T207">
        <v>1.3</v>
      </c>
      <c r="U207">
        <v>100</v>
      </c>
      <c r="AC207" s="20" t="s">
        <v>497</v>
      </c>
      <c r="AD207" s="20" t="s">
        <v>498</v>
      </c>
      <c r="AE207" s="20" t="s">
        <v>500</v>
      </c>
    </row>
    <row r="208" spans="1:31" x14ac:dyDescent="0.35">
      <c r="A208" t="s">
        <v>13</v>
      </c>
      <c r="B208" t="s">
        <v>495</v>
      </c>
      <c r="C208" s="10">
        <v>44607</v>
      </c>
      <c r="D208" t="s">
        <v>456</v>
      </c>
      <c r="E208" t="s">
        <v>64</v>
      </c>
      <c r="F208" t="s">
        <v>44</v>
      </c>
      <c r="G208" t="s">
        <v>27</v>
      </c>
      <c r="H208" s="4" t="s">
        <v>4</v>
      </c>
      <c r="J208" t="s">
        <v>548</v>
      </c>
      <c r="K208">
        <v>6</v>
      </c>
      <c r="L208" t="s">
        <v>242</v>
      </c>
      <c r="M208" s="3">
        <v>1605</v>
      </c>
      <c r="N208" s="3">
        <v>429</v>
      </c>
      <c r="O208">
        <v>125</v>
      </c>
      <c r="P208">
        <v>20</v>
      </c>
      <c r="Q208">
        <v>70</v>
      </c>
      <c r="R208">
        <v>22</v>
      </c>
      <c r="S208">
        <v>1</v>
      </c>
      <c r="T208">
        <v>1.3</v>
      </c>
      <c r="U208">
        <v>100</v>
      </c>
      <c r="AC208" s="19" t="s">
        <v>496</v>
      </c>
      <c r="AD208" s="19" t="s">
        <v>499</v>
      </c>
      <c r="AE208" s="20" t="s">
        <v>500</v>
      </c>
    </row>
    <row r="209" spans="1:31" x14ac:dyDescent="0.35">
      <c r="A209" t="s">
        <v>13</v>
      </c>
      <c r="B209" t="s">
        <v>2340</v>
      </c>
      <c r="C209" s="10">
        <v>44607</v>
      </c>
      <c r="D209" t="s">
        <v>456</v>
      </c>
      <c r="E209" t="s">
        <v>64</v>
      </c>
      <c r="F209" t="s">
        <v>44</v>
      </c>
      <c r="G209" t="s">
        <v>27</v>
      </c>
      <c r="H209" s="4" t="s">
        <v>4</v>
      </c>
      <c r="J209" t="s">
        <v>548</v>
      </c>
      <c r="K209">
        <v>6</v>
      </c>
      <c r="L209" t="s">
        <v>243</v>
      </c>
      <c r="M209" s="3">
        <v>1480</v>
      </c>
      <c r="N209" s="3">
        <v>436</v>
      </c>
      <c r="O209">
        <v>125</v>
      </c>
      <c r="P209">
        <v>20</v>
      </c>
      <c r="Q209">
        <v>70</v>
      </c>
      <c r="R209">
        <v>22</v>
      </c>
      <c r="S209">
        <v>1</v>
      </c>
      <c r="T209">
        <v>1.3</v>
      </c>
      <c r="U209" s="3">
        <v>107</v>
      </c>
      <c r="AC209" s="19" t="s">
        <v>2341</v>
      </c>
      <c r="AD209" s="20" t="s">
        <v>498</v>
      </c>
      <c r="AE209" s="19" t="s">
        <v>2342</v>
      </c>
    </row>
    <row r="210" spans="1:31" x14ac:dyDescent="0.35">
      <c r="A210" t="s">
        <v>1164</v>
      </c>
      <c r="B210" t="s">
        <v>1165</v>
      </c>
      <c r="C210" s="10">
        <v>44635</v>
      </c>
      <c r="D210" t="s">
        <v>456</v>
      </c>
      <c r="E210" t="s">
        <v>65</v>
      </c>
      <c r="F210" t="s">
        <v>77</v>
      </c>
      <c r="G210" t="s">
        <v>27</v>
      </c>
      <c r="H210" s="2" t="s">
        <v>3</v>
      </c>
      <c r="J210" t="s">
        <v>478</v>
      </c>
      <c r="K210">
        <v>6</v>
      </c>
      <c r="L210" t="s">
        <v>72</v>
      </c>
      <c r="M210">
        <v>1926</v>
      </c>
      <c r="N210">
        <v>961</v>
      </c>
      <c r="O210">
        <v>156</v>
      </c>
      <c r="P210">
        <v>0</v>
      </c>
      <c r="Q210">
        <v>70</v>
      </c>
      <c r="R210">
        <v>29</v>
      </c>
      <c r="S210">
        <v>1</v>
      </c>
      <c r="T210">
        <v>2.8</v>
      </c>
      <c r="U210">
        <v>100</v>
      </c>
      <c r="AC210" s="20" t="s">
        <v>728</v>
      </c>
      <c r="AD210" s="20" t="s">
        <v>1168</v>
      </c>
      <c r="AE210" s="20" t="s">
        <v>1169</v>
      </c>
    </row>
    <row r="211" spans="1:31" x14ac:dyDescent="0.35">
      <c r="A211" t="s">
        <v>1164</v>
      </c>
      <c r="B211" t="s">
        <v>1166</v>
      </c>
      <c r="C211" s="10">
        <v>44635</v>
      </c>
      <c r="D211" t="s">
        <v>456</v>
      </c>
      <c r="E211" t="s">
        <v>65</v>
      </c>
      <c r="F211" t="s">
        <v>77</v>
      </c>
      <c r="G211" t="s">
        <v>27</v>
      </c>
      <c r="H211" s="2" t="s">
        <v>3</v>
      </c>
      <c r="J211" t="s">
        <v>478</v>
      </c>
      <c r="K211">
        <v>6</v>
      </c>
      <c r="L211" t="s">
        <v>242</v>
      </c>
      <c r="M211">
        <v>1926</v>
      </c>
      <c r="N211" s="3">
        <v>1046</v>
      </c>
      <c r="O211" s="3">
        <v>188</v>
      </c>
      <c r="P211">
        <v>0</v>
      </c>
      <c r="Q211">
        <v>70</v>
      </c>
      <c r="R211">
        <v>29</v>
      </c>
      <c r="S211">
        <v>1</v>
      </c>
      <c r="T211">
        <v>2.8</v>
      </c>
      <c r="U211">
        <v>100</v>
      </c>
      <c r="AC211" s="19" t="s">
        <v>733</v>
      </c>
      <c r="AD211" s="19" t="s">
        <v>1170</v>
      </c>
      <c r="AE211" s="20" t="s">
        <v>1169</v>
      </c>
    </row>
    <row r="212" spans="1:31" x14ac:dyDescent="0.35">
      <c r="A212" t="s">
        <v>1164</v>
      </c>
      <c r="B212" t="s">
        <v>1167</v>
      </c>
      <c r="C212" s="10">
        <v>44635</v>
      </c>
      <c r="D212" t="s">
        <v>456</v>
      </c>
      <c r="E212" t="s">
        <v>65</v>
      </c>
      <c r="F212" t="s">
        <v>77</v>
      </c>
      <c r="G212" t="s">
        <v>27</v>
      </c>
      <c r="H212" s="2" t="s">
        <v>3</v>
      </c>
      <c r="J212" t="s">
        <v>478</v>
      </c>
      <c r="K212">
        <v>6</v>
      </c>
      <c r="L212" t="s">
        <v>243</v>
      </c>
      <c r="M212">
        <v>1926</v>
      </c>
      <c r="N212" s="3">
        <v>1031</v>
      </c>
      <c r="O212" s="3">
        <v>199</v>
      </c>
      <c r="P212">
        <v>0</v>
      </c>
      <c r="Q212">
        <v>70</v>
      </c>
      <c r="R212">
        <v>29</v>
      </c>
      <c r="S212">
        <v>1</v>
      </c>
      <c r="T212">
        <v>2.8</v>
      </c>
      <c r="U212">
        <v>100</v>
      </c>
      <c r="AC212" s="19" t="s">
        <v>734</v>
      </c>
      <c r="AD212" s="20" t="s">
        <v>1168</v>
      </c>
      <c r="AE212" s="19" t="s">
        <v>1171</v>
      </c>
    </row>
    <row r="213" spans="1:31" x14ac:dyDescent="0.35">
      <c r="A213" t="s">
        <v>244</v>
      </c>
      <c r="B213" t="s">
        <v>200</v>
      </c>
      <c r="C213" s="10">
        <v>44665</v>
      </c>
      <c r="D213" t="s">
        <v>456</v>
      </c>
      <c r="E213" t="s">
        <v>62</v>
      </c>
      <c r="F213" t="s">
        <v>119</v>
      </c>
      <c r="G213" t="s">
        <v>30</v>
      </c>
      <c r="H213" s="2" t="s">
        <v>3</v>
      </c>
      <c r="J213" t="s">
        <v>625</v>
      </c>
      <c r="K213">
        <v>6</v>
      </c>
      <c r="L213" t="s">
        <v>72</v>
      </c>
      <c r="M213">
        <v>3367</v>
      </c>
      <c r="N213">
        <v>1006</v>
      </c>
      <c r="O213">
        <v>620</v>
      </c>
      <c r="P213">
        <v>0</v>
      </c>
      <c r="Q213">
        <v>70</v>
      </c>
      <c r="R213">
        <v>28</v>
      </c>
      <c r="S213">
        <v>3</v>
      </c>
      <c r="T213">
        <v>2.8</v>
      </c>
      <c r="U213">
        <v>100</v>
      </c>
      <c r="AC213" s="20" t="s">
        <v>628</v>
      </c>
      <c r="AD213" s="20" t="s">
        <v>629</v>
      </c>
      <c r="AE213" s="20" t="s">
        <v>630</v>
      </c>
    </row>
    <row r="214" spans="1:31" x14ac:dyDescent="0.35">
      <c r="A214" t="s">
        <v>244</v>
      </c>
      <c r="B214" t="s">
        <v>626</v>
      </c>
      <c r="C214" s="10">
        <v>44665</v>
      </c>
      <c r="D214" t="s">
        <v>456</v>
      </c>
      <c r="E214" t="s">
        <v>62</v>
      </c>
      <c r="F214" t="s">
        <v>119</v>
      </c>
      <c r="G214" t="s">
        <v>30</v>
      </c>
      <c r="H214" s="2" t="s">
        <v>3</v>
      </c>
      <c r="J214" t="s">
        <v>625</v>
      </c>
      <c r="K214">
        <v>6</v>
      </c>
      <c r="L214" t="s">
        <v>242</v>
      </c>
      <c r="M214">
        <v>3367</v>
      </c>
      <c r="N214" s="3">
        <v>1106</v>
      </c>
      <c r="O214" s="3">
        <v>690</v>
      </c>
      <c r="P214">
        <v>0</v>
      </c>
      <c r="Q214">
        <v>70</v>
      </c>
      <c r="R214">
        <v>28</v>
      </c>
      <c r="S214">
        <v>3</v>
      </c>
      <c r="T214">
        <v>2.8</v>
      </c>
      <c r="U214">
        <v>100</v>
      </c>
      <c r="AC214" s="19" t="s">
        <v>633</v>
      </c>
      <c r="AD214" s="19" t="s">
        <v>631</v>
      </c>
      <c r="AE214" s="20" t="s">
        <v>630</v>
      </c>
    </row>
    <row r="215" spans="1:31" x14ac:dyDescent="0.35">
      <c r="A215" t="s">
        <v>244</v>
      </c>
      <c r="B215" t="s">
        <v>627</v>
      </c>
      <c r="C215" s="10">
        <v>44665</v>
      </c>
      <c r="D215" t="s">
        <v>456</v>
      </c>
      <c r="E215" t="s">
        <v>62</v>
      </c>
      <c r="F215" t="s">
        <v>119</v>
      </c>
      <c r="G215" t="s">
        <v>30</v>
      </c>
      <c r="H215" s="2" t="s">
        <v>3</v>
      </c>
      <c r="J215" t="s">
        <v>625</v>
      </c>
      <c r="K215">
        <v>6</v>
      </c>
      <c r="L215" t="s">
        <v>243</v>
      </c>
      <c r="M215" s="3">
        <v>3717</v>
      </c>
      <c r="N215" s="3">
        <v>1126</v>
      </c>
      <c r="O215">
        <v>620</v>
      </c>
      <c r="P215">
        <v>0</v>
      </c>
      <c r="Q215">
        <v>70</v>
      </c>
      <c r="R215">
        <v>28</v>
      </c>
      <c r="S215">
        <v>3</v>
      </c>
      <c r="T215">
        <v>2.8</v>
      </c>
      <c r="U215">
        <v>100</v>
      </c>
      <c r="AC215" s="19" t="s">
        <v>634</v>
      </c>
      <c r="AD215" s="20" t="s">
        <v>629</v>
      </c>
      <c r="AE215" s="19" t="s">
        <v>632</v>
      </c>
    </row>
    <row r="216" spans="1:31" x14ac:dyDescent="0.35">
      <c r="A216" t="s">
        <v>1172</v>
      </c>
      <c r="B216" t="s">
        <v>1173</v>
      </c>
      <c r="C216" s="10">
        <v>44682</v>
      </c>
      <c r="D216" t="s">
        <v>456</v>
      </c>
      <c r="E216" t="s">
        <v>63</v>
      </c>
      <c r="F216" t="s">
        <v>84</v>
      </c>
      <c r="G216" t="s">
        <v>30</v>
      </c>
      <c r="H216" s="2" t="s">
        <v>3</v>
      </c>
      <c r="J216" t="s">
        <v>547</v>
      </c>
      <c r="K216">
        <v>6</v>
      </c>
      <c r="L216" t="s">
        <v>72</v>
      </c>
      <c r="M216">
        <v>2935</v>
      </c>
      <c r="N216">
        <v>701</v>
      </c>
      <c r="O216">
        <v>369</v>
      </c>
      <c r="P216">
        <v>0</v>
      </c>
      <c r="Q216">
        <v>70</v>
      </c>
      <c r="R216">
        <v>23</v>
      </c>
      <c r="S216">
        <v>2</v>
      </c>
      <c r="T216">
        <v>1.3</v>
      </c>
      <c r="U216">
        <v>100</v>
      </c>
      <c r="AC216" s="20" t="s">
        <v>511</v>
      </c>
      <c r="AD216" s="20" t="s">
        <v>1176</v>
      </c>
      <c r="AE216" s="20" t="s">
        <v>1177</v>
      </c>
    </row>
    <row r="217" spans="1:31" x14ac:dyDescent="0.35">
      <c r="A217" t="s">
        <v>1172</v>
      </c>
      <c r="B217" t="s">
        <v>1174</v>
      </c>
      <c r="C217" s="10">
        <v>44682</v>
      </c>
      <c r="D217" t="s">
        <v>456</v>
      </c>
      <c r="E217" t="s">
        <v>63</v>
      </c>
      <c r="F217" t="s">
        <v>84</v>
      </c>
      <c r="G217" t="s">
        <v>30</v>
      </c>
      <c r="H217" s="2" t="s">
        <v>3</v>
      </c>
      <c r="J217" t="s">
        <v>547</v>
      </c>
      <c r="K217">
        <v>6</v>
      </c>
      <c r="L217" t="s">
        <v>242</v>
      </c>
      <c r="M217">
        <v>2935</v>
      </c>
      <c r="N217" s="3">
        <v>781</v>
      </c>
      <c r="O217">
        <v>369</v>
      </c>
      <c r="P217">
        <v>0</v>
      </c>
      <c r="Q217">
        <v>70</v>
      </c>
      <c r="R217">
        <v>23</v>
      </c>
      <c r="S217">
        <v>2</v>
      </c>
      <c r="T217">
        <v>1.3</v>
      </c>
      <c r="U217" s="3">
        <v>107</v>
      </c>
      <c r="AC217" s="19" t="s">
        <v>512</v>
      </c>
      <c r="AD217" s="19" t="s">
        <v>1178</v>
      </c>
      <c r="AE217" s="20" t="s">
        <v>1177</v>
      </c>
    </row>
    <row r="218" spans="1:31" x14ac:dyDescent="0.35">
      <c r="A218" t="s">
        <v>1172</v>
      </c>
      <c r="B218" t="s">
        <v>1175</v>
      </c>
      <c r="C218" s="10">
        <v>44682</v>
      </c>
      <c r="D218" t="s">
        <v>456</v>
      </c>
      <c r="E218" t="s">
        <v>63</v>
      </c>
      <c r="F218" t="s">
        <v>84</v>
      </c>
      <c r="G218" t="s">
        <v>30</v>
      </c>
      <c r="H218" s="2" t="s">
        <v>3</v>
      </c>
      <c r="J218" t="s">
        <v>547</v>
      </c>
      <c r="K218">
        <v>6</v>
      </c>
      <c r="L218" t="s">
        <v>243</v>
      </c>
      <c r="M218">
        <v>2935</v>
      </c>
      <c r="N218" s="3">
        <v>766</v>
      </c>
      <c r="O218" s="3">
        <v>419</v>
      </c>
      <c r="P218">
        <v>0</v>
      </c>
      <c r="Q218">
        <v>70</v>
      </c>
      <c r="R218">
        <v>23</v>
      </c>
      <c r="S218">
        <v>2</v>
      </c>
      <c r="T218">
        <v>1.3</v>
      </c>
      <c r="U218">
        <v>100</v>
      </c>
      <c r="AC218" s="19" t="s">
        <v>524</v>
      </c>
      <c r="AD218" s="20" t="s">
        <v>1176</v>
      </c>
      <c r="AE218" s="19" t="s">
        <v>1179</v>
      </c>
    </row>
    <row r="219" spans="1:31" x14ac:dyDescent="0.35">
      <c r="A219" t="s">
        <v>831</v>
      </c>
      <c r="B219" t="s">
        <v>394</v>
      </c>
      <c r="C219" s="10">
        <v>44682</v>
      </c>
      <c r="D219" t="s">
        <v>832</v>
      </c>
      <c r="E219" t="s">
        <v>68</v>
      </c>
      <c r="F219" t="s">
        <v>311</v>
      </c>
      <c r="G219" t="s">
        <v>27</v>
      </c>
      <c r="H219" s="3" t="s">
        <v>42</v>
      </c>
      <c r="J219" t="s">
        <v>42</v>
      </c>
      <c r="K219">
        <v>6</v>
      </c>
      <c r="L219" t="s">
        <v>72</v>
      </c>
      <c r="M219">
        <v>1825</v>
      </c>
      <c r="N219">
        <v>585</v>
      </c>
      <c r="O219">
        <v>141</v>
      </c>
      <c r="P219">
        <v>10</v>
      </c>
      <c r="Q219">
        <v>80</v>
      </c>
      <c r="R219">
        <v>23</v>
      </c>
      <c r="S219">
        <v>1</v>
      </c>
      <c r="T219">
        <v>2.85</v>
      </c>
      <c r="U219">
        <v>100</v>
      </c>
      <c r="AC219" s="20" t="s">
        <v>902</v>
      </c>
      <c r="AD219" s="20" t="s">
        <v>905</v>
      </c>
      <c r="AE219" s="20" t="s">
        <v>906</v>
      </c>
    </row>
    <row r="220" spans="1:31" x14ac:dyDescent="0.35">
      <c r="A220" t="s">
        <v>831</v>
      </c>
      <c r="B220" t="s">
        <v>833</v>
      </c>
      <c r="C220" s="10">
        <v>44682</v>
      </c>
      <c r="D220" t="s">
        <v>832</v>
      </c>
      <c r="E220" t="s">
        <v>68</v>
      </c>
      <c r="F220" t="s">
        <v>311</v>
      </c>
      <c r="G220" t="s">
        <v>27</v>
      </c>
      <c r="H220" s="3" t="s">
        <v>42</v>
      </c>
      <c r="J220" t="s">
        <v>42</v>
      </c>
      <c r="K220">
        <v>6</v>
      </c>
      <c r="L220" t="s">
        <v>242</v>
      </c>
      <c r="M220" s="3">
        <v>1985</v>
      </c>
      <c r="N220" s="3">
        <v>630</v>
      </c>
      <c r="O220">
        <v>141</v>
      </c>
      <c r="P220">
        <v>10</v>
      </c>
      <c r="Q220">
        <v>80</v>
      </c>
      <c r="R220">
        <v>23</v>
      </c>
      <c r="S220">
        <v>1</v>
      </c>
      <c r="T220">
        <v>2.85</v>
      </c>
      <c r="U220">
        <v>100</v>
      </c>
      <c r="AC220" s="19" t="s">
        <v>903</v>
      </c>
      <c r="AD220" s="19" t="s">
        <v>907</v>
      </c>
      <c r="AE220" s="20" t="s">
        <v>906</v>
      </c>
    </row>
    <row r="221" spans="1:31" x14ac:dyDescent="0.35">
      <c r="A221" t="s">
        <v>831</v>
      </c>
      <c r="B221" t="s">
        <v>834</v>
      </c>
      <c r="C221" s="10">
        <v>44682</v>
      </c>
      <c r="D221" t="s">
        <v>832</v>
      </c>
      <c r="E221" t="s">
        <v>68</v>
      </c>
      <c r="F221" t="s">
        <v>311</v>
      </c>
      <c r="G221" t="s">
        <v>27</v>
      </c>
      <c r="H221" s="3" t="s">
        <v>42</v>
      </c>
      <c r="J221" t="s">
        <v>42</v>
      </c>
      <c r="K221">
        <v>6</v>
      </c>
      <c r="L221" t="s">
        <v>243</v>
      </c>
      <c r="M221">
        <v>1825</v>
      </c>
      <c r="N221" s="3">
        <v>630</v>
      </c>
      <c r="O221" s="3">
        <v>169</v>
      </c>
      <c r="P221">
        <v>10</v>
      </c>
      <c r="Q221">
        <v>80</v>
      </c>
      <c r="R221">
        <v>23</v>
      </c>
      <c r="S221">
        <v>1</v>
      </c>
      <c r="T221">
        <v>2.85</v>
      </c>
      <c r="U221">
        <v>100</v>
      </c>
      <c r="AC221" s="19" t="s">
        <v>904</v>
      </c>
      <c r="AD221" s="20" t="s">
        <v>905</v>
      </c>
      <c r="AE221" s="19" t="s">
        <v>908</v>
      </c>
    </row>
    <row r="222" spans="1:31" x14ac:dyDescent="0.35">
      <c r="A222" t="s">
        <v>1180</v>
      </c>
      <c r="B222" t="s">
        <v>1181</v>
      </c>
      <c r="C222" s="10">
        <v>44682</v>
      </c>
      <c r="D222" t="s">
        <v>439</v>
      </c>
      <c r="E222" t="s">
        <v>66</v>
      </c>
      <c r="F222" t="s">
        <v>1182</v>
      </c>
      <c r="G222" t="s">
        <v>30</v>
      </c>
      <c r="H222" s="7" t="s">
        <v>249</v>
      </c>
      <c r="J222" t="s">
        <v>1183</v>
      </c>
      <c r="K222">
        <v>6</v>
      </c>
      <c r="L222" t="s">
        <v>72</v>
      </c>
      <c r="M222">
        <v>2803</v>
      </c>
      <c r="N222">
        <v>817</v>
      </c>
      <c r="O222">
        <v>322</v>
      </c>
      <c r="P222">
        <v>0</v>
      </c>
      <c r="Q222">
        <v>70</v>
      </c>
      <c r="R222">
        <v>16</v>
      </c>
      <c r="S222">
        <v>2</v>
      </c>
      <c r="T222">
        <v>1.2</v>
      </c>
      <c r="U222">
        <v>100</v>
      </c>
      <c r="AC222" s="20" t="s">
        <v>1186</v>
      </c>
      <c r="AD222" s="20" t="s">
        <v>1187</v>
      </c>
      <c r="AE222" s="20" t="s">
        <v>1188</v>
      </c>
    </row>
    <row r="223" spans="1:31" x14ac:dyDescent="0.35">
      <c r="A223" t="s">
        <v>1180</v>
      </c>
      <c r="B223" t="s">
        <v>1184</v>
      </c>
      <c r="C223" s="10">
        <v>44682</v>
      </c>
      <c r="D223" t="s">
        <v>439</v>
      </c>
      <c r="E223" t="s">
        <v>66</v>
      </c>
      <c r="F223" t="s">
        <v>1182</v>
      </c>
      <c r="G223" t="s">
        <v>30</v>
      </c>
      <c r="H223" s="7" t="s">
        <v>249</v>
      </c>
      <c r="J223" t="s">
        <v>1183</v>
      </c>
      <c r="K223">
        <v>6</v>
      </c>
      <c r="L223" t="s">
        <v>242</v>
      </c>
      <c r="M223" s="3">
        <v>3053</v>
      </c>
      <c r="N223" s="3">
        <v>900</v>
      </c>
      <c r="O223" s="3">
        <v>352</v>
      </c>
      <c r="P223">
        <v>0</v>
      </c>
      <c r="Q223">
        <v>70</v>
      </c>
      <c r="R223">
        <v>16</v>
      </c>
      <c r="S223">
        <v>2</v>
      </c>
      <c r="T223">
        <v>1.2</v>
      </c>
      <c r="U223">
        <v>100</v>
      </c>
      <c r="AC223" s="19" t="s">
        <v>1191</v>
      </c>
      <c r="AD223" s="19" t="s">
        <v>1189</v>
      </c>
      <c r="AE223" s="20" t="s">
        <v>1188</v>
      </c>
    </row>
    <row r="224" spans="1:31" x14ac:dyDescent="0.35">
      <c r="A224" t="s">
        <v>1180</v>
      </c>
      <c r="B224" t="s">
        <v>1185</v>
      </c>
      <c r="C224" s="10">
        <v>44682</v>
      </c>
      <c r="D224" t="s">
        <v>439</v>
      </c>
      <c r="E224" t="s">
        <v>66</v>
      </c>
      <c r="F224" t="s">
        <v>1182</v>
      </c>
      <c r="G224" t="s">
        <v>30</v>
      </c>
      <c r="H224" s="7" t="s">
        <v>249</v>
      </c>
      <c r="J224" t="s">
        <v>1183</v>
      </c>
      <c r="K224">
        <v>6</v>
      </c>
      <c r="L224" t="s">
        <v>243</v>
      </c>
      <c r="M224" s="3">
        <v>3053</v>
      </c>
      <c r="N224" s="3">
        <v>857</v>
      </c>
      <c r="O224" s="3">
        <v>377</v>
      </c>
      <c r="P224">
        <v>0</v>
      </c>
      <c r="Q224">
        <v>70</v>
      </c>
      <c r="R224">
        <v>16</v>
      </c>
      <c r="S224">
        <v>2</v>
      </c>
      <c r="T224">
        <v>1.2</v>
      </c>
      <c r="U224">
        <v>100</v>
      </c>
      <c r="AC224" s="19" t="s">
        <v>1192</v>
      </c>
      <c r="AD224" s="20" t="s">
        <v>1187</v>
      </c>
      <c r="AE224" s="19" t="s">
        <v>1190</v>
      </c>
    </row>
    <row r="225" spans="1:31" x14ac:dyDescent="0.35">
      <c r="A225" t="s">
        <v>1193</v>
      </c>
      <c r="B225" t="s">
        <v>1194</v>
      </c>
      <c r="C225" s="10">
        <v>44721</v>
      </c>
      <c r="D225" t="s">
        <v>456</v>
      </c>
      <c r="E225" t="s">
        <v>64</v>
      </c>
      <c r="F225" t="s">
        <v>1195</v>
      </c>
      <c r="G225" t="s">
        <v>27</v>
      </c>
      <c r="H225" s="6" t="s">
        <v>248</v>
      </c>
      <c r="J225" t="s">
        <v>548</v>
      </c>
      <c r="K225">
        <v>6</v>
      </c>
      <c r="L225" t="s">
        <v>72</v>
      </c>
      <c r="M225">
        <v>1678</v>
      </c>
      <c r="N225">
        <v>1550</v>
      </c>
      <c r="O225">
        <v>135</v>
      </c>
      <c r="P225">
        <v>20</v>
      </c>
      <c r="Q225">
        <v>70</v>
      </c>
      <c r="R225">
        <v>25</v>
      </c>
      <c r="S225">
        <v>1</v>
      </c>
      <c r="T225">
        <v>3</v>
      </c>
      <c r="U225">
        <v>100</v>
      </c>
      <c r="V225" t="s">
        <v>1712</v>
      </c>
      <c r="W225" t="s">
        <v>1718</v>
      </c>
      <c r="X225">
        <v>1000</v>
      </c>
      <c r="Y225">
        <v>100</v>
      </c>
      <c r="Z225">
        <v>0</v>
      </c>
      <c r="AA225">
        <v>0</v>
      </c>
      <c r="AB225">
        <v>0</v>
      </c>
      <c r="AC225" s="20" t="s">
        <v>1199</v>
      </c>
      <c r="AD225" s="20" t="s">
        <v>1200</v>
      </c>
      <c r="AE225" s="20" t="s">
        <v>1201</v>
      </c>
    </row>
    <row r="226" spans="1:31" x14ac:dyDescent="0.35">
      <c r="A226" t="s">
        <v>1193</v>
      </c>
      <c r="B226" t="s">
        <v>1196</v>
      </c>
      <c r="C226" s="10">
        <v>44721</v>
      </c>
      <c r="D226" t="s">
        <v>456</v>
      </c>
      <c r="E226" t="s">
        <v>64</v>
      </c>
      <c r="F226" t="s">
        <v>1195</v>
      </c>
      <c r="G226" t="s">
        <v>27</v>
      </c>
      <c r="H226" s="6" t="s">
        <v>248</v>
      </c>
      <c r="I226" t="s">
        <v>1565</v>
      </c>
      <c r="J226" t="s">
        <v>548</v>
      </c>
      <c r="K226">
        <v>6</v>
      </c>
      <c r="L226" t="s">
        <v>362</v>
      </c>
      <c r="M226">
        <v>1678</v>
      </c>
      <c r="N226" s="3">
        <v>1674</v>
      </c>
      <c r="O226">
        <v>135</v>
      </c>
      <c r="P226" s="18">
        <v>25</v>
      </c>
      <c r="Q226">
        <v>70</v>
      </c>
      <c r="R226">
        <v>25</v>
      </c>
      <c r="S226">
        <v>1</v>
      </c>
      <c r="T226">
        <v>3</v>
      </c>
      <c r="U226">
        <v>100</v>
      </c>
      <c r="V226" t="s">
        <v>1712</v>
      </c>
      <c r="W226" t="s">
        <v>1718</v>
      </c>
      <c r="X226">
        <v>1000</v>
      </c>
      <c r="Y226">
        <v>100</v>
      </c>
      <c r="Z226">
        <v>0</v>
      </c>
      <c r="AA226">
        <v>0</v>
      </c>
      <c r="AB226">
        <v>0</v>
      </c>
      <c r="AC226" s="19" t="s">
        <v>1205</v>
      </c>
      <c r="AD226" s="20" t="s">
        <v>1200</v>
      </c>
      <c r="AE226" s="19" t="s">
        <v>1204</v>
      </c>
    </row>
    <row r="227" spans="1:31" x14ac:dyDescent="0.35">
      <c r="A227" t="s">
        <v>1193</v>
      </c>
      <c r="B227" t="s">
        <v>1197</v>
      </c>
      <c r="C227" s="10">
        <v>44721</v>
      </c>
      <c r="D227" t="s">
        <v>456</v>
      </c>
      <c r="E227" t="s">
        <v>64</v>
      </c>
      <c r="F227" t="s">
        <v>1195</v>
      </c>
      <c r="G227" t="s">
        <v>27</v>
      </c>
      <c r="H227" s="6" t="s">
        <v>248</v>
      </c>
      <c r="J227" t="s">
        <v>548</v>
      </c>
      <c r="K227">
        <v>6</v>
      </c>
      <c r="L227" t="s">
        <v>242</v>
      </c>
      <c r="M227">
        <v>1678</v>
      </c>
      <c r="N227" s="3">
        <v>1640</v>
      </c>
      <c r="O227">
        <v>135</v>
      </c>
      <c r="P227">
        <v>20</v>
      </c>
      <c r="Q227">
        <v>70</v>
      </c>
      <c r="R227">
        <v>25</v>
      </c>
      <c r="S227">
        <v>1</v>
      </c>
      <c r="T227">
        <v>3</v>
      </c>
      <c r="U227" s="18">
        <v>105</v>
      </c>
      <c r="V227" t="s">
        <v>1712</v>
      </c>
      <c r="W227" t="s">
        <v>1718</v>
      </c>
      <c r="X227">
        <v>1000</v>
      </c>
      <c r="Y227">
        <v>100</v>
      </c>
      <c r="Z227">
        <v>0</v>
      </c>
      <c r="AA227">
        <v>0</v>
      </c>
      <c r="AB227">
        <v>0</v>
      </c>
      <c r="AC227" s="19" t="s">
        <v>1206</v>
      </c>
      <c r="AD227" s="19" t="s">
        <v>1202</v>
      </c>
      <c r="AE227" s="20" t="s">
        <v>1201</v>
      </c>
    </row>
    <row r="228" spans="1:31" x14ac:dyDescent="0.35">
      <c r="A228" t="s">
        <v>1193</v>
      </c>
      <c r="B228" t="s">
        <v>1198</v>
      </c>
      <c r="C228" s="10">
        <v>44721</v>
      </c>
      <c r="D228" t="s">
        <v>456</v>
      </c>
      <c r="E228" t="s">
        <v>64</v>
      </c>
      <c r="F228" t="s">
        <v>1195</v>
      </c>
      <c r="G228" t="s">
        <v>27</v>
      </c>
      <c r="H228" s="6" t="s">
        <v>248</v>
      </c>
      <c r="J228" t="s">
        <v>548</v>
      </c>
      <c r="K228">
        <v>6</v>
      </c>
      <c r="L228" t="s">
        <v>243</v>
      </c>
      <c r="M228" s="3">
        <v>1853</v>
      </c>
      <c r="N228" s="3">
        <v>1685</v>
      </c>
      <c r="O228">
        <v>135</v>
      </c>
      <c r="P228">
        <v>20</v>
      </c>
      <c r="Q228">
        <v>70</v>
      </c>
      <c r="R228">
        <v>25</v>
      </c>
      <c r="S228">
        <v>1</v>
      </c>
      <c r="T228">
        <v>3</v>
      </c>
      <c r="U228">
        <v>100</v>
      </c>
      <c r="V228" t="s">
        <v>1712</v>
      </c>
      <c r="W228" t="s">
        <v>1718</v>
      </c>
      <c r="X228">
        <v>1000</v>
      </c>
      <c r="Y228">
        <v>100</v>
      </c>
      <c r="Z228">
        <v>0</v>
      </c>
      <c r="AA228">
        <v>0</v>
      </c>
      <c r="AB228">
        <v>0</v>
      </c>
      <c r="AC228" s="19" t="s">
        <v>1207</v>
      </c>
      <c r="AD228" s="20" t="s">
        <v>1200</v>
      </c>
      <c r="AE228" s="19" t="s">
        <v>1203</v>
      </c>
    </row>
    <row r="229" spans="1:31" x14ac:dyDescent="0.35">
      <c r="A229" t="s">
        <v>359</v>
      </c>
      <c r="B229" t="s">
        <v>360</v>
      </c>
      <c r="C229" s="10">
        <v>44747</v>
      </c>
      <c r="D229" t="s">
        <v>456</v>
      </c>
      <c r="E229" t="s">
        <v>66</v>
      </c>
      <c r="F229" t="s">
        <v>357</v>
      </c>
      <c r="G229" t="s">
        <v>27</v>
      </c>
      <c r="H229" s="7" t="s">
        <v>249</v>
      </c>
      <c r="J229" t="s">
        <v>593</v>
      </c>
      <c r="K229">
        <v>6</v>
      </c>
      <c r="L229" t="s">
        <v>72</v>
      </c>
      <c r="M229">
        <v>1502</v>
      </c>
      <c r="N229">
        <v>661</v>
      </c>
      <c r="O229">
        <v>172</v>
      </c>
      <c r="P229">
        <v>0</v>
      </c>
      <c r="Q229">
        <v>70</v>
      </c>
      <c r="R229">
        <v>12</v>
      </c>
      <c r="S229">
        <v>1</v>
      </c>
      <c r="T229">
        <v>0.85</v>
      </c>
      <c r="U229">
        <v>100</v>
      </c>
      <c r="V229" t="s">
        <v>1711</v>
      </c>
      <c r="W229" t="s">
        <v>1718</v>
      </c>
      <c r="X229">
        <v>1000</v>
      </c>
      <c r="Y229">
        <v>100</v>
      </c>
      <c r="Z229">
        <v>0</v>
      </c>
      <c r="AA229">
        <v>0</v>
      </c>
      <c r="AB229">
        <v>0</v>
      </c>
      <c r="AC229" s="20" t="s">
        <v>594</v>
      </c>
      <c r="AD229" s="20" t="s">
        <v>596</v>
      </c>
      <c r="AE229" s="20" t="s">
        <v>597</v>
      </c>
    </row>
    <row r="230" spans="1:31" x14ac:dyDescent="0.35">
      <c r="A230" t="s">
        <v>359</v>
      </c>
      <c r="B230" t="s">
        <v>2319</v>
      </c>
      <c r="C230" s="10">
        <v>44747</v>
      </c>
      <c r="D230" t="s">
        <v>456</v>
      </c>
      <c r="E230" t="s">
        <v>66</v>
      </c>
      <c r="F230" t="s">
        <v>357</v>
      </c>
      <c r="G230" t="s">
        <v>27</v>
      </c>
      <c r="H230" s="7" t="s">
        <v>249</v>
      </c>
      <c r="J230" t="s">
        <v>593</v>
      </c>
      <c r="K230">
        <v>6</v>
      </c>
      <c r="L230" t="s">
        <v>242</v>
      </c>
      <c r="M230">
        <v>1502</v>
      </c>
      <c r="N230" s="3">
        <v>721</v>
      </c>
      <c r="O230" s="3">
        <v>202</v>
      </c>
      <c r="P230">
        <v>0</v>
      </c>
      <c r="Q230">
        <v>70</v>
      </c>
      <c r="R230">
        <v>12</v>
      </c>
      <c r="S230">
        <v>1</v>
      </c>
      <c r="T230">
        <v>0.85</v>
      </c>
      <c r="U230">
        <v>100</v>
      </c>
      <c r="V230" t="s">
        <v>30</v>
      </c>
      <c r="W230" t="s">
        <v>1718</v>
      </c>
      <c r="X230">
        <v>1000</v>
      </c>
      <c r="Y230">
        <v>100</v>
      </c>
      <c r="Z230">
        <v>0</v>
      </c>
      <c r="AA230">
        <v>0</v>
      </c>
      <c r="AB230">
        <v>0</v>
      </c>
      <c r="AC230" s="19" t="s">
        <v>2320</v>
      </c>
      <c r="AD230" s="19" t="s">
        <v>2321</v>
      </c>
      <c r="AE230" s="20" t="s">
        <v>597</v>
      </c>
    </row>
    <row r="231" spans="1:31" x14ac:dyDescent="0.35">
      <c r="A231" t="s">
        <v>359</v>
      </c>
      <c r="B231" t="s">
        <v>592</v>
      </c>
      <c r="C231" s="10">
        <v>44747</v>
      </c>
      <c r="D231" t="s">
        <v>456</v>
      </c>
      <c r="E231" t="s">
        <v>66</v>
      </c>
      <c r="F231" t="s">
        <v>357</v>
      </c>
      <c r="G231" t="s">
        <v>27</v>
      </c>
      <c r="H231" s="7" t="s">
        <v>249</v>
      </c>
      <c r="J231" t="s">
        <v>593</v>
      </c>
      <c r="K231">
        <v>6</v>
      </c>
      <c r="L231" t="s">
        <v>243</v>
      </c>
      <c r="M231" s="3">
        <v>1657</v>
      </c>
      <c r="N231" s="3">
        <v>718</v>
      </c>
      <c r="O231">
        <v>172</v>
      </c>
      <c r="P231">
        <v>0</v>
      </c>
      <c r="Q231">
        <v>70</v>
      </c>
      <c r="R231">
        <v>12</v>
      </c>
      <c r="S231">
        <v>1</v>
      </c>
      <c r="T231">
        <v>0.85</v>
      </c>
      <c r="U231">
        <v>100</v>
      </c>
      <c r="V231" t="s">
        <v>1711</v>
      </c>
      <c r="W231" t="s">
        <v>1718</v>
      </c>
      <c r="X231">
        <v>1000</v>
      </c>
      <c r="Y231">
        <v>100</v>
      </c>
      <c r="Z231">
        <v>0</v>
      </c>
      <c r="AA231">
        <v>0</v>
      </c>
      <c r="AB231">
        <v>0</v>
      </c>
      <c r="AC231" s="19" t="s">
        <v>595</v>
      </c>
      <c r="AD231" s="20" t="s">
        <v>596</v>
      </c>
      <c r="AE231" s="19" t="s">
        <v>598</v>
      </c>
    </row>
    <row r="232" spans="1:31" x14ac:dyDescent="0.35">
      <c r="A232" t="s">
        <v>16</v>
      </c>
      <c r="B232" t="s">
        <v>202</v>
      </c>
      <c r="C232" s="10">
        <v>44784</v>
      </c>
      <c r="D232" t="s">
        <v>439</v>
      </c>
      <c r="E232" t="s">
        <v>63</v>
      </c>
      <c r="F232" t="s">
        <v>37</v>
      </c>
      <c r="G232" t="s">
        <v>30</v>
      </c>
      <c r="H232" s="2" t="s">
        <v>3</v>
      </c>
      <c r="J232" t="s">
        <v>547</v>
      </c>
      <c r="K232">
        <v>6</v>
      </c>
      <c r="L232" t="s">
        <v>72</v>
      </c>
      <c r="M232">
        <v>2906</v>
      </c>
      <c r="N232">
        <v>816</v>
      </c>
      <c r="O232">
        <v>451</v>
      </c>
      <c r="P232">
        <v>0</v>
      </c>
      <c r="Q232">
        <v>70</v>
      </c>
      <c r="R232">
        <v>24</v>
      </c>
      <c r="S232">
        <v>3</v>
      </c>
      <c r="T232">
        <v>1.2</v>
      </c>
      <c r="U232">
        <v>100</v>
      </c>
      <c r="AC232" s="20" t="s">
        <v>458</v>
      </c>
      <c r="AD232" s="20" t="s">
        <v>663</v>
      </c>
      <c r="AE232" s="20" t="s">
        <v>664</v>
      </c>
    </row>
    <row r="233" spans="1:31" x14ac:dyDescent="0.35">
      <c r="A233" t="s">
        <v>16</v>
      </c>
      <c r="B233" t="s">
        <v>662</v>
      </c>
      <c r="C233" s="10">
        <v>44784</v>
      </c>
      <c r="D233" t="s">
        <v>439</v>
      </c>
      <c r="E233" t="s">
        <v>63</v>
      </c>
      <c r="F233" t="s">
        <v>37</v>
      </c>
      <c r="G233" t="s">
        <v>30</v>
      </c>
      <c r="H233" s="2" t="s">
        <v>3</v>
      </c>
      <c r="J233" t="s">
        <v>547</v>
      </c>
      <c r="K233">
        <v>6</v>
      </c>
      <c r="L233" t="s">
        <v>242</v>
      </c>
      <c r="M233" s="3">
        <v>3106</v>
      </c>
      <c r="N233" s="3">
        <v>889</v>
      </c>
      <c r="O233" s="3">
        <v>485</v>
      </c>
      <c r="P233">
        <v>0</v>
      </c>
      <c r="Q233">
        <v>70</v>
      </c>
      <c r="R233">
        <v>24</v>
      </c>
      <c r="S233">
        <v>3</v>
      </c>
      <c r="T233">
        <v>1.2</v>
      </c>
      <c r="U233">
        <v>100</v>
      </c>
      <c r="AC233" s="19" t="s">
        <v>488</v>
      </c>
      <c r="AD233" s="19" t="s">
        <v>665</v>
      </c>
      <c r="AE233" s="20" t="s">
        <v>664</v>
      </c>
    </row>
    <row r="234" spans="1:31" x14ac:dyDescent="0.35">
      <c r="A234" t="s">
        <v>16</v>
      </c>
      <c r="B234" t="s">
        <v>2343</v>
      </c>
      <c r="C234" s="10">
        <v>44784</v>
      </c>
      <c r="D234" t="s">
        <v>439</v>
      </c>
      <c r="E234" t="s">
        <v>63</v>
      </c>
      <c r="F234" t="s">
        <v>37</v>
      </c>
      <c r="G234" t="s">
        <v>30</v>
      </c>
      <c r="H234" s="2" t="s">
        <v>3</v>
      </c>
      <c r="J234" t="s">
        <v>547</v>
      </c>
      <c r="K234">
        <v>6</v>
      </c>
      <c r="L234" t="s">
        <v>243</v>
      </c>
      <c r="M234" s="3">
        <v>3106</v>
      </c>
      <c r="N234" s="3">
        <v>845</v>
      </c>
      <c r="O234" s="3">
        <v>522</v>
      </c>
      <c r="P234">
        <v>0</v>
      </c>
      <c r="Q234">
        <v>70</v>
      </c>
      <c r="R234">
        <v>24</v>
      </c>
      <c r="S234">
        <v>3</v>
      </c>
      <c r="T234">
        <v>1.2</v>
      </c>
      <c r="U234">
        <v>100</v>
      </c>
      <c r="AC234" s="19" t="s">
        <v>2344</v>
      </c>
      <c r="AD234" s="20" t="s">
        <v>663</v>
      </c>
      <c r="AE234" s="19" t="s">
        <v>2345</v>
      </c>
    </row>
    <row r="235" spans="1:31" x14ac:dyDescent="0.35">
      <c r="A235" t="s">
        <v>105</v>
      </c>
      <c r="B235" t="s">
        <v>189</v>
      </c>
      <c r="C235" s="10">
        <v>44784</v>
      </c>
      <c r="D235" t="s">
        <v>456</v>
      </c>
      <c r="E235" t="s">
        <v>65</v>
      </c>
      <c r="F235" t="s">
        <v>90</v>
      </c>
      <c r="G235" t="s">
        <v>27</v>
      </c>
      <c r="H235" s="2" t="s">
        <v>3</v>
      </c>
      <c r="J235" t="s">
        <v>550</v>
      </c>
      <c r="K235">
        <v>6</v>
      </c>
      <c r="L235" t="s">
        <v>72</v>
      </c>
      <c r="M235">
        <v>1802</v>
      </c>
      <c r="N235">
        <v>946</v>
      </c>
      <c r="O235">
        <v>223</v>
      </c>
      <c r="P235">
        <v>0</v>
      </c>
      <c r="Q235">
        <v>70</v>
      </c>
      <c r="R235">
        <v>20</v>
      </c>
      <c r="S235">
        <v>1</v>
      </c>
      <c r="T235">
        <v>1.6</v>
      </c>
      <c r="U235">
        <v>100</v>
      </c>
      <c r="V235" t="s">
        <v>1713</v>
      </c>
      <c r="W235" t="s">
        <v>1718</v>
      </c>
      <c r="X235">
        <v>500</v>
      </c>
      <c r="Y235">
        <v>866</v>
      </c>
      <c r="Z235">
        <v>0</v>
      </c>
      <c r="AA235">
        <v>0</v>
      </c>
      <c r="AB235">
        <v>0</v>
      </c>
      <c r="AC235" s="20" t="s">
        <v>517</v>
      </c>
      <c r="AD235" s="20" t="s">
        <v>519</v>
      </c>
      <c r="AE235" s="20" t="s">
        <v>521</v>
      </c>
    </row>
    <row r="236" spans="1:31" x14ac:dyDescent="0.35">
      <c r="A236" t="s">
        <v>105</v>
      </c>
      <c r="B236" t="s">
        <v>1877</v>
      </c>
      <c r="C236" s="10">
        <v>44784</v>
      </c>
      <c r="D236" t="s">
        <v>456</v>
      </c>
      <c r="E236" t="s">
        <v>65</v>
      </c>
      <c r="F236" t="s">
        <v>90</v>
      </c>
      <c r="G236" t="s">
        <v>27</v>
      </c>
      <c r="H236" s="2" t="s">
        <v>3</v>
      </c>
      <c r="J236" t="s">
        <v>550</v>
      </c>
      <c r="K236">
        <v>6</v>
      </c>
      <c r="L236" t="s">
        <v>242</v>
      </c>
      <c r="M236">
        <v>1802</v>
      </c>
      <c r="N236" s="3">
        <v>1066</v>
      </c>
      <c r="O236" s="3">
        <v>239</v>
      </c>
      <c r="P236">
        <v>0</v>
      </c>
      <c r="Q236" s="3">
        <f>70-25</f>
        <v>45</v>
      </c>
      <c r="R236">
        <v>20</v>
      </c>
      <c r="S236">
        <v>1</v>
      </c>
      <c r="T236">
        <v>1.6</v>
      </c>
      <c r="U236">
        <v>100</v>
      </c>
      <c r="V236" t="s">
        <v>27</v>
      </c>
      <c r="W236" t="s">
        <v>1718</v>
      </c>
      <c r="X236">
        <v>500</v>
      </c>
      <c r="Y236">
        <v>866</v>
      </c>
      <c r="Z236">
        <v>0</v>
      </c>
      <c r="AA236">
        <v>0</v>
      </c>
      <c r="AB236">
        <v>0</v>
      </c>
      <c r="AC236" s="19" t="s">
        <v>605</v>
      </c>
      <c r="AD236" s="20" t="s">
        <v>519</v>
      </c>
      <c r="AE236" s="19" t="s">
        <v>1878</v>
      </c>
    </row>
    <row r="237" spans="1:31" x14ac:dyDescent="0.35">
      <c r="A237" t="s">
        <v>105</v>
      </c>
      <c r="B237" t="s">
        <v>516</v>
      </c>
      <c r="C237" s="10">
        <v>44784</v>
      </c>
      <c r="D237" t="s">
        <v>456</v>
      </c>
      <c r="E237" t="s">
        <v>65</v>
      </c>
      <c r="F237" t="s">
        <v>90</v>
      </c>
      <c r="G237" t="s">
        <v>27</v>
      </c>
      <c r="H237" s="2" t="s">
        <v>3</v>
      </c>
      <c r="J237" t="s">
        <v>550</v>
      </c>
      <c r="K237">
        <v>6</v>
      </c>
      <c r="L237" t="s">
        <v>243</v>
      </c>
      <c r="M237" s="3">
        <v>1972</v>
      </c>
      <c r="N237" s="3">
        <v>1021</v>
      </c>
      <c r="O237">
        <v>223</v>
      </c>
      <c r="P237">
        <v>0</v>
      </c>
      <c r="Q237">
        <v>70</v>
      </c>
      <c r="R237">
        <v>20</v>
      </c>
      <c r="S237">
        <v>1</v>
      </c>
      <c r="T237">
        <v>1.6</v>
      </c>
      <c r="U237">
        <v>100</v>
      </c>
      <c r="V237" t="s">
        <v>1713</v>
      </c>
      <c r="W237" t="s">
        <v>1718</v>
      </c>
      <c r="X237">
        <v>500</v>
      </c>
      <c r="Y237" s="3">
        <f>866+70</f>
        <v>936</v>
      </c>
      <c r="Z237">
        <v>0</v>
      </c>
      <c r="AA237">
        <v>0</v>
      </c>
      <c r="AB237">
        <v>0</v>
      </c>
      <c r="AC237" s="19" t="s">
        <v>518</v>
      </c>
      <c r="AD237" s="19" t="s">
        <v>520</v>
      </c>
      <c r="AE237" s="20" t="s">
        <v>521</v>
      </c>
    </row>
    <row r="238" spans="1:31" x14ac:dyDescent="0.35">
      <c r="A238" t="s">
        <v>20</v>
      </c>
      <c r="B238" t="s">
        <v>218</v>
      </c>
      <c r="C238" s="10">
        <v>44812</v>
      </c>
      <c r="D238" t="s">
        <v>456</v>
      </c>
      <c r="E238" t="s">
        <v>63</v>
      </c>
      <c r="F238" t="s">
        <v>85</v>
      </c>
      <c r="G238" t="s">
        <v>30</v>
      </c>
      <c r="H238" s="2" t="s">
        <v>3</v>
      </c>
      <c r="J238" t="s">
        <v>1211</v>
      </c>
      <c r="K238">
        <v>6</v>
      </c>
      <c r="L238" t="s">
        <v>72</v>
      </c>
      <c r="M238">
        <v>4266</v>
      </c>
      <c r="N238">
        <v>385</v>
      </c>
      <c r="O238">
        <v>502</v>
      </c>
      <c r="P238">
        <v>15</v>
      </c>
      <c r="Q238">
        <v>70</v>
      </c>
      <c r="R238">
        <v>12</v>
      </c>
      <c r="S238">
        <v>0</v>
      </c>
      <c r="T238">
        <v>1.2</v>
      </c>
      <c r="U238">
        <v>100</v>
      </c>
      <c r="AC238" s="20" t="s">
        <v>799</v>
      </c>
      <c r="AD238" s="20" t="s">
        <v>800</v>
      </c>
      <c r="AE238" s="20" t="s">
        <v>801</v>
      </c>
    </row>
    <row r="239" spans="1:31" x14ac:dyDescent="0.35">
      <c r="A239" t="s">
        <v>20</v>
      </c>
      <c r="B239" t="s">
        <v>2198</v>
      </c>
      <c r="C239" s="10">
        <v>44812</v>
      </c>
      <c r="D239" t="s">
        <v>456</v>
      </c>
      <c r="E239" t="s">
        <v>63</v>
      </c>
      <c r="F239" t="s">
        <v>85</v>
      </c>
      <c r="G239" t="s">
        <v>30</v>
      </c>
      <c r="H239" s="2" t="s">
        <v>3</v>
      </c>
      <c r="J239" t="s">
        <v>1211</v>
      </c>
      <c r="K239">
        <v>6</v>
      </c>
      <c r="L239" t="s">
        <v>242</v>
      </c>
      <c r="M239" s="3">
        <v>4626</v>
      </c>
      <c r="N239" s="3">
        <v>420</v>
      </c>
      <c r="O239">
        <v>502</v>
      </c>
      <c r="P239">
        <v>15</v>
      </c>
      <c r="Q239">
        <v>70</v>
      </c>
      <c r="R239">
        <v>12</v>
      </c>
      <c r="S239">
        <v>0</v>
      </c>
      <c r="T239">
        <v>1.2</v>
      </c>
      <c r="U239" s="3">
        <v>107</v>
      </c>
      <c r="AC239" s="19" t="s">
        <v>2199</v>
      </c>
      <c r="AD239" s="19" t="s">
        <v>2200</v>
      </c>
      <c r="AE239" s="20" t="s">
        <v>801</v>
      </c>
    </row>
    <row r="240" spans="1:31" x14ac:dyDescent="0.35">
      <c r="A240" t="s">
        <v>1788</v>
      </c>
      <c r="B240" t="s">
        <v>1789</v>
      </c>
      <c r="C240" s="10">
        <v>44845</v>
      </c>
      <c r="D240" t="s">
        <v>1790</v>
      </c>
      <c r="E240" t="s">
        <v>1791</v>
      </c>
      <c r="F240" t="s">
        <v>1792</v>
      </c>
      <c r="G240" t="s">
        <v>1793</v>
      </c>
      <c r="H240" s="3" t="s">
        <v>42</v>
      </c>
      <c r="J240" t="s">
        <v>1794</v>
      </c>
      <c r="K240">
        <v>5</v>
      </c>
      <c r="L240" t="s">
        <v>1795</v>
      </c>
      <c r="M240">
        <v>1866</v>
      </c>
      <c r="N240">
        <v>489</v>
      </c>
      <c r="O240">
        <v>171</v>
      </c>
      <c r="P240">
        <v>0</v>
      </c>
      <c r="Q240">
        <v>70</v>
      </c>
      <c r="R240">
        <v>18</v>
      </c>
      <c r="S240">
        <v>1</v>
      </c>
      <c r="T240">
        <v>2.85</v>
      </c>
      <c r="U240">
        <v>100</v>
      </c>
      <c r="AC240" s="20" t="s">
        <v>1796</v>
      </c>
      <c r="AD240" s="20" t="s">
        <v>1797</v>
      </c>
      <c r="AE240" s="20" t="s">
        <v>1798</v>
      </c>
    </row>
    <row r="241" spans="1:31" x14ac:dyDescent="0.35">
      <c r="A241" t="s">
        <v>1208</v>
      </c>
      <c r="B241" t="s">
        <v>1209</v>
      </c>
      <c r="C241" s="10">
        <v>44845</v>
      </c>
      <c r="D241" t="s">
        <v>456</v>
      </c>
      <c r="E241" t="s">
        <v>67</v>
      </c>
      <c r="F241" t="s">
        <v>1210</v>
      </c>
      <c r="G241" t="s">
        <v>30</v>
      </c>
      <c r="H241" s="2" t="s">
        <v>3</v>
      </c>
      <c r="J241" t="s">
        <v>1312</v>
      </c>
      <c r="K241">
        <v>6</v>
      </c>
      <c r="L241" t="s">
        <v>72</v>
      </c>
      <c r="M241">
        <v>2723</v>
      </c>
      <c r="N241">
        <v>633</v>
      </c>
      <c r="O241">
        <v>461</v>
      </c>
      <c r="P241">
        <v>0</v>
      </c>
      <c r="Q241">
        <v>70</v>
      </c>
      <c r="R241">
        <v>19</v>
      </c>
      <c r="S241">
        <v>2</v>
      </c>
      <c r="T241">
        <v>1.5</v>
      </c>
      <c r="U241">
        <v>100</v>
      </c>
      <c r="V241" t="s">
        <v>1710</v>
      </c>
      <c r="W241" t="s">
        <v>1710</v>
      </c>
      <c r="X241" t="e">
        <f>NA()</f>
        <v>#N/A</v>
      </c>
      <c r="Y241" t="e">
        <f>NA()</f>
        <v>#N/A</v>
      </c>
      <c r="Z241" t="e">
        <f>NA()</f>
        <v>#N/A</v>
      </c>
      <c r="AA241" t="e">
        <f>NA()</f>
        <v>#N/A</v>
      </c>
      <c r="AB241">
        <v>0</v>
      </c>
      <c r="AC241" s="20" t="s">
        <v>1214</v>
      </c>
      <c r="AD241" s="20" t="s">
        <v>1215</v>
      </c>
      <c r="AE241" s="20" t="s">
        <v>1216</v>
      </c>
    </row>
    <row r="242" spans="1:31" x14ac:dyDescent="0.35">
      <c r="A242" t="s">
        <v>1208</v>
      </c>
      <c r="B242" t="s">
        <v>1212</v>
      </c>
      <c r="C242" s="10">
        <v>44845</v>
      </c>
      <c r="D242" t="s">
        <v>456</v>
      </c>
      <c r="E242" t="s">
        <v>67</v>
      </c>
      <c r="F242" t="s">
        <v>1210</v>
      </c>
      <c r="G242" t="s">
        <v>30</v>
      </c>
      <c r="H242" s="2" t="s">
        <v>3</v>
      </c>
      <c r="J242" t="s">
        <v>1312</v>
      </c>
      <c r="K242">
        <v>6</v>
      </c>
      <c r="L242" t="s">
        <v>242</v>
      </c>
      <c r="M242">
        <v>2723</v>
      </c>
      <c r="N242" s="3">
        <v>678</v>
      </c>
      <c r="O242" s="3">
        <v>506</v>
      </c>
      <c r="P242">
        <v>0</v>
      </c>
      <c r="Q242">
        <v>70</v>
      </c>
      <c r="R242">
        <v>19</v>
      </c>
      <c r="S242">
        <v>2</v>
      </c>
      <c r="T242">
        <v>1.5</v>
      </c>
      <c r="U242" s="3">
        <v>105</v>
      </c>
      <c r="V242" t="s">
        <v>1710</v>
      </c>
      <c r="W242" t="s">
        <v>1710</v>
      </c>
      <c r="X242" t="e">
        <f>NA()</f>
        <v>#N/A</v>
      </c>
      <c r="Y242" t="e">
        <f>NA()</f>
        <v>#N/A</v>
      </c>
      <c r="Z242" t="e">
        <f>NA()</f>
        <v>#N/A</v>
      </c>
      <c r="AA242" t="e">
        <f>NA()</f>
        <v>#N/A</v>
      </c>
      <c r="AB242">
        <v>0</v>
      </c>
      <c r="AC242" s="19" t="s">
        <v>1219</v>
      </c>
      <c r="AD242" s="20" t="s">
        <v>1215</v>
      </c>
      <c r="AE242" s="19" t="s">
        <v>1218</v>
      </c>
    </row>
    <row r="243" spans="1:31" x14ac:dyDescent="0.35">
      <c r="A243" t="s">
        <v>1208</v>
      </c>
      <c r="B243" t="s">
        <v>1213</v>
      </c>
      <c r="C243" s="10">
        <v>44845</v>
      </c>
      <c r="D243" t="s">
        <v>456</v>
      </c>
      <c r="E243" t="s">
        <v>67</v>
      </c>
      <c r="F243" t="s">
        <v>1210</v>
      </c>
      <c r="G243" t="s">
        <v>30</v>
      </c>
      <c r="H243" s="2" t="s">
        <v>3</v>
      </c>
      <c r="J243" t="s">
        <v>1312</v>
      </c>
      <c r="K243">
        <v>6</v>
      </c>
      <c r="L243" t="s">
        <v>243</v>
      </c>
      <c r="M243" s="3">
        <v>3123</v>
      </c>
      <c r="N243">
        <v>633</v>
      </c>
      <c r="O243" s="3">
        <v>521</v>
      </c>
      <c r="P243">
        <v>0</v>
      </c>
      <c r="Q243">
        <v>70</v>
      </c>
      <c r="R243">
        <v>19</v>
      </c>
      <c r="S243">
        <v>2</v>
      </c>
      <c r="T243">
        <v>1.5</v>
      </c>
      <c r="U243">
        <v>100</v>
      </c>
      <c r="V243" t="s">
        <v>1710</v>
      </c>
      <c r="W243" t="s">
        <v>1710</v>
      </c>
      <c r="X243" t="e">
        <f>NA()</f>
        <v>#N/A</v>
      </c>
      <c r="Y243" t="e">
        <f>NA()</f>
        <v>#N/A</v>
      </c>
      <c r="Z243" t="e">
        <f>NA()</f>
        <v>#N/A</v>
      </c>
      <c r="AA243" t="e">
        <f>NA()</f>
        <v>#N/A</v>
      </c>
      <c r="AB243">
        <v>0</v>
      </c>
      <c r="AC243" s="19" t="s">
        <v>1220</v>
      </c>
      <c r="AD243" s="19" t="s">
        <v>1217</v>
      </c>
      <c r="AE243" s="20" t="s">
        <v>1216</v>
      </c>
    </row>
    <row r="244" spans="1:31" x14ac:dyDescent="0.35">
      <c r="A244" t="s">
        <v>1221</v>
      </c>
      <c r="B244" t="s">
        <v>1222</v>
      </c>
      <c r="C244" s="10">
        <v>44866</v>
      </c>
      <c r="D244" t="s">
        <v>832</v>
      </c>
      <c r="E244" t="s">
        <v>61</v>
      </c>
      <c r="F244" t="s">
        <v>1223</v>
      </c>
      <c r="G244" t="s">
        <v>27</v>
      </c>
      <c r="H244" s="7" t="s">
        <v>249</v>
      </c>
      <c r="J244" t="s">
        <v>559</v>
      </c>
      <c r="K244">
        <v>6</v>
      </c>
      <c r="L244" t="s">
        <v>72</v>
      </c>
      <c r="M244">
        <v>1755</v>
      </c>
      <c r="N244">
        <v>542</v>
      </c>
      <c r="O244">
        <v>154</v>
      </c>
      <c r="P244">
        <v>0</v>
      </c>
      <c r="Q244">
        <v>70</v>
      </c>
      <c r="R244">
        <v>17</v>
      </c>
      <c r="S244">
        <v>1</v>
      </c>
      <c r="T244">
        <v>1</v>
      </c>
      <c r="U244">
        <v>100</v>
      </c>
      <c r="V244" t="s">
        <v>1711</v>
      </c>
      <c r="W244" t="s">
        <v>1719</v>
      </c>
      <c r="X244">
        <v>1100</v>
      </c>
      <c r="Y244">
        <v>371</v>
      </c>
      <c r="Z244">
        <v>317</v>
      </c>
      <c r="AA244">
        <v>20</v>
      </c>
      <c r="AB244" t="e">
        <f>NA()</f>
        <v>#N/A</v>
      </c>
      <c r="AC244" s="20" t="s">
        <v>1225</v>
      </c>
      <c r="AD244" s="20" t="s">
        <v>1226</v>
      </c>
      <c r="AE244" s="20" t="s">
        <v>1227</v>
      </c>
    </row>
    <row r="245" spans="1:31" x14ac:dyDescent="0.35">
      <c r="A245" t="s">
        <v>1221</v>
      </c>
      <c r="B245" t="s">
        <v>1224</v>
      </c>
      <c r="C245" s="10">
        <v>44866</v>
      </c>
      <c r="D245" t="s">
        <v>832</v>
      </c>
      <c r="E245" t="s">
        <v>61</v>
      </c>
      <c r="F245" t="s">
        <v>1223</v>
      </c>
      <c r="G245" t="s">
        <v>27</v>
      </c>
      <c r="H245" s="7" t="s">
        <v>249</v>
      </c>
      <c r="J245" t="s">
        <v>559</v>
      </c>
      <c r="K245">
        <v>6</v>
      </c>
      <c r="L245" t="s">
        <v>242</v>
      </c>
      <c r="M245" s="3">
        <v>1935</v>
      </c>
      <c r="N245" s="3">
        <v>572</v>
      </c>
      <c r="O245" s="3">
        <v>179</v>
      </c>
      <c r="P245">
        <v>0</v>
      </c>
      <c r="Q245">
        <v>70</v>
      </c>
      <c r="R245">
        <v>17</v>
      </c>
      <c r="S245">
        <v>1</v>
      </c>
      <c r="T245">
        <v>1</v>
      </c>
      <c r="U245">
        <v>100</v>
      </c>
      <c r="V245" t="s">
        <v>1711</v>
      </c>
      <c r="W245" t="s">
        <v>1719</v>
      </c>
      <c r="X245">
        <v>1100</v>
      </c>
      <c r="Y245">
        <v>371</v>
      </c>
      <c r="Z245">
        <v>317</v>
      </c>
      <c r="AA245">
        <v>20</v>
      </c>
      <c r="AB245" t="e">
        <f>NA()</f>
        <v>#N/A</v>
      </c>
      <c r="AC245" s="20" t="s">
        <v>1225</v>
      </c>
      <c r="AD245" s="19" t="s">
        <v>1228</v>
      </c>
      <c r="AE245" s="20" t="s">
        <v>1227</v>
      </c>
    </row>
    <row r="246" spans="1:31" x14ac:dyDescent="0.35">
      <c r="A246" t="s">
        <v>1229</v>
      </c>
      <c r="B246" t="s">
        <v>1230</v>
      </c>
      <c r="C246" s="10">
        <v>44866</v>
      </c>
      <c r="D246" t="s">
        <v>456</v>
      </c>
      <c r="E246" t="s">
        <v>62</v>
      </c>
      <c r="F246" t="s">
        <v>50</v>
      </c>
      <c r="G246" t="s">
        <v>30</v>
      </c>
      <c r="H246" s="7" t="s">
        <v>249</v>
      </c>
      <c r="J246" t="s">
        <v>1386</v>
      </c>
      <c r="K246">
        <v>6</v>
      </c>
      <c r="L246" t="s">
        <v>72</v>
      </c>
      <c r="M246">
        <v>4655</v>
      </c>
      <c r="N246">
        <v>916</v>
      </c>
      <c r="O246">
        <v>616</v>
      </c>
      <c r="P246">
        <v>10</v>
      </c>
      <c r="Q246">
        <v>70</v>
      </c>
      <c r="R246">
        <v>36</v>
      </c>
      <c r="S246">
        <v>3</v>
      </c>
      <c r="T246">
        <v>1.6</v>
      </c>
      <c r="U246">
        <v>100</v>
      </c>
      <c r="AC246" s="20" t="s">
        <v>747</v>
      </c>
      <c r="AD246" s="20" t="s">
        <v>1233</v>
      </c>
      <c r="AE246" s="20" t="s">
        <v>1234</v>
      </c>
    </row>
    <row r="247" spans="1:31" x14ac:dyDescent="0.35">
      <c r="A247" t="s">
        <v>1229</v>
      </c>
      <c r="B247" t="s">
        <v>1231</v>
      </c>
      <c r="C247" s="10">
        <v>44866</v>
      </c>
      <c r="D247" t="s">
        <v>456</v>
      </c>
      <c r="E247" t="s">
        <v>62</v>
      </c>
      <c r="F247" t="s">
        <v>50</v>
      </c>
      <c r="G247" t="s">
        <v>30</v>
      </c>
      <c r="H247" s="7" t="s">
        <v>249</v>
      </c>
      <c r="J247" t="s">
        <v>1386</v>
      </c>
      <c r="K247">
        <v>6</v>
      </c>
      <c r="L247" t="s">
        <v>242</v>
      </c>
      <c r="M247" s="3">
        <v>4955</v>
      </c>
      <c r="N247" s="3">
        <v>966</v>
      </c>
      <c r="O247" s="3">
        <v>649</v>
      </c>
      <c r="P247">
        <v>10</v>
      </c>
      <c r="Q247">
        <v>70</v>
      </c>
      <c r="R247">
        <v>36</v>
      </c>
      <c r="S247">
        <v>3</v>
      </c>
      <c r="T247">
        <v>1.6</v>
      </c>
      <c r="U247">
        <v>100</v>
      </c>
      <c r="AC247" s="19" t="s">
        <v>751</v>
      </c>
      <c r="AD247" s="19" t="s">
        <v>1235</v>
      </c>
      <c r="AE247" s="20" t="s">
        <v>1234</v>
      </c>
    </row>
    <row r="248" spans="1:31" x14ac:dyDescent="0.35">
      <c r="A248" t="s">
        <v>1229</v>
      </c>
      <c r="B248" t="s">
        <v>1232</v>
      </c>
      <c r="C248" s="10">
        <v>44866</v>
      </c>
      <c r="D248" t="s">
        <v>456</v>
      </c>
      <c r="E248" t="s">
        <v>62</v>
      </c>
      <c r="F248" t="s">
        <v>50</v>
      </c>
      <c r="G248" t="s">
        <v>30</v>
      </c>
      <c r="H248" s="7" t="s">
        <v>249</v>
      </c>
      <c r="J248" t="s">
        <v>1386</v>
      </c>
      <c r="K248">
        <v>6</v>
      </c>
      <c r="L248" t="s">
        <v>243</v>
      </c>
      <c r="M248">
        <v>4655</v>
      </c>
      <c r="N248" s="3">
        <v>1001</v>
      </c>
      <c r="O248" s="3">
        <v>686</v>
      </c>
      <c r="P248">
        <v>10</v>
      </c>
      <c r="Q248">
        <v>70</v>
      </c>
      <c r="R248">
        <v>36</v>
      </c>
      <c r="S248">
        <v>3</v>
      </c>
      <c r="T248">
        <v>1.6</v>
      </c>
      <c r="U248">
        <v>100</v>
      </c>
      <c r="AC248" s="19" t="s">
        <v>1237</v>
      </c>
      <c r="AD248" s="20" t="s">
        <v>1233</v>
      </c>
      <c r="AE248" s="19" t="s">
        <v>1236</v>
      </c>
    </row>
    <row r="249" spans="1:31" x14ac:dyDescent="0.35">
      <c r="A249" t="s">
        <v>104</v>
      </c>
      <c r="B249" t="s">
        <v>207</v>
      </c>
      <c r="C249" s="10">
        <v>44866</v>
      </c>
      <c r="D249" t="s">
        <v>439</v>
      </c>
      <c r="E249" t="s">
        <v>66</v>
      </c>
      <c r="F249" t="s">
        <v>118</v>
      </c>
      <c r="G249" t="s">
        <v>30</v>
      </c>
      <c r="H249" s="7" t="s">
        <v>249</v>
      </c>
      <c r="J249" t="s">
        <v>574</v>
      </c>
      <c r="K249">
        <v>6</v>
      </c>
      <c r="L249" t="s">
        <v>72</v>
      </c>
      <c r="M249">
        <v>1598</v>
      </c>
      <c r="N249">
        <v>659</v>
      </c>
      <c r="O249">
        <v>320</v>
      </c>
      <c r="P249">
        <v>0</v>
      </c>
      <c r="Q249">
        <v>18</v>
      </c>
      <c r="R249">
        <v>10</v>
      </c>
      <c r="S249">
        <v>1</v>
      </c>
      <c r="T249">
        <v>0.93</v>
      </c>
      <c r="U249">
        <v>100</v>
      </c>
      <c r="AC249" s="20" t="s">
        <v>575</v>
      </c>
      <c r="AD249" s="20" t="s">
        <v>576</v>
      </c>
      <c r="AE249" s="20" t="s">
        <v>577</v>
      </c>
    </row>
    <row r="250" spans="1:31" x14ac:dyDescent="0.35">
      <c r="A250" t="s">
        <v>104</v>
      </c>
      <c r="B250" t="s">
        <v>573</v>
      </c>
      <c r="C250" s="10">
        <v>44866</v>
      </c>
      <c r="D250" t="s">
        <v>439</v>
      </c>
      <c r="E250" t="s">
        <v>66</v>
      </c>
      <c r="F250" t="s">
        <v>118</v>
      </c>
      <c r="G250" t="s">
        <v>30</v>
      </c>
      <c r="H250" s="7" t="s">
        <v>249</v>
      </c>
      <c r="J250" t="s">
        <v>574</v>
      </c>
      <c r="K250">
        <v>6</v>
      </c>
      <c r="L250" t="s">
        <v>243</v>
      </c>
      <c r="M250" s="3">
        <v>1778</v>
      </c>
      <c r="N250" s="3">
        <v>724</v>
      </c>
      <c r="O250">
        <v>320</v>
      </c>
      <c r="P250">
        <v>0</v>
      </c>
      <c r="Q250">
        <v>18</v>
      </c>
      <c r="R250">
        <v>10</v>
      </c>
      <c r="S250">
        <v>1</v>
      </c>
      <c r="T250">
        <v>0.93</v>
      </c>
      <c r="U250">
        <v>100</v>
      </c>
      <c r="AC250" s="19" t="s">
        <v>579</v>
      </c>
      <c r="AD250" s="19" t="s">
        <v>578</v>
      </c>
      <c r="AE250" s="20" t="s">
        <v>577</v>
      </c>
    </row>
    <row r="251" spans="1:31" x14ac:dyDescent="0.35">
      <c r="A251" t="s">
        <v>103</v>
      </c>
      <c r="B251" t="s">
        <v>217</v>
      </c>
      <c r="C251" s="10">
        <v>44910</v>
      </c>
      <c r="D251" t="s">
        <v>456</v>
      </c>
      <c r="E251" t="s">
        <v>68</v>
      </c>
      <c r="F251" t="s">
        <v>117</v>
      </c>
      <c r="G251" t="s">
        <v>27</v>
      </c>
      <c r="H251" s="14" t="s">
        <v>389</v>
      </c>
      <c r="J251" t="s">
        <v>771</v>
      </c>
      <c r="K251">
        <v>6</v>
      </c>
      <c r="L251" t="s">
        <v>72</v>
      </c>
      <c r="M251">
        <v>1583</v>
      </c>
      <c r="N251">
        <v>600</v>
      </c>
      <c r="O251">
        <v>114</v>
      </c>
      <c r="P251">
        <v>20</v>
      </c>
      <c r="Q251">
        <v>70</v>
      </c>
      <c r="R251">
        <v>17</v>
      </c>
      <c r="S251">
        <v>1</v>
      </c>
      <c r="T251">
        <v>1.6</v>
      </c>
      <c r="U251">
        <v>100</v>
      </c>
      <c r="AC251" s="20" t="s">
        <v>773</v>
      </c>
      <c r="AD251" s="20" t="s">
        <v>774</v>
      </c>
      <c r="AE251" s="20" t="s">
        <v>775</v>
      </c>
    </row>
    <row r="252" spans="1:31" x14ac:dyDescent="0.35">
      <c r="A252" t="s">
        <v>103</v>
      </c>
      <c r="B252" t="s">
        <v>772</v>
      </c>
      <c r="C252" s="10">
        <v>44910</v>
      </c>
      <c r="D252" t="s">
        <v>456</v>
      </c>
      <c r="E252" t="s">
        <v>68</v>
      </c>
      <c r="F252" t="s">
        <v>117</v>
      </c>
      <c r="G252" t="s">
        <v>27</v>
      </c>
      <c r="H252" s="14" t="s">
        <v>389</v>
      </c>
      <c r="J252" t="s">
        <v>771</v>
      </c>
      <c r="K252">
        <v>6</v>
      </c>
      <c r="L252" t="s">
        <v>242</v>
      </c>
      <c r="M252" s="3">
        <v>1743</v>
      </c>
      <c r="N252" s="3">
        <v>650</v>
      </c>
      <c r="O252">
        <v>114</v>
      </c>
      <c r="P252">
        <v>20</v>
      </c>
      <c r="Q252">
        <v>70</v>
      </c>
      <c r="R252">
        <v>17</v>
      </c>
      <c r="S252">
        <v>1</v>
      </c>
      <c r="T252">
        <v>1.6</v>
      </c>
      <c r="U252">
        <v>100</v>
      </c>
      <c r="AC252" s="19" t="s">
        <v>777</v>
      </c>
      <c r="AD252" s="20" t="s">
        <v>774</v>
      </c>
      <c r="AE252" s="19" t="s">
        <v>776</v>
      </c>
    </row>
    <row r="253" spans="1:31" x14ac:dyDescent="0.35">
      <c r="A253" t="s">
        <v>1238</v>
      </c>
      <c r="B253" t="s">
        <v>1239</v>
      </c>
      <c r="C253" s="10">
        <v>44943</v>
      </c>
      <c r="D253" t="s">
        <v>439</v>
      </c>
      <c r="E253" t="s">
        <v>63</v>
      </c>
      <c r="F253" t="s">
        <v>353</v>
      </c>
      <c r="G253" t="s">
        <v>30</v>
      </c>
      <c r="H253" s="2" t="s">
        <v>3</v>
      </c>
      <c r="J253" t="s">
        <v>547</v>
      </c>
      <c r="K253">
        <v>6</v>
      </c>
      <c r="L253" t="s">
        <v>72</v>
      </c>
      <c r="M253">
        <v>2635</v>
      </c>
      <c r="N253">
        <v>650</v>
      </c>
      <c r="O253">
        <v>393</v>
      </c>
      <c r="P253">
        <v>0</v>
      </c>
      <c r="Q253">
        <v>70</v>
      </c>
      <c r="R253">
        <v>11</v>
      </c>
      <c r="S253">
        <v>1</v>
      </c>
      <c r="T253">
        <v>0.78</v>
      </c>
      <c r="U253">
        <v>100</v>
      </c>
      <c r="AC253" s="20" t="s">
        <v>443</v>
      </c>
      <c r="AD253" s="20" t="s">
        <v>1241</v>
      </c>
      <c r="AE253" s="20" t="s">
        <v>1242</v>
      </c>
    </row>
    <row r="254" spans="1:31" x14ac:dyDescent="0.35">
      <c r="A254" t="s">
        <v>1238</v>
      </c>
      <c r="B254" t="s">
        <v>1240</v>
      </c>
      <c r="C254" s="10">
        <v>44943</v>
      </c>
      <c r="D254" t="s">
        <v>439</v>
      </c>
      <c r="E254" t="s">
        <v>63</v>
      </c>
      <c r="F254" t="s">
        <v>353</v>
      </c>
      <c r="G254" t="s">
        <v>30</v>
      </c>
      <c r="H254" s="2" t="s">
        <v>3</v>
      </c>
      <c r="J254" t="s">
        <v>547</v>
      </c>
      <c r="K254">
        <v>6</v>
      </c>
      <c r="L254" t="s">
        <v>242</v>
      </c>
      <c r="M254" s="3">
        <v>2895</v>
      </c>
      <c r="N254" s="3">
        <v>695</v>
      </c>
      <c r="O254" s="3">
        <v>423</v>
      </c>
      <c r="P254">
        <v>0</v>
      </c>
      <c r="Q254">
        <v>70</v>
      </c>
      <c r="R254">
        <v>11</v>
      </c>
      <c r="S254">
        <v>1</v>
      </c>
      <c r="T254">
        <v>0.78</v>
      </c>
      <c r="U254">
        <v>100</v>
      </c>
      <c r="AC254" s="19" t="s">
        <v>1244</v>
      </c>
      <c r="AD254" s="20" t="s">
        <v>1241</v>
      </c>
      <c r="AE254" s="19" t="s">
        <v>1243</v>
      </c>
    </row>
    <row r="255" spans="1:31" x14ac:dyDescent="0.35">
      <c r="A255" t="s">
        <v>1238</v>
      </c>
      <c r="B255" t="s">
        <v>1875</v>
      </c>
      <c r="C255" s="10">
        <v>44943</v>
      </c>
      <c r="D255" t="s">
        <v>439</v>
      </c>
      <c r="E255" t="s">
        <v>63</v>
      </c>
      <c r="F255" t="s">
        <v>353</v>
      </c>
      <c r="G255" t="s">
        <v>30</v>
      </c>
      <c r="H255" s="2" t="s">
        <v>3</v>
      </c>
      <c r="J255" t="s">
        <v>547</v>
      </c>
      <c r="K255">
        <v>6</v>
      </c>
      <c r="L255" t="s">
        <v>243</v>
      </c>
      <c r="M255">
        <v>2635</v>
      </c>
      <c r="N255" s="3">
        <v>725</v>
      </c>
      <c r="O255" s="3">
        <v>428</v>
      </c>
      <c r="P255">
        <v>0</v>
      </c>
      <c r="Q255">
        <v>70</v>
      </c>
      <c r="R255">
        <v>11</v>
      </c>
      <c r="S255">
        <v>1</v>
      </c>
      <c r="T255">
        <v>0.78</v>
      </c>
      <c r="U255">
        <v>100</v>
      </c>
      <c r="AC255" s="19" t="s">
        <v>491</v>
      </c>
      <c r="AD255" s="19" t="s">
        <v>1876</v>
      </c>
      <c r="AE255" s="20" t="s">
        <v>1242</v>
      </c>
    </row>
    <row r="256" spans="1:31" x14ac:dyDescent="0.35">
      <c r="A256" t="s">
        <v>102</v>
      </c>
      <c r="B256" t="s">
        <v>216</v>
      </c>
      <c r="C256" s="10">
        <v>44943</v>
      </c>
      <c r="D256" t="s">
        <v>456</v>
      </c>
      <c r="E256" t="s">
        <v>64</v>
      </c>
      <c r="F256" t="s">
        <v>116</v>
      </c>
      <c r="G256" t="s">
        <v>27</v>
      </c>
      <c r="H256" s="4" t="s">
        <v>4</v>
      </c>
      <c r="J256" t="s">
        <v>1379</v>
      </c>
      <c r="K256">
        <v>6</v>
      </c>
      <c r="L256" t="s">
        <v>72</v>
      </c>
      <c r="M256">
        <v>2048</v>
      </c>
      <c r="N256">
        <v>919</v>
      </c>
      <c r="O256">
        <v>282</v>
      </c>
      <c r="P256">
        <v>15</v>
      </c>
      <c r="Q256">
        <v>70</v>
      </c>
      <c r="R256">
        <v>24</v>
      </c>
      <c r="S256">
        <v>1</v>
      </c>
      <c r="T256">
        <v>2</v>
      </c>
      <c r="U256">
        <v>100</v>
      </c>
      <c r="AC256" s="20" t="s">
        <v>770</v>
      </c>
      <c r="AD256" s="20" t="s">
        <v>766</v>
      </c>
      <c r="AE256" s="20" t="s">
        <v>767</v>
      </c>
    </row>
    <row r="257" spans="1:31" x14ac:dyDescent="0.35">
      <c r="A257" t="s">
        <v>102</v>
      </c>
      <c r="B257" t="s">
        <v>809</v>
      </c>
      <c r="C257" s="10">
        <v>44943</v>
      </c>
      <c r="D257" t="s">
        <v>456</v>
      </c>
      <c r="E257" t="s">
        <v>64</v>
      </c>
      <c r="F257" t="s">
        <v>116</v>
      </c>
      <c r="G257" t="s">
        <v>27</v>
      </c>
      <c r="H257" s="4" t="s">
        <v>4</v>
      </c>
      <c r="J257" t="s">
        <v>1379</v>
      </c>
      <c r="K257">
        <v>6</v>
      </c>
      <c r="L257" t="s">
        <v>242</v>
      </c>
      <c r="M257">
        <v>2048</v>
      </c>
      <c r="N257" s="3">
        <v>996</v>
      </c>
      <c r="O257" s="3">
        <v>335</v>
      </c>
      <c r="P257">
        <v>15</v>
      </c>
      <c r="Q257">
        <v>70</v>
      </c>
      <c r="R257">
        <v>24</v>
      </c>
      <c r="S257">
        <v>1</v>
      </c>
      <c r="T257">
        <v>2</v>
      </c>
      <c r="U257">
        <v>100</v>
      </c>
      <c r="AC257" s="19" t="s">
        <v>769</v>
      </c>
      <c r="AD257" s="20" t="s">
        <v>766</v>
      </c>
      <c r="AE257" s="19" t="s">
        <v>768</v>
      </c>
    </row>
    <row r="258" spans="1:31" x14ac:dyDescent="0.35">
      <c r="A258" t="s">
        <v>1869</v>
      </c>
      <c r="B258" t="s">
        <v>1870</v>
      </c>
      <c r="C258" s="10">
        <v>44943</v>
      </c>
      <c r="D258" t="s">
        <v>456</v>
      </c>
      <c r="E258" t="s">
        <v>64</v>
      </c>
      <c r="F258" t="s">
        <v>116</v>
      </c>
      <c r="G258" t="s">
        <v>27</v>
      </c>
      <c r="H258" s="4" t="s">
        <v>4</v>
      </c>
      <c r="J258" t="s">
        <v>1379</v>
      </c>
      <c r="K258">
        <v>6</v>
      </c>
      <c r="L258" t="s">
        <v>1871</v>
      </c>
      <c r="M258">
        <v>2048</v>
      </c>
      <c r="N258" s="3">
        <v>992</v>
      </c>
      <c r="O258" s="3">
        <v>322</v>
      </c>
      <c r="P258">
        <v>15</v>
      </c>
      <c r="Q258">
        <v>70</v>
      </c>
      <c r="R258">
        <v>24</v>
      </c>
      <c r="S258">
        <v>1</v>
      </c>
      <c r="T258">
        <v>2</v>
      </c>
      <c r="U258">
        <v>100</v>
      </c>
      <c r="AC258" s="19" t="s">
        <v>1872</v>
      </c>
      <c r="AD258" s="19" t="s">
        <v>1873</v>
      </c>
      <c r="AE258" s="20" t="s">
        <v>767</v>
      </c>
    </row>
    <row r="259" spans="1:31" x14ac:dyDescent="0.35">
      <c r="A259" t="s">
        <v>1245</v>
      </c>
      <c r="B259" t="s">
        <v>1246</v>
      </c>
      <c r="C259" s="10">
        <v>44971</v>
      </c>
      <c r="D259" t="s">
        <v>456</v>
      </c>
      <c r="E259" t="s">
        <v>63</v>
      </c>
      <c r="F259" t="s">
        <v>356</v>
      </c>
      <c r="G259" t="s">
        <v>30</v>
      </c>
      <c r="H259" s="7" t="s">
        <v>249</v>
      </c>
      <c r="J259" t="s">
        <v>547</v>
      </c>
      <c r="K259">
        <v>6</v>
      </c>
      <c r="L259" t="s">
        <v>72</v>
      </c>
      <c r="M259">
        <v>2480</v>
      </c>
      <c r="N259">
        <v>768</v>
      </c>
      <c r="O259">
        <v>452</v>
      </c>
      <c r="P259">
        <v>10</v>
      </c>
      <c r="Q259">
        <v>70</v>
      </c>
      <c r="R259">
        <v>20</v>
      </c>
      <c r="S259">
        <v>2</v>
      </c>
      <c r="T259">
        <v>1.3</v>
      </c>
      <c r="U259">
        <v>100</v>
      </c>
      <c r="AC259" s="20" t="s">
        <v>449</v>
      </c>
      <c r="AD259" s="20" t="s">
        <v>1248</v>
      </c>
      <c r="AE259" s="20" t="s">
        <v>1249</v>
      </c>
    </row>
    <row r="260" spans="1:31" x14ac:dyDescent="0.35">
      <c r="A260" t="s">
        <v>1245</v>
      </c>
      <c r="B260" t="s">
        <v>1247</v>
      </c>
      <c r="C260" s="10">
        <v>44971</v>
      </c>
      <c r="D260" t="s">
        <v>456</v>
      </c>
      <c r="E260" t="s">
        <v>63</v>
      </c>
      <c r="F260" t="s">
        <v>356</v>
      </c>
      <c r="G260" t="s">
        <v>30</v>
      </c>
      <c r="H260" s="7" t="s">
        <v>249</v>
      </c>
      <c r="J260" t="s">
        <v>547</v>
      </c>
      <c r="K260">
        <v>6</v>
      </c>
      <c r="L260" t="s">
        <v>242</v>
      </c>
      <c r="M260">
        <v>2480</v>
      </c>
      <c r="N260" s="3">
        <v>823</v>
      </c>
      <c r="O260" s="3">
        <v>497</v>
      </c>
      <c r="P260">
        <v>10</v>
      </c>
      <c r="Q260">
        <v>70</v>
      </c>
      <c r="R260">
        <v>20</v>
      </c>
      <c r="S260">
        <v>2</v>
      </c>
      <c r="T260">
        <v>1.3</v>
      </c>
      <c r="U260" s="3">
        <v>107</v>
      </c>
      <c r="AC260" s="19" t="s">
        <v>453</v>
      </c>
      <c r="AD260" s="19" t="s">
        <v>1250</v>
      </c>
      <c r="AE260" s="20" t="s">
        <v>1249</v>
      </c>
    </row>
    <row r="261" spans="1:31" x14ac:dyDescent="0.35">
      <c r="A261" t="s">
        <v>1251</v>
      </c>
      <c r="B261" t="s">
        <v>1252</v>
      </c>
      <c r="C261" s="10">
        <v>44992</v>
      </c>
      <c r="D261" t="s">
        <v>439</v>
      </c>
      <c r="E261" t="s">
        <v>66</v>
      </c>
      <c r="F261" t="s">
        <v>118</v>
      </c>
      <c r="G261" t="s">
        <v>30</v>
      </c>
      <c r="H261" s="7" t="s">
        <v>249</v>
      </c>
      <c r="J261" t="s">
        <v>440</v>
      </c>
      <c r="K261">
        <v>6</v>
      </c>
      <c r="L261" t="s">
        <v>72</v>
      </c>
      <c r="M261">
        <v>1629</v>
      </c>
      <c r="N261">
        <v>655</v>
      </c>
      <c r="O261">
        <v>318</v>
      </c>
      <c r="P261">
        <v>0</v>
      </c>
      <c r="Q261">
        <v>18</v>
      </c>
      <c r="R261">
        <v>10</v>
      </c>
      <c r="S261">
        <v>1</v>
      </c>
      <c r="T261">
        <v>0.93</v>
      </c>
      <c r="U261">
        <v>100</v>
      </c>
      <c r="AC261" s="20" t="s">
        <v>575</v>
      </c>
      <c r="AD261" s="20" t="s">
        <v>1254</v>
      </c>
      <c r="AE261" s="20" t="s">
        <v>1255</v>
      </c>
    </row>
    <row r="262" spans="1:31" x14ac:dyDescent="0.35">
      <c r="A262" t="s">
        <v>1251</v>
      </c>
      <c r="B262" t="s">
        <v>1253</v>
      </c>
      <c r="C262" s="10">
        <v>44992</v>
      </c>
      <c r="D262" t="s">
        <v>439</v>
      </c>
      <c r="E262" t="s">
        <v>66</v>
      </c>
      <c r="F262" t="s">
        <v>118</v>
      </c>
      <c r="G262" t="s">
        <v>30</v>
      </c>
      <c r="H262" s="7" t="s">
        <v>249</v>
      </c>
      <c r="J262" t="s">
        <v>440</v>
      </c>
      <c r="K262">
        <v>6</v>
      </c>
      <c r="L262" t="s">
        <v>242</v>
      </c>
      <c r="M262" s="3">
        <v>1752</v>
      </c>
      <c r="N262" s="3">
        <v>703</v>
      </c>
      <c r="O262" s="3">
        <v>346</v>
      </c>
      <c r="P262">
        <v>0</v>
      </c>
      <c r="Q262">
        <v>18</v>
      </c>
      <c r="R262">
        <v>10</v>
      </c>
      <c r="S262">
        <v>1</v>
      </c>
      <c r="T262">
        <v>0.93</v>
      </c>
      <c r="U262">
        <v>100</v>
      </c>
      <c r="AC262" s="19" t="s">
        <v>892</v>
      </c>
      <c r="AD262" s="20" t="s">
        <v>1254</v>
      </c>
      <c r="AE262" s="19" t="s">
        <v>1256</v>
      </c>
    </row>
    <row r="263" spans="1:31" x14ac:dyDescent="0.35">
      <c r="A263" t="s">
        <v>235</v>
      </c>
      <c r="B263" t="s">
        <v>236</v>
      </c>
      <c r="C263" s="10">
        <v>45022</v>
      </c>
      <c r="D263" t="s">
        <v>456</v>
      </c>
      <c r="E263" t="s">
        <v>61</v>
      </c>
      <c r="F263" t="s">
        <v>238</v>
      </c>
      <c r="G263" t="s">
        <v>30</v>
      </c>
      <c r="H263" s="2" t="s">
        <v>3</v>
      </c>
      <c r="J263" t="s">
        <v>735</v>
      </c>
      <c r="K263">
        <v>6</v>
      </c>
      <c r="L263" t="s">
        <v>72</v>
      </c>
      <c r="M263">
        <v>2121</v>
      </c>
      <c r="N263">
        <v>639</v>
      </c>
      <c r="O263">
        <v>311</v>
      </c>
      <c r="P263">
        <v>0</v>
      </c>
      <c r="Q263">
        <v>35</v>
      </c>
      <c r="R263">
        <v>11</v>
      </c>
      <c r="S263">
        <v>1</v>
      </c>
      <c r="T263">
        <v>1</v>
      </c>
      <c r="U263">
        <v>100</v>
      </c>
      <c r="AC263" s="20" t="s">
        <v>736</v>
      </c>
      <c r="AD263" s="20" t="s">
        <v>737</v>
      </c>
      <c r="AE263" s="20" t="s">
        <v>738</v>
      </c>
    </row>
    <row r="264" spans="1:31" x14ac:dyDescent="0.35">
      <c r="A264" t="s">
        <v>235</v>
      </c>
      <c r="B264" t="s">
        <v>1966</v>
      </c>
      <c r="C264" s="10">
        <v>45022</v>
      </c>
      <c r="D264" t="s">
        <v>456</v>
      </c>
      <c r="E264" t="s">
        <v>61</v>
      </c>
      <c r="F264" t="s">
        <v>238</v>
      </c>
      <c r="G264" t="s">
        <v>30</v>
      </c>
      <c r="H264" s="2" t="s">
        <v>3</v>
      </c>
      <c r="J264" t="s">
        <v>735</v>
      </c>
      <c r="K264">
        <v>6</v>
      </c>
      <c r="L264" t="s">
        <v>1962</v>
      </c>
      <c r="M264" s="3">
        <v>2421</v>
      </c>
      <c r="N264" s="3">
        <v>674</v>
      </c>
      <c r="O264">
        <v>311</v>
      </c>
      <c r="P264">
        <v>0</v>
      </c>
      <c r="Q264">
        <v>35</v>
      </c>
      <c r="R264">
        <v>11</v>
      </c>
      <c r="S264">
        <v>1</v>
      </c>
      <c r="T264">
        <v>1</v>
      </c>
      <c r="U264">
        <v>100</v>
      </c>
      <c r="AC264" s="19" t="s">
        <v>1968</v>
      </c>
      <c r="AD264" s="19" t="s">
        <v>1969</v>
      </c>
      <c r="AE264" s="20" t="s">
        <v>1967</v>
      </c>
    </row>
    <row r="265" spans="1:31" x14ac:dyDescent="0.35">
      <c r="A265" t="s">
        <v>1557</v>
      </c>
      <c r="B265" t="s">
        <v>1558</v>
      </c>
      <c r="C265" s="10">
        <v>45022</v>
      </c>
      <c r="D265" t="s">
        <v>1560</v>
      </c>
      <c r="E265" t="s">
        <v>63</v>
      </c>
      <c r="F265" t="s">
        <v>1281</v>
      </c>
      <c r="G265" t="s">
        <v>30</v>
      </c>
      <c r="H265" s="2" t="s">
        <v>3</v>
      </c>
      <c r="J265" t="s">
        <v>1550</v>
      </c>
      <c r="K265">
        <v>4</v>
      </c>
      <c r="L265" t="s">
        <v>1551</v>
      </c>
      <c r="M265">
        <v>2150</v>
      </c>
      <c r="N265">
        <v>646</v>
      </c>
      <c r="O265">
        <v>433</v>
      </c>
      <c r="P265">
        <v>0</v>
      </c>
      <c r="Q265">
        <v>70</v>
      </c>
      <c r="R265">
        <v>21</v>
      </c>
      <c r="S265">
        <v>2</v>
      </c>
      <c r="T265">
        <v>1.3</v>
      </c>
      <c r="U265">
        <v>100</v>
      </c>
      <c r="AC265" s="20" t="s">
        <v>1553</v>
      </c>
      <c r="AD265" s="20" t="s">
        <v>1561</v>
      </c>
    </row>
    <row r="266" spans="1:31" x14ac:dyDescent="0.35">
      <c r="A266" t="s">
        <v>1557</v>
      </c>
      <c r="B266" t="s">
        <v>1559</v>
      </c>
      <c r="C266" s="10">
        <v>45022</v>
      </c>
      <c r="D266" t="s">
        <v>1560</v>
      </c>
      <c r="E266" t="s">
        <v>63</v>
      </c>
      <c r="F266" t="s">
        <v>1281</v>
      </c>
      <c r="G266" t="s">
        <v>30</v>
      </c>
      <c r="H266" s="2" t="s">
        <v>3</v>
      </c>
      <c r="J266" t="s">
        <v>1550</v>
      </c>
      <c r="K266">
        <v>4</v>
      </c>
      <c r="L266" t="s">
        <v>1552</v>
      </c>
      <c r="M266" s="3">
        <v>2350</v>
      </c>
      <c r="N266" s="3">
        <v>666</v>
      </c>
      <c r="O266" s="3">
        <v>463</v>
      </c>
      <c r="P266">
        <v>0</v>
      </c>
      <c r="Q266">
        <v>70</v>
      </c>
      <c r="R266">
        <v>21</v>
      </c>
      <c r="S266">
        <v>2</v>
      </c>
      <c r="T266">
        <v>1.3</v>
      </c>
      <c r="U266">
        <v>100</v>
      </c>
      <c r="AC266" s="19" t="s">
        <v>1556</v>
      </c>
      <c r="AD266" s="19" t="s">
        <v>1562</v>
      </c>
    </row>
    <row r="267" spans="1:31" x14ac:dyDescent="0.35">
      <c r="A267" t="s">
        <v>1272</v>
      </c>
      <c r="B267" t="s">
        <v>1273</v>
      </c>
      <c r="C267" s="10">
        <v>45047</v>
      </c>
      <c r="D267" t="s">
        <v>439</v>
      </c>
      <c r="E267" t="s">
        <v>61</v>
      </c>
      <c r="F267" t="s">
        <v>1223</v>
      </c>
      <c r="G267" t="s">
        <v>27</v>
      </c>
      <c r="H267" s="7" t="s">
        <v>249</v>
      </c>
      <c r="J267" t="s">
        <v>580</v>
      </c>
      <c r="K267">
        <v>6</v>
      </c>
      <c r="L267" t="s">
        <v>72</v>
      </c>
      <c r="M267">
        <v>1813</v>
      </c>
      <c r="N267">
        <v>537</v>
      </c>
      <c r="O267">
        <v>157</v>
      </c>
      <c r="P267">
        <v>0</v>
      </c>
      <c r="Q267">
        <v>70</v>
      </c>
      <c r="R267">
        <v>15</v>
      </c>
      <c r="S267">
        <v>1</v>
      </c>
      <c r="T267">
        <v>1</v>
      </c>
      <c r="U267">
        <v>100</v>
      </c>
      <c r="V267" t="s">
        <v>1712</v>
      </c>
      <c r="W267" t="s">
        <v>1719</v>
      </c>
      <c r="X267">
        <f>BaseHealthRS05D*0.9</f>
        <v>1321.2</v>
      </c>
      <c r="Y267">
        <f>BaseAttackRS05D*0.9</f>
        <v>655.20000000000005</v>
      </c>
      <c r="Z267">
        <f>BaseDefenseRS05D*0.9</f>
        <v>182.70000000000002</v>
      </c>
      <c r="AA267">
        <f>BaseResistanceRS05D*0.9</f>
        <v>0</v>
      </c>
      <c r="AB267">
        <f>BaseBlockCountRS05D</f>
        <v>1</v>
      </c>
      <c r="AC267" s="20" t="s">
        <v>1225</v>
      </c>
      <c r="AD267" s="20" t="s">
        <v>1275</v>
      </c>
      <c r="AE267" s="20" t="s">
        <v>1276</v>
      </c>
    </row>
    <row r="268" spans="1:31" x14ac:dyDescent="0.35">
      <c r="A268" t="s">
        <v>1272</v>
      </c>
      <c r="B268" t="s">
        <v>1274</v>
      </c>
      <c r="C268" s="10">
        <v>45047</v>
      </c>
      <c r="D268" t="s">
        <v>439</v>
      </c>
      <c r="E268" t="s">
        <v>61</v>
      </c>
      <c r="F268" t="s">
        <v>1223</v>
      </c>
      <c r="G268" t="s">
        <v>27</v>
      </c>
      <c r="H268" s="7" t="s">
        <v>249</v>
      </c>
      <c r="J268" t="s">
        <v>580</v>
      </c>
      <c r="K268">
        <v>6</v>
      </c>
      <c r="L268" t="s">
        <v>242</v>
      </c>
      <c r="M268" s="3">
        <v>2003</v>
      </c>
      <c r="N268" s="3">
        <v>562</v>
      </c>
      <c r="O268" s="3">
        <v>187</v>
      </c>
      <c r="P268">
        <v>0</v>
      </c>
      <c r="Q268">
        <v>70</v>
      </c>
      <c r="R268">
        <v>15</v>
      </c>
      <c r="S268">
        <v>1</v>
      </c>
      <c r="T268">
        <v>1</v>
      </c>
      <c r="U268">
        <v>100</v>
      </c>
      <c r="V268" t="s">
        <v>1712</v>
      </c>
      <c r="W268" t="s">
        <v>1719</v>
      </c>
      <c r="X268">
        <f>BaseHealthRS05D*1</f>
        <v>1468</v>
      </c>
      <c r="Y268">
        <f>BaseAttackRS05D*1</f>
        <v>728</v>
      </c>
      <c r="Z268">
        <f>BaseDefenseRS05D*1</f>
        <v>203</v>
      </c>
      <c r="AA268">
        <f>BaseResistanceRS05D*1</f>
        <v>0</v>
      </c>
      <c r="AB268">
        <f>BaseBlockCountRS05D</f>
        <v>1</v>
      </c>
      <c r="AC268" s="19" t="s">
        <v>1278</v>
      </c>
      <c r="AD268" s="19" t="s">
        <v>1277</v>
      </c>
      <c r="AE268" s="20" t="s">
        <v>1276</v>
      </c>
    </row>
    <row r="269" spans="1:31" x14ac:dyDescent="0.35">
      <c r="A269" t="s">
        <v>1272</v>
      </c>
      <c r="B269" t="s">
        <v>2204</v>
      </c>
      <c r="C269" s="10">
        <v>45047</v>
      </c>
      <c r="D269" t="s">
        <v>439</v>
      </c>
      <c r="E269" t="s">
        <v>61</v>
      </c>
      <c r="F269" t="s">
        <v>1223</v>
      </c>
      <c r="G269" t="s">
        <v>27</v>
      </c>
      <c r="H269" s="7" t="s">
        <v>249</v>
      </c>
      <c r="J269" t="s">
        <v>580</v>
      </c>
      <c r="K269">
        <v>6</v>
      </c>
      <c r="L269" t="s">
        <v>243</v>
      </c>
      <c r="M269" s="3">
        <v>1983</v>
      </c>
      <c r="N269" s="3">
        <v>565</v>
      </c>
      <c r="O269" s="3">
        <v>185</v>
      </c>
      <c r="P269">
        <v>0</v>
      </c>
      <c r="Q269">
        <v>70</v>
      </c>
      <c r="R269">
        <v>15</v>
      </c>
      <c r="S269">
        <v>1</v>
      </c>
      <c r="T269">
        <v>1</v>
      </c>
      <c r="U269">
        <v>100</v>
      </c>
      <c r="V269" t="s">
        <v>358</v>
      </c>
      <c r="W269" t="s">
        <v>1719</v>
      </c>
      <c r="X269">
        <f>BaseHealthRS05D*0.9</f>
        <v>1321.2</v>
      </c>
      <c r="Y269">
        <f>BaseAttackRS05D*0.9</f>
        <v>655.20000000000005</v>
      </c>
      <c r="Z269">
        <f>BaseDefenseRS05D*0.9</f>
        <v>182.70000000000002</v>
      </c>
      <c r="AA269">
        <f>BaseResistanceRS05D*0.9</f>
        <v>0</v>
      </c>
      <c r="AB269">
        <f>BaseBlockCountRS05D</f>
        <v>1</v>
      </c>
      <c r="AC269" s="19" t="s">
        <v>2205</v>
      </c>
      <c r="AD269" s="20" t="s">
        <v>1275</v>
      </c>
      <c r="AE269" s="19" t="s">
        <v>2206</v>
      </c>
    </row>
    <row r="270" spans="1:31" x14ac:dyDescent="0.35">
      <c r="A270" t="s">
        <v>1264</v>
      </c>
      <c r="B270" t="s">
        <v>1265</v>
      </c>
      <c r="C270" s="10">
        <v>45047</v>
      </c>
      <c r="D270" t="s">
        <v>456</v>
      </c>
      <c r="E270" t="s">
        <v>64</v>
      </c>
      <c r="F270" t="s">
        <v>43</v>
      </c>
      <c r="G270" t="s">
        <v>27</v>
      </c>
      <c r="H270" s="4" t="s">
        <v>4</v>
      </c>
      <c r="J270" t="s">
        <v>593</v>
      </c>
      <c r="K270">
        <v>6</v>
      </c>
      <c r="L270" t="s">
        <v>72</v>
      </c>
      <c r="M270">
        <v>1770</v>
      </c>
      <c r="N270">
        <v>723</v>
      </c>
      <c r="O270">
        <v>130</v>
      </c>
      <c r="P270">
        <v>20</v>
      </c>
      <c r="Q270">
        <v>70</v>
      </c>
      <c r="R270">
        <v>21</v>
      </c>
      <c r="S270">
        <v>1</v>
      </c>
      <c r="T270">
        <v>1.6</v>
      </c>
      <c r="U270">
        <v>100</v>
      </c>
      <c r="AC270" s="20" t="s">
        <v>465</v>
      </c>
      <c r="AD270" s="20" t="s">
        <v>1268</v>
      </c>
      <c r="AE270" s="20" t="s">
        <v>1269</v>
      </c>
    </row>
    <row r="271" spans="1:31" x14ac:dyDescent="0.35">
      <c r="A271" t="s">
        <v>1264</v>
      </c>
      <c r="B271" t="s">
        <v>1266</v>
      </c>
      <c r="C271" s="10">
        <v>45047</v>
      </c>
      <c r="D271" t="s">
        <v>456</v>
      </c>
      <c r="E271" t="s">
        <v>64</v>
      </c>
      <c r="F271" t="s">
        <v>43</v>
      </c>
      <c r="G271" t="s">
        <v>27</v>
      </c>
      <c r="H271" s="4" t="s">
        <v>4</v>
      </c>
      <c r="J271" t="s">
        <v>593</v>
      </c>
      <c r="K271">
        <v>6</v>
      </c>
      <c r="L271" t="s">
        <v>242</v>
      </c>
      <c r="M271" s="3">
        <v>1945</v>
      </c>
      <c r="N271" s="3">
        <v>788</v>
      </c>
      <c r="O271">
        <v>130</v>
      </c>
      <c r="P271">
        <v>20</v>
      </c>
      <c r="Q271">
        <v>70</v>
      </c>
      <c r="R271">
        <v>21</v>
      </c>
      <c r="S271">
        <v>1</v>
      </c>
      <c r="T271">
        <v>1.6</v>
      </c>
      <c r="U271">
        <v>100</v>
      </c>
      <c r="AC271" s="19" t="s">
        <v>619</v>
      </c>
      <c r="AD271" s="19" t="s">
        <v>1270</v>
      </c>
      <c r="AE271" s="20" t="s">
        <v>1269</v>
      </c>
    </row>
    <row r="272" spans="1:31" x14ac:dyDescent="0.35">
      <c r="A272" t="s">
        <v>1264</v>
      </c>
      <c r="B272" t="s">
        <v>1267</v>
      </c>
      <c r="C272" s="10">
        <v>45047</v>
      </c>
      <c r="D272" t="s">
        <v>456</v>
      </c>
      <c r="E272" t="s">
        <v>64</v>
      </c>
      <c r="F272" t="s">
        <v>43</v>
      </c>
      <c r="G272" t="s">
        <v>27</v>
      </c>
      <c r="H272" s="4" t="s">
        <v>4</v>
      </c>
      <c r="J272" t="s">
        <v>593</v>
      </c>
      <c r="K272">
        <v>6</v>
      </c>
      <c r="L272" t="s">
        <v>243</v>
      </c>
      <c r="M272" s="3">
        <v>1910</v>
      </c>
      <c r="N272" s="3">
        <v>768</v>
      </c>
      <c r="O272" s="3">
        <v>155</v>
      </c>
      <c r="P272">
        <v>20</v>
      </c>
      <c r="Q272">
        <v>70</v>
      </c>
      <c r="R272">
        <v>21</v>
      </c>
      <c r="S272">
        <v>1</v>
      </c>
      <c r="T272">
        <v>1.6</v>
      </c>
      <c r="U272">
        <v>100</v>
      </c>
      <c r="AC272" s="19" t="s">
        <v>725</v>
      </c>
      <c r="AD272" s="20" t="s">
        <v>1268</v>
      </c>
      <c r="AE272" s="19" t="s">
        <v>1271</v>
      </c>
    </row>
    <row r="273" spans="1:31" x14ac:dyDescent="0.35">
      <c r="A273" t="s">
        <v>388</v>
      </c>
      <c r="B273" t="s">
        <v>393</v>
      </c>
      <c r="C273" s="10">
        <v>45047</v>
      </c>
      <c r="D273" t="s">
        <v>832</v>
      </c>
      <c r="E273" t="s">
        <v>67</v>
      </c>
      <c r="F273" t="s">
        <v>391</v>
      </c>
      <c r="G273" t="s">
        <v>27</v>
      </c>
      <c r="H273" s="14" t="s">
        <v>389</v>
      </c>
      <c r="J273" t="s">
        <v>1257</v>
      </c>
      <c r="K273">
        <v>6</v>
      </c>
      <c r="L273" t="s">
        <v>72</v>
      </c>
      <c r="M273">
        <v>2277</v>
      </c>
      <c r="N273">
        <v>522</v>
      </c>
      <c r="O273">
        <v>184</v>
      </c>
      <c r="P273">
        <v>25</v>
      </c>
      <c r="Q273">
        <v>80</v>
      </c>
      <c r="R273">
        <v>15</v>
      </c>
      <c r="S273">
        <v>1</v>
      </c>
      <c r="T273">
        <v>1.6</v>
      </c>
      <c r="U273">
        <v>100</v>
      </c>
      <c r="V273" t="s">
        <v>1712</v>
      </c>
      <c r="W273" t="s">
        <v>1718</v>
      </c>
      <c r="X273">
        <v>1000</v>
      </c>
      <c r="Y273">
        <v>0</v>
      </c>
      <c r="Z273">
        <v>0</v>
      </c>
      <c r="AA273">
        <v>0</v>
      </c>
      <c r="AB273">
        <v>0</v>
      </c>
      <c r="AC273" s="20" t="s">
        <v>1259</v>
      </c>
      <c r="AD273" s="20" t="s">
        <v>1260</v>
      </c>
      <c r="AE273" s="20" t="s">
        <v>1261</v>
      </c>
    </row>
    <row r="274" spans="1:31" x14ac:dyDescent="0.35">
      <c r="A274" t="s">
        <v>388</v>
      </c>
      <c r="B274" t="s">
        <v>1258</v>
      </c>
      <c r="C274" s="10">
        <v>45047</v>
      </c>
      <c r="D274" t="s">
        <v>832</v>
      </c>
      <c r="E274" t="s">
        <v>67</v>
      </c>
      <c r="F274" t="s">
        <v>391</v>
      </c>
      <c r="G274" t="s">
        <v>27</v>
      </c>
      <c r="H274" s="14" t="s">
        <v>389</v>
      </c>
      <c r="J274" t="s">
        <v>1257</v>
      </c>
      <c r="K274">
        <v>6</v>
      </c>
      <c r="L274" t="s">
        <v>242</v>
      </c>
      <c r="M274" s="3">
        <v>2427</v>
      </c>
      <c r="N274" s="3">
        <v>592</v>
      </c>
      <c r="O274">
        <v>184</v>
      </c>
      <c r="P274">
        <v>25</v>
      </c>
      <c r="Q274">
        <v>80</v>
      </c>
      <c r="R274">
        <v>15</v>
      </c>
      <c r="S274">
        <v>1</v>
      </c>
      <c r="T274">
        <v>1.6</v>
      </c>
      <c r="U274">
        <v>100</v>
      </c>
      <c r="V274" t="s">
        <v>1712</v>
      </c>
      <c r="W274" t="s">
        <v>1718</v>
      </c>
      <c r="X274">
        <v>1000</v>
      </c>
      <c r="Y274">
        <v>0</v>
      </c>
      <c r="Z274">
        <v>0</v>
      </c>
      <c r="AA274">
        <v>0</v>
      </c>
      <c r="AB274">
        <v>0</v>
      </c>
      <c r="AC274" s="19" t="s">
        <v>1263</v>
      </c>
      <c r="AD274" s="20" t="s">
        <v>1260</v>
      </c>
      <c r="AE274" s="19" t="s">
        <v>1262</v>
      </c>
    </row>
    <row r="275" spans="1:31" x14ac:dyDescent="0.35">
      <c r="A275" t="s">
        <v>388</v>
      </c>
      <c r="B275" t="s">
        <v>2201</v>
      </c>
      <c r="C275" s="10">
        <v>45047</v>
      </c>
      <c r="D275" t="s">
        <v>832</v>
      </c>
      <c r="E275" t="s">
        <v>67</v>
      </c>
      <c r="F275" t="s">
        <v>391</v>
      </c>
      <c r="G275" t="s">
        <v>27</v>
      </c>
      <c r="H275" s="14" t="s">
        <v>389</v>
      </c>
      <c r="J275" t="s">
        <v>1257</v>
      </c>
      <c r="K275">
        <v>6</v>
      </c>
      <c r="L275" t="s">
        <v>243</v>
      </c>
      <c r="M275" s="3">
        <v>2477</v>
      </c>
      <c r="N275" s="3">
        <v>584</v>
      </c>
      <c r="O275">
        <v>184</v>
      </c>
      <c r="P275">
        <v>25</v>
      </c>
      <c r="Q275">
        <v>80</v>
      </c>
      <c r="R275">
        <v>15</v>
      </c>
      <c r="S275">
        <v>1</v>
      </c>
      <c r="T275">
        <v>1.6</v>
      </c>
      <c r="U275">
        <v>100</v>
      </c>
      <c r="V275" t="s">
        <v>358</v>
      </c>
      <c r="W275" t="s">
        <v>1718</v>
      </c>
      <c r="X275">
        <v>1000</v>
      </c>
      <c r="Y275">
        <v>0</v>
      </c>
      <c r="Z275">
        <v>0</v>
      </c>
      <c r="AA275">
        <v>0</v>
      </c>
      <c r="AB275">
        <v>0</v>
      </c>
      <c r="AC275" s="19" t="s">
        <v>2202</v>
      </c>
      <c r="AD275" s="20" t="s">
        <v>1260</v>
      </c>
      <c r="AE275" s="19" t="s">
        <v>2203</v>
      </c>
    </row>
    <row r="276" spans="1:31" x14ac:dyDescent="0.35">
      <c r="A276" t="s">
        <v>1279</v>
      </c>
      <c r="B276" t="s">
        <v>1280</v>
      </c>
      <c r="C276" s="10">
        <v>45085</v>
      </c>
      <c r="D276" t="s">
        <v>456</v>
      </c>
      <c r="E276" t="s">
        <v>63</v>
      </c>
      <c r="F276" t="s">
        <v>1281</v>
      </c>
      <c r="G276" t="s">
        <v>30</v>
      </c>
      <c r="H276" s="2" t="s">
        <v>3</v>
      </c>
      <c r="J276" t="s">
        <v>440</v>
      </c>
      <c r="K276">
        <v>6</v>
      </c>
      <c r="L276" t="s">
        <v>72</v>
      </c>
      <c r="M276">
        <v>2491</v>
      </c>
      <c r="N276">
        <v>777</v>
      </c>
      <c r="O276">
        <v>491</v>
      </c>
      <c r="P276">
        <v>0</v>
      </c>
      <c r="Q276">
        <v>70</v>
      </c>
      <c r="R276">
        <v>23</v>
      </c>
      <c r="S276">
        <v>2</v>
      </c>
      <c r="T276">
        <v>1.3</v>
      </c>
      <c r="U276">
        <v>100</v>
      </c>
      <c r="AC276" s="20" t="s">
        <v>1283</v>
      </c>
      <c r="AD276" s="20" t="s">
        <v>1284</v>
      </c>
      <c r="AE276" s="20" t="s">
        <v>1285</v>
      </c>
    </row>
    <row r="277" spans="1:31" x14ac:dyDescent="0.35">
      <c r="A277" t="s">
        <v>1279</v>
      </c>
      <c r="B277" t="s">
        <v>1282</v>
      </c>
      <c r="C277" s="10">
        <v>45085</v>
      </c>
      <c r="D277" t="s">
        <v>456</v>
      </c>
      <c r="E277" t="s">
        <v>63</v>
      </c>
      <c r="F277" t="s">
        <v>1281</v>
      </c>
      <c r="G277" t="s">
        <v>30</v>
      </c>
      <c r="H277" s="2" t="s">
        <v>3</v>
      </c>
      <c r="J277" t="s">
        <v>440</v>
      </c>
      <c r="K277">
        <v>6</v>
      </c>
      <c r="L277" t="s">
        <v>242</v>
      </c>
      <c r="M277">
        <v>2491</v>
      </c>
      <c r="N277" s="3">
        <v>837</v>
      </c>
      <c r="O277" s="3">
        <v>531</v>
      </c>
      <c r="P277">
        <v>0</v>
      </c>
      <c r="Q277">
        <v>70</v>
      </c>
      <c r="R277">
        <v>23</v>
      </c>
      <c r="S277">
        <v>2</v>
      </c>
      <c r="T277">
        <v>1.3</v>
      </c>
      <c r="U277" s="3">
        <v>107</v>
      </c>
      <c r="AC277" s="19" t="s">
        <v>1287</v>
      </c>
      <c r="AD277" s="19" t="s">
        <v>1286</v>
      </c>
      <c r="AE277" s="20" t="s">
        <v>1285</v>
      </c>
    </row>
    <row r="278" spans="1:31" x14ac:dyDescent="0.35">
      <c r="A278" t="s">
        <v>101</v>
      </c>
      <c r="B278" t="s">
        <v>204</v>
      </c>
      <c r="C278" s="10">
        <v>45113</v>
      </c>
      <c r="D278" t="s">
        <v>456</v>
      </c>
      <c r="E278" t="s">
        <v>65</v>
      </c>
      <c r="F278" t="s">
        <v>115</v>
      </c>
      <c r="G278" t="s">
        <v>27</v>
      </c>
      <c r="H278" s="2" t="s">
        <v>3</v>
      </c>
      <c r="J278" t="s">
        <v>548</v>
      </c>
      <c r="K278">
        <v>6</v>
      </c>
      <c r="L278" t="s">
        <v>72</v>
      </c>
      <c r="M278">
        <v>1702</v>
      </c>
      <c r="N278">
        <v>1155</v>
      </c>
      <c r="O278">
        <v>113</v>
      </c>
      <c r="P278">
        <v>0</v>
      </c>
      <c r="Q278">
        <v>70</v>
      </c>
      <c r="R278">
        <v>24</v>
      </c>
      <c r="S278">
        <v>1</v>
      </c>
      <c r="T278">
        <v>2.4</v>
      </c>
      <c r="U278">
        <v>100</v>
      </c>
      <c r="AC278" s="20" t="s">
        <v>673</v>
      </c>
      <c r="AD278" s="20" t="s">
        <v>674</v>
      </c>
      <c r="AE278" s="20" t="s">
        <v>675</v>
      </c>
    </row>
    <row r="279" spans="1:31" x14ac:dyDescent="0.35">
      <c r="A279" t="s">
        <v>101</v>
      </c>
      <c r="B279" t="s">
        <v>672</v>
      </c>
      <c r="C279" s="10">
        <v>45113</v>
      </c>
      <c r="D279" t="s">
        <v>456</v>
      </c>
      <c r="E279" t="s">
        <v>65</v>
      </c>
      <c r="F279" t="s">
        <v>115</v>
      </c>
      <c r="G279" t="s">
        <v>27</v>
      </c>
      <c r="H279" s="2" t="s">
        <v>3</v>
      </c>
      <c r="J279" t="s">
        <v>548</v>
      </c>
      <c r="K279">
        <v>6</v>
      </c>
      <c r="L279" t="s">
        <v>242</v>
      </c>
      <c r="M279" s="3">
        <v>1912</v>
      </c>
      <c r="N279" s="3">
        <v>1245</v>
      </c>
      <c r="O279">
        <v>113</v>
      </c>
      <c r="P279">
        <v>0</v>
      </c>
      <c r="Q279">
        <v>70</v>
      </c>
      <c r="R279">
        <v>24</v>
      </c>
      <c r="S279">
        <v>1</v>
      </c>
      <c r="T279">
        <v>2.4</v>
      </c>
      <c r="U279">
        <v>100</v>
      </c>
      <c r="AC279" s="19" t="s">
        <v>677</v>
      </c>
      <c r="AD279" s="19" t="s">
        <v>676</v>
      </c>
      <c r="AE279" s="20" t="s">
        <v>675</v>
      </c>
    </row>
    <row r="280" spans="1:31" x14ac:dyDescent="0.35">
      <c r="A280" t="s">
        <v>101</v>
      </c>
      <c r="B280" t="s">
        <v>2346</v>
      </c>
      <c r="C280" s="10">
        <v>45113</v>
      </c>
      <c r="D280" t="s">
        <v>456</v>
      </c>
      <c r="E280" t="s">
        <v>65</v>
      </c>
      <c r="F280" t="s">
        <v>115</v>
      </c>
      <c r="G280" t="s">
        <v>27</v>
      </c>
      <c r="H280" s="2" t="s">
        <v>3</v>
      </c>
      <c r="J280" t="s">
        <v>548</v>
      </c>
      <c r="K280">
        <v>6</v>
      </c>
      <c r="L280" t="s">
        <v>243</v>
      </c>
      <c r="M280">
        <v>1702</v>
      </c>
      <c r="N280" s="3">
        <v>1249</v>
      </c>
      <c r="O280">
        <v>113</v>
      </c>
      <c r="P280">
        <v>0</v>
      </c>
      <c r="Q280">
        <v>70</v>
      </c>
      <c r="R280">
        <v>24</v>
      </c>
      <c r="S280">
        <v>1</v>
      </c>
      <c r="T280">
        <v>2.4</v>
      </c>
      <c r="U280" s="3">
        <v>107</v>
      </c>
      <c r="AC280" s="19" t="s">
        <v>2347</v>
      </c>
      <c r="AD280" s="20" t="s">
        <v>674</v>
      </c>
      <c r="AE280" s="19" t="s">
        <v>2348</v>
      </c>
    </row>
    <row r="281" spans="1:31" x14ac:dyDescent="0.35">
      <c r="A281" t="s">
        <v>34</v>
      </c>
      <c r="B281" t="s">
        <v>229</v>
      </c>
      <c r="C281" s="10">
        <v>45139</v>
      </c>
      <c r="D281" t="s">
        <v>439</v>
      </c>
      <c r="E281" t="s">
        <v>68</v>
      </c>
      <c r="F281" t="s">
        <v>36</v>
      </c>
      <c r="G281" t="s">
        <v>27</v>
      </c>
      <c r="H281" s="3" t="s">
        <v>42</v>
      </c>
      <c r="J281" t="s">
        <v>552</v>
      </c>
      <c r="K281">
        <v>6</v>
      </c>
      <c r="L281" t="s">
        <v>72</v>
      </c>
      <c r="M281">
        <v>1639</v>
      </c>
      <c r="N281">
        <v>469</v>
      </c>
      <c r="O281">
        <v>109</v>
      </c>
      <c r="P281">
        <v>10</v>
      </c>
      <c r="Q281">
        <v>70</v>
      </c>
      <c r="R281">
        <v>16</v>
      </c>
      <c r="S281">
        <v>1</v>
      </c>
      <c r="T281">
        <v>2.85</v>
      </c>
      <c r="U281">
        <v>100</v>
      </c>
      <c r="AC281" s="20" t="s">
        <v>893</v>
      </c>
      <c r="AD281" s="20" t="s">
        <v>894</v>
      </c>
      <c r="AE281" s="20" t="s">
        <v>895</v>
      </c>
    </row>
    <row r="282" spans="1:31" x14ac:dyDescent="0.35">
      <c r="A282" t="s">
        <v>34</v>
      </c>
      <c r="B282" t="s">
        <v>830</v>
      </c>
      <c r="C282" s="10">
        <v>45139</v>
      </c>
      <c r="D282" t="s">
        <v>439</v>
      </c>
      <c r="E282" t="s">
        <v>68</v>
      </c>
      <c r="F282" t="s">
        <v>36</v>
      </c>
      <c r="G282" t="s">
        <v>27</v>
      </c>
      <c r="H282" s="3" t="s">
        <v>42</v>
      </c>
      <c r="J282" t="s">
        <v>552</v>
      </c>
      <c r="K282">
        <v>6</v>
      </c>
      <c r="L282" t="s">
        <v>242</v>
      </c>
      <c r="M282" s="3">
        <v>1779</v>
      </c>
      <c r="N282" s="3">
        <v>513</v>
      </c>
      <c r="O282">
        <v>109</v>
      </c>
      <c r="P282">
        <v>10</v>
      </c>
      <c r="Q282">
        <v>70</v>
      </c>
      <c r="R282">
        <v>16</v>
      </c>
      <c r="S282">
        <v>1</v>
      </c>
      <c r="T282">
        <v>2.85</v>
      </c>
      <c r="U282">
        <v>100</v>
      </c>
      <c r="AC282" s="19" t="s">
        <v>897</v>
      </c>
      <c r="AD282" s="20" t="s">
        <v>894</v>
      </c>
      <c r="AE282" s="19" t="s">
        <v>896</v>
      </c>
    </row>
    <row r="283" spans="1:31" x14ac:dyDescent="0.35">
      <c r="A283" t="s">
        <v>1288</v>
      </c>
      <c r="B283" t="s">
        <v>1289</v>
      </c>
      <c r="C283" s="10">
        <v>45139</v>
      </c>
      <c r="D283" t="s">
        <v>456</v>
      </c>
      <c r="E283" t="s">
        <v>66</v>
      </c>
      <c r="F283" t="s">
        <v>1153</v>
      </c>
      <c r="G283" t="s">
        <v>30</v>
      </c>
      <c r="H283" s="2" t="s">
        <v>3</v>
      </c>
      <c r="J283" t="s">
        <v>1290</v>
      </c>
      <c r="K283">
        <v>6</v>
      </c>
      <c r="L283" t="s">
        <v>72</v>
      </c>
      <c r="M283">
        <v>2660</v>
      </c>
      <c r="N283">
        <v>865</v>
      </c>
      <c r="O283">
        <v>457</v>
      </c>
      <c r="P283">
        <v>0</v>
      </c>
      <c r="Q283">
        <v>25</v>
      </c>
      <c r="R283">
        <v>9</v>
      </c>
      <c r="S283">
        <v>1</v>
      </c>
      <c r="T283">
        <v>1</v>
      </c>
      <c r="U283">
        <v>100</v>
      </c>
      <c r="V283" t="s">
        <v>1711</v>
      </c>
      <c r="W283" t="s">
        <v>1719</v>
      </c>
      <c r="X283">
        <v>1000</v>
      </c>
      <c r="Y283">
        <v>100</v>
      </c>
      <c r="Z283">
        <v>0</v>
      </c>
      <c r="AA283">
        <v>0</v>
      </c>
      <c r="AB283">
        <v>0</v>
      </c>
      <c r="AC283" s="20" t="s">
        <v>1157</v>
      </c>
      <c r="AD283" s="20" t="s">
        <v>1293</v>
      </c>
      <c r="AE283" s="20" t="s">
        <v>1294</v>
      </c>
    </row>
    <row r="284" spans="1:31" x14ac:dyDescent="0.35">
      <c r="A284" t="s">
        <v>1288</v>
      </c>
      <c r="B284" t="s">
        <v>1291</v>
      </c>
      <c r="C284" s="10">
        <v>45139</v>
      </c>
      <c r="D284" t="s">
        <v>456</v>
      </c>
      <c r="E284" t="s">
        <v>66</v>
      </c>
      <c r="F284" t="s">
        <v>1153</v>
      </c>
      <c r="G284" t="s">
        <v>30</v>
      </c>
      <c r="H284" s="2" t="s">
        <v>3</v>
      </c>
      <c r="J284" t="s">
        <v>1290</v>
      </c>
      <c r="K284">
        <v>6</v>
      </c>
      <c r="L284" t="s">
        <v>242</v>
      </c>
      <c r="M284" s="3">
        <v>2860</v>
      </c>
      <c r="N284" s="3">
        <v>905</v>
      </c>
      <c r="O284" s="3">
        <v>507</v>
      </c>
      <c r="P284">
        <v>0</v>
      </c>
      <c r="Q284">
        <v>25</v>
      </c>
      <c r="R284">
        <v>9</v>
      </c>
      <c r="S284">
        <v>1</v>
      </c>
      <c r="T284">
        <v>1</v>
      </c>
      <c r="U284">
        <v>100</v>
      </c>
      <c r="V284" t="s">
        <v>1711</v>
      </c>
      <c r="W284" t="s">
        <v>1719</v>
      </c>
      <c r="X284">
        <v>1000</v>
      </c>
      <c r="Y284">
        <v>100</v>
      </c>
      <c r="Z284">
        <v>0</v>
      </c>
      <c r="AA284">
        <v>0</v>
      </c>
      <c r="AB284">
        <v>0</v>
      </c>
      <c r="AC284" s="19" t="s">
        <v>1162</v>
      </c>
      <c r="AD284" s="19" t="s">
        <v>1295</v>
      </c>
      <c r="AE284" s="20" t="s">
        <v>1294</v>
      </c>
    </row>
    <row r="285" spans="1:31" x14ac:dyDescent="0.35">
      <c r="A285" t="s">
        <v>1288</v>
      </c>
      <c r="B285" t="s">
        <v>1292</v>
      </c>
      <c r="C285" s="10">
        <v>45139</v>
      </c>
      <c r="D285" t="s">
        <v>456</v>
      </c>
      <c r="E285" t="s">
        <v>66</v>
      </c>
      <c r="F285" t="s">
        <v>1153</v>
      </c>
      <c r="G285" t="s">
        <v>30</v>
      </c>
      <c r="H285" s="2" t="s">
        <v>3</v>
      </c>
      <c r="J285" t="s">
        <v>1290</v>
      </c>
      <c r="K285">
        <v>6</v>
      </c>
      <c r="L285" t="s">
        <v>243</v>
      </c>
      <c r="M285">
        <v>2660</v>
      </c>
      <c r="N285" s="3">
        <v>946</v>
      </c>
      <c r="O285" s="3">
        <v>517</v>
      </c>
      <c r="P285">
        <v>0</v>
      </c>
      <c r="Q285">
        <v>25</v>
      </c>
      <c r="R285">
        <v>9</v>
      </c>
      <c r="S285">
        <v>1</v>
      </c>
      <c r="T285">
        <v>1</v>
      </c>
      <c r="U285">
        <v>100</v>
      </c>
      <c r="V285" t="s">
        <v>1711</v>
      </c>
      <c r="W285" t="s">
        <v>1719</v>
      </c>
      <c r="X285">
        <v>1000</v>
      </c>
      <c r="Y285">
        <v>100</v>
      </c>
      <c r="Z285">
        <v>0</v>
      </c>
      <c r="AA285">
        <v>0</v>
      </c>
      <c r="AB285">
        <v>0</v>
      </c>
      <c r="AC285" s="19" t="s">
        <v>1163</v>
      </c>
      <c r="AD285" s="20" t="s">
        <v>1293</v>
      </c>
      <c r="AE285" s="19" t="s">
        <v>1296</v>
      </c>
    </row>
    <row r="286" spans="1:31" x14ac:dyDescent="0.35">
      <c r="A286" t="s">
        <v>100</v>
      </c>
      <c r="B286" t="s">
        <v>203</v>
      </c>
      <c r="C286" s="10">
        <v>45174</v>
      </c>
      <c r="D286" t="s">
        <v>456</v>
      </c>
      <c r="E286" t="s">
        <v>62</v>
      </c>
      <c r="F286" t="s">
        <v>113</v>
      </c>
      <c r="G286" t="s">
        <v>30</v>
      </c>
      <c r="H286" s="2" t="s">
        <v>3</v>
      </c>
      <c r="J286" t="s">
        <v>1380</v>
      </c>
      <c r="K286">
        <v>6</v>
      </c>
      <c r="L286" t="s">
        <v>72</v>
      </c>
      <c r="M286">
        <v>3608</v>
      </c>
      <c r="N286">
        <v>582</v>
      </c>
      <c r="O286">
        <v>776</v>
      </c>
      <c r="P286">
        <v>0</v>
      </c>
      <c r="Q286">
        <v>70</v>
      </c>
      <c r="R286">
        <v>23</v>
      </c>
      <c r="S286">
        <v>3</v>
      </c>
      <c r="T286">
        <v>1.2</v>
      </c>
      <c r="U286">
        <v>100</v>
      </c>
      <c r="V286" t="s">
        <v>1711</v>
      </c>
      <c r="W286" t="s">
        <v>1719</v>
      </c>
      <c r="X286">
        <v>3802</v>
      </c>
      <c r="Y286">
        <v>0</v>
      </c>
      <c r="Z286">
        <v>755</v>
      </c>
      <c r="AA286">
        <v>0</v>
      </c>
      <c r="AB286">
        <v>2</v>
      </c>
      <c r="AC286" s="20" t="s">
        <v>667</v>
      </c>
      <c r="AD286" s="20" t="s">
        <v>668</v>
      </c>
      <c r="AE286" s="20" t="s">
        <v>669</v>
      </c>
    </row>
    <row r="287" spans="1:31" x14ac:dyDescent="0.35">
      <c r="A287" t="s">
        <v>100</v>
      </c>
      <c r="B287" t="s">
        <v>666</v>
      </c>
      <c r="C287" s="10">
        <v>45174</v>
      </c>
      <c r="D287" t="s">
        <v>456</v>
      </c>
      <c r="E287" t="s">
        <v>62</v>
      </c>
      <c r="F287" t="s">
        <v>113</v>
      </c>
      <c r="G287" t="s">
        <v>30</v>
      </c>
      <c r="H287" s="2" t="s">
        <v>3</v>
      </c>
      <c r="J287" t="s">
        <v>1380</v>
      </c>
      <c r="K287">
        <v>6</v>
      </c>
      <c r="L287" t="s">
        <v>242</v>
      </c>
      <c r="M287" s="3">
        <v>3858</v>
      </c>
      <c r="N287" s="3">
        <v>647</v>
      </c>
      <c r="O287" s="3">
        <v>813</v>
      </c>
      <c r="P287">
        <v>0</v>
      </c>
      <c r="Q287">
        <v>70</v>
      </c>
      <c r="R287">
        <v>23</v>
      </c>
      <c r="S287">
        <v>3</v>
      </c>
      <c r="T287">
        <v>1.2</v>
      </c>
      <c r="U287">
        <v>100</v>
      </c>
      <c r="V287" t="s">
        <v>1711</v>
      </c>
      <c r="W287" t="s">
        <v>1719</v>
      </c>
      <c r="X287" s="3">
        <f>3802+380</f>
        <v>4182</v>
      </c>
      <c r="Y287">
        <v>0</v>
      </c>
      <c r="Z287" s="3">
        <f>755+79</f>
        <v>834</v>
      </c>
      <c r="AA287">
        <v>0</v>
      </c>
      <c r="AB287">
        <v>2</v>
      </c>
      <c r="AC287" s="19" t="s">
        <v>671</v>
      </c>
      <c r="AD287" s="19" t="s">
        <v>670</v>
      </c>
      <c r="AE287" s="20" t="s">
        <v>669</v>
      </c>
    </row>
    <row r="288" spans="1:31" x14ac:dyDescent="0.35">
      <c r="A288" t="s">
        <v>349</v>
      </c>
      <c r="B288" t="s">
        <v>350</v>
      </c>
      <c r="C288" s="10">
        <v>45207</v>
      </c>
      <c r="D288" t="s">
        <v>456</v>
      </c>
      <c r="E288" t="s">
        <v>63</v>
      </c>
      <c r="F288" t="s">
        <v>348</v>
      </c>
      <c r="G288" t="s">
        <v>30</v>
      </c>
      <c r="H288" s="2" t="s">
        <v>3</v>
      </c>
      <c r="J288" t="s">
        <v>1381</v>
      </c>
      <c r="K288">
        <v>6</v>
      </c>
      <c r="L288" t="s">
        <v>72</v>
      </c>
      <c r="M288">
        <v>6488</v>
      </c>
      <c r="N288">
        <v>1656</v>
      </c>
      <c r="O288">
        <v>0</v>
      </c>
      <c r="P288">
        <v>0</v>
      </c>
      <c r="Q288">
        <v>70</v>
      </c>
      <c r="R288">
        <v>24</v>
      </c>
      <c r="S288">
        <v>2</v>
      </c>
      <c r="T288">
        <v>2.5</v>
      </c>
      <c r="U288">
        <v>100</v>
      </c>
      <c r="AC288" s="20" t="s">
        <v>458</v>
      </c>
      <c r="AD288" s="20" t="s">
        <v>570</v>
      </c>
      <c r="AE288" s="20" t="s">
        <v>571</v>
      </c>
    </row>
    <row r="289" spans="1:31" x14ac:dyDescent="0.35">
      <c r="A289" t="s">
        <v>349</v>
      </c>
      <c r="B289" t="s">
        <v>569</v>
      </c>
      <c r="C289" s="10">
        <v>45207</v>
      </c>
      <c r="D289" t="s">
        <v>456</v>
      </c>
      <c r="E289" t="s">
        <v>63</v>
      </c>
      <c r="F289" t="s">
        <v>348</v>
      </c>
      <c r="G289" t="s">
        <v>30</v>
      </c>
      <c r="H289" s="2" t="s">
        <v>3</v>
      </c>
      <c r="J289" t="s">
        <v>1381</v>
      </c>
      <c r="K289">
        <v>6</v>
      </c>
      <c r="L289" t="s">
        <v>242</v>
      </c>
      <c r="M289" s="3">
        <v>6938</v>
      </c>
      <c r="N289" s="3">
        <v>1786</v>
      </c>
      <c r="O289">
        <v>0</v>
      </c>
      <c r="P289">
        <v>0</v>
      </c>
      <c r="Q289">
        <v>70</v>
      </c>
      <c r="R289">
        <v>24</v>
      </c>
      <c r="S289">
        <v>2</v>
      </c>
      <c r="T289">
        <v>2.5</v>
      </c>
      <c r="U289">
        <v>100</v>
      </c>
      <c r="AC289" s="19" t="s">
        <v>461</v>
      </c>
      <c r="AD289" s="20" t="s">
        <v>570</v>
      </c>
      <c r="AE289" s="19" t="s">
        <v>572</v>
      </c>
    </row>
    <row r="290" spans="1:31" x14ac:dyDescent="0.35">
      <c r="A290" t="s">
        <v>334</v>
      </c>
      <c r="B290" t="s">
        <v>335</v>
      </c>
      <c r="C290" s="10">
        <v>45231</v>
      </c>
      <c r="D290" t="s">
        <v>456</v>
      </c>
      <c r="E290" t="s">
        <v>63</v>
      </c>
      <c r="F290" t="s">
        <v>76</v>
      </c>
      <c r="G290" t="s">
        <v>30</v>
      </c>
      <c r="H290" s="6" t="s">
        <v>248</v>
      </c>
      <c r="J290" t="s">
        <v>551</v>
      </c>
      <c r="K290">
        <v>6</v>
      </c>
      <c r="L290" t="s">
        <v>72</v>
      </c>
      <c r="M290">
        <v>2920</v>
      </c>
      <c r="N290">
        <v>746</v>
      </c>
      <c r="O290">
        <v>447</v>
      </c>
      <c r="P290">
        <v>15</v>
      </c>
      <c r="Q290">
        <v>70</v>
      </c>
      <c r="R290">
        <v>21</v>
      </c>
      <c r="S290">
        <v>1</v>
      </c>
      <c r="T290">
        <v>1.25</v>
      </c>
      <c r="U290">
        <v>100</v>
      </c>
      <c r="AC290" s="20" t="s">
        <v>465</v>
      </c>
      <c r="AD290" s="20" t="s">
        <v>475</v>
      </c>
      <c r="AE290" s="20" t="s">
        <v>476</v>
      </c>
    </row>
    <row r="291" spans="1:31" x14ac:dyDescent="0.35">
      <c r="A291" t="s">
        <v>334</v>
      </c>
      <c r="B291" t="s">
        <v>473</v>
      </c>
      <c r="C291" s="10">
        <v>45231</v>
      </c>
      <c r="D291" t="s">
        <v>456</v>
      </c>
      <c r="E291" t="s">
        <v>63</v>
      </c>
      <c r="F291" t="s">
        <v>76</v>
      </c>
      <c r="G291" t="s">
        <v>30</v>
      </c>
      <c r="H291" s="6" t="s">
        <v>248</v>
      </c>
      <c r="I291" t="s">
        <v>1564</v>
      </c>
      <c r="J291" t="s">
        <v>551</v>
      </c>
      <c r="K291">
        <v>6</v>
      </c>
      <c r="L291" t="s">
        <v>362</v>
      </c>
      <c r="M291" s="3">
        <v>3340</v>
      </c>
      <c r="N291" s="3">
        <v>806</v>
      </c>
      <c r="O291">
        <v>447</v>
      </c>
      <c r="P291">
        <v>15</v>
      </c>
      <c r="Q291">
        <v>70</v>
      </c>
      <c r="R291">
        <v>21</v>
      </c>
      <c r="S291">
        <v>1</v>
      </c>
      <c r="T291">
        <v>1.25</v>
      </c>
      <c r="U291">
        <v>100</v>
      </c>
      <c r="AC291" s="19" t="s">
        <v>474</v>
      </c>
      <c r="AD291" s="19" t="s">
        <v>477</v>
      </c>
      <c r="AE291" s="20" t="s">
        <v>476</v>
      </c>
    </row>
    <row r="292" spans="1:31" x14ac:dyDescent="0.35">
      <c r="A292" t="s">
        <v>1297</v>
      </c>
      <c r="B292" t="s">
        <v>1298</v>
      </c>
      <c r="C292" s="10">
        <v>45231</v>
      </c>
      <c r="D292" t="s">
        <v>832</v>
      </c>
      <c r="E292" t="s">
        <v>63</v>
      </c>
      <c r="F292" t="s">
        <v>75</v>
      </c>
      <c r="G292" t="s">
        <v>30</v>
      </c>
      <c r="H292" s="2" t="s">
        <v>3</v>
      </c>
      <c r="J292" t="s">
        <v>440</v>
      </c>
      <c r="K292">
        <v>6</v>
      </c>
      <c r="L292" t="s">
        <v>72</v>
      </c>
      <c r="M292">
        <v>3882</v>
      </c>
      <c r="N292">
        <v>1129</v>
      </c>
      <c r="O292">
        <v>277</v>
      </c>
      <c r="P292">
        <v>0</v>
      </c>
      <c r="Q292">
        <v>80</v>
      </c>
      <c r="R292">
        <v>21</v>
      </c>
      <c r="S292">
        <v>1</v>
      </c>
      <c r="T292">
        <v>1.5</v>
      </c>
      <c r="U292">
        <v>100</v>
      </c>
      <c r="AC292" s="20" t="s">
        <v>443</v>
      </c>
      <c r="AD292" s="20" t="s">
        <v>1301</v>
      </c>
      <c r="AE292" s="20" t="s">
        <v>1302</v>
      </c>
    </row>
    <row r="293" spans="1:31" x14ac:dyDescent="0.35">
      <c r="A293" t="s">
        <v>1297</v>
      </c>
      <c r="B293" t="s">
        <v>1299</v>
      </c>
      <c r="C293" s="10">
        <v>45231</v>
      </c>
      <c r="D293" t="s">
        <v>832</v>
      </c>
      <c r="E293" t="s">
        <v>63</v>
      </c>
      <c r="F293" t="s">
        <v>75</v>
      </c>
      <c r="G293" t="s">
        <v>30</v>
      </c>
      <c r="H293" s="2" t="s">
        <v>3</v>
      </c>
      <c r="J293" t="s">
        <v>440</v>
      </c>
      <c r="K293">
        <v>6</v>
      </c>
      <c r="L293" t="s">
        <v>242</v>
      </c>
      <c r="M293" s="3">
        <v>4282</v>
      </c>
      <c r="N293" s="3">
        <v>1159</v>
      </c>
      <c r="O293" s="3">
        <v>307</v>
      </c>
      <c r="P293">
        <v>0</v>
      </c>
      <c r="Q293">
        <v>80</v>
      </c>
      <c r="R293">
        <v>21</v>
      </c>
      <c r="S293">
        <v>1</v>
      </c>
      <c r="T293">
        <v>1.5</v>
      </c>
      <c r="U293">
        <v>100</v>
      </c>
      <c r="AC293" s="19" t="s">
        <v>454</v>
      </c>
      <c r="AD293" s="20" t="s">
        <v>1301</v>
      </c>
      <c r="AE293" s="19" t="s">
        <v>1304</v>
      </c>
    </row>
    <row r="294" spans="1:31" x14ac:dyDescent="0.35">
      <c r="A294" t="s">
        <v>1297</v>
      </c>
      <c r="B294" t="s">
        <v>1300</v>
      </c>
      <c r="C294" s="10">
        <v>45231</v>
      </c>
      <c r="D294" t="s">
        <v>832</v>
      </c>
      <c r="E294" t="s">
        <v>63</v>
      </c>
      <c r="F294" t="s">
        <v>75</v>
      </c>
      <c r="G294" t="s">
        <v>30</v>
      </c>
      <c r="H294" s="2" t="s">
        <v>3</v>
      </c>
      <c r="J294" t="s">
        <v>440</v>
      </c>
      <c r="K294">
        <v>6</v>
      </c>
      <c r="L294" t="s">
        <v>243</v>
      </c>
      <c r="M294" s="3">
        <v>4332</v>
      </c>
      <c r="N294" s="3">
        <v>1209</v>
      </c>
      <c r="O294">
        <v>277</v>
      </c>
      <c r="P294">
        <v>0</v>
      </c>
      <c r="Q294">
        <v>80</v>
      </c>
      <c r="R294">
        <v>21</v>
      </c>
      <c r="S294">
        <v>1</v>
      </c>
      <c r="T294">
        <v>1.5</v>
      </c>
      <c r="U294">
        <v>100</v>
      </c>
      <c r="AC294" s="19" t="s">
        <v>455</v>
      </c>
      <c r="AD294" s="19" t="s">
        <v>1303</v>
      </c>
      <c r="AE294" s="20" t="s">
        <v>1302</v>
      </c>
    </row>
    <row r="295" spans="1:31" x14ac:dyDescent="0.35">
      <c r="A295" t="s">
        <v>99</v>
      </c>
      <c r="B295" t="s">
        <v>209</v>
      </c>
      <c r="C295" s="10">
        <v>45231</v>
      </c>
      <c r="D295" t="s">
        <v>439</v>
      </c>
      <c r="E295" t="s">
        <v>67</v>
      </c>
      <c r="F295" t="s">
        <v>111</v>
      </c>
      <c r="G295" t="s">
        <v>27</v>
      </c>
      <c r="H295" s="6" t="s">
        <v>248</v>
      </c>
      <c r="I295" t="s">
        <v>1565</v>
      </c>
      <c r="J295" t="s">
        <v>712</v>
      </c>
      <c r="K295">
        <v>6</v>
      </c>
      <c r="L295" t="s">
        <v>72</v>
      </c>
      <c r="M295">
        <v>1501</v>
      </c>
      <c r="N295">
        <v>525</v>
      </c>
      <c r="O295">
        <v>109</v>
      </c>
      <c r="P295">
        <v>15</v>
      </c>
      <c r="Q295">
        <v>70</v>
      </c>
      <c r="R295">
        <v>16</v>
      </c>
      <c r="S295">
        <v>1</v>
      </c>
      <c r="T295">
        <v>1.6</v>
      </c>
      <c r="U295">
        <v>100</v>
      </c>
      <c r="AC295" s="20" t="s">
        <v>714</v>
      </c>
      <c r="AD295" s="20" t="s">
        <v>715</v>
      </c>
      <c r="AE295" s="20" t="s">
        <v>716</v>
      </c>
    </row>
    <row r="296" spans="1:31" x14ac:dyDescent="0.35">
      <c r="A296" t="s">
        <v>99</v>
      </c>
      <c r="B296" t="s">
        <v>713</v>
      </c>
      <c r="C296" s="10">
        <v>45231</v>
      </c>
      <c r="D296" t="s">
        <v>439</v>
      </c>
      <c r="E296" t="s">
        <v>67</v>
      </c>
      <c r="F296" t="s">
        <v>111</v>
      </c>
      <c r="G296" t="s">
        <v>27</v>
      </c>
      <c r="H296" s="6" t="s">
        <v>248</v>
      </c>
      <c r="I296" t="s">
        <v>1565</v>
      </c>
      <c r="J296" t="s">
        <v>712</v>
      </c>
      <c r="K296">
        <v>6</v>
      </c>
      <c r="L296" t="s">
        <v>242</v>
      </c>
      <c r="M296" s="3">
        <v>1711</v>
      </c>
      <c r="N296" s="3">
        <v>565</v>
      </c>
      <c r="O296">
        <v>109</v>
      </c>
      <c r="P296">
        <v>15</v>
      </c>
      <c r="Q296">
        <v>70</v>
      </c>
      <c r="R296">
        <v>16</v>
      </c>
      <c r="S296">
        <v>1</v>
      </c>
      <c r="T296">
        <v>1.6</v>
      </c>
      <c r="U296">
        <v>100</v>
      </c>
      <c r="AC296" s="19" t="s">
        <v>718</v>
      </c>
      <c r="AD296" s="20" t="s">
        <v>715</v>
      </c>
      <c r="AE296" s="19" t="s">
        <v>717</v>
      </c>
    </row>
    <row r="297" spans="1:31" x14ac:dyDescent="0.35">
      <c r="A297" t="s">
        <v>98</v>
      </c>
      <c r="B297" t="s">
        <v>187</v>
      </c>
      <c r="C297" s="10">
        <v>45265</v>
      </c>
      <c r="D297" t="s">
        <v>456</v>
      </c>
      <c r="E297" t="s">
        <v>63</v>
      </c>
      <c r="F297" t="s">
        <v>84</v>
      </c>
      <c r="G297" t="s">
        <v>30</v>
      </c>
      <c r="H297" s="2" t="s">
        <v>3</v>
      </c>
      <c r="J297" t="s">
        <v>547</v>
      </c>
      <c r="K297">
        <v>6</v>
      </c>
      <c r="L297" t="s">
        <v>72</v>
      </c>
      <c r="M297">
        <v>2891</v>
      </c>
      <c r="N297">
        <v>685</v>
      </c>
      <c r="O297">
        <v>389</v>
      </c>
      <c r="P297">
        <v>0</v>
      </c>
      <c r="Q297">
        <v>70</v>
      </c>
      <c r="R297">
        <v>23</v>
      </c>
      <c r="S297">
        <v>2</v>
      </c>
      <c r="T297">
        <v>1.3</v>
      </c>
      <c r="U297">
        <v>100</v>
      </c>
      <c r="AC297" s="20" t="s">
        <v>511</v>
      </c>
      <c r="AD297" s="20" t="s">
        <v>513</v>
      </c>
      <c r="AE297" s="20" t="s">
        <v>515</v>
      </c>
    </row>
    <row r="298" spans="1:31" x14ac:dyDescent="0.35">
      <c r="A298" t="s">
        <v>98</v>
      </c>
      <c r="B298" t="s">
        <v>510</v>
      </c>
      <c r="C298" s="10">
        <v>45265</v>
      </c>
      <c r="D298" t="s">
        <v>456</v>
      </c>
      <c r="E298" t="s">
        <v>63</v>
      </c>
      <c r="F298" t="s">
        <v>84</v>
      </c>
      <c r="G298" t="s">
        <v>30</v>
      </c>
      <c r="H298" s="2" t="s">
        <v>3</v>
      </c>
      <c r="J298" t="s">
        <v>547</v>
      </c>
      <c r="K298">
        <v>6</v>
      </c>
      <c r="L298" t="s">
        <v>242</v>
      </c>
      <c r="M298" s="3">
        <v>3011</v>
      </c>
      <c r="N298" s="3">
        <v>735</v>
      </c>
      <c r="O298" s="3">
        <v>439</v>
      </c>
      <c r="P298">
        <v>0</v>
      </c>
      <c r="Q298">
        <v>70</v>
      </c>
      <c r="R298">
        <v>23</v>
      </c>
      <c r="S298">
        <v>2</v>
      </c>
      <c r="T298">
        <v>1.3</v>
      </c>
      <c r="U298">
        <v>100</v>
      </c>
      <c r="AC298" s="19" t="s">
        <v>512</v>
      </c>
      <c r="AD298" s="19" t="s">
        <v>514</v>
      </c>
      <c r="AE298" s="20" t="s">
        <v>515</v>
      </c>
    </row>
    <row r="299" spans="1:31" x14ac:dyDescent="0.35">
      <c r="A299" t="s">
        <v>331</v>
      </c>
      <c r="B299" t="s">
        <v>330</v>
      </c>
      <c r="C299" s="10">
        <v>45300</v>
      </c>
      <c r="D299" t="s">
        <v>456</v>
      </c>
      <c r="E299" t="s">
        <v>65</v>
      </c>
      <c r="F299" t="s">
        <v>333</v>
      </c>
      <c r="G299" t="s">
        <v>27</v>
      </c>
      <c r="H299" s="2" t="s">
        <v>3</v>
      </c>
      <c r="J299" t="s">
        <v>548</v>
      </c>
      <c r="K299">
        <v>6</v>
      </c>
      <c r="L299" t="s">
        <v>72</v>
      </c>
      <c r="M299">
        <v>1933</v>
      </c>
      <c r="N299">
        <v>1192</v>
      </c>
      <c r="O299">
        <v>228</v>
      </c>
      <c r="P299">
        <v>0</v>
      </c>
      <c r="Q299">
        <v>70</v>
      </c>
      <c r="R299">
        <v>21</v>
      </c>
      <c r="S299">
        <v>1</v>
      </c>
      <c r="T299">
        <v>1.6</v>
      </c>
      <c r="U299">
        <v>100</v>
      </c>
      <c r="V299" t="s">
        <v>1712</v>
      </c>
      <c r="W299" t="s">
        <v>1718</v>
      </c>
      <c r="X299">
        <v>100</v>
      </c>
      <c r="Y299">
        <v>100</v>
      </c>
      <c r="Z299">
        <v>0</v>
      </c>
      <c r="AA299">
        <v>0</v>
      </c>
      <c r="AB299">
        <v>0</v>
      </c>
      <c r="AC299" s="20" t="s">
        <v>530</v>
      </c>
      <c r="AD299" s="20" t="s">
        <v>532</v>
      </c>
      <c r="AE299" s="20" t="s">
        <v>534</v>
      </c>
    </row>
    <row r="300" spans="1:31" x14ac:dyDescent="0.35">
      <c r="A300" t="s">
        <v>331</v>
      </c>
      <c r="B300" t="s">
        <v>529</v>
      </c>
      <c r="C300" s="10">
        <v>45300</v>
      </c>
      <c r="D300" t="s">
        <v>456</v>
      </c>
      <c r="E300" t="s">
        <v>65</v>
      </c>
      <c r="F300" t="s">
        <v>333</v>
      </c>
      <c r="G300" t="s">
        <v>27</v>
      </c>
      <c r="H300" s="2" t="s">
        <v>3</v>
      </c>
      <c r="J300" t="s">
        <v>548</v>
      </c>
      <c r="K300">
        <v>6</v>
      </c>
      <c r="L300" t="s">
        <v>242</v>
      </c>
      <c r="M300" s="3">
        <v>2133</v>
      </c>
      <c r="N300" s="3">
        <v>1262</v>
      </c>
      <c r="O300" s="3">
        <v>253</v>
      </c>
      <c r="P300">
        <v>0</v>
      </c>
      <c r="Q300">
        <v>70</v>
      </c>
      <c r="R300">
        <v>21</v>
      </c>
      <c r="S300">
        <v>1</v>
      </c>
      <c r="T300">
        <v>1.6</v>
      </c>
      <c r="U300">
        <v>100</v>
      </c>
      <c r="V300" t="s">
        <v>1712</v>
      </c>
      <c r="W300" t="s">
        <v>1718</v>
      </c>
      <c r="X300">
        <v>100</v>
      </c>
      <c r="Y300">
        <v>100</v>
      </c>
      <c r="Z300">
        <v>0</v>
      </c>
      <c r="AA300">
        <v>0</v>
      </c>
      <c r="AB300">
        <v>0</v>
      </c>
      <c r="AC300" s="19" t="s">
        <v>531</v>
      </c>
      <c r="AD300" s="19" t="s">
        <v>533</v>
      </c>
      <c r="AE300" s="20" t="s">
        <v>534</v>
      </c>
    </row>
    <row r="301" spans="1:31" x14ac:dyDescent="0.35">
      <c r="A301" t="s">
        <v>97</v>
      </c>
      <c r="B301" t="s">
        <v>180</v>
      </c>
      <c r="C301" s="10">
        <v>45323</v>
      </c>
      <c r="D301" t="s">
        <v>456</v>
      </c>
      <c r="E301" t="s">
        <v>63</v>
      </c>
      <c r="F301" t="s">
        <v>107</v>
      </c>
      <c r="G301" t="s">
        <v>30</v>
      </c>
      <c r="H301" s="2" t="s">
        <v>3</v>
      </c>
      <c r="J301" t="s">
        <v>547</v>
      </c>
      <c r="K301">
        <v>6</v>
      </c>
      <c r="L301" t="s">
        <v>72</v>
      </c>
      <c r="M301">
        <v>4198</v>
      </c>
      <c r="N301">
        <v>820</v>
      </c>
      <c r="O301">
        <v>355</v>
      </c>
      <c r="P301">
        <v>0</v>
      </c>
      <c r="Q301">
        <v>70</v>
      </c>
      <c r="R301">
        <v>26</v>
      </c>
      <c r="S301">
        <v>1</v>
      </c>
      <c r="T301">
        <v>1.2</v>
      </c>
      <c r="U301">
        <v>100</v>
      </c>
      <c r="AC301" s="20" t="s">
        <v>656</v>
      </c>
      <c r="AD301" s="20" t="s">
        <v>657</v>
      </c>
      <c r="AE301" s="20" t="s">
        <v>658</v>
      </c>
    </row>
    <row r="302" spans="1:31" x14ac:dyDescent="0.35">
      <c r="A302" t="s">
        <v>97</v>
      </c>
      <c r="B302" t="s">
        <v>659</v>
      </c>
      <c r="C302" s="10">
        <v>45323</v>
      </c>
      <c r="D302" t="s">
        <v>456</v>
      </c>
      <c r="E302" t="s">
        <v>63</v>
      </c>
      <c r="F302" t="s">
        <v>107</v>
      </c>
      <c r="G302" t="s">
        <v>30</v>
      </c>
      <c r="H302" s="2" t="s">
        <v>3</v>
      </c>
      <c r="J302" t="s">
        <v>547</v>
      </c>
      <c r="K302">
        <v>6</v>
      </c>
      <c r="L302" t="s">
        <v>242</v>
      </c>
      <c r="M302">
        <v>4198</v>
      </c>
      <c r="N302" s="3">
        <v>910</v>
      </c>
      <c r="O302" s="3">
        <v>415</v>
      </c>
      <c r="P302">
        <v>0</v>
      </c>
      <c r="Q302">
        <v>70</v>
      </c>
      <c r="R302">
        <v>26</v>
      </c>
      <c r="S302">
        <v>1</v>
      </c>
      <c r="T302">
        <v>1.2</v>
      </c>
      <c r="U302">
        <v>100</v>
      </c>
      <c r="AC302" s="19" t="s">
        <v>661</v>
      </c>
      <c r="AD302" s="19" t="s">
        <v>660</v>
      </c>
      <c r="AE302" s="20" t="s">
        <v>658</v>
      </c>
    </row>
    <row r="303" spans="1:31" x14ac:dyDescent="0.35">
      <c r="A303" t="s">
        <v>97</v>
      </c>
      <c r="B303" t="s">
        <v>1573</v>
      </c>
      <c r="C303" s="10">
        <v>45323</v>
      </c>
      <c r="D303" t="s">
        <v>456</v>
      </c>
      <c r="E303" t="s">
        <v>63</v>
      </c>
      <c r="F303" t="s">
        <v>107</v>
      </c>
      <c r="G303" t="s">
        <v>30</v>
      </c>
      <c r="H303" s="2" t="s">
        <v>3</v>
      </c>
      <c r="J303" t="s">
        <v>547</v>
      </c>
      <c r="K303">
        <v>6</v>
      </c>
      <c r="L303" t="s">
        <v>243</v>
      </c>
      <c r="M303" s="3">
        <v>4578</v>
      </c>
      <c r="N303" s="3">
        <v>904</v>
      </c>
      <c r="O303">
        <v>355</v>
      </c>
      <c r="P303">
        <v>0</v>
      </c>
      <c r="Q303">
        <v>70</v>
      </c>
      <c r="R303">
        <v>26</v>
      </c>
      <c r="S303">
        <v>1</v>
      </c>
      <c r="T303">
        <v>1.2</v>
      </c>
      <c r="U303">
        <v>100</v>
      </c>
      <c r="AC303" s="19" t="s">
        <v>957</v>
      </c>
      <c r="AD303" s="20" t="s">
        <v>657</v>
      </c>
      <c r="AE303" s="19" t="s">
        <v>1574</v>
      </c>
    </row>
    <row r="304" spans="1:31" x14ac:dyDescent="0.35">
      <c r="A304" t="s">
        <v>307</v>
      </c>
      <c r="B304" t="s">
        <v>308</v>
      </c>
      <c r="C304" s="10">
        <v>45323</v>
      </c>
      <c r="D304" t="s">
        <v>439</v>
      </c>
      <c r="E304" t="s">
        <v>62</v>
      </c>
      <c r="F304" t="s">
        <v>309</v>
      </c>
      <c r="G304" t="s">
        <v>30</v>
      </c>
      <c r="H304" s="15" t="s">
        <v>390</v>
      </c>
      <c r="J304" t="s">
        <v>778</v>
      </c>
      <c r="K304">
        <v>6</v>
      </c>
      <c r="L304" t="s">
        <v>72</v>
      </c>
      <c r="M304">
        <v>3213</v>
      </c>
      <c r="N304">
        <v>529</v>
      </c>
      <c r="O304">
        <v>662</v>
      </c>
      <c r="P304">
        <v>10</v>
      </c>
      <c r="Q304">
        <v>70</v>
      </c>
      <c r="R304">
        <v>22</v>
      </c>
      <c r="S304">
        <v>3</v>
      </c>
      <c r="T304">
        <v>1.2</v>
      </c>
      <c r="U304">
        <v>100</v>
      </c>
      <c r="AC304" s="20" t="s">
        <v>780</v>
      </c>
      <c r="AD304" s="20" t="s">
        <v>781</v>
      </c>
      <c r="AE304" s="20" t="s">
        <v>783</v>
      </c>
    </row>
    <row r="305" spans="1:31" x14ac:dyDescent="0.35">
      <c r="A305" t="s">
        <v>307</v>
      </c>
      <c r="B305" t="s">
        <v>779</v>
      </c>
      <c r="C305" s="10">
        <v>45323</v>
      </c>
      <c r="D305" t="s">
        <v>439</v>
      </c>
      <c r="E305" t="s">
        <v>62</v>
      </c>
      <c r="F305" t="s">
        <v>309</v>
      </c>
      <c r="G305" t="s">
        <v>30</v>
      </c>
      <c r="H305" s="15" t="s">
        <v>390</v>
      </c>
      <c r="J305" t="s">
        <v>778</v>
      </c>
      <c r="K305">
        <v>6</v>
      </c>
      <c r="L305" t="s">
        <v>242</v>
      </c>
      <c r="M305" s="3">
        <v>3483</v>
      </c>
      <c r="N305" s="3">
        <v>579</v>
      </c>
      <c r="O305">
        <v>712</v>
      </c>
      <c r="P305">
        <v>10</v>
      </c>
      <c r="Q305">
        <v>70</v>
      </c>
      <c r="R305">
        <v>22</v>
      </c>
      <c r="S305">
        <v>3</v>
      </c>
      <c r="T305">
        <v>1.2</v>
      </c>
      <c r="U305">
        <v>100</v>
      </c>
      <c r="AC305" s="19" t="s">
        <v>784</v>
      </c>
      <c r="AD305" s="19" t="s">
        <v>782</v>
      </c>
      <c r="AE305" s="20" t="s">
        <v>783</v>
      </c>
    </row>
    <row r="306" spans="1:31" x14ac:dyDescent="0.35">
      <c r="A306" t="s">
        <v>329</v>
      </c>
      <c r="B306" t="s">
        <v>328</v>
      </c>
      <c r="C306" s="10">
        <v>45358</v>
      </c>
      <c r="D306" t="s">
        <v>549</v>
      </c>
      <c r="E306" t="s">
        <v>66</v>
      </c>
      <c r="F306" t="s">
        <v>357</v>
      </c>
      <c r="G306" t="s">
        <v>358</v>
      </c>
      <c r="H306" s="2" t="s">
        <v>3</v>
      </c>
      <c r="J306" t="s">
        <v>927</v>
      </c>
      <c r="K306">
        <v>6</v>
      </c>
      <c r="L306" t="s">
        <v>72</v>
      </c>
      <c r="M306">
        <v>1468</v>
      </c>
      <c r="N306">
        <v>668</v>
      </c>
      <c r="O306">
        <v>173</v>
      </c>
      <c r="P306">
        <v>0</v>
      </c>
      <c r="Q306">
        <v>70</v>
      </c>
      <c r="R306">
        <v>12</v>
      </c>
      <c r="S306">
        <v>1</v>
      </c>
      <c r="T306">
        <v>0.85</v>
      </c>
      <c r="U306">
        <v>100</v>
      </c>
      <c r="V306" t="s">
        <v>1712</v>
      </c>
      <c r="W306" t="s">
        <v>1718</v>
      </c>
      <c r="X306">
        <v>1000</v>
      </c>
      <c r="Y306">
        <v>100</v>
      </c>
      <c r="Z306">
        <v>0</v>
      </c>
      <c r="AA306">
        <v>0</v>
      </c>
      <c r="AB306">
        <v>0</v>
      </c>
      <c r="AC306" s="20" t="s">
        <v>594</v>
      </c>
      <c r="AD306" s="20" t="s">
        <v>611</v>
      </c>
      <c r="AE306" s="20" t="s">
        <v>612</v>
      </c>
    </row>
    <row r="307" spans="1:31" x14ac:dyDescent="0.35">
      <c r="A307" t="s">
        <v>329</v>
      </c>
      <c r="B307" t="s">
        <v>610</v>
      </c>
      <c r="C307" s="10">
        <v>45358</v>
      </c>
      <c r="D307" t="s">
        <v>549</v>
      </c>
      <c r="E307" t="s">
        <v>66</v>
      </c>
      <c r="F307" t="s">
        <v>357</v>
      </c>
      <c r="G307" t="s">
        <v>358</v>
      </c>
      <c r="H307" s="2" t="s">
        <v>3</v>
      </c>
      <c r="J307" t="s">
        <v>927</v>
      </c>
      <c r="K307">
        <v>6</v>
      </c>
      <c r="L307" t="s">
        <v>362</v>
      </c>
      <c r="M307">
        <v>1468</v>
      </c>
      <c r="N307" s="3">
        <v>728</v>
      </c>
      <c r="O307" s="3">
        <v>203</v>
      </c>
      <c r="P307">
        <v>0</v>
      </c>
      <c r="Q307">
        <v>70</v>
      </c>
      <c r="R307">
        <v>12</v>
      </c>
      <c r="S307">
        <v>1</v>
      </c>
      <c r="T307">
        <v>0.85</v>
      </c>
      <c r="U307">
        <v>100</v>
      </c>
      <c r="V307" t="s">
        <v>1712</v>
      </c>
      <c r="W307" t="s">
        <v>1718</v>
      </c>
      <c r="X307">
        <v>1000</v>
      </c>
      <c r="Y307">
        <v>100</v>
      </c>
      <c r="Z307">
        <v>0</v>
      </c>
      <c r="AA307">
        <v>0</v>
      </c>
      <c r="AB307">
        <v>0</v>
      </c>
      <c r="AC307" s="19" t="s">
        <v>614</v>
      </c>
      <c r="AD307" s="20" t="s">
        <v>611</v>
      </c>
      <c r="AE307" s="19" t="s">
        <v>613</v>
      </c>
    </row>
    <row r="308" spans="1:31" x14ac:dyDescent="0.35">
      <c r="A308" t="s">
        <v>324</v>
      </c>
      <c r="B308" t="s">
        <v>325</v>
      </c>
      <c r="C308" s="10">
        <v>45393</v>
      </c>
      <c r="D308" t="s">
        <v>456</v>
      </c>
      <c r="E308" t="s">
        <v>66</v>
      </c>
      <c r="F308" t="s">
        <v>326</v>
      </c>
      <c r="G308" t="s">
        <v>30</v>
      </c>
      <c r="H308" s="7" t="s">
        <v>249</v>
      </c>
      <c r="J308" t="s">
        <v>643</v>
      </c>
      <c r="K308">
        <v>6</v>
      </c>
      <c r="L308" t="s">
        <v>72</v>
      </c>
      <c r="M308">
        <v>1823</v>
      </c>
      <c r="N308">
        <v>954</v>
      </c>
      <c r="O308">
        <v>373</v>
      </c>
      <c r="P308">
        <v>30</v>
      </c>
      <c r="Q308">
        <v>70</v>
      </c>
      <c r="R308">
        <v>21</v>
      </c>
      <c r="S308">
        <v>0</v>
      </c>
      <c r="T308">
        <v>3.5</v>
      </c>
      <c r="U308">
        <v>100</v>
      </c>
      <c r="AC308" s="20" t="s">
        <v>645</v>
      </c>
      <c r="AD308" s="20" t="s">
        <v>646</v>
      </c>
      <c r="AE308" s="20" t="s">
        <v>647</v>
      </c>
    </row>
    <row r="309" spans="1:31" x14ac:dyDescent="0.35">
      <c r="A309" t="s">
        <v>324</v>
      </c>
      <c r="B309" t="s">
        <v>644</v>
      </c>
      <c r="C309" s="10">
        <v>45393</v>
      </c>
      <c r="D309" t="s">
        <v>456</v>
      </c>
      <c r="E309" t="s">
        <v>66</v>
      </c>
      <c r="F309" t="s">
        <v>326</v>
      </c>
      <c r="G309" t="s">
        <v>30</v>
      </c>
      <c r="H309" s="7" t="s">
        <v>249</v>
      </c>
      <c r="J309" t="s">
        <v>643</v>
      </c>
      <c r="K309">
        <v>6</v>
      </c>
      <c r="L309" t="s">
        <v>242</v>
      </c>
      <c r="M309" s="3">
        <v>2093</v>
      </c>
      <c r="N309" s="3">
        <v>1007</v>
      </c>
      <c r="O309">
        <v>373</v>
      </c>
      <c r="P309">
        <v>30</v>
      </c>
      <c r="Q309">
        <v>70</v>
      </c>
      <c r="R309">
        <v>21</v>
      </c>
      <c r="S309">
        <v>0</v>
      </c>
      <c r="T309">
        <v>3.5</v>
      </c>
      <c r="U309">
        <v>100</v>
      </c>
      <c r="AC309" s="19" t="s">
        <v>649</v>
      </c>
      <c r="AD309" s="19" t="s">
        <v>648</v>
      </c>
      <c r="AE309" s="20" t="s">
        <v>647</v>
      </c>
    </row>
    <row r="310" spans="1:31" x14ac:dyDescent="0.35">
      <c r="A310" t="s">
        <v>324</v>
      </c>
      <c r="B310" t="s">
        <v>2317</v>
      </c>
      <c r="C310" s="10">
        <v>45393</v>
      </c>
      <c r="D310" t="s">
        <v>456</v>
      </c>
      <c r="E310" t="s">
        <v>66</v>
      </c>
      <c r="F310" t="s">
        <v>326</v>
      </c>
      <c r="G310" t="s">
        <v>30</v>
      </c>
      <c r="H310" s="7" t="s">
        <v>249</v>
      </c>
      <c r="J310" t="s">
        <v>643</v>
      </c>
      <c r="K310">
        <v>6</v>
      </c>
      <c r="L310" t="s">
        <v>243</v>
      </c>
      <c r="M310">
        <v>1823</v>
      </c>
      <c r="N310" s="3">
        <v>1034</v>
      </c>
      <c r="O310" s="3">
        <v>433</v>
      </c>
      <c r="P310">
        <v>30</v>
      </c>
      <c r="Q310">
        <v>70</v>
      </c>
      <c r="R310">
        <v>21</v>
      </c>
      <c r="S310">
        <v>0</v>
      </c>
      <c r="T310">
        <v>3.5</v>
      </c>
      <c r="U310">
        <v>100</v>
      </c>
      <c r="AC310" s="19" t="s">
        <v>1114</v>
      </c>
      <c r="AD310" s="19" t="s">
        <v>2318</v>
      </c>
      <c r="AE310" s="20" t="s">
        <v>647</v>
      </c>
    </row>
    <row r="311" spans="1:31" x14ac:dyDescent="0.35">
      <c r="A311" t="s">
        <v>19</v>
      </c>
      <c r="B311" t="s">
        <v>183</v>
      </c>
      <c r="C311" s="10">
        <v>45413</v>
      </c>
      <c r="D311" t="s">
        <v>439</v>
      </c>
      <c r="E311" t="s">
        <v>65</v>
      </c>
      <c r="F311" t="s">
        <v>86</v>
      </c>
      <c r="G311" t="s">
        <v>27</v>
      </c>
      <c r="H311" s="7" t="s">
        <v>249</v>
      </c>
      <c r="J311" t="s">
        <v>698</v>
      </c>
      <c r="K311">
        <v>6</v>
      </c>
      <c r="L311" t="s">
        <v>72</v>
      </c>
      <c r="M311">
        <v>1888</v>
      </c>
      <c r="N311">
        <v>777</v>
      </c>
      <c r="O311">
        <v>256</v>
      </c>
      <c r="P311">
        <v>15</v>
      </c>
      <c r="Q311">
        <v>70</v>
      </c>
      <c r="R311">
        <v>25</v>
      </c>
      <c r="S311">
        <v>1</v>
      </c>
      <c r="T311">
        <v>2.1</v>
      </c>
      <c r="U311">
        <v>100</v>
      </c>
      <c r="V311" t="s">
        <v>1712</v>
      </c>
      <c r="W311" t="s">
        <v>1719</v>
      </c>
      <c r="X311">
        <v>3500</v>
      </c>
      <c r="Y311">
        <v>777</v>
      </c>
      <c r="Z311">
        <v>650</v>
      </c>
      <c r="AA311">
        <v>50</v>
      </c>
      <c r="AB311">
        <v>0</v>
      </c>
      <c r="AC311" s="20" t="s">
        <v>480</v>
      </c>
      <c r="AD311" s="20" t="s">
        <v>481</v>
      </c>
      <c r="AE311" s="20" t="s">
        <v>482</v>
      </c>
    </row>
    <row r="312" spans="1:31" x14ac:dyDescent="0.35">
      <c r="A312" t="s">
        <v>19</v>
      </c>
      <c r="B312" t="s">
        <v>479</v>
      </c>
      <c r="C312" s="10">
        <v>45413</v>
      </c>
      <c r="D312" t="s">
        <v>439</v>
      </c>
      <c r="E312" t="s">
        <v>65</v>
      </c>
      <c r="F312" t="s">
        <v>86</v>
      </c>
      <c r="G312" t="s">
        <v>27</v>
      </c>
      <c r="H312" s="7" t="s">
        <v>249</v>
      </c>
      <c r="J312" t="s">
        <v>698</v>
      </c>
      <c r="K312">
        <v>6</v>
      </c>
      <c r="L312" t="s">
        <v>242</v>
      </c>
      <c r="M312">
        <v>1888</v>
      </c>
      <c r="N312" s="3">
        <v>842</v>
      </c>
      <c r="O312">
        <v>256</v>
      </c>
      <c r="P312">
        <v>15</v>
      </c>
      <c r="Q312">
        <v>70</v>
      </c>
      <c r="R312">
        <v>25</v>
      </c>
      <c r="S312">
        <v>1</v>
      </c>
      <c r="T312">
        <v>2.1</v>
      </c>
      <c r="U312" s="3">
        <v>107</v>
      </c>
      <c r="V312" t="s">
        <v>1712</v>
      </c>
      <c r="W312" t="s">
        <v>1719</v>
      </c>
      <c r="X312">
        <v>3500</v>
      </c>
      <c r="Y312">
        <v>777</v>
      </c>
      <c r="Z312">
        <v>650</v>
      </c>
      <c r="AA312">
        <v>50</v>
      </c>
      <c r="AB312">
        <v>0</v>
      </c>
      <c r="AC312" s="19" t="s">
        <v>483</v>
      </c>
      <c r="AD312" s="19" t="s">
        <v>484</v>
      </c>
      <c r="AE312" s="20" t="s">
        <v>482</v>
      </c>
    </row>
    <row r="313" spans="1:31" x14ac:dyDescent="0.35">
      <c r="A313" t="s">
        <v>91</v>
      </c>
      <c r="B313" t="s">
        <v>188</v>
      </c>
      <c r="C313" s="10">
        <v>45413</v>
      </c>
      <c r="D313" t="s">
        <v>456</v>
      </c>
      <c r="E313" t="s">
        <v>64</v>
      </c>
      <c r="F313" t="s">
        <v>43</v>
      </c>
      <c r="G313" t="s">
        <v>27</v>
      </c>
      <c r="H313" s="6" t="s">
        <v>248</v>
      </c>
      <c r="J313" t="s">
        <v>593</v>
      </c>
      <c r="K313">
        <v>6</v>
      </c>
      <c r="L313" t="s">
        <v>72</v>
      </c>
      <c r="M313">
        <v>1663</v>
      </c>
      <c r="N313">
        <v>761</v>
      </c>
      <c r="O313">
        <v>119</v>
      </c>
      <c r="P313">
        <v>20</v>
      </c>
      <c r="Q313">
        <v>70</v>
      </c>
      <c r="R313">
        <v>21</v>
      </c>
      <c r="S313">
        <v>1</v>
      </c>
      <c r="T313">
        <v>1.6</v>
      </c>
      <c r="U313">
        <v>100</v>
      </c>
      <c r="AC313" s="20" t="s">
        <v>465</v>
      </c>
      <c r="AD313" s="20" t="s">
        <v>507</v>
      </c>
      <c r="AE313" s="20" t="s">
        <v>509</v>
      </c>
    </row>
    <row r="314" spans="1:31" x14ac:dyDescent="0.35">
      <c r="A314" t="s">
        <v>91</v>
      </c>
      <c r="B314" t="s">
        <v>505</v>
      </c>
      <c r="C314" s="10">
        <v>45413</v>
      </c>
      <c r="D314" t="s">
        <v>456</v>
      </c>
      <c r="E314" t="s">
        <v>64</v>
      </c>
      <c r="F314" t="s">
        <v>43</v>
      </c>
      <c r="G314" t="s">
        <v>27</v>
      </c>
      <c r="H314" s="6" t="s">
        <v>248</v>
      </c>
      <c r="I314" t="s">
        <v>1565</v>
      </c>
      <c r="J314" t="s">
        <v>593</v>
      </c>
      <c r="K314">
        <v>6</v>
      </c>
      <c r="L314" t="s">
        <v>362</v>
      </c>
      <c r="M314" s="3">
        <v>1833</v>
      </c>
      <c r="N314" s="3">
        <v>828</v>
      </c>
      <c r="O314">
        <v>119</v>
      </c>
      <c r="P314">
        <v>20</v>
      </c>
      <c r="Q314">
        <v>70</v>
      </c>
      <c r="R314">
        <v>21</v>
      </c>
      <c r="S314">
        <v>1</v>
      </c>
      <c r="T314">
        <v>1.6</v>
      </c>
      <c r="U314">
        <v>100</v>
      </c>
      <c r="AC314" s="19" t="s">
        <v>506</v>
      </c>
      <c r="AD314" s="19" t="s">
        <v>508</v>
      </c>
      <c r="AE314" s="20" t="s">
        <v>509</v>
      </c>
    </row>
    <row r="315" spans="1:31" x14ac:dyDescent="0.35">
      <c r="A315" t="s">
        <v>1960</v>
      </c>
      <c r="B315" t="s">
        <v>1961</v>
      </c>
      <c r="C315" s="10">
        <v>45413</v>
      </c>
      <c r="D315" t="s">
        <v>456</v>
      </c>
      <c r="E315" t="s">
        <v>64</v>
      </c>
      <c r="F315" t="s">
        <v>43</v>
      </c>
      <c r="G315" t="s">
        <v>27</v>
      </c>
      <c r="H315" s="6" t="s">
        <v>248</v>
      </c>
      <c r="J315" t="s">
        <v>593</v>
      </c>
      <c r="K315">
        <v>6</v>
      </c>
      <c r="L315" t="s">
        <v>1962</v>
      </c>
      <c r="M315">
        <v>1663</v>
      </c>
      <c r="N315" s="3">
        <v>821</v>
      </c>
      <c r="O315">
        <v>119</v>
      </c>
      <c r="P315" s="3">
        <v>25</v>
      </c>
      <c r="Q315">
        <v>70</v>
      </c>
      <c r="R315">
        <v>21</v>
      </c>
      <c r="S315">
        <v>1</v>
      </c>
      <c r="T315">
        <v>1.6</v>
      </c>
      <c r="U315">
        <v>100</v>
      </c>
      <c r="AC315" s="19" t="s">
        <v>1963</v>
      </c>
      <c r="AD315" s="19" t="s">
        <v>1964</v>
      </c>
      <c r="AE315" s="20" t="s">
        <v>1965</v>
      </c>
    </row>
    <row r="316" spans="1:31" x14ac:dyDescent="0.35">
      <c r="A316" t="s">
        <v>387</v>
      </c>
      <c r="B316" t="s">
        <v>1706</v>
      </c>
      <c r="C316" s="10">
        <v>45413</v>
      </c>
      <c r="D316" t="s">
        <v>786</v>
      </c>
      <c r="E316" t="s">
        <v>68</v>
      </c>
      <c r="F316" t="s">
        <v>117</v>
      </c>
      <c r="G316" t="s">
        <v>27</v>
      </c>
      <c r="H316" s="14" t="s">
        <v>389</v>
      </c>
      <c r="J316" t="s">
        <v>1315</v>
      </c>
      <c r="K316">
        <v>5</v>
      </c>
      <c r="L316" t="s">
        <v>72</v>
      </c>
      <c r="M316">
        <v>1536</v>
      </c>
      <c r="N316">
        <v>577</v>
      </c>
      <c r="O316">
        <v>106</v>
      </c>
      <c r="P316">
        <v>20</v>
      </c>
      <c r="Q316">
        <v>70</v>
      </c>
      <c r="R316">
        <v>17</v>
      </c>
      <c r="S316">
        <v>1</v>
      </c>
      <c r="T316">
        <v>1.6</v>
      </c>
      <c r="U316">
        <v>100</v>
      </c>
      <c r="AC316" s="20" t="s">
        <v>773</v>
      </c>
      <c r="AD316" s="20" t="s">
        <v>1316</v>
      </c>
      <c r="AE316" s="20" t="s">
        <v>591</v>
      </c>
    </row>
    <row r="317" spans="1:31" x14ac:dyDescent="0.35">
      <c r="A317" t="s">
        <v>387</v>
      </c>
      <c r="B317" t="s">
        <v>1707</v>
      </c>
      <c r="C317" s="10">
        <v>45413</v>
      </c>
      <c r="D317" t="s">
        <v>786</v>
      </c>
      <c r="E317" t="s">
        <v>68</v>
      </c>
      <c r="F317" t="s">
        <v>117</v>
      </c>
      <c r="G317" t="s">
        <v>27</v>
      </c>
      <c r="H317" s="14" t="s">
        <v>389</v>
      </c>
      <c r="J317" t="s">
        <v>1315</v>
      </c>
      <c r="K317">
        <v>5</v>
      </c>
      <c r="L317" t="s">
        <v>242</v>
      </c>
      <c r="M317" s="3">
        <v>1686</v>
      </c>
      <c r="N317" s="3">
        <v>617</v>
      </c>
      <c r="O317">
        <v>106</v>
      </c>
      <c r="P317">
        <v>20</v>
      </c>
      <c r="Q317">
        <v>70</v>
      </c>
      <c r="R317">
        <v>17</v>
      </c>
      <c r="S317">
        <v>1</v>
      </c>
      <c r="T317">
        <v>1.6</v>
      </c>
      <c r="U317">
        <v>100</v>
      </c>
      <c r="AC317" s="19" t="s">
        <v>777</v>
      </c>
      <c r="AD317" s="19" t="s">
        <v>1317</v>
      </c>
      <c r="AE317" s="20" t="s">
        <v>591</v>
      </c>
    </row>
    <row r="318" spans="1:31" x14ac:dyDescent="0.35">
      <c r="A318" t="s">
        <v>1370</v>
      </c>
      <c r="B318" t="s">
        <v>1371</v>
      </c>
      <c r="C318" s="10">
        <v>45413</v>
      </c>
      <c r="D318" t="s">
        <v>1372</v>
      </c>
      <c r="E318" t="s">
        <v>67</v>
      </c>
      <c r="F318" t="s">
        <v>111</v>
      </c>
      <c r="G318" t="s">
        <v>27</v>
      </c>
      <c r="H318" s="6" t="s">
        <v>248</v>
      </c>
      <c r="I318" t="s">
        <v>1565</v>
      </c>
      <c r="J318" t="s">
        <v>1367</v>
      </c>
      <c r="K318">
        <v>1</v>
      </c>
      <c r="L318" t="s">
        <v>72</v>
      </c>
      <c r="M318">
        <v>520</v>
      </c>
      <c r="N318">
        <v>235</v>
      </c>
      <c r="O318">
        <v>30</v>
      </c>
      <c r="P318">
        <v>5</v>
      </c>
      <c r="Q318">
        <v>200</v>
      </c>
      <c r="R318">
        <v>3</v>
      </c>
      <c r="S318">
        <v>1</v>
      </c>
      <c r="T318">
        <v>1.6</v>
      </c>
      <c r="U318">
        <v>100</v>
      </c>
      <c r="AC318" s="20" t="s">
        <v>1373</v>
      </c>
      <c r="AD318" s="20" t="s">
        <v>1374</v>
      </c>
      <c r="AE318" s="20" t="s">
        <v>591</v>
      </c>
    </row>
    <row r="319" spans="1:31" x14ac:dyDescent="0.35">
      <c r="A319" t="s">
        <v>386</v>
      </c>
      <c r="B319" t="s">
        <v>392</v>
      </c>
      <c r="C319" s="10">
        <v>45413</v>
      </c>
      <c r="D319" t="s">
        <v>786</v>
      </c>
      <c r="E319" t="s">
        <v>67</v>
      </c>
      <c r="F319" t="s">
        <v>56</v>
      </c>
      <c r="G319" t="s">
        <v>27</v>
      </c>
      <c r="H319" s="9" t="s">
        <v>251</v>
      </c>
      <c r="J319" t="s">
        <v>857</v>
      </c>
      <c r="K319">
        <v>6</v>
      </c>
      <c r="L319" t="s">
        <v>72</v>
      </c>
      <c r="M319">
        <v>1928</v>
      </c>
      <c r="N319">
        <v>399</v>
      </c>
      <c r="O319">
        <v>236</v>
      </c>
      <c r="P319">
        <v>0</v>
      </c>
      <c r="Q319">
        <v>80</v>
      </c>
      <c r="R319">
        <v>10</v>
      </c>
      <c r="S319">
        <v>1</v>
      </c>
      <c r="T319">
        <v>1.3</v>
      </c>
      <c r="U319">
        <v>100</v>
      </c>
      <c r="AC319" s="20" t="s">
        <v>804</v>
      </c>
      <c r="AD319" s="20" t="s">
        <v>915</v>
      </c>
      <c r="AE319" s="20" t="s">
        <v>917</v>
      </c>
    </row>
    <row r="320" spans="1:31" x14ac:dyDescent="0.35">
      <c r="A320" t="s">
        <v>386</v>
      </c>
      <c r="B320" t="s">
        <v>841</v>
      </c>
      <c r="C320" s="10">
        <v>45413</v>
      </c>
      <c r="D320" t="s">
        <v>786</v>
      </c>
      <c r="E320" t="s">
        <v>67</v>
      </c>
      <c r="F320" t="s">
        <v>56</v>
      </c>
      <c r="G320" t="s">
        <v>27</v>
      </c>
      <c r="H320" s="9" t="s">
        <v>251</v>
      </c>
      <c r="J320" t="s">
        <v>857</v>
      </c>
      <c r="K320">
        <v>6</v>
      </c>
      <c r="L320" t="s">
        <v>242</v>
      </c>
      <c r="M320" s="3">
        <v>2208</v>
      </c>
      <c r="N320" s="3">
        <v>426</v>
      </c>
      <c r="O320">
        <v>236</v>
      </c>
      <c r="P320">
        <v>0</v>
      </c>
      <c r="Q320">
        <v>80</v>
      </c>
      <c r="R320">
        <v>10</v>
      </c>
      <c r="S320">
        <v>1</v>
      </c>
      <c r="T320">
        <v>1.3</v>
      </c>
      <c r="U320">
        <v>100</v>
      </c>
      <c r="AC320" s="19" t="s">
        <v>808</v>
      </c>
      <c r="AD320" s="19" t="s">
        <v>916</v>
      </c>
      <c r="AE320" s="20" t="s">
        <v>917</v>
      </c>
    </row>
    <row r="321" spans="1:31" x14ac:dyDescent="0.35">
      <c r="A321" t="s">
        <v>346</v>
      </c>
      <c r="B321" t="s">
        <v>347</v>
      </c>
      <c r="C321" s="10">
        <v>45448</v>
      </c>
      <c r="D321" t="s">
        <v>456</v>
      </c>
      <c r="E321" t="s">
        <v>63</v>
      </c>
      <c r="F321" t="s">
        <v>348</v>
      </c>
      <c r="G321" t="s">
        <v>30</v>
      </c>
      <c r="H321" s="2" t="s">
        <v>3</v>
      </c>
      <c r="J321" t="s">
        <v>1382</v>
      </c>
      <c r="K321">
        <v>6</v>
      </c>
      <c r="L321" t="s">
        <v>72</v>
      </c>
      <c r="M321">
        <v>6522</v>
      </c>
      <c r="N321">
        <v>1649</v>
      </c>
      <c r="O321">
        <v>0</v>
      </c>
      <c r="P321">
        <v>0</v>
      </c>
      <c r="Q321">
        <v>70</v>
      </c>
      <c r="R321">
        <v>24</v>
      </c>
      <c r="S321">
        <v>2</v>
      </c>
      <c r="T321">
        <v>2.5</v>
      </c>
      <c r="U321">
        <v>100</v>
      </c>
      <c r="V321" t="s">
        <v>1720</v>
      </c>
      <c r="W321" t="s">
        <v>1721</v>
      </c>
      <c r="X321">
        <v>3500</v>
      </c>
      <c r="Y321">
        <v>777</v>
      </c>
      <c r="Z321">
        <v>650</v>
      </c>
      <c r="AA321">
        <v>50</v>
      </c>
      <c r="AB321">
        <v>0</v>
      </c>
      <c r="AC321" s="20" t="s">
        <v>458</v>
      </c>
      <c r="AD321" s="20" t="s">
        <v>459</v>
      </c>
      <c r="AE321" s="20" t="s">
        <v>460</v>
      </c>
    </row>
    <row r="322" spans="1:31" x14ac:dyDescent="0.35">
      <c r="A322" t="s">
        <v>346</v>
      </c>
      <c r="B322" t="s">
        <v>457</v>
      </c>
      <c r="C322" s="10">
        <v>45448</v>
      </c>
      <c r="D322" t="s">
        <v>456</v>
      </c>
      <c r="E322" t="s">
        <v>63</v>
      </c>
      <c r="F322" t="s">
        <v>348</v>
      </c>
      <c r="G322" t="s">
        <v>30</v>
      </c>
      <c r="H322" s="2" t="s">
        <v>3</v>
      </c>
      <c r="J322" t="s">
        <v>1382</v>
      </c>
      <c r="K322">
        <v>6</v>
      </c>
      <c r="L322" t="s">
        <v>242</v>
      </c>
      <c r="M322" s="3">
        <v>7032</v>
      </c>
      <c r="N322" s="3">
        <v>1769</v>
      </c>
      <c r="O322">
        <v>0</v>
      </c>
      <c r="P322">
        <v>0</v>
      </c>
      <c r="Q322">
        <v>70</v>
      </c>
      <c r="R322">
        <v>24</v>
      </c>
      <c r="S322">
        <v>2</v>
      </c>
      <c r="T322">
        <v>2.5</v>
      </c>
      <c r="U322">
        <v>100</v>
      </c>
      <c r="V322" t="s">
        <v>1720</v>
      </c>
      <c r="W322" t="s">
        <v>1721</v>
      </c>
      <c r="X322">
        <v>3500</v>
      </c>
      <c r="Y322">
        <v>777</v>
      </c>
      <c r="Z322">
        <v>650</v>
      </c>
      <c r="AA322">
        <v>50</v>
      </c>
      <c r="AB322">
        <v>0</v>
      </c>
      <c r="AC322" s="19" t="s">
        <v>461</v>
      </c>
      <c r="AD322" s="19" t="s">
        <v>462</v>
      </c>
      <c r="AE322" s="20" t="s">
        <v>460</v>
      </c>
    </row>
    <row r="323" spans="1:31" x14ac:dyDescent="0.35">
      <c r="A323" t="s">
        <v>320</v>
      </c>
      <c r="B323" t="s">
        <v>321</v>
      </c>
      <c r="C323" s="10">
        <v>45482</v>
      </c>
      <c r="D323" t="s">
        <v>456</v>
      </c>
      <c r="E323" t="s">
        <v>64</v>
      </c>
      <c r="F323" t="s">
        <v>322</v>
      </c>
      <c r="G323" t="s">
        <v>27</v>
      </c>
      <c r="H323" s="6" t="s">
        <v>248</v>
      </c>
      <c r="I323" t="s">
        <v>1565</v>
      </c>
      <c r="J323" t="s">
        <v>760</v>
      </c>
      <c r="K323">
        <v>6</v>
      </c>
      <c r="L323" t="s">
        <v>72</v>
      </c>
      <c r="M323">
        <v>1650</v>
      </c>
      <c r="N323">
        <v>745</v>
      </c>
      <c r="O323">
        <v>129</v>
      </c>
      <c r="P323">
        <v>15</v>
      </c>
      <c r="Q323">
        <v>70</v>
      </c>
      <c r="R323">
        <v>21</v>
      </c>
      <c r="S323">
        <v>1</v>
      </c>
      <c r="T323">
        <v>1.6</v>
      </c>
      <c r="U323">
        <v>100</v>
      </c>
      <c r="AC323" s="20" t="s">
        <v>763</v>
      </c>
      <c r="AD323" s="20" t="s">
        <v>764</v>
      </c>
      <c r="AE323" s="20" t="s">
        <v>765</v>
      </c>
    </row>
    <row r="324" spans="1:31" x14ac:dyDescent="0.35">
      <c r="A324" t="s">
        <v>14</v>
      </c>
      <c r="B324" t="s">
        <v>192</v>
      </c>
      <c r="C324" s="10">
        <v>45505</v>
      </c>
      <c r="D324" t="s">
        <v>439</v>
      </c>
      <c r="E324" t="s">
        <v>63</v>
      </c>
      <c r="F324" t="s">
        <v>81</v>
      </c>
      <c r="G324" t="s">
        <v>30</v>
      </c>
      <c r="H324" s="2" t="s">
        <v>3</v>
      </c>
      <c r="J324" t="s">
        <v>574</v>
      </c>
      <c r="K324">
        <v>6</v>
      </c>
      <c r="L324" t="s">
        <v>72</v>
      </c>
      <c r="M324">
        <v>2851</v>
      </c>
      <c r="N324">
        <v>1360</v>
      </c>
      <c r="O324">
        <v>432</v>
      </c>
      <c r="P324">
        <v>0</v>
      </c>
      <c r="Q324">
        <v>70</v>
      </c>
      <c r="R324">
        <v>20</v>
      </c>
      <c r="S324">
        <v>2</v>
      </c>
      <c r="T324">
        <v>1.8</v>
      </c>
      <c r="U324">
        <v>100</v>
      </c>
      <c r="AC324" s="20" t="s">
        <v>535</v>
      </c>
      <c r="AD324" s="20" t="s">
        <v>536</v>
      </c>
      <c r="AE324" s="20" t="s">
        <v>537</v>
      </c>
    </row>
    <row r="325" spans="1:31" x14ac:dyDescent="0.35">
      <c r="A325" t="s">
        <v>14</v>
      </c>
      <c r="B325" t="s">
        <v>1569</v>
      </c>
      <c r="C325" s="10">
        <v>45505</v>
      </c>
      <c r="D325" t="s">
        <v>439</v>
      </c>
      <c r="E325" t="s">
        <v>63</v>
      </c>
      <c r="F325" t="s">
        <v>81</v>
      </c>
      <c r="G325" t="s">
        <v>30</v>
      </c>
      <c r="H325" s="2" t="s">
        <v>3</v>
      </c>
      <c r="J325" t="s">
        <v>574</v>
      </c>
      <c r="K325">
        <v>6</v>
      </c>
      <c r="L325" t="s">
        <v>242</v>
      </c>
      <c r="M325" s="3">
        <v>3151</v>
      </c>
      <c r="N325" s="3">
        <v>1473</v>
      </c>
      <c r="O325">
        <v>432</v>
      </c>
      <c r="P325">
        <v>0</v>
      </c>
      <c r="Q325">
        <v>70</v>
      </c>
      <c r="R325">
        <v>20</v>
      </c>
      <c r="S325">
        <v>2</v>
      </c>
      <c r="T325">
        <v>1.8</v>
      </c>
      <c r="U325">
        <v>100</v>
      </c>
      <c r="AC325" s="19" t="s">
        <v>1570</v>
      </c>
      <c r="AD325" s="19" t="s">
        <v>1571</v>
      </c>
      <c r="AE325" s="20" t="s">
        <v>537</v>
      </c>
    </row>
    <row r="326" spans="1:31" x14ac:dyDescent="0.35">
      <c r="A326" t="s">
        <v>0</v>
      </c>
      <c r="B326" t="s">
        <v>181</v>
      </c>
      <c r="C326" s="10">
        <v>45505</v>
      </c>
      <c r="D326" t="s">
        <v>456</v>
      </c>
      <c r="E326" t="s">
        <v>65</v>
      </c>
      <c r="F326" t="s">
        <v>45</v>
      </c>
      <c r="G326" t="s">
        <v>27</v>
      </c>
      <c r="H326" s="2" t="s">
        <v>3</v>
      </c>
      <c r="J326" t="s">
        <v>1383</v>
      </c>
      <c r="K326">
        <v>6</v>
      </c>
      <c r="L326" t="s">
        <v>72</v>
      </c>
      <c r="M326">
        <v>2500</v>
      </c>
      <c r="N326">
        <v>765</v>
      </c>
      <c r="O326">
        <v>170</v>
      </c>
      <c r="P326">
        <v>0</v>
      </c>
      <c r="Q326">
        <v>70</v>
      </c>
      <c r="R326">
        <v>16</v>
      </c>
      <c r="S326">
        <v>1</v>
      </c>
      <c r="T326">
        <v>1</v>
      </c>
      <c r="U326">
        <v>100</v>
      </c>
      <c r="AC326" s="20" t="s">
        <v>470</v>
      </c>
      <c r="AD326" s="20" t="s">
        <v>471</v>
      </c>
      <c r="AE326" s="20" t="s">
        <v>472</v>
      </c>
    </row>
    <row r="327" spans="1:31" x14ac:dyDescent="0.35">
      <c r="A327" t="s">
        <v>840</v>
      </c>
      <c r="B327" t="s">
        <v>396</v>
      </c>
      <c r="C327" s="10">
        <v>45505</v>
      </c>
      <c r="D327" t="s">
        <v>832</v>
      </c>
      <c r="E327" t="s">
        <v>68</v>
      </c>
      <c r="F327" t="s">
        <v>406</v>
      </c>
      <c r="G327" t="s">
        <v>27</v>
      </c>
      <c r="H327" s="3" t="s">
        <v>42</v>
      </c>
      <c r="J327" t="s">
        <v>552</v>
      </c>
      <c r="K327">
        <v>5</v>
      </c>
      <c r="L327" t="s">
        <v>72</v>
      </c>
      <c r="M327">
        <v>1865</v>
      </c>
      <c r="N327">
        <v>500</v>
      </c>
      <c r="O327">
        <v>160</v>
      </c>
      <c r="P327">
        <v>0</v>
      </c>
      <c r="Q327">
        <v>80</v>
      </c>
      <c r="R327">
        <v>20</v>
      </c>
      <c r="S327">
        <v>1</v>
      </c>
      <c r="T327">
        <v>2.85</v>
      </c>
      <c r="U327">
        <v>100</v>
      </c>
      <c r="AC327" s="20" t="s">
        <v>913</v>
      </c>
      <c r="AD327" s="20" t="s">
        <v>914</v>
      </c>
      <c r="AE327" s="20" t="s">
        <v>591</v>
      </c>
    </row>
    <row r="328" spans="1:31" x14ac:dyDescent="0.35">
      <c r="A328" t="s">
        <v>96</v>
      </c>
      <c r="B328" t="s">
        <v>193</v>
      </c>
      <c r="C328" s="10">
        <v>45537</v>
      </c>
      <c r="D328" t="s">
        <v>549</v>
      </c>
      <c r="E328" t="s">
        <v>64</v>
      </c>
      <c r="F328" t="s">
        <v>74</v>
      </c>
      <c r="G328" t="s">
        <v>27</v>
      </c>
      <c r="H328" s="4" t="s">
        <v>4</v>
      </c>
      <c r="J328" t="s">
        <v>1378</v>
      </c>
      <c r="K328">
        <v>6</v>
      </c>
      <c r="L328" t="s">
        <v>72</v>
      </c>
      <c r="M328">
        <v>1805</v>
      </c>
      <c r="N328">
        <v>1024</v>
      </c>
      <c r="O328">
        <v>130</v>
      </c>
      <c r="P328">
        <v>20</v>
      </c>
      <c r="Q328">
        <v>70</v>
      </c>
      <c r="R328">
        <v>34</v>
      </c>
      <c r="S328">
        <v>1</v>
      </c>
      <c r="T328">
        <v>2.9</v>
      </c>
      <c r="U328">
        <v>100</v>
      </c>
      <c r="AC328" s="20" t="s">
        <v>553</v>
      </c>
      <c r="AD328" s="20" t="s">
        <v>554</v>
      </c>
      <c r="AE328" s="20" t="s">
        <v>555</v>
      </c>
    </row>
    <row r="329" spans="1:31" x14ac:dyDescent="0.35">
      <c r="A329" t="s">
        <v>96</v>
      </c>
      <c r="B329" t="s">
        <v>556</v>
      </c>
      <c r="C329" s="10">
        <v>45537</v>
      </c>
      <c r="D329" t="s">
        <v>549</v>
      </c>
      <c r="E329" t="s">
        <v>64</v>
      </c>
      <c r="F329" t="s">
        <v>74</v>
      </c>
      <c r="G329" t="s">
        <v>27</v>
      </c>
      <c r="H329" s="4" t="s">
        <v>4</v>
      </c>
      <c r="J329" t="s">
        <v>1378</v>
      </c>
      <c r="K329">
        <v>6</v>
      </c>
      <c r="L329" t="s">
        <v>243</v>
      </c>
      <c r="M329">
        <v>1805</v>
      </c>
      <c r="N329" s="3">
        <v>1106</v>
      </c>
      <c r="O329">
        <v>130</v>
      </c>
      <c r="P329">
        <v>20</v>
      </c>
      <c r="Q329">
        <v>70</v>
      </c>
      <c r="R329" s="3">
        <f>34-8</f>
        <v>26</v>
      </c>
      <c r="S329">
        <v>1</v>
      </c>
      <c r="T329">
        <v>2.9</v>
      </c>
      <c r="U329" s="3">
        <v>107</v>
      </c>
      <c r="AC329" s="19" t="s">
        <v>557</v>
      </c>
      <c r="AD329" s="20" t="s">
        <v>554</v>
      </c>
      <c r="AE329" s="19" t="s">
        <v>558</v>
      </c>
    </row>
    <row r="330" spans="1:31" x14ac:dyDescent="0.35">
      <c r="A330" t="s">
        <v>87</v>
      </c>
      <c r="B330" t="s">
        <v>184</v>
      </c>
      <c r="C330" s="10">
        <v>45574</v>
      </c>
      <c r="D330" t="s">
        <v>456</v>
      </c>
      <c r="E330" t="s">
        <v>63</v>
      </c>
      <c r="F330" t="s">
        <v>76</v>
      </c>
      <c r="G330" t="s">
        <v>30</v>
      </c>
      <c r="H330" s="5" t="s">
        <v>247</v>
      </c>
      <c r="J330" t="s">
        <v>551</v>
      </c>
      <c r="K330">
        <v>6</v>
      </c>
      <c r="L330" t="s">
        <v>72</v>
      </c>
      <c r="M330">
        <v>2895</v>
      </c>
      <c r="N330">
        <v>745</v>
      </c>
      <c r="O330">
        <v>450</v>
      </c>
      <c r="P330">
        <v>15</v>
      </c>
      <c r="Q330">
        <v>70</v>
      </c>
      <c r="R330">
        <v>21</v>
      </c>
      <c r="S330">
        <v>1</v>
      </c>
      <c r="T330">
        <v>1.25</v>
      </c>
      <c r="U330">
        <v>100</v>
      </c>
      <c r="V330" t="s">
        <v>1711</v>
      </c>
      <c r="W330" t="s">
        <v>1719</v>
      </c>
      <c r="X330">
        <v>4000</v>
      </c>
      <c r="Y330">
        <v>500</v>
      </c>
      <c r="Z330">
        <v>300</v>
      </c>
      <c r="AA330">
        <v>0</v>
      </c>
      <c r="AB330">
        <v>1</v>
      </c>
      <c r="AC330" s="20" t="s">
        <v>465</v>
      </c>
      <c r="AD330" s="20" t="s">
        <v>467</v>
      </c>
      <c r="AE330" s="20" t="s">
        <v>468</v>
      </c>
    </row>
    <row r="331" spans="1:31" x14ac:dyDescent="0.35">
      <c r="A331" t="s">
        <v>87</v>
      </c>
      <c r="B331" t="s">
        <v>464</v>
      </c>
      <c r="C331" s="10">
        <v>45574</v>
      </c>
      <c r="D331" t="s">
        <v>456</v>
      </c>
      <c r="E331" t="s">
        <v>63</v>
      </c>
      <c r="F331" t="s">
        <v>76</v>
      </c>
      <c r="G331" t="s">
        <v>30</v>
      </c>
      <c r="H331" s="5" t="s">
        <v>247</v>
      </c>
      <c r="J331" t="s">
        <v>551</v>
      </c>
      <c r="K331">
        <v>6</v>
      </c>
      <c r="L331" t="s">
        <v>242</v>
      </c>
      <c r="M331" s="3">
        <v>3335</v>
      </c>
      <c r="N331" s="3">
        <v>801</v>
      </c>
      <c r="O331">
        <v>450</v>
      </c>
      <c r="P331">
        <v>15</v>
      </c>
      <c r="Q331">
        <v>70</v>
      </c>
      <c r="R331">
        <v>21</v>
      </c>
      <c r="S331">
        <v>1</v>
      </c>
      <c r="T331">
        <v>1.25</v>
      </c>
      <c r="U331">
        <v>100</v>
      </c>
      <c r="V331" t="s">
        <v>1711</v>
      </c>
      <c r="W331" t="s">
        <v>1719</v>
      </c>
      <c r="X331">
        <v>4000</v>
      </c>
      <c r="Y331">
        <v>500</v>
      </c>
      <c r="Z331">
        <v>300</v>
      </c>
      <c r="AA331">
        <v>0</v>
      </c>
      <c r="AB331">
        <v>1</v>
      </c>
      <c r="AC331" s="19" t="s">
        <v>466</v>
      </c>
      <c r="AD331" s="19" t="s">
        <v>469</v>
      </c>
      <c r="AE331" s="20" t="s">
        <v>468</v>
      </c>
    </row>
    <row r="332" spans="1:31" x14ac:dyDescent="0.35">
      <c r="A332" t="s">
        <v>318</v>
      </c>
      <c r="B332" t="s">
        <v>319</v>
      </c>
      <c r="C332" s="10">
        <v>45597</v>
      </c>
      <c r="D332" t="s">
        <v>456</v>
      </c>
      <c r="E332" t="s">
        <v>61</v>
      </c>
      <c r="F332" t="s">
        <v>310</v>
      </c>
      <c r="G332" t="s">
        <v>30</v>
      </c>
      <c r="H332" s="7" t="s">
        <v>249</v>
      </c>
      <c r="J332" t="s">
        <v>580</v>
      </c>
      <c r="K332">
        <v>6</v>
      </c>
      <c r="L332" t="s">
        <v>72</v>
      </c>
      <c r="M332">
        <v>2180</v>
      </c>
      <c r="N332">
        <v>622</v>
      </c>
      <c r="O332">
        <v>380</v>
      </c>
      <c r="P332">
        <v>0</v>
      </c>
      <c r="Q332">
        <v>70</v>
      </c>
      <c r="R332">
        <v>14</v>
      </c>
      <c r="S332">
        <v>2</v>
      </c>
      <c r="T332">
        <v>1.05</v>
      </c>
      <c r="U332">
        <v>100</v>
      </c>
      <c r="AC332" s="20" t="s">
        <v>581</v>
      </c>
      <c r="AD332" s="20" t="s">
        <v>583</v>
      </c>
      <c r="AE332" s="20" t="s">
        <v>584</v>
      </c>
    </row>
    <row r="333" spans="1:31" x14ac:dyDescent="0.35">
      <c r="A333" t="s">
        <v>318</v>
      </c>
      <c r="B333" t="s">
        <v>582</v>
      </c>
      <c r="C333" s="10">
        <v>45597</v>
      </c>
      <c r="D333" t="s">
        <v>456</v>
      </c>
      <c r="E333" t="s">
        <v>61</v>
      </c>
      <c r="F333" t="s">
        <v>310</v>
      </c>
      <c r="G333" t="s">
        <v>30</v>
      </c>
      <c r="H333" s="7" t="s">
        <v>249</v>
      </c>
      <c r="J333" t="s">
        <v>580</v>
      </c>
      <c r="K333">
        <v>6</v>
      </c>
      <c r="L333" t="s">
        <v>242</v>
      </c>
      <c r="M333" s="3">
        <v>2480</v>
      </c>
      <c r="N333" s="3">
        <v>667</v>
      </c>
      <c r="O333">
        <v>380</v>
      </c>
      <c r="P333">
        <v>0</v>
      </c>
      <c r="Q333">
        <v>70</v>
      </c>
      <c r="R333">
        <v>14</v>
      </c>
      <c r="S333">
        <v>2</v>
      </c>
      <c r="T333">
        <v>1.05</v>
      </c>
      <c r="U333">
        <v>100</v>
      </c>
      <c r="AC333" s="19" t="s">
        <v>586</v>
      </c>
      <c r="AD333" s="19" t="s">
        <v>585</v>
      </c>
      <c r="AE333" s="20" t="s">
        <v>584</v>
      </c>
    </row>
    <row r="334" spans="1:31" x14ac:dyDescent="0.35">
      <c r="A334" t="s">
        <v>176</v>
      </c>
      <c r="B334" t="s">
        <v>185</v>
      </c>
      <c r="C334" s="10">
        <v>45597</v>
      </c>
      <c r="D334" t="s">
        <v>439</v>
      </c>
      <c r="E334" t="s">
        <v>64</v>
      </c>
      <c r="F334" t="s">
        <v>44</v>
      </c>
      <c r="G334" t="s">
        <v>27</v>
      </c>
      <c r="H334" s="4" t="s">
        <v>4</v>
      </c>
      <c r="J334" t="s">
        <v>1376</v>
      </c>
      <c r="K334">
        <v>6</v>
      </c>
      <c r="L334" t="s">
        <v>72</v>
      </c>
      <c r="M334">
        <v>1503</v>
      </c>
      <c r="N334">
        <v>402</v>
      </c>
      <c r="O334">
        <v>117</v>
      </c>
      <c r="P334">
        <v>20</v>
      </c>
      <c r="Q334">
        <v>70</v>
      </c>
      <c r="R334">
        <v>22</v>
      </c>
      <c r="S334">
        <v>1</v>
      </c>
      <c r="T334">
        <v>1.3</v>
      </c>
      <c r="U334">
        <v>100</v>
      </c>
      <c r="AC334" s="20" t="s">
        <v>497</v>
      </c>
      <c r="AD334" s="20" t="s">
        <v>502</v>
      </c>
      <c r="AE334" s="20" t="s">
        <v>504</v>
      </c>
    </row>
    <row r="335" spans="1:31" x14ac:dyDescent="0.35">
      <c r="A335" t="s">
        <v>176</v>
      </c>
      <c r="B335" t="s">
        <v>501</v>
      </c>
      <c r="C335" s="10">
        <v>45597</v>
      </c>
      <c r="D335" t="s">
        <v>439</v>
      </c>
      <c r="E335" t="s">
        <v>64</v>
      </c>
      <c r="F335" t="s">
        <v>44</v>
      </c>
      <c r="G335" t="s">
        <v>27</v>
      </c>
      <c r="H335" s="4" t="s">
        <v>4</v>
      </c>
      <c r="J335" t="s">
        <v>1376</v>
      </c>
      <c r="K335">
        <v>6</v>
      </c>
      <c r="L335" t="s">
        <v>242</v>
      </c>
      <c r="M335" s="3">
        <v>1663</v>
      </c>
      <c r="N335" s="3">
        <v>435</v>
      </c>
      <c r="O335">
        <v>117</v>
      </c>
      <c r="P335">
        <v>20</v>
      </c>
      <c r="Q335">
        <v>70</v>
      </c>
      <c r="R335">
        <v>22</v>
      </c>
      <c r="S335">
        <v>1</v>
      </c>
      <c r="T335">
        <v>1.3</v>
      </c>
      <c r="U335">
        <v>100</v>
      </c>
      <c r="AC335" s="19" t="s">
        <v>496</v>
      </c>
      <c r="AD335" s="20" t="s">
        <v>502</v>
      </c>
      <c r="AE335" s="19" t="s">
        <v>503</v>
      </c>
    </row>
    <row r="336" spans="1:31" x14ac:dyDescent="0.35">
      <c r="A336" t="s">
        <v>1305</v>
      </c>
      <c r="B336" t="s">
        <v>1306</v>
      </c>
      <c r="C336" s="10">
        <v>45597</v>
      </c>
      <c r="D336" t="s">
        <v>832</v>
      </c>
      <c r="E336" t="s">
        <v>66</v>
      </c>
      <c r="F336" t="s">
        <v>118</v>
      </c>
      <c r="G336" t="s">
        <v>30</v>
      </c>
      <c r="H336" s="2" t="s">
        <v>3</v>
      </c>
      <c r="J336" t="s">
        <v>1154</v>
      </c>
      <c r="K336">
        <v>6</v>
      </c>
      <c r="L336" t="s">
        <v>72</v>
      </c>
      <c r="M336">
        <v>1695</v>
      </c>
      <c r="N336">
        <v>635</v>
      </c>
      <c r="O336">
        <v>325</v>
      </c>
      <c r="P336">
        <v>0</v>
      </c>
      <c r="Q336">
        <v>22</v>
      </c>
      <c r="R336">
        <v>12</v>
      </c>
      <c r="S336">
        <v>1</v>
      </c>
      <c r="T336">
        <v>0.93</v>
      </c>
      <c r="U336">
        <v>100</v>
      </c>
      <c r="AC336" s="20" t="s">
        <v>575</v>
      </c>
      <c r="AD336" s="20" t="s">
        <v>1308</v>
      </c>
      <c r="AE336" s="20" t="s">
        <v>1309</v>
      </c>
    </row>
    <row r="337" spans="1:31" x14ac:dyDescent="0.35">
      <c r="A337" t="s">
        <v>1305</v>
      </c>
      <c r="B337" t="s">
        <v>1307</v>
      </c>
      <c r="C337" s="10">
        <v>45597</v>
      </c>
      <c r="D337" t="s">
        <v>832</v>
      </c>
      <c r="E337" t="s">
        <v>66</v>
      </c>
      <c r="F337" t="s">
        <v>118</v>
      </c>
      <c r="G337" t="s">
        <v>30</v>
      </c>
      <c r="H337" s="2" t="s">
        <v>3</v>
      </c>
      <c r="J337" t="s">
        <v>1154</v>
      </c>
      <c r="K337">
        <v>6</v>
      </c>
      <c r="L337" t="s">
        <v>242</v>
      </c>
      <c r="M337" s="3">
        <v>1825</v>
      </c>
      <c r="N337" s="3">
        <v>680</v>
      </c>
      <c r="O337" s="3">
        <v>355</v>
      </c>
      <c r="P337">
        <v>0</v>
      </c>
      <c r="Q337">
        <v>22</v>
      </c>
      <c r="R337">
        <v>12</v>
      </c>
      <c r="S337">
        <v>1</v>
      </c>
      <c r="T337">
        <v>0.93</v>
      </c>
      <c r="U337">
        <v>100</v>
      </c>
      <c r="AC337" s="19" t="s">
        <v>892</v>
      </c>
      <c r="AD337" s="19" t="s">
        <v>1310</v>
      </c>
      <c r="AE337" s="20" t="s">
        <v>1309</v>
      </c>
    </row>
    <row r="338" spans="1:31" x14ac:dyDescent="0.35">
      <c r="A338" t="s">
        <v>1305</v>
      </c>
      <c r="B338" t="s">
        <v>2207</v>
      </c>
      <c r="C338" s="10">
        <v>45597</v>
      </c>
      <c r="D338" t="s">
        <v>832</v>
      </c>
      <c r="E338" t="s">
        <v>66</v>
      </c>
      <c r="F338" t="s">
        <v>118</v>
      </c>
      <c r="G338" t="s">
        <v>30</v>
      </c>
      <c r="H338" s="2" t="s">
        <v>3</v>
      </c>
      <c r="J338" t="s">
        <v>1154</v>
      </c>
      <c r="K338">
        <v>6</v>
      </c>
      <c r="L338" t="s">
        <v>243</v>
      </c>
      <c r="M338" s="3">
        <v>1830</v>
      </c>
      <c r="N338" s="3">
        <v>723</v>
      </c>
      <c r="O338">
        <v>325</v>
      </c>
      <c r="P338">
        <v>0</v>
      </c>
      <c r="Q338">
        <v>22</v>
      </c>
      <c r="R338">
        <v>12</v>
      </c>
      <c r="S338">
        <v>1</v>
      </c>
      <c r="T338">
        <v>0.93</v>
      </c>
      <c r="U338">
        <v>100</v>
      </c>
      <c r="AC338" s="19" t="s">
        <v>579</v>
      </c>
      <c r="AD338" s="20" t="s">
        <v>1308</v>
      </c>
      <c r="AE338" s="19" t="s">
        <v>2208</v>
      </c>
    </row>
    <row r="339" spans="1:31" x14ac:dyDescent="0.35">
      <c r="A339" t="s">
        <v>1355</v>
      </c>
      <c r="B339" t="s">
        <v>1356</v>
      </c>
      <c r="C339" s="10">
        <v>45597</v>
      </c>
      <c r="D339" t="s">
        <v>849</v>
      </c>
      <c r="E339" t="s">
        <v>66</v>
      </c>
      <c r="F339" t="s">
        <v>1357</v>
      </c>
      <c r="G339" t="s">
        <v>30</v>
      </c>
      <c r="H339" s="2" t="s">
        <v>3</v>
      </c>
      <c r="J339" t="s">
        <v>547</v>
      </c>
      <c r="K339">
        <v>4</v>
      </c>
      <c r="L339" t="s">
        <v>72</v>
      </c>
      <c r="M339">
        <v>2255</v>
      </c>
      <c r="N339">
        <v>727</v>
      </c>
      <c r="O339">
        <v>428</v>
      </c>
      <c r="P339">
        <v>0</v>
      </c>
      <c r="Q339">
        <v>70</v>
      </c>
      <c r="R339">
        <v>16</v>
      </c>
      <c r="S339">
        <v>2</v>
      </c>
      <c r="T339">
        <v>1.5</v>
      </c>
      <c r="U339">
        <v>100</v>
      </c>
      <c r="AC339" s="20" t="s">
        <v>1358</v>
      </c>
      <c r="AD339" s="20" t="s">
        <v>1359</v>
      </c>
      <c r="AE339" s="20" t="s">
        <v>591</v>
      </c>
    </row>
    <row r="340" spans="1:31" x14ac:dyDescent="0.35">
      <c r="A340" t="s">
        <v>1360</v>
      </c>
      <c r="B340" t="s">
        <v>1361</v>
      </c>
      <c r="C340" s="10">
        <v>45631</v>
      </c>
      <c r="D340" t="s">
        <v>456</v>
      </c>
      <c r="E340" t="s">
        <v>64</v>
      </c>
      <c r="F340" t="s">
        <v>1362</v>
      </c>
      <c r="G340" t="s">
        <v>27</v>
      </c>
      <c r="H340" s="4" t="s">
        <v>4</v>
      </c>
      <c r="J340" t="s">
        <v>478</v>
      </c>
      <c r="K340">
        <v>5</v>
      </c>
      <c r="L340" t="s">
        <v>72</v>
      </c>
      <c r="M340">
        <v>1855</v>
      </c>
      <c r="N340">
        <v>519</v>
      </c>
      <c r="O340">
        <v>105</v>
      </c>
      <c r="P340">
        <v>20</v>
      </c>
      <c r="Q340">
        <v>70</v>
      </c>
      <c r="R340">
        <v>20</v>
      </c>
      <c r="S340">
        <v>1</v>
      </c>
      <c r="T340">
        <v>1.6</v>
      </c>
      <c r="U340">
        <v>100</v>
      </c>
      <c r="V340" t="s">
        <v>1711</v>
      </c>
      <c r="W340" t="s">
        <v>1719</v>
      </c>
      <c r="X340">
        <v>1144</v>
      </c>
      <c r="Y340">
        <v>298</v>
      </c>
      <c r="Z340">
        <v>295</v>
      </c>
      <c r="AA340">
        <v>20</v>
      </c>
      <c r="AB340">
        <v>1</v>
      </c>
      <c r="AC340" s="20" t="s">
        <v>1363</v>
      </c>
      <c r="AD340" s="20" t="s">
        <v>1364</v>
      </c>
      <c r="AE340" s="20" t="s">
        <v>591</v>
      </c>
    </row>
    <row r="341" spans="1:31" x14ac:dyDescent="0.35">
      <c r="A341" t="s">
        <v>1360</v>
      </c>
      <c r="B341" t="s">
        <v>2314</v>
      </c>
      <c r="C341" s="10">
        <v>45631</v>
      </c>
      <c r="D341" t="s">
        <v>456</v>
      </c>
      <c r="E341" t="s">
        <v>64</v>
      </c>
      <c r="F341" t="s">
        <v>1362</v>
      </c>
      <c r="G341" t="s">
        <v>27</v>
      </c>
      <c r="H341" s="4" t="s">
        <v>4</v>
      </c>
      <c r="J341" t="s">
        <v>478</v>
      </c>
      <c r="K341">
        <v>5</v>
      </c>
      <c r="L341" t="s">
        <v>243</v>
      </c>
      <c r="M341">
        <v>1855</v>
      </c>
      <c r="N341" s="3">
        <v>561</v>
      </c>
      <c r="O341">
        <v>105</v>
      </c>
      <c r="P341">
        <v>20</v>
      </c>
      <c r="Q341">
        <v>70</v>
      </c>
      <c r="R341">
        <v>20</v>
      </c>
      <c r="S341">
        <v>1</v>
      </c>
      <c r="T341">
        <v>1.6</v>
      </c>
      <c r="U341" s="3">
        <v>107</v>
      </c>
      <c r="V341" t="s">
        <v>30</v>
      </c>
      <c r="W341" t="s">
        <v>1719</v>
      </c>
      <c r="X341" s="3">
        <f>1144+400</f>
        <v>1544</v>
      </c>
      <c r="Y341" s="3">
        <f>298+100</f>
        <v>398</v>
      </c>
      <c r="Z341" s="3">
        <f>295+50</f>
        <v>345</v>
      </c>
      <c r="AA341">
        <v>20</v>
      </c>
      <c r="AB341">
        <v>1</v>
      </c>
      <c r="AC341" s="19" t="s">
        <v>2315</v>
      </c>
      <c r="AD341" s="19" t="s">
        <v>2316</v>
      </c>
      <c r="AE341" s="20" t="s">
        <v>591</v>
      </c>
    </row>
    <row r="342" spans="1:31" x14ac:dyDescent="0.35">
      <c r="A342" t="s">
        <v>844</v>
      </c>
      <c r="B342" t="s">
        <v>403</v>
      </c>
      <c r="C342" s="10">
        <v>45631</v>
      </c>
      <c r="D342" t="s">
        <v>832</v>
      </c>
      <c r="E342" t="s">
        <v>68</v>
      </c>
      <c r="F342" t="s">
        <v>41</v>
      </c>
      <c r="G342" t="s">
        <v>27</v>
      </c>
      <c r="H342" s="3" t="s">
        <v>42</v>
      </c>
      <c r="J342" t="s">
        <v>552</v>
      </c>
      <c r="K342">
        <v>5</v>
      </c>
      <c r="L342" t="s">
        <v>72</v>
      </c>
      <c r="M342">
        <v>1875</v>
      </c>
      <c r="N342">
        <v>360</v>
      </c>
      <c r="O342">
        <v>151</v>
      </c>
      <c r="P342">
        <v>0</v>
      </c>
      <c r="Q342">
        <v>80</v>
      </c>
      <c r="R342">
        <v>19</v>
      </c>
      <c r="S342">
        <v>1</v>
      </c>
      <c r="T342">
        <v>2.85</v>
      </c>
      <c r="U342">
        <v>100</v>
      </c>
      <c r="AC342" s="20" t="s">
        <v>428</v>
      </c>
      <c r="AD342" s="20" t="s">
        <v>920</v>
      </c>
      <c r="AE342" s="20" t="s">
        <v>591</v>
      </c>
    </row>
    <row r="343" spans="1:31" x14ac:dyDescent="0.35">
      <c r="A343" t="s">
        <v>844</v>
      </c>
      <c r="B343" t="s">
        <v>845</v>
      </c>
      <c r="C343" s="10">
        <v>45631</v>
      </c>
      <c r="D343" t="s">
        <v>832</v>
      </c>
      <c r="E343" t="s">
        <v>68</v>
      </c>
      <c r="F343" t="s">
        <v>41</v>
      </c>
      <c r="G343" t="s">
        <v>27</v>
      </c>
      <c r="H343" s="3" t="s">
        <v>42</v>
      </c>
      <c r="J343" t="s">
        <v>552</v>
      </c>
      <c r="K343">
        <v>5</v>
      </c>
      <c r="L343" t="s">
        <v>242</v>
      </c>
      <c r="M343" s="3">
        <v>1975</v>
      </c>
      <c r="N343" s="3">
        <v>407</v>
      </c>
      <c r="O343">
        <v>151</v>
      </c>
      <c r="P343">
        <v>0</v>
      </c>
      <c r="Q343">
        <v>80</v>
      </c>
      <c r="R343">
        <v>19</v>
      </c>
      <c r="S343">
        <v>1</v>
      </c>
      <c r="T343">
        <v>2.85</v>
      </c>
      <c r="U343">
        <v>100</v>
      </c>
      <c r="AC343" s="19" t="s">
        <v>433</v>
      </c>
      <c r="AD343" s="19" t="s">
        <v>921</v>
      </c>
      <c r="AE343" s="20" t="s">
        <v>591</v>
      </c>
    </row>
    <row r="344" spans="1:31" x14ac:dyDescent="0.35">
      <c r="A344" t="s">
        <v>313</v>
      </c>
      <c r="B344" t="s">
        <v>314</v>
      </c>
      <c r="C344" s="10">
        <v>45631</v>
      </c>
      <c r="D344" t="s">
        <v>456</v>
      </c>
      <c r="E344" t="s">
        <v>66</v>
      </c>
      <c r="F344" t="s">
        <v>316</v>
      </c>
      <c r="G344" t="s">
        <v>27</v>
      </c>
      <c r="H344" s="7" t="s">
        <v>249</v>
      </c>
      <c r="J344" t="s">
        <v>789</v>
      </c>
      <c r="K344">
        <v>6</v>
      </c>
      <c r="L344" t="s">
        <v>72</v>
      </c>
      <c r="M344">
        <v>1373</v>
      </c>
      <c r="N344">
        <v>541</v>
      </c>
      <c r="O344">
        <v>106</v>
      </c>
      <c r="P344">
        <v>30</v>
      </c>
      <c r="Q344">
        <v>70</v>
      </c>
      <c r="R344">
        <v>18</v>
      </c>
      <c r="S344">
        <v>1</v>
      </c>
      <c r="T344">
        <v>1.5</v>
      </c>
      <c r="U344">
        <v>100</v>
      </c>
      <c r="AC344" s="20" t="s">
        <v>790</v>
      </c>
      <c r="AD344" s="20" t="s">
        <v>791</v>
      </c>
      <c r="AE344" s="20" t="s">
        <v>792</v>
      </c>
    </row>
    <row r="345" spans="1:31" x14ac:dyDescent="0.35">
      <c r="A345" t="s">
        <v>313</v>
      </c>
      <c r="B345" t="s">
        <v>1623</v>
      </c>
      <c r="C345" s="10">
        <v>45631</v>
      </c>
      <c r="D345" t="s">
        <v>456</v>
      </c>
      <c r="E345" t="s">
        <v>66</v>
      </c>
      <c r="F345" t="s">
        <v>316</v>
      </c>
      <c r="G345" t="s">
        <v>27</v>
      </c>
      <c r="H345" s="7" t="s">
        <v>249</v>
      </c>
      <c r="J345" t="s">
        <v>789</v>
      </c>
      <c r="K345">
        <v>6</v>
      </c>
      <c r="L345" t="s">
        <v>242</v>
      </c>
      <c r="M345" s="3">
        <v>1493</v>
      </c>
      <c r="N345" s="3">
        <v>591</v>
      </c>
      <c r="O345">
        <v>106</v>
      </c>
      <c r="P345">
        <v>30</v>
      </c>
      <c r="Q345">
        <v>70</v>
      </c>
      <c r="R345">
        <v>18</v>
      </c>
      <c r="S345">
        <v>1</v>
      </c>
      <c r="T345">
        <v>1.5</v>
      </c>
      <c r="U345">
        <v>100</v>
      </c>
      <c r="AC345" s="19" t="s">
        <v>1620</v>
      </c>
      <c r="AD345" s="19" t="s">
        <v>1621</v>
      </c>
      <c r="AE345" s="20" t="s">
        <v>1622</v>
      </c>
    </row>
    <row r="346" spans="1:31" x14ac:dyDescent="0.35">
      <c r="A346" t="s">
        <v>1495</v>
      </c>
      <c r="B346" t="s">
        <v>1504</v>
      </c>
      <c r="C346" s="10">
        <v>45679</v>
      </c>
      <c r="D346" t="s">
        <v>439</v>
      </c>
      <c r="E346" t="s">
        <v>62</v>
      </c>
      <c r="F346" t="s">
        <v>1496</v>
      </c>
      <c r="G346" t="s">
        <v>30</v>
      </c>
      <c r="H346" s="6" t="s">
        <v>248</v>
      </c>
      <c r="I346" t="s">
        <v>1564</v>
      </c>
      <c r="J346" t="s">
        <v>1497</v>
      </c>
      <c r="K346">
        <v>6</v>
      </c>
      <c r="L346" t="s">
        <v>72</v>
      </c>
      <c r="M346">
        <v>3633</v>
      </c>
      <c r="N346">
        <v>715</v>
      </c>
      <c r="O346">
        <v>607</v>
      </c>
      <c r="P346">
        <v>10</v>
      </c>
      <c r="Q346">
        <v>70</v>
      </c>
      <c r="R346">
        <v>26</v>
      </c>
      <c r="S346">
        <v>3</v>
      </c>
      <c r="T346">
        <v>1.6</v>
      </c>
      <c r="U346">
        <v>100</v>
      </c>
      <c r="AC346" s="20" t="s">
        <v>1498</v>
      </c>
      <c r="AD346" s="20" t="s">
        <v>1499</v>
      </c>
      <c r="AE346" s="20" t="s">
        <v>1500</v>
      </c>
    </row>
    <row r="347" spans="1:31" x14ac:dyDescent="0.35">
      <c r="A347" t="s">
        <v>1501</v>
      </c>
      <c r="B347" t="s">
        <v>1505</v>
      </c>
      <c r="C347" s="10">
        <v>45679</v>
      </c>
      <c r="D347" t="s">
        <v>456</v>
      </c>
      <c r="E347" t="s">
        <v>64</v>
      </c>
      <c r="F347" t="s">
        <v>322</v>
      </c>
      <c r="G347" t="s">
        <v>27</v>
      </c>
      <c r="H347" s="6" t="s">
        <v>248</v>
      </c>
      <c r="I347" t="s">
        <v>1564</v>
      </c>
      <c r="J347" t="s">
        <v>547</v>
      </c>
      <c r="K347">
        <v>6</v>
      </c>
      <c r="L347" t="s">
        <v>72</v>
      </c>
      <c r="M347">
        <v>1608</v>
      </c>
      <c r="N347">
        <v>752</v>
      </c>
      <c r="O347">
        <v>131</v>
      </c>
      <c r="P347">
        <v>15</v>
      </c>
      <c r="Q347">
        <v>70</v>
      </c>
      <c r="R347">
        <v>21</v>
      </c>
      <c r="S347">
        <v>1</v>
      </c>
      <c r="T347">
        <v>1.6</v>
      </c>
      <c r="U347">
        <v>100</v>
      </c>
      <c r="AC347" s="20" t="s">
        <v>763</v>
      </c>
      <c r="AD347" s="20" t="s">
        <v>1502</v>
      </c>
      <c r="AE347" s="20" t="s">
        <v>1503</v>
      </c>
    </row>
    <row r="348" spans="1:31" x14ac:dyDescent="0.35">
      <c r="A348" t="s">
        <v>1532</v>
      </c>
      <c r="B348" t="s">
        <v>1543</v>
      </c>
      <c r="C348" s="10">
        <v>45713</v>
      </c>
      <c r="D348" t="s">
        <v>456</v>
      </c>
      <c r="E348" t="s">
        <v>1533</v>
      </c>
      <c r="F348" t="s">
        <v>1534</v>
      </c>
      <c r="G348" t="s">
        <v>1535</v>
      </c>
      <c r="H348" s="7" t="s">
        <v>249</v>
      </c>
      <c r="J348" t="s">
        <v>1546</v>
      </c>
      <c r="K348">
        <v>6</v>
      </c>
      <c r="L348" t="s">
        <v>1536</v>
      </c>
      <c r="M348">
        <v>2580</v>
      </c>
      <c r="N348">
        <v>750</v>
      </c>
      <c r="O348">
        <v>502</v>
      </c>
      <c r="P348">
        <v>0</v>
      </c>
      <c r="Q348">
        <v>70</v>
      </c>
      <c r="R348">
        <v>23</v>
      </c>
      <c r="S348">
        <v>2</v>
      </c>
      <c r="T348">
        <v>1.3</v>
      </c>
      <c r="U348">
        <v>100</v>
      </c>
      <c r="AC348" s="20" t="s">
        <v>1538</v>
      </c>
      <c r="AD348" s="20" t="s">
        <v>1540</v>
      </c>
      <c r="AE348" s="20" t="s">
        <v>1541</v>
      </c>
    </row>
    <row r="349" spans="1:31" x14ac:dyDescent="0.35">
      <c r="A349" t="s">
        <v>1532</v>
      </c>
      <c r="B349" t="s">
        <v>1544</v>
      </c>
      <c r="C349" s="10">
        <v>45713</v>
      </c>
      <c r="D349" t="s">
        <v>456</v>
      </c>
      <c r="E349" t="s">
        <v>1533</v>
      </c>
      <c r="F349" t="s">
        <v>1534</v>
      </c>
      <c r="G349" t="s">
        <v>1535</v>
      </c>
      <c r="H349" s="7" t="s">
        <v>249</v>
      </c>
      <c r="J349" t="s">
        <v>1546</v>
      </c>
      <c r="K349">
        <v>6</v>
      </c>
      <c r="L349" t="s">
        <v>242</v>
      </c>
      <c r="M349">
        <v>2580</v>
      </c>
      <c r="N349" s="3">
        <v>820</v>
      </c>
      <c r="O349" s="3">
        <v>552</v>
      </c>
      <c r="P349">
        <v>0</v>
      </c>
      <c r="Q349">
        <v>70</v>
      </c>
      <c r="R349">
        <v>23</v>
      </c>
      <c r="S349">
        <v>2</v>
      </c>
      <c r="T349">
        <v>1.3</v>
      </c>
      <c r="U349">
        <v>100</v>
      </c>
      <c r="AC349" s="19" t="s">
        <v>1539</v>
      </c>
      <c r="AD349" s="20" t="s">
        <v>1540</v>
      </c>
      <c r="AE349" s="19" t="s">
        <v>1542</v>
      </c>
    </row>
    <row r="350" spans="1:31" x14ac:dyDescent="0.35">
      <c r="A350" t="s">
        <v>1612</v>
      </c>
      <c r="B350" t="s">
        <v>1619</v>
      </c>
      <c r="C350" s="10">
        <v>45723</v>
      </c>
      <c r="D350" t="s">
        <v>1613</v>
      </c>
      <c r="E350" t="s">
        <v>1614</v>
      </c>
      <c r="F350" t="s">
        <v>1362</v>
      </c>
      <c r="G350" t="s">
        <v>27</v>
      </c>
      <c r="H350" s="4" t="s">
        <v>4</v>
      </c>
      <c r="J350" t="s">
        <v>547</v>
      </c>
      <c r="K350">
        <v>6</v>
      </c>
      <c r="L350" t="s">
        <v>1615</v>
      </c>
      <c r="M350">
        <v>1924</v>
      </c>
      <c r="N350">
        <v>678</v>
      </c>
      <c r="O350">
        <v>178</v>
      </c>
      <c r="P350">
        <v>20</v>
      </c>
      <c r="Q350">
        <v>70</v>
      </c>
      <c r="R350">
        <v>21</v>
      </c>
      <c r="S350">
        <v>1</v>
      </c>
      <c r="T350">
        <v>1.6</v>
      </c>
      <c r="U350">
        <v>100</v>
      </c>
      <c r="V350" t="s">
        <v>1711</v>
      </c>
      <c r="W350" t="s">
        <v>1719</v>
      </c>
      <c r="X350">
        <v>1850</v>
      </c>
      <c r="Y350">
        <v>308</v>
      </c>
      <c r="Z350">
        <v>255</v>
      </c>
      <c r="AA350">
        <v>10</v>
      </c>
      <c r="AB350" t="e">
        <f>NA()</f>
        <v>#N/A</v>
      </c>
      <c r="AC350" s="20" t="s">
        <v>1616</v>
      </c>
      <c r="AD350" s="20" t="s">
        <v>1617</v>
      </c>
      <c r="AE350" s="20" t="s">
        <v>1618</v>
      </c>
    </row>
    <row r="351" spans="1:31" x14ac:dyDescent="0.35">
      <c r="A351" t="s">
        <v>1612</v>
      </c>
      <c r="B351" t="s">
        <v>2311</v>
      </c>
      <c r="C351" s="10">
        <v>45723</v>
      </c>
      <c r="D351" t="s">
        <v>456</v>
      </c>
      <c r="E351" t="s">
        <v>64</v>
      </c>
      <c r="F351" t="s">
        <v>1362</v>
      </c>
      <c r="G351" t="s">
        <v>27</v>
      </c>
      <c r="H351" s="4" t="s">
        <v>4</v>
      </c>
      <c r="J351" t="s">
        <v>547</v>
      </c>
      <c r="K351">
        <v>6</v>
      </c>
      <c r="L351" t="s">
        <v>242</v>
      </c>
      <c r="M351" s="3">
        <v>2124</v>
      </c>
      <c r="N351" s="3">
        <v>733</v>
      </c>
      <c r="O351">
        <v>178</v>
      </c>
      <c r="P351">
        <v>20</v>
      </c>
      <c r="Q351">
        <v>70</v>
      </c>
      <c r="R351">
        <v>21</v>
      </c>
      <c r="S351">
        <v>1</v>
      </c>
      <c r="T351">
        <v>1.6</v>
      </c>
      <c r="U351">
        <v>100</v>
      </c>
      <c r="V351" t="s">
        <v>30</v>
      </c>
      <c r="W351" t="s">
        <v>1719</v>
      </c>
      <c r="X351">
        <v>1850</v>
      </c>
      <c r="Y351">
        <v>308</v>
      </c>
      <c r="Z351">
        <v>255</v>
      </c>
      <c r="AA351">
        <v>10</v>
      </c>
      <c r="AB351" t="e">
        <f>NA()</f>
        <v>#N/A</v>
      </c>
      <c r="AC351" s="19" t="s">
        <v>2312</v>
      </c>
      <c r="AD351" s="19" t="s">
        <v>2313</v>
      </c>
      <c r="AE351" s="20" t="s">
        <v>1618</v>
      </c>
    </row>
    <row r="352" spans="1:31" x14ac:dyDescent="0.35">
      <c r="A352" t="s">
        <v>1856</v>
      </c>
      <c r="B352" t="s">
        <v>1867</v>
      </c>
      <c r="C352" s="10">
        <v>45754</v>
      </c>
      <c r="D352" t="s">
        <v>1857</v>
      </c>
      <c r="E352" t="s">
        <v>68</v>
      </c>
      <c r="F352" t="s">
        <v>406</v>
      </c>
      <c r="G352" t="s">
        <v>27</v>
      </c>
      <c r="H352" s="9" t="s">
        <v>251</v>
      </c>
      <c r="J352" t="s">
        <v>1858</v>
      </c>
      <c r="K352">
        <v>6</v>
      </c>
      <c r="L352" t="s">
        <v>1859</v>
      </c>
      <c r="M352">
        <v>2235</v>
      </c>
      <c r="N352">
        <v>558</v>
      </c>
      <c r="O352">
        <v>221</v>
      </c>
      <c r="P352">
        <v>0</v>
      </c>
      <c r="Q352">
        <v>70</v>
      </c>
      <c r="R352">
        <v>18</v>
      </c>
      <c r="S352">
        <v>1</v>
      </c>
      <c r="T352">
        <v>2.85</v>
      </c>
      <c r="U352">
        <v>100</v>
      </c>
      <c r="V352" t="s">
        <v>1860</v>
      </c>
      <c r="W352" t="s">
        <v>1865</v>
      </c>
      <c r="X352">
        <v>5433</v>
      </c>
      <c r="Y352">
        <v>0</v>
      </c>
      <c r="Z352">
        <v>221</v>
      </c>
      <c r="AA352">
        <v>0</v>
      </c>
      <c r="AB352">
        <v>0</v>
      </c>
      <c r="AC352" s="20" t="s">
        <v>1861</v>
      </c>
      <c r="AD352" s="20" t="s">
        <v>1862</v>
      </c>
      <c r="AE352" s="20" t="s">
        <v>1863</v>
      </c>
    </row>
    <row r="353" spans="1:31" x14ac:dyDescent="0.35">
      <c r="A353" t="s">
        <v>2209</v>
      </c>
      <c r="B353" t="s">
        <v>2210</v>
      </c>
      <c r="C353" s="10">
        <v>45778</v>
      </c>
      <c r="D353" t="s">
        <v>832</v>
      </c>
      <c r="E353" t="s">
        <v>62</v>
      </c>
      <c r="F353" t="s">
        <v>113</v>
      </c>
      <c r="G353" t="s">
        <v>30</v>
      </c>
      <c r="H353" s="2" t="s">
        <v>3</v>
      </c>
      <c r="J353" t="s">
        <v>1211</v>
      </c>
      <c r="K353">
        <v>6</v>
      </c>
      <c r="L353" t="s">
        <v>72</v>
      </c>
      <c r="M353">
        <v>3677</v>
      </c>
      <c r="N353">
        <v>564</v>
      </c>
      <c r="O353">
        <v>763</v>
      </c>
      <c r="P353">
        <v>0</v>
      </c>
      <c r="Q353">
        <v>80</v>
      </c>
      <c r="R353">
        <v>25</v>
      </c>
      <c r="S353">
        <v>3</v>
      </c>
      <c r="T353">
        <v>1.2</v>
      </c>
      <c r="U353">
        <v>100</v>
      </c>
      <c r="AC353" s="20" t="s">
        <v>667</v>
      </c>
      <c r="AD353" s="20" t="s">
        <v>2211</v>
      </c>
      <c r="AE353" s="20" t="s">
        <v>2212</v>
      </c>
    </row>
    <row r="354" spans="1:31" x14ac:dyDescent="0.35">
      <c r="A354" t="s">
        <v>2209</v>
      </c>
      <c r="B354" t="s">
        <v>2213</v>
      </c>
      <c r="C354" s="10">
        <v>45778</v>
      </c>
      <c r="D354" t="s">
        <v>832</v>
      </c>
      <c r="E354" t="s">
        <v>62</v>
      </c>
      <c r="F354" t="s">
        <v>113</v>
      </c>
      <c r="G354" t="s">
        <v>30</v>
      </c>
      <c r="H354" s="2" t="s">
        <v>3</v>
      </c>
      <c r="J354" t="s">
        <v>1211</v>
      </c>
      <c r="K354">
        <v>6</v>
      </c>
      <c r="L354" t="s">
        <v>242</v>
      </c>
      <c r="M354" s="3">
        <v>3957</v>
      </c>
      <c r="N354" s="3">
        <v>618</v>
      </c>
      <c r="O354" s="3">
        <v>806</v>
      </c>
      <c r="P354">
        <v>0</v>
      </c>
      <c r="Q354">
        <v>80</v>
      </c>
      <c r="R354">
        <v>25</v>
      </c>
      <c r="S354">
        <v>3</v>
      </c>
      <c r="T354">
        <v>1.2</v>
      </c>
      <c r="U354">
        <v>100</v>
      </c>
      <c r="AC354" s="19" t="s">
        <v>671</v>
      </c>
      <c r="AD354" s="19" t="s">
        <v>2214</v>
      </c>
      <c r="AE354" s="20" t="s">
        <v>2212</v>
      </c>
    </row>
    <row r="355" spans="1:31" x14ac:dyDescent="0.35">
      <c r="A355" t="s">
        <v>2172</v>
      </c>
      <c r="B355" t="s">
        <v>2173</v>
      </c>
      <c r="C355" s="10">
        <v>45778</v>
      </c>
      <c r="D355" t="s">
        <v>456</v>
      </c>
      <c r="E355" t="s">
        <v>65</v>
      </c>
      <c r="F355" t="s">
        <v>1123</v>
      </c>
      <c r="G355" t="s">
        <v>27</v>
      </c>
      <c r="H355" s="2" t="s">
        <v>3</v>
      </c>
      <c r="J355" t="s">
        <v>550</v>
      </c>
      <c r="K355">
        <v>6</v>
      </c>
      <c r="L355" t="s">
        <v>72</v>
      </c>
      <c r="M355">
        <v>1448</v>
      </c>
      <c r="N355">
        <v>1301</v>
      </c>
      <c r="O355">
        <v>175</v>
      </c>
      <c r="P355">
        <v>0</v>
      </c>
      <c r="Q355">
        <v>70</v>
      </c>
      <c r="R355">
        <v>22</v>
      </c>
      <c r="S355">
        <v>1</v>
      </c>
      <c r="T355">
        <v>2.7</v>
      </c>
      <c r="U355">
        <v>100</v>
      </c>
      <c r="AC355" s="20" t="s">
        <v>1126</v>
      </c>
      <c r="AD355" s="20" t="s">
        <v>2175</v>
      </c>
      <c r="AE355" s="20" t="s">
        <v>2176</v>
      </c>
    </row>
    <row r="356" spans="1:31" x14ac:dyDescent="0.35">
      <c r="A356" t="s">
        <v>2172</v>
      </c>
      <c r="B356" t="s">
        <v>2174</v>
      </c>
      <c r="C356" s="10">
        <v>45778</v>
      </c>
      <c r="D356" t="s">
        <v>456</v>
      </c>
      <c r="E356" t="s">
        <v>65</v>
      </c>
      <c r="F356" t="s">
        <v>1123</v>
      </c>
      <c r="G356" t="s">
        <v>27</v>
      </c>
      <c r="H356" s="2" t="s">
        <v>3</v>
      </c>
      <c r="J356" t="s">
        <v>550</v>
      </c>
      <c r="K356">
        <v>6</v>
      </c>
      <c r="L356" t="s">
        <v>243</v>
      </c>
      <c r="M356" s="3">
        <v>1568</v>
      </c>
      <c r="N356" s="3">
        <v>1421</v>
      </c>
      <c r="O356">
        <v>175</v>
      </c>
      <c r="P356">
        <v>0</v>
      </c>
      <c r="Q356">
        <v>70</v>
      </c>
      <c r="R356">
        <v>22</v>
      </c>
      <c r="S356">
        <v>1</v>
      </c>
      <c r="T356">
        <v>2.7</v>
      </c>
      <c r="U356">
        <v>100</v>
      </c>
      <c r="AC356" s="19" t="s">
        <v>1132</v>
      </c>
      <c r="AD356" s="20" t="s">
        <v>2175</v>
      </c>
      <c r="AE356" s="19" t="s">
        <v>2177</v>
      </c>
    </row>
    <row r="357" spans="1:31" x14ac:dyDescent="0.35">
      <c r="A357" t="s">
        <v>2179</v>
      </c>
      <c r="B357" t="s">
        <v>2180</v>
      </c>
      <c r="C357" s="10">
        <v>45778</v>
      </c>
      <c r="D357" t="s">
        <v>439</v>
      </c>
      <c r="E357" t="s">
        <v>66</v>
      </c>
      <c r="F357" t="s">
        <v>978</v>
      </c>
      <c r="G357" t="s">
        <v>27</v>
      </c>
      <c r="H357" s="2" t="s">
        <v>3</v>
      </c>
      <c r="J357" t="s">
        <v>1377</v>
      </c>
      <c r="K357">
        <v>6</v>
      </c>
      <c r="L357" t="s">
        <v>72</v>
      </c>
      <c r="M357">
        <v>2350</v>
      </c>
      <c r="N357">
        <v>778</v>
      </c>
      <c r="O357">
        <v>150</v>
      </c>
      <c r="P357">
        <v>10</v>
      </c>
      <c r="Q357">
        <v>70</v>
      </c>
      <c r="R357">
        <v>13</v>
      </c>
      <c r="S357">
        <v>1</v>
      </c>
      <c r="T357">
        <v>1.3</v>
      </c>
      <c r="U357">
        <v>100</v>
      </c>
      <c r="AC357" s="20" t="s">
        <v>981</v>
      </c>
      <c r="AD357" s="20" t="s">
        <v>2182</v>
      </c>
      <c r="AE357" s="20" t="s">
        <v>2183</v>
      </c>
    </row>
    <row r="358" spans="1:31" x14ac:dyDescent="0.35">
      <c r="A358" t="s">
        <v>2179</v>
      </c>
      <c r="B358" t="s">
        <v>2181</v>
      </c>
      <c r="C358" s="10">
        <v>45778</v>
      </c>
      <c r="D358" t="s">
        <v>439</v>
      </c>
      <c r="E358" t="s">
        <v>66</v>
      </c>
      <c r="F358" t="s">
        <v>978</v>
      </c>
      <c r="G358" t="s">
        <v>27</v>
      </c>
      <c r="H358" s="2" t="s">
        <v>3</v>
      </c>
      <c r="J358" t="s">
        <v>1377</v>
      </c>
      <c r="K358">
        <v>6</v>
      </c>
      <c r="L358" t="s">
        <v>242</v>
      </c>
      <c r="M358" s="3">
        <v>2560</v>
      </c>
      <c r="N358" s="3">
        <v>843</v>
      </c>
      <c r="O358">
        <v>150</v>
      </c>
      <c r="P358">
        <v>10</v>
      </c>
      <c r="Q358">
        <v>70</v>
      </c>
      <c r="R358">
        <v>13</v>
      </c>
      <c r="S358">
        <v>1</v>
      </c>
      <c r="T358">
        <v>1.3</v>
      </c>
      <c r="U358">
        <v>100</v>
      </c>
      <c r="AC358" s="19" t="s">
        <v>985</v>
      </c>
      <c r="AD358" s="19" t="s">
        <v>2184</v>
      </c>
      <c r="AE358" s="20" t="s">
        <v>2183</v>
      </c>
    </row>
    <row r="359" spans="1:31" x14ac:dyDescent="0.35">
      <c r="A359" t="s">
        <v>2296</v>
      </c>
      <c r="B359" t="s">
        <v>2305</v>
      </c>
      <c r="C359" s="10">
        <v>45813</v>
      </c>
      <c r="D359" t="s">
        <v>2297</v>
      </c>
      <c r="E359" t="s">
        <v>160</v>
      </c>
      <c r="F359" t="s">
        <v>166</v>
      </c>
      <c r="G359" t="s">
        <v>134</v>
      </c>
      <c r="H359" s="6" t="s">
        <v>248</v>
      </c>
      <c r="I359" t="s">
        <v>2298</v>
      </c>
      <c r="J359" t="s">
        <v>2299</v>
      </c>
      <c r="K359">
        <v>6</v>
      </c>
      <c r="L359" t="s">
        <v>2300</v>
      </c>
      <c r="M359">
        <v>1500</v>
      </c>
      <c r="N359">
        <v>530</v>
      </c>
      <c r="O359">
        <v>104</v>
      </c>
      <c r="P359">
        <v>15</v>
      </c>
      <c r="Q359">
        <v>70</v>
      </c>
      <c r="R359">
        <v>16</v>
      </c>
      <c r="S359">
        <v>1</v>
      </c>
      <c r="T359">
        <v>1.6</v>
      </c>
      <c r="U359">
        <v>100</v>
      </c>
      <c r="AC359" s="20" t="s">
        <v>714</v>
      </c>
      <c r="AD359" s="20" t="s">
        <v>2302</v>
      </c>
      <c r="AE359" s="20" t="s">
        <v>2303</v>
      </c>
    </row>
    <row r="360" spans="1:31" x14ac:dyDescent="0.35">
      <c r="A360" t="s">
        <v>2296</v>
      </c>
      <c r="B360" t="s">
        <v>2306</v>
      </c>
      <c r="C360" s="10">
        <v>45813</v>
      </c>
      <c r="D360" t="s">
        <v>2297</v>
      </c>
      <c r="E360" t="s">
        <v>160</v>
      </c>
      <c r="F360" t="s">
        <v>166</v>
      </c>
      <c r="G360" t="s">
        <v>134</v>
      </c>
      <c r="H360" s="6" t="s">
        <v>248</v>
      </c>
      <c r="I360" t="s">
        <v>2298</v>
      </c>
      <c r="J360" t="s">
        <v>2299</v>
      </c>
      <c r="K360">
        <v>6</v>
      </c>
      <c r="L360" t="s">
        <v>242</v>
      </c>
      <c r="M360" s="3">
        <v>1700</v>
      </c>
      <c r="N360" s="3">
        <v>572</v>
      </c>
      <c r="O360">
        <v>104</v>
      </c>
      <c r="P360">
        <v>15</v>
      </c>
      <c r="Q360">
        <v>70</v>
      </c>
      <c r="R360">
        <v>16</v>
      </c>
      <c r="S360">
        <v>1</v>
      </c>
      <c r="T360">
        <v>1.6</v>
      </c>
      <c r="U360">
        <v>100</v>
      </c>
      <c r="AC360" s="19" t="s">
        <v>718</v>
      </c>
      <c r="AD360" s="20" t="s">
        <v>2302</v>
      </c>
      <c r="AE360" s="19" t="s">
        <v>2304</v>
      </c>
    </row>
    <row r="361" spans="1:31" x14ac:dyDescent="0.35">
      <c r="A361" t="s">
        <v>2329</v>
      </c>
      <c r="B361" t="s">
        <v>2330</v>
      </c>
      <c r="C361" s="10">
        <v>45846</v>
      </c>
      <c r="D361" t="s">
        <v>456</v>
      </c>
      <c r="E361" t="s">
        <v>63</v>
      </c>
      <c r="F361" t="s">
        <v>85</v>
      </c>
      <c r="G361" t="s">
        <v>30</v>
      </c>
      <c r="H361" s="7" t="s">
        <v>249</v>
      </c>
      <c r="J361" t="s">
        <v>547</v>
      </c>
      <c r="K361">
        <v>6</v>
      </c>
      <c r="L361" t="s">
        <v>72</v>
      </c>
      <c r="M361">
        <v>4223</v>
      </c>
      <c r="N361">
        <v>390</v>
      </c>
      <c r="O361">
        <v>491</v>
      </c>
      <c r="P361">
        <v>15</v>
      </c>
      <c r="Q361">
        <v>70</v>
      </c>
      <c r="R361">
        <v>12</v>
      </c>
      <c r="S361">
        <v>0</v>
      </c>
      <c r="T361">
        <v>1.2</v>
      </c>
      <c r="U361">
        <v>100</v>
      </c>
      <c r="AC361" s="20" t="s">
        <v>799</v>
      </c>
      <c r="AD361" s="20" t="s">
        <v>2331</v>
      </c>
      <c r="AE361" s="20" t="s">
        <v>2332</v>
      </c>
    </row>
    <row r="362" spans="1:31" x14ac:dyDescent="0.35">
      <c r="A362" t="s">
        <v>2329</v>
      </c>
      <c r="B362" t="s">
        <v>2333</v>
      </c>
      <c r="C362" s="10">
        <v>45846</v>
      </c>
      <c r="D362" t="s">
        <v>456</v>
      </c>
      <c r="E362" t="s">
        <v>63</v>
      </c>
      <c r="F362" t="s">
        <v>85</v>
      </c>
      <c r="G362" t="s">
        <v>30</v>
      </c>
      <c r="H362" s="7" t="s">
        <v>249</v>
      </c>
      <c r="J362" t="s">
        <v>547</v>
      </c>
      <c r="K362">
        <v>6</v>
      </c>
      <c r="L362" t="s">
        <v>242</v>
      </c>
      <c r="M362" s="3">
        <v>4583</v>
      </c>
      <c r="N362" s="3">
        <v>432</v>
      </c>
      <c r="O362" s="3">
        <v>527</v>
      </c>
      <c r="P362">
        <v>15</v>
      </c>
      <c r="Q362">
        <v>70</v>
      </c>
      <c r="R362">
        <v>12</v>
      </c>
      <c r="S362">
        <v>0</v>
      </c>
      <c r="T362">
        <v>1.2</v>
      </c>
      <c r="U362">
        <v>100</v>
      </c>
      <c r="AC362" s="19" t="s">
        <v>2199</v>
      </c>
      <c r="AD362" s="19" t="s">
        <v>2334</v>
      </c>
      <c r="AE362" s="20" t="s">
        <v>2332</v>
      </c>
    </row>
  </sheetData>
  <phoneticPr fontId="2" type="noConversion"/>
  <conditionalFormatting sqref="J1:J1048576">
    <cfRule type="expression" dxfId="24" priority="13">
      <formula>LEN(J1)&gt;11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F928-9CAD-4B83-A0C2-1DFCDCEDF94E}">
  <dimension ref="A1:DR20"/>
  <sheetViews>
    <sheetView workbookViewId="0"/>
  </sheetViews>
  <sheetFormatPr defaultRowHeight="14.15" x14ac:dyDescent="0.35"/>
  <sheetData>
    <row r="1" spans="1:122" x14ac:dyDescent="0.35">
      <c r="A1" t="s">
        <v>415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</row>
    <row r="2" spans="1:122" x14ac:dyDescent="0.35">
      <c r="A2" t="s">
        <v>1930</v>
      </c>
      <c r="B2">
        <v>10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7.416666666666667</v>
      </c>
      <c r="J2">
        <v>9.8333333333333339</v>
      </c>
      <c r="K2">
        <v>12.25</v>
      </c>
      <c r="L2">
        <v>14.666666666666668</v>
      </c>
      <c r="M2">
        <v>17.083333333333336</v>
      </c>
      <c r="N2">
        <v>19.5</v>
      </c>
      <c r="O2">
        <v>21.916666666666668</v>
      </c>
      <c r="P2">
        <v>24.333333333333336</v>
      </c>
      <c r="Q2">
        <v>26.75</v>
      </c>
      <c r="R2">
        <v>29.166666666666668</v>
      </c>
      <c r="S2">
        <v>31.583333333333336</v>
      </c>
      <c r="T2">
        <v>34</v>
      </c>
      <c r="U2">
        <v>35</v>
      </c>
      <c r="V2">
        <v>36</v>
      </c>
      <c r="W2">
        <v>37</v>
      </c>
      <c r="X2">
        <v>38</v>
      </c>
      <c r="Y2">
        <v>39</v>
      </c>
      <c r="Z2">
        <v>40</v>
      </c>
      <c r="AA2">
        <v>41</v>
      </c>
      <c r="AB2">
        <v>42</v>
      </c>
      <c r="AC2">
        <v>43</v>
      </c>
      <c r="AD2">
        <v>44</v>
      </c>
      <c r="AE2">
        <v>45</v>
      </c>
      <c r="AF2">
        <v>46</v>
      </c>
      <c r="AG2">
        <v>47</v>
      </c>
      <c r="AH2">
        <v>48</v>
      </c>
      <c r="AI2">
        <v>49</v>
      </c>
      <c r="AJ2">
        <v>50</v>
      </c>
      <c r="AK2">
        <v>51</v>
      </c>
      <c r="AL2">
        <v>52</v>
      </c>
      <c r="AM2">
        <v>53</v>
      </c>
      <c r="AN2">
        <v>54</v>
      </c>
      <c r="AO2">
        <v>56.416666666666664</v>
      </c>
      <c r="AP2">
        <v>58.833333333333336</v>
      </c>
      <c r="AQ2">
        <v>61.25</v>
      </c>
      <c r="AR2">
        <v>63.666666666666664</v>
      </c>
      <c r="AS2">
        <v>66.083333333333329</v>
      </c>
      <c r="AT2">
        <v>68.5</v>
      </c>
      <c r="AU2">
        <v>70.916666666666671</v>
      </c>
      <c r="AV2">
        <v>73.333333333333329</v>
      </c>
      <c r="AW2">
        <v>75.75</v>
      </c>
      <c r="AX2">
        <v>78.166666666666671</v>
      </c>
      <c r="AY2">
        <v>80.583333333333329</v>
      </c>
      <c r="AZ2">
        <v>83</v>
      </c>
      <c r="BA2">
        <v>84</v>
      </c>
      <c r="BB2">
        <v>85</v>
      </c>
      <c r="BC2">
        <v>86</v>
      </c>
      <c r="BD2">
        <v>87</v>
      </c>
      <c r="BE2">
        <v>88</v>
      </c>
      <c r="BF2">
        <v>89</v>
      </c>
      <c r="BG2">
        <v>90</v>
      </c>
      <c r="BH2">
        <v>91</v>
      </c>
      <c r="BI2">
        <v>92</v>
      </c>
      <c r="BJ2">
        <v>93</v>
      </c>
      <c r="BK2">
        <v>94</v>
      </c>
      <c r="BL2">
        <v>95</v>
      </c>
      <c r="BM2">
        <v>96</v>
      </c>
      <c r="BN2">
        <v>97</v>
      </c>
      <c r="BO2">
        <v>98</v>
      </c>
      <c r="BP2">
        <v>99</v>
      </c>
      <c r="BQ2">
        <v>100</v>
      </c>
      <c r="BR2">
        <v>101</v>
      </c>
      <c r="BS2">
        <v>102</v>
      </c>
      <c r="BT2">
        <v>103</v>
      </c>
      <c r="BU2">
        <v>105.41666666666667</v>
      </c>
      <c r="BV2">
        <v>107.83333333333333</v>
      </c>
      <c r="BW2">
        <v>110.25</v>
      </c>
      <c r="BX2">
        <v>112.66666666666667</v>
      </c>
      <c r="BY2">
        <v>115.08333333333333</v>
      </c>
      <c r="BZ2">
        <v>117.5</v>
      </c>
      <c r="CA2">
        <v>119.91666666666667</v>
      </c>
      <c r="CB2">
        <v>122.33333333333333</v>
      </c>
      <c r="CC2">
        <v>124.75</v>
      </c>
      <c r="CD2">
        <v>127.16666666666667</v>
      </c>
      <c r="CE2">
        <v>129.58333333333334</v>
      </c>
      <c r="CF2">
        <v>132</v>
      </c>
      <c r="CG2">
        <v>133</v>
      </c>
      <c r="CH2">
        <v>134</v>
      </c>
      <c r="CI2">
        <v>135</v>
      </c>
      <c r="CJ2">
        <v>136</v>
      </c>
      <c r="CK2">
        <v>137</v>
      </c>
      <c r="CL2">
        <v>138</v>
      </c>
      <c r="CM2">
        <v>139</v>
      </c>
      <c r="CN2">
        <v>140</v>
      </c>
      <c r="CO2">
        <v>141</v>
      </c>
      <c r="CP2">
        <v>142</v>
      </c>
      <c r="CQ2">
        <v>143</v>
      </c>
      <c r="CR2">
        <v>144</v>
      </c>
      <c r="CS2">
        <v>145</v>
      </c>
      <c r="CT2">
        <v>146</v>
      </c>
      <c r="CU2">
        <v>147</v>
      </c>
      <c r="CV2">
        <v>148</v>
      </c>
      <c r="CW2">
        <v>149</v>
      </c>
      <c r="CX2">
        <v>150</v>
      </c>
      <c r="CY2">
        <v>151</v>
      </c>
      <c r="CZ2">
        <v>152</v>
      </c>
      <c r="DA2">
        <v>154.41666666666666</v>
      </c>
      <c r="DB2">
        <v>156.83333333333334</v>
      </c>
      <c r="DC2">
        <v>159.25</v>
      </c>
      <c r="DD2">
        <v>161.66666666666666</v>
      </c>
      <c r="DE2">
        <v>164.08333333333334</v>
      </c>
      <c r="DF2">
        <v>166.5</v>
      </c>
      <c r="DG2">
        <v>168.91666666666666</v>
      </c>
      <c r="DH2">
        <v>171.33333333333334</v>
      </c>
      <c r="DI2">
        <v>173.75</v>
      </c>
      <c r="DJ2">
        <v>176.16666666666666</v>
      </c>
      <c r="DK2">
        <v>178.58333333333334</v>
      </c>
      <c r="DL2">
        <v>181</v>
      </c>
      <c r="DM2">
        <v>182</v>
      </c>
      <c r="DN2">
        <v>183</v>
      </c>
      <c r="DO2">
        <v>184</v>
      </c>
      <c r="DP2">
        <v>185</v>
      </c>
      <c r="DQ2">
        <v>186</v>
      </c>
      <c r="DR2">
        <v>187</v>
      </c>
    </row>
    <row r="3" spans="1:122" x14ac:dyDescent="0.35">
      <c r="A3" t="s">
        <v>2007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13.75</v>
      </c>
      <c r="M3">
        <v>16.5</v>
      </c>
      <c r="N3">
        <v>19.25</v>
      </c>
      <c r="O3">
        <v>22</v>
      </c>
      <c r="P3">
        <v>24.75</v>
      </c>
      <c r="Q3">
        <v>27.5</v>
      </c>
      <c r="R3">
        <v>30.25</v>
      </c>
      <c r="S3">
        <v>33</v>
      </c>
      <c r="T3">
        <v>34</v>
      </c>
      <c r="U3">
        <v>35</v>
      </c>
      <c r="V3">
        <v>36</v>
      </c>
      <c r="W3">
        <v>37</v>
      </c>
      <c r="X3">
        <v>38</v>
      </c>
      <c r="Y3">
        <v>39</v>
      </c>
      <c r="Z3">
        <v>40</v>
      </c>
      <c r="AA3">
        <v>41</v>
      </c>
      <c r="AB3">
        <v>42</v>
      </c>
      <c r="AC3">
        <v>43</v>
      </c>
      <c r="AD3">
        <v>44</v>
      </c>
      <c r="AE3">
        <v>45</v>
      </c>
      <c r="AF3">
        <v>46</v>
      </c>
      <c r="AG3">
        <v>47</v>
      </c>
      <c r="AH3">
        <v>48</v>
      </c>
      <c r="AI3">
        <v>49</v>
      </c>
      <c r="AJ3">
        <v>50</v>
      </c>
      <c r="AK3">
        <v>51</v>
      </c>
      <c r="AL3">
        <v>52</v>
      </c>
      <c r="AM3">
        <v>53</v>
      </c>
      <c r="AN3">
        <v>54</v>
      </c>
      <c r="AO3">
        <v>55</v>
      </c>
      <c r="AP3">
        <v>57.75</v>
      </c>
      <c r="AQ3">
        <v>60.5</v>
      </c>
      <c r="AR3">
        <v>63.25</v>
      </c>
      <c r="AS3">
        <v>66</v>
      </c>
      <c r="AT3">
        <v>68.75</v>
      </c>
      <c r="AU3">
        <v>71.5</v>
      </c>
      <c r="AV3">
        <v>74.25</v>
      </c>
      <c r="AW3">
        <v>77</v>
      </c>
      <c r="AX3">
        <v>78</v>
      </c>
      <c r="AY3">
        <v>79</v>
      </c>
      <c r="AZ3">
        <v>80</v>
      </c>
      <c r="BA3">
        <v>81</v>
      </c>
      <c r="BB3">
        <v>82</v>
      </c>
      <c r="BC3">
        <v>83</v>
      </c>
      <c r="BD3">
        <v>84</v>
      </c>
      <c r="BE3">
        <v>85</v>
      </c>
      <c r="BF3">
        <v>86</v>
      </c>
      <c r="BG3">
        <v>87</v>
      </c>
      <c r="BH3">
        <v>88</v>
      </c>
      <c r="BI3">
        <v>89</v>
      </c>
      <c r="BJ3">
        <v>90</v>
      </c>
      <c r="BK3">
        <v>91</v>
      </c>
      <c r="BL3">
        <v>92</v>
      </c>
      <c r="BM3">
        <v>93</v>
      </c>
      <c r="BN3">
        <v>94</v>
      </c>
      <c r="BO3">
        <v>95</v>
      </c>
      <c r="BP3">
        <v>96</v>
      </c>
      <c r="BQ3">
        <v>97</v>
      </c>
      <c r="BR3">
        <v>98</v>
      </c>
      <c r="BS3">
        <v>99</v>
      </c>
      <c r="BT3">
        <v>101.75</v>
      </c>
      <c r="BU3">
        <v>104.5</v>
      </c>
      <c r="BV3">
        <v>107.25</v>
      </c>
      <c r="BW3">
        <v>110</v>
      </c>
      <c r="BX3">
        <v>112.75</v>
      </c>
      <c r="BY3">
        <v>115.5</v>
      </c>
      <c r="BZ3">
        <v>118.25</v>
      </c>
      <c r="CA3">
        <v>121</v>
      </c>
      <c r="CB3">
        <v>122</v>
      </c>
      <c r="CC3">
        <v>123</v>
      </c>
      <c r="CD3">
        <v>124</v>
      </c>
      <c r="CE3">
        <v>125</v>
      </c>
      <c r="CF3">
        <v>126</v>
      </c>
      <c r="CG3">
        <v>127</v>
      </c>
      <c r="CH3">
        <v>128</v>
      </c>
      <c r="CI3">
        <v>129</v>
      </c>
      <c r="CJ3">
        <v>130</v>
      </c>
      <c r="CK3">
        <v>131</v>
      </c>
      <c r="CL3">
        <v>132</v>
      </c>
      <c r="CM3">
        <v>133</v>
      </c>
      <c r="CN3">
        <v>134</v>
      </c>
      <c r="CO3">
        <v>135</v>
      </c>
      <c r="CP3">
        <v>136</v>
      </c>
      <c r="CQ3">
        <v>137</v>
      </c>
      <c r="CR3">
        <v>138</v>
      </c>
      <c r="CS3">
        <v>139</v>
      </c>
      <c r="CT3">
        <v>140</v>
      </c>
      <c r="CU3">
        <v>141</v>
      </c>
      <c r="CV3">
        <v>142</v>
      </c>
      <c r="CW3">
        <v>143</v>
      </c>
      <c r="CX3">
        <v>145.75</v>
      </c>
      <c r="CY3">
        <v>148.5</v>
      </c>
      <c r="CZ3">
        <v>151.25</v>
      </c>
      <c r="DA3">
        <v>154</v>
      </c>
      <c r="DB3">
        <v>156.75</v>
      </c>
      <c r="DC3">
        <v>159.5</v>
      </c>
      <c r="DD3">
        <v>162.25</v>
      </c>
      <c r="DE3">
        <v>165</v>
      </c>
      <c r="DF3">
        <v>166</v>
      </c>
      <c r="DG3">
        <v>167</v>
      </c>
      <c r="DH3">
        <v>168</v>
      </c>
      <c r="DI3">
        <v>169</v>
      </c>
      <c r="DJ3">
        <v>170</v>
      </c>
      <c r="DK3">
        <v>171</v>
      </c>
      <c r="DL3">
        <v>172</v>
      </c>
      <c r="DM3">
        <v>173</v>
      </c>
      <c r="DN3">
        <v>174</v>
      </c>
      <c r="DO3">
        <v>175</v>
      </c>
      <c r="DP3">
        <v>176</v>
      </c>
      <c r="DQ3">
        <v>177</v>
      </c>
      <c r="DR3">
        <v>178</v>
      </c>
    </row>
    <row r="4" spans="1:122" x14ac:dyDescent="0.35">
      <c r="A4" t="s">
        <v>2005</v>
      </c>
      <c r="B4">
        <v>10</v>
      </c>
      <c r="C4">
        <v>11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16.25</v>
      </c>
      <c r="Q4">
        <v>19.5</v>
      </c>
      <c r="R4">
        <v>22.75</v>
      </c>
      <c r="S4">
        <v>26</v>
      </c>
      <c r="T4">
        <v>29.25</v>
      </c>
      <c r="U4">
        <v>32.5</v>
      </c>
      <c r="V4">
        <v>35.75</v>
      </c>
      <c r="W4">
        <v>39</v>
      </c>
      <c r="X4">
        <v>40</v>
      </c>
      <c r="Y4">
        <v>41</v>
      </c>
      <c r="Z4">
        <v>42</v>
      </c>
      <c r="AA4">
        <v>43</v>
      </c>
      <c r="AB4">
        <v>44</v>
      </c>
      <c r="AC4">
        <v>45</v>
      </c>
      <c r="AD4">
        <v>46</v>
      </c>
      <c r="AE4">
        <v>47</v>
      </c>
      <c r="AF4">
        <v>48</v>
      </c>
      <c r="AG4">
        <v>49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59</v>
      </c>
      <c r="AR4">
        <v>60</v>
      </c>
      <c r="AS4">
        <v>61</v>
      </c>
      <c r="AT4">
        <v>62</v>
      </c>
      <c r="AU4">
        <v>63</v>
      </c>
      <c r="AV4">
        <v>64</v>
      </c>
      <c r="AW4">
        <v>65</v>
      </c>
      <c r="AX4">
        <v>68.25</v>
      </c>
      <c r="AY4">
        <v>71.5</v>
      </c>
      <c r="AZ4">
        <v>74.75</v>
      </c>
      <c r="BA4">
        <v>78</v>
      </c>
      <c r="BB4">
        <v>81.25</v>
      </c>
      <c r="BC4">
        <v>84.5</v>
      </c>
      <c r="BD4">
        <v>87.75</v>
      </c>
      <c r="BE4">
        <v>91</v>
      </c>
      <c r="BF4">
        <v>92</v>
      </c>
      <c r="BG4">
        <v>93</v>
      </c>
      <c r="BH4">
        <v>94</v>
      </c>
      <c r="BI4">
        <v>95</v>
      </c>
      <c r="BJ4">
        <v>96</v>
      </c>
      <c r="BK4">
        <v>97</v>
      </c>
      <c r="BL4">
        <v>98</v>
      </c>
      <c r="BM4">
        <v>99</v>
      </c>
      <c r="BN4">
        <v>100</v>
      </c>
      <c r="BO4">
        <v>101</v>
      </c>
      <c r="BP4">
        <v>102</v>
      </c>
      <c r="BQ4">
        <v>103</v>
      </c>
      <c r="BR4">
        <v>104</v>
      </c>
      <c r="BS4">
        <v>105</v>
      </c>
      <c r="BT4">
        <v>106</v>
      </c>
      <c r="BU4">
        <v>107</v>
      </c>
      <c r="BV4">
        <v>108</v>
      </c>
      <c r="BW4">
        <v>109</v>
      </c>
      <c r="BX4">
        <v>110</v>
      </c>
      <c r="BY4">
        <v>111</v>
      </c>
      <c r="BZ4">
        <v>112</v>
      </c>
      <c r="CA4">
        <v>113</v>
      </c>
      <c r="CB4">
        <v>114</v>
      </c>
      <c r="CC4">
        <v>115</v>
      </c>
      <c r="CD4">
        <v>116</v>
      </c>
      <c r="CE4">
        <v>117</v>
      </c>
      <c r="CF4">
        <v>120.25</v>
      </c>
      <c r="CG4">
        <v>123.5</v>
      </c>
      <c r="CH4">
        <v>126.75</v>
      </c>
      <c r="CI4">
        <v>130</v>
      </c>
      <c r="CJ4">
        <v>133.25</v>
      </c>
      <c r="CK4">
        <v>136.5</v>
      </c>
      <c r="CL4">
        <v>139.75</v>
      </c>
      <c r="CM4">
        <v>143</v>
      </c>
      <c r="CN4">
        <v>144</v>
      </c>
      <c r="CO4">
        <v>145</v>
      </c>
      <c r="CP4">
        <v>146</v>
      </c>
      <c r="CQ4">
        <v>147</v>
      </c>
      <c r="CR4">
        <v>148</v>
      </c>
      <c r="CS4">
        <v>149</v>
      </c>
      <c r="CT4">
        <v>150</v>
      </c>
      <c r="CU4">
        <v>151</v>
      </c>
      <c r="CV4">
        <v>152</v>
      </c>
      <c r="CW4">
        <v>153</v>
      </c>
      <c r="CX4">
        <v>154</v>
      </c>
      <c r="CY4">
        <v>155</v>
      </c>
      <c r="CZ4">
        <v>156</v>
      </c>
      <c r="DA4">
        <v>157</v>
      </c>
      <c r="DB4">
        <v>158</v>
      </c>
      <c r="DC4">
        <v>159</v>
      </c>
      <c r="DD4">
        <v>160</v>
      </c>
      <c r="DE4">
        <v>161</v>
      </c>
      <c r="DF4">
        <v>162</v>
      </c>
      <c r="DG4">
        <v>163</v>
      </c>
      <c r="DH4">
        <v>164</v>
      </c>
      <c r="DI4">
        <v>165</v>
      </c>
      <c r="DJ4">
        <v>166</v>
      </c>
      <c r="DK4">
        <v>167</v>
      </c>
      <c r="DL4">
        <v>168</v>
      </c>
      <c r="DM4">
        <v>169</v>
      </c>
      <c r="DN4">
        <v>172.25</v>
      </c>
      <c r="DO4">
        <v>175.5</v>
      </c>
      <c r="DP4">
        <v>178.75</v>
      </c>
      <c r="DQ4">
        <v>182</v>
      </c>
      <c r="DR4">
        <v>185.25</v>
      </c>
    </row>
    <row r="5" spans="1:122" x14ac:dyDescent="0.35">
      <c r="A5" t="s">
        <v>2026</v>
      </c>
      <c r="B5">
        <v>10</v>
      </c>
      <c r="C5">
        <v>11</v>
      </c>
      <c r="D5">
        <v>12</v>
      </c>
      <c r="E5">
        <v>13</v>
      </c>
      <c r="F5">
        <v>0</v>
      </c>
      <c r="G5">
        <v>6.9333333333333336</v>
      </c>
      <c r="H5">
        <v>9.1999999999999993</v>
      </c>
      <c r="I5">
        <v>10.3</v>
      </c>
      <c r="J5">
        <v>11.4</v>
      </c>
      <c r="K5">
        <v>12.5</v>
      </c>
      <c r="L5">
        <v>13.600000000000001</v>
      </c>
      <c r="M5">
        <v>14.700000000000001</v>
      </c>
      <c r="N5">
        <v>15.8</v>
      </c>
      <c r="O5">
        <v>16.899999999999999</v>
      </c>
      <c r="P5">
        <v>18</v>
      </c>
      <c r="Q5">
        <v>19.100000000000001</v>
      </c>
      <c r="R5">
        <v>20.200000000000003</v>
      </c>
      <c r="S5">
        <v>21.3</v>
      </c>
      <c r="T5">
        <v>22.400000000000002</v>
      </c>
      <c r="U5">
        <v>23.5</v>
      </c>
      <c r="V5">
        <v>24.6</v>
      </c>
      <c r="W5">
        <v>25.700000000000003</v>
      </c>
      <c r="X5">
        <v>26.8</v>
      </c>
      <c r="Y5">
        <v>27.900000000000002</v>
      </c>
      <c r="Z5">
        <v>29</v>
      </c>
      <c r="AA5">
        <v>30.1</v>
      </c>
      <c r="AB5">
        <v>35.866666666666674</v>
      </c>
      <c r="AC5">
        <v>39.299999999999997</v>
      </c>
      <c r="AD5">
        <v>40.400000000000006</v>
      </c>
      <c r="AE5">
        <v>41.5</v>
      </c>
      <c r="AF5">
        <v>42.6</v>
      </c>
      <c r="AG5">
        <v>43.7</v>
      </c>
      <c r="AH5">
        <v>44.800000000000004</v>
      </c>
      <c r="AI5">
        <v>45.900000000000006</v>
      </c>
      <c r="AJ5">
        <v>47</v>
      </c>
      <c r="AK5">
        <v>48.1</v>
      </c>
      <c r="AL5">
        <v>49.2</v>
      </c>
      <c r="AM5">
        <v>50.300000000000004</v>
      </c>
      <c r="AN5">
        <v>51.400000000000006</v>
      </c>
      <c r="AO5">
        <v>52.5</v>
      </c>
      <c r="AP5">
        <v>53.6</v>
      </c>
      <c r="AQ5">
        <v>54.7</v>
      </c>
      <c r="AR5">
        <v>55.800000000000004</v>
      </c>
      <c r="AS5">
        <v>56.900000000000006</v>
      </c>
      <c r="AT5">
        <v>58</v>
      </c>
      <c r="AU5">
        <v>59.1</v>
      </c>
      <c r="AV5">
        <v>60.2</v>
      </c>
      <c r="AW5">
        <v>64.800000000000011</v>
      </c>
      <c r="AX5">
        <v>69.400000000000006</v>
      </c>
      <c r="AY5">
        <v>70.5</v>
      </c>
      <c r="AZ5">
        <v>71.599999999999994</v>
      </c>
      <c r="BA5">
        <v>72.7</v>
      </c>
      <c r="BB5">
        <v>73.800000000000011</v>
      </c>
      <c r="BC5">
        <v>74.900000000000006</v>
      </c>
      <c r="BD5">
        <v>76</v>
      </c>
      <c r="BE5">
        <v>77.099999999999994</v>
      </c>
      <c r="BF5">
        <v>78.2</v>
      </c>
      <c r="BG5">
        <v>79.300000000000011</v>
      </c>
      <c r="BH5">
        <v>80.400000000000006</v>
      </c>
      <c r="BI5">
        <v>81.5</v>
      </c>
      <c r="BJ5">
        <v>82.600000000000009</v>
      </c>
      <c r="BK5">
        <v>83.7</v>
      </c>
      <c r="BL5">
        <v>84.800000000000011</v>
      </c>
      <c r="BM5">
        <v>85.9</v>
      </c>
      <c r="BN5">
        <v>87</v>
      </c>
      <c r="BO5">
        <v>88.100000000000009</v>
      </c>
      <c r="BP5">
        <v>89.2</v>
      </c>
      <c r="BQ5">
        <v>90.300000000000011</v>
      </c>
      <c r="BR5">
        <v>93.733333333333377</v>
      </c>
      <c r="BS5">
        <v>99.5</v>
      </c>
      <c r="BT5">
        <v>100.60000000000001</v>
      </c>
      <c r="BU5">
        <v>101.7</v>
      </c>
      <c r="BV5">
        <v>102.80000000000001</v>
      </c>
      <c r="BW5">
        <v>103.9</v>
      </c>
      <c r="BX5">
        <v>105</v>
      </c>
      <c r="BY5">
        <v>106.10000000000001</v>
      </c>
      <c r="BZ5">
        <v>107.2</v>
      </c>
      <c r="CA5">
        <v>108.30000000000001</v>
      </c>
      <c r="CB5">
        <v>109.4</v>
      </c>
      <c r="CC5">
        <v>110.5</v>
      </c>
      <c r="CD5">
        <v>111.60000000000001</v>
      </c>
      <c r="CE5">
        <v>112.7</v>
      </c>
      <c r="CF5">
        <v>113.80000000000001</v>
      </c>
      <c r="CG5">
        <v>114.9</v>
      </c>
      <c r="CH5">
        <v>116</v>
      </c>
      <c r="CI5">
        <v>117.10000000000001</v>
      </c>
      <c r="CJ5">
        <v>118.2</v>
      </c>
      <c r="CK5">
        <v>119.30000000000001</v>
      </c>
      <c r="CL5">
        <v>120.4</v>
      </c>
      <c r="CM5">
        <v>122.6666666666667</v>
      </c>
      <c r="CN5">
        <v>129.60000000000002</v>
      </c>
      <c r="CO5">
        <v>130.69999999999999</v>
      </c>
      <c r="CP5">
        <v>131.80000000000001</v>
      </c>
      <c r="CQ5">
        <v>132.9</v>
      </c>
      <c r="CR5">
        <v>134</v>
      </c>
      <c r="CS5">
        <v>135.10000000000002</v>
      </c>
      <c r="CT5">
        <v>136.19999999999999</v>
      </c>
      <c r="CU5">
        <v>137.30000000000001</v>
      </c>
      <c r="CV5">
        <v>138.4</v>
      </c>
      <c r="CW5">
        <v>139.5</v>
      </c>
      <c r="CX5">
        <v>140.60000000000002</v>
      </c>
      <c r="CY5">
        <v>141.69999999999999</v>
      </c>
      <c r="CZ5">
        <v>142.80000000000001</v>
      </c>
      <c r="DA5">
        <v>143.9</v>
      </c>
      <c r="DB5">
        <v>145</v>
      </c>
      <c r="DC5">
        <v>146.10000000000002</v>
      </c>
      <c r="DD5">
        <v>147.19999999999999</v>
      </c>
      <c r="DE5">
        <v>148.30000000000001</v>
      </c>
      <c r="DF5">
        <v>149.4</v>
      </c>
      <c r="DG5">
        <v>150.5</v>
      </c>
      <c r="DH5">
        <v>151.60000000000002</v>
      </c>
      <c r="DI5">
        <v>158.53333333333333</v>
      </c>
      <c r="DJ5">
        <v>160.80000000000001</v>
      </c>
      <c r="DK5">
        <v>161.9</v>
      </c>
      <c r="DL5">
        <v>163</v>
      </c>
      <c r="DM5">
        <v>164.10000000000002</v>
      </c>
      <c r="DN5">
        <v>165.20000000000002</v>
      </c>
      <c r="DO5">
        <v>166.3</v>
      </c>
      <c r="DP5">
        <v>167.4</v>
      </c>
      <c r="DQ5">
        <v>168.5</v>
      </c>
      <c r="DR5">
        <v>169.60000000000002</v>
      </c>
    </row>
    <row r="6" spans="1:122" x14ac:dyDescent="0.35">
      <c r="A6" t="s">
        <v>2021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28</v>
      </c>
      <c r="S6">
        <v>29</v>
      </c>
      <c r="T6">
        <v>30</v>
      </c>
      <c r="U6">
        <v>31</v>
      </c>
      <c r="V6">
        <v>32</v>
      </c>
      <c r="W6">
        <v>33</v>
      </c>
      <c r="X6">
        <v>34</v>
      </c>
      <c r="Y6">
        <v>35</v>
      </c>
      <c r="Z6">
        <v>36</v>
      </c>
      <c r="AA6">
        <v>37</v>
      </c>
      <c r="AB6">
        <v>38</v>
      </c>
      <c r="AC6">
        <v>39</v>
      </c>
      <c r="AD6">
        <v>40</v>
      </c>
      <c r="AE6">
        <v>41</v>
      </c>
      <c r="AF6">
        <v>42</v>
      </c>
      <c r="AG6">
        <v>43</v>
      </c>
      <c r="AH6">
        <v>44</v>
      </c>
      <c r="AI6">
        <v>45</v>
      </c>
      <c r="AJ6">
        <v>46</v>
      </c>
      <c r="AK6">
        <v>47</v>
      </c>
      <c r="AL6">
        <v>48</v>
      </c>
      <c r="AM6">
        <v>49</v>
      </c>
      <c r="AN6">
        <v>50</v>
      </c>
      <c r="AO6">
        <v>51</v>
      </c>
      <c r="AP6">
        <v>52</v>
      </c>
      <c r="AQ6">
        <v>53</v>
      </c>
      <c r="AR6">
        <v>54</v>
      </c>
      <c r="AS6">
        <v>55</v>
      </c>
      <c r="AT6">
        <v>56</v>
      </c>
      <c r="AU6">
        <v>57</v>
      </c>
      <c r="AV6">
        <v>58</v>
      </c>
      <c r="AW6">
        <v>59</v>
      </c>
      <c r="AX6">
        <v>60</v>
      </c>
      <c r="AY6">
        <v>61</v>
      </c>
      <c r="AZ6">
        <v>62</v>
      </c>
      <c r="BA6">
        <v>75</v>
      </c>
      <c r="BB6">
        <v>76</v>
      </c>
      <c r="BC6">
        <v>77</v>
      </c>
      <c r="BD6">
        <v>78</v>
      </c>
      <c r="BE6">
        <v>79</v>
      </c>
      <c r="BF6">
        <v>80</v>
      </c>
      <c r="BG6">
        <v>81</v>
      </c>
      <c r="BH6">
        <v>82</v>
      </c>
      <c r="BI6">
        <v>83</v>
      </c>
      <c r="BJ6">
        <v>84</v>
      </c>
      <c r="BK6">
        <v>85</v>
      </c>
      <c r="BL6">
        <v>86</v>
      </c>
      <c r="BM6">
        <v>87</v>
      </c>
      <c r="BN6">
        <v>88</v>
      </c>
      <c r="BO6">
        <v>89</v>
      </c>
      <c r="BP6">
        <v>90</v>
      </c>
      <c r="BQ6">
        <v>91</v>
      </c>
      <c r="BR6">
        <v>92</v>
      </c>
      <c r="BS6">
        <v>93</v>
      </c>
      <c r="BT6">
        <v>94</v>
      </c>
      <c r="BU6">
        <v>95</v>
      </c>
      <c r="BV6">
        <v>96</v>
      </c>
      <c r="BW6">
        <v>97</v>
      </c>
      <c r="BX6">
        <v>98</v>
      </c>
      <c r="BY6">
        <v>99</v>
      </c>
      <c r="BZ6">
        <v>100</v>
      </c>
      <c r="CA6">
        <v>101</v>
      </c>
      <c r="CB6">
        <v>102</v>
      </c>
      <c r="CC6">
        <v>103</v>
      </c>
      <c r="CD6">
        <v>104</v>
      </c>
      <c r="CE6">
        <v>105</v>
      </c>
      <c r="CF6">
        <v>106</v>
      </c>
      <c r="CG6">
        <v>107</v>
      </c>
      <c r="CH6">
        <v>108</v>
      </c>
      <c r="CI6">
        <v>109</v>
      </c>
      <c r="CJ6">
        <v>122</v>
      </c>
      <c r="CK6">
        <v>123</v>
      </c>
      <c r="CL6">
        <v>124</v>
      </c>
      <c r="CM6">
        <v>125</v>
      </c>
      <c r="CN6">
        <v>126</v>
      </c>
      <c r="CO6">
        <v>127</v>
      </c>
      <c r="CP6">
        <v>128</v>
      </c>
      <c r="CQ6">
        <v>129</v>
      </c>
      <c r="CR6">
        <v>130</v>
      </c>
      <c r="CS6">
        <v>131</v>
      </c>
      <c r="CT6">
        <v>132</v>
      </c>
      <c r="CU6">
        <v>133</v>
      </c>
      <c r="CV6">
        <v>134</v>
      </c>
      <c r="CW6">
        <v>135</v>
      </c>
      <c r="CX6">
        <v>136</v>
      </c>
      <c r="CY6">
        <v>137</v>
      </c>
      <c r="CZ6">
        <v>138</v>
      </c>
      <c r="DA6">
        <v>139</v>
      </c>
      <c r="DB6">
        <v>140</v>
      </c>
      <c r="DC6">
        <v>141</v>
      </c>
      <c r="DD6">
        <v>142</v>
      </c>
      <c r="DE6">
        <v>143</v>
      </c>
      <c r="DF6">
        <v>144</v>
      </c>
      <c r="DG6">
        <v>145</v>
      </c>
      <c r="DH6">
        <v>146</v>
      </c>
      <c r="DI6">
        <v>147</v>
      </c>
      <c r="DJ6">
        <v>148</v>
      </c>
      <c r="DK6">
        <v>149</v>
      </c>
      <c r="DL6">
        <v>150</v>
      </c>
      <c r="DM6">
        <v>151</v>
      </c>
      <c r="DN6">
        <v>152</v>
      </c>
      <c r="DO6">
        <v>153</v>
      </c>
      <c r="DP6">
        <v>154</v>
      </c>
      <c r="DQ6">
        <v>155</v>
      </c>
      <c r="DR6">
        <v>156</v>
      </c>
    </row>
    <row r="7" spans="1:122" x14ac:dyDescent="0.35">
      <c r="A7" t="s">
        <v>2011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16</v>
      </c>
      <c r="M7">
        <v>17</v>
      </c>
      <c r="N7">
        <v>18</v>
      </c>
      <c r="O7">
        <v>19</v>
      </c>
      <c r="P7">
        <v>20</v>
      </c>
      <c r="Q7">
        <v>21</v>
      </c>
      <c r="R7">
        <v>22</v>
      </c>
      <c r="S7">
        <v>23</v>
      </c>
      <c r="T7">
        <v>24</v>
      </c>
      <c r="U7">
        <v>25</v>
      </c>
      <c r="V7">
        <v>26</v>
      </c>
      <c r="W7">
        <v>27</v>
      </c>
      <c r="X7">
        <v>28</v>
      </c>
      <c r="Y7">
        <v>29</v>
      </c>
      <c r="Z7">
        <v>30</v>
      </c>
      <c r="AA7">
        <v>31</v>
      </c>
      <c r="AB7">
        <v>32</v>
      </c>
      <c r="AC7">
        <v>33</v>
      </c>
      <c r="AD7">
        <v>40</v>
      </c>
      <c r="AE7">
        <v>41</v>
      </c>
      <c r="AF7">
        <v>42</v>
      </c>
      <c r="AG7">
        <v>43</v>
      </c>
      <c r="AH7">
        <v>44</v>
      </c>
      <c r="AI7">
        <v>45</v>
      </c>
      <c r="AJ7">
        <v>46</v>
      </c>
      <c r="AK7">
        <v>47</v>
      </c>
      <c r="AL7">
        <v>48</v>
      </c>
      <c r="AM7">
        <v>49</v>
      </c>
      <c r="AN7">
        <v>50</v>
      </c>
      <c r="AO7">
        <v>51</v>
      </c>
      <c r="AP7">
        <v>52</v>
      </c>
      <c r="AQ7">
        <v>53</v>
      </c>
      <c r="AR7">
        <v>54</v>
      </c>
      <c r="AS7">
        <v>55</v>
      </c>
      <c r="AT7">
        <v>56</v>
      </c>
      <c r="AU7">
        <v>57</v>
      </c>
      <c r="AV7">
        <v>64</v>
      </c>
      <c r="AW7">
        <v>65</v>
      </c>
      <c r="AX7">
        <v>66</v>
      </c>
      <c r="AY7">
        <v>67</v>
      </c>
      <c r="AZ7">
        <v>68</v>
      </c>
      <c r="BA7">
        <v>69</v>
      </c>
      <c r="BB7">
        <v>70</v>
      </c>
      <c r="BC7">
        <v>71</v>
      </c>
      <c r="BD7">
        <v>72</v>
      </c>
      <c r="BE7">
        <v>73</v>
      </c>
      <c r="BF7">
        <v>74</v>
      </c>
      <c r="BG7">
        <v>75</v>
      </c>
      <c r="BH7">
        <v>76</v>
      </c>
      <c r="BI7">
        <v>77</v>
      </c>
      <c r="BJ7">
        <v>78</v>
      </c>
      <c r="BK7">
        <v>79</v>
      </c>
      <c r="BL7">
        <v>80</v>
      </c>
      <c r="BM7">
        <v>81</v>
      </c>
      <c r="BN7">
        <v>88</v>
      </c>
      <c r="BO7">
        <v>89</v>
      </c>
      <c r="BP7">
        <v>90</v>
      </c>
      <c r="BQ7">
        <v>91</v>
      </c>
      <c r="BR7">
        <v>92</v>
      </c>
      <c r="BS7">
        <v>93</v>
      </c>
      <c r="BT7">
        <v>94</v>
      </c>
      <c r="BU7">
        <v>95</v>
      </c>
      <c r="BV7">
        <v>96</v>
      </c>
      <c r="BW7">
        <v>97</v>
      </c>
      <c r="BX7">
        <v>98</v>
      </c>
      <c r="BY7">
        <v>99</v>
      </c>
      <c r="BZ7">
        <v>100</v>
      </c>
      <c r="CA7">
        <v>101</v>
      </c>
      <c r="CB7">
        <v>102</v>
      </c>
      <c r="CC7">
        <v>103</v>
      </c>
      <c r="CD7">
        <v>104</v>
      </c>
      <c r="CE7">
        <v>105</v>
      </c>
      <c r="CF7">
        <v>112</v>
      </c>
      <c r="CG7">
        <v>113</v>
      </c>
      <c r="CH7">
        <v>114</v>
      </c>
      <c r="CI7">
        <v>115</v>
      </c>
      <c r="CJ7">
        <v>116</v>
      </c>
      <c r="CK7">
        <v>117</v>
      </c>
      <c r="CL7">
        <v>118</v>
      </c>
      <c r="CM7">
        <v>119</v>
      </c>
      <c r="CN7">
        <v>120</v>
      </c>
      <c r="CO7">
        <v>121</v>
      </c>
      <c r="CP7">
        <v>122</v>
      </c>
      <c r="CQ7">
        <v>123</v>
      </c>
      <c r="CR7">
        <v>124</v>
      </c>
      <c r="CS7">
        <v>125</v>
      </c>
      <c r="CT7">
        <v>126</v>
      </c>
      <c r="CU7">
        <v>127</v>
      </c>
      <c r="CV7">
        <v>128</v>
      </c>
      <c r="CW7">
        <v>129</v>
      </c>
      <c r="CX7">
        <v>136</v>
      </c>
      <c r="CY7">
        <v>137</v>
      </c>
      <c r="CZ7">
        <v>138</v>
      </c>
      <c r="DA7">
        <v>139</v>
      </c>
      <c r="DB7">
        <v>140</v>
      </c>
      <c r="DC7">
        <v>141</v>
      </c>
      <c r="DD7">
        <v>142</v>
      </c>
      <c r="DE7">
        <v>143</v>
      </c>
      <c r="DF7">
        <v>144</v>
      </c>
      <c r="DG7">
        <v>145</v>
      </c>
      <c r="DH7">
        <v>146</v>
      </c>
      <c r="DI7">
        <v>147</v>
      </c>
      <c r="DJ7">
        <v>148</v>
      </c>
      <c r="DK7">
        <v>149</v>
      </c>
      <c r="DL7">
        <v>150</v>
      </c>
      <c r="DM7">
        <v>151</v>
      </c>
      <c r="DN7">
        <v>152</v>
      </c>
      <c r="DO7">
        <v>153</v>
      </c>
      <c r="DP7">
        <v>160</v>
      </c>
      <c r="DQ7">
        <v>161</v>
      </c>
      <c r="DR7">
        <v>162</v>
      </c>
    </row>
    <row r="8" spans="1:122" x14ac:dyDescent="0.35">
      <c r="A8" t="s">
        <v>2013</v>
      </c>
      <c r="B8">
        <v>10</v>
      </c>
      <c r="C8">
        <v>11</v>
      </c>
      <c r="D8">
        <v>12</v>
      </c>
      <c r="E8">
        <v>13</v>
      </c>
      <c r="F8">
        <v>0</v>
      </c>
      <c r="G8">
        <v>1</v>
      </c>
      <c r="H8">
        <v>4</v>
      </c>
      <c r="I8">
        <v>5</v>
      </c>
      <c r="J8">
        <v>6</v>
      </c>
      <c r="K8">
        <v>7</v>
      </c>
      <c r="L8">
        <v>8</v>
      </c>
      <c r="M8">
        <v>11</v>
      </c>
      <c r="N8">
        <v>12</v>
      </c>
      <c r="O8">
        <v>13</v>
      </c>
      <c r="P8">
        <v>14</v>
      </c>
      <c r="Q8">
        <v>15</v>
      </c>
      <c r="R8">
        <v>18</v>
      </c>
      <c r="S8">
        <v>19</v>
      </c>
      <c r="T8">
        <v>20</v>
      </c>
      <c r="U8">
        <v>21</v>
      </c>
      <c r="V8">
        <v>22</v>
      </c>
      <c r="W8">
        <v>25</v>
      </c>
      <c r="X8">
        <v>26</v>
      </c>
      <c r="Y8">
        <v>27</v>
      </c>
      <c r="Z8">
        <v>28</v>
      </c>
      <c r="AA8">
        <v>29</v>
      </c>
      <c r="AB8">
        <v>32</v>
      </c>
      <c r="AC8">
        <v>33</v>
      </c>
      <c r="AD8">
        <v>34</v>
      </c>
      <c r="AE8">
        <v>35</v>
      </c>
      <c r="AF8">
        <v>36</v>
      </c>
      <c r="AG8">
        <v>39</v>
      </c>
      <c r="AH8">
        <v>40</v>
      </c>
      <c r="AI8">
        <v>41</v>
      </c>
      <c r="AJ8">
        <v>42</v>
      </c>
      <c r="AK8">
        <v>43</v>
      </c>
      <c r="AL8">
        <v>46</v>
      </c>
      <c r="AM8">
        <v>47</v>
      </c>
      <c r="AN8">
        <v>48</v>
      </c>
      <c r="AO8">
        <v>49</v>
      </c>
      <c r="AP8">
        <v>50</v>
      </c>
      <c r="AQ8">
        <v>53</v>
      </c>
      <c r="AR8">
        <v>54</v>
      </c>
      <c r="AS8">
        <v>55</v>
      </c>
      <c r="AT8">
        <v>56</v>
      </c>
      <c r="AU8">
        <v>57</v>
      </c>
      <c r="AV8">
        <v>60</v>
      </c>
      <c r="AW8">
        <v>61</v>
      </c>
      <c r="AX8">
        <v>62</v>
      </c>
      <c r="AY8">
        <v>63</v>
      </c>
      <c r="AZ8">
        <v>64</v>
      </c>
      <c r="BA8">
        <v>67</v>
      </c>
      <c r="BB8">
        <v>68</v>
      </c>
      <c r="BC8">
        <v>69</v>
      </c>
      <c r="BD8">
        <v>70</v>
      </c>
      <c r="BE8">
        <v>71</v>
      </c>
      <c r="BF8">
        <v>74</v>
      </c>
      <c r="BG8">
        <v>75</v>
      </c>
      <c r="BH8">
        <v>76</v>
      </c>
      <c r="BI8">
        <v>77</v>
      </c>
      <c r="BJ8">
        <v>78</v>
      </c>
      <c r="BK8">
        <v>81</v>
      </c>
      <c r="BL8">
        <v>82</v>
      </c>
      <c r="BM8">
        <v>83</v>
      </c>
      <c r="BN8">
        <v>84</v>
      </c>
      <c r="BO8">
        <v>85</v>
      </c>
      <c r="BP8">
        <v>88</v>
      </c>
      <c r="BQ8">
        <v>89</v>
      </c>
      <c r="BR8">
        <v>90</v>
      </c>
      <c r="BS8">
        <v>91</v>
      </c>
      <c r="BT8">
        <v>92</v>
      </c>
      <c r="BU8">
        <v>95</v>
      </c>
      <c r="BV8">
        <v>96</v>
      </c>
      <c r="BW8">
        <v>97</v>
      </c>
      <c r="BX8">
        <v>98</v>
      </c>
      <c r="BY8">
        <v>99</v>
      </c>
      <c r="BZ8">
        <v>102</v>
      </c>
      <c r="CA8">
        <v>103</v>
      </c>
      <c r="CB8">
        <v>104</v>
      </c>
      <c r="CC8">
        <v>105</v>
      </c>
      <c r="CD8">
        <v>106</v>
      </c>
      <c r="CE8">
        <v>109</v>
      </c>
      <c r="CF8">
        <v>110</v>
      </c>
      <c r="CG8">
        <v>111</v>
      </c>
      <c r="CH8">
        <v>112</v>
      </c>
      <c r="CI8">
        <v>113</v>
      </c>
      <c r="CJ8">
        <v>116</v>
      </c>
      <c r="CK8">
        <v>117</v>
      </c>
      <c r="CL8">
        <v>118</v>
      </c>
      <c r="CM8">
        <v>119</v>
      </c>
      <c r="CN8">
        <v>120</v>
      </c>
      <c r="CO8">
        <v>123</v>
      </c>
      <c r="CP8">
        <v>124</v>
      </c>
      <c r="CQ8">
        <v>125</v>
      </c>
      <c r="CR8">
        <v>126</v>
      </c>
      <c r="CS8">
        <v>127</v>
      </c>
      <c r="CT8">
        <v>130</v>
      </c>
      <c r="CU8">
        <v>131</v>
      </c>
      <c r="CV8">
        <v>132</v>
      </c>
      <c r="CW8">
        <v>133</v>
      </c>
      <c r="CX8">
        <v>134</v>
      </c>
      <c r="CY8">
        <v>137</v>
      </c>
      <c r="CZ8">
        <v>138</v>
      </c>
      <c r="DA8">
        <v>139</v>
      </c>
      <c r="DB8">
        <v>140</v>
      </c>
      <c r="DC8">
        <v>141</v>
      </c>
      <c r="DD8">
        <v>144</v>
      </c>
      <c r="DE8">
        <v>145</v>
      </c>
      <c r="DF8">
        <v>146</v>
      </c>
      <c r="DG8">
        <v>147</v>
      </c>
      <c r="DH8">
        <v>148</v>
      </c>
      <c r="DI8">
        <v>151</v>
      </c>
      <c r="DJ8">
        <v>152</v>
      </c>
      <c r="DK8">
        <v>153</v>
      </c>
      <c r="DL8">
        <v>154</v>
      </c>
      <c r="DM8">
        <v>155</v>
      </c>
      <c r="DN8">
        <v>158</v>
      </c>
      <c r="DO8">
        <v>159</v>
      </c>
      <c r="DP8">
        <v>160</v>
      </c>
      <c r="DQ8">
        <v>161</v>
      </c>
      <c r="DR8">
        <v>162</v>
      </c>
    </row>
    <row r="9" spans="1:122" x14ac:dyDescent="0.35">
      <c r="A9" t="s">
        <v>2016</v>
      </c>
      <c r="B9">
        <v>10</v>
      </c>
      <c r="C9">
        <v>11</v>
      </c>
      <c r="D9">
        <v>12</v>
      </c>
      <c r="E9">
        <v>13</v>
      </c>
      <c r="F9">
        <v>14</v>
      </c>
      <c r="G9">
        <v>0</v>
      </c>
      <c r="H9">
        <v>1</v>
      </c>
      <c r="I9">
        <v>2</v>
      </c>
      <c r="J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15</v>
      </c>
      <c r="W9">
        <v>16.866666666666667</v>
      </c>
      <c r="X9">
        <v>18.733333333333334</v>
      </c>
      <c r="Y9">
        <v>20.6</v>
      </c>
      <c r="Z9">
        <v>22.466666666666669</v>
      </c>
      <c r="AA9">
        <v>24.333333333333336</v>
      </c>
      <c r="AB9">
        <v>26.2</v>
      </c>
      <c r="AC9">
        <v>28.066666666666666</v>
      </c>
      <c r="AD9">
        <v>29.933333333333334</v>
      </c>
      <c r="AE9">
        <v>31.8</v>
      </c>
      <c r="AF9">
        <v>33.666666666666671</v>
      </c>
      <c r="AG9">
        <v>35.533333333333331</v>
      </c>
      <c r="AH9">
        <v>37.4</v>
      </c>
      <c r="AI9">
        <v>39.266666666666666</v>
      </c>
      <c r="AJ9">
        <v>41.133333333333333</v>
      </c>
      <c r="AK9">
        <v>43</v>
      </c>
      <c r="AL9">
        <v>44</v>
      </c>
      <c r="AM9">
        <v>45</v>
      </c>
      <c r="AN9">
        <v>46</v>
      </c>
      <c r="AO9">
        <v>47</v>
      </c>
      <c r="AP9">
        <v>48</v>
      </c>
      <c r="AQ9">
        <v>49</v>
      </c>
      <c r="AR9">
        <v>50</v>
      </c>
      <c r="AS9">
        <v>51</v>
      </c>
      <c r="AT9">
        <v>52</v>
      </c>
      <c r="AU9">
        <v>53</v>
      </c>
      <c r="AV9">
        <v>54</v>
      </c>
      <c r="AW9">
        <v>55</v>
      </c>
      <c r="AX9">
        <v>56</v>
      </c>
      <c r="AY9">
        <v>57</v>
      </c>
      <c r="AZ9">
        <v>58</v>
      </c>
      <c r="BA9">
        <v>59</v>
      </c>
      <c r="BB9">
        <v>60</v>
      </c>
      <c r="BC9">
        <v>61</v>
      </c>
      <c r="BD9">
        <v>62</v>
      </c>
      <c r="BE9">
        <v>63</v>
      </c>
      <c r="BF9">
        <v>64</v>
      </c>
      <c r="BG9">
        <v>65</v>
      </c>
      <c r="BH9">
        <v>66</v>
      </c>
      <c r="BI9">
        <v>67</v>
      </c>
      <c r="BJ9">
        <v>68</v>
      </c>
      <c r="BK9">
        <v>69</v>
      </c>
      <c r="BL9">
        <v>70</v>
      </c>
      <c r="BM9">
        <v>71</v>
      </c>
      <c r="BN9">
        <v>72.86666666666666</v>
      </c>
      <c r="BO9">
        <v>74.733333333333334</v>
      </c>
      <c r="BP9">
        <v>76.599999999999994</v>
      </c>
      <c r="BQ9">
        <v>78.466666666666669</v>
      </c>
      <c r="BR9">
        <v>80.333333333333329</v>
      </c>
      <c r="BS9">
        <v>82.2</v>
      </c>
      <c r="BT9">
        <v>84.066666666666663</v>
      </c>
      <c r="BU9">
        <v>85.933333333333337</v>
      </c>
      <c r="BV9">
        <v>87.8</v>
      </c>
      <c r="BW9">
        <v>89.666666666666671</v>
      </c>
      <c r="BX9">
        <v>91.533333333333331</v>
      </c>
      <c r="BY9">
        <v>93.4</v>
      </c>
      <c r="BZ9">
        <v>95.266666666666666</v>
      </c>
      <c r="CA9">
        <v>97.133333333333326</v>
      </c>
      <c r="CB9">
        <v>99</v>
      </c>
      <c r="CC9">
        <v>100</v>
      </c>
      <c r="CD9">
        <v>101</v>
      </c>
      <c r="CE9">
        <v>102</v>
      </c>
      <c r="CF9">
        <v>103</v>
      </c>
      <c r="CG9">
        <v>104</v>
      </c>
      <c r="CH9">
        <v>105</v>
      </c>
      <c r="CI9">
        <v>106</v>
      </c>
      <c r="CJ9">
        <v>107</v>
      </c>
      <c r="CK9">
        <v>108</v>
      </c>
      <c r="CL9">
        <v>109</v>
      </c>
      <c r="CM9">
        <v>110</v>
      </c>
      <c r="CN9">
        <v>111</v>
      </c>
      <c r="CO9">
        <v>112</v>
      </c>
      <c r="CP9">
        <v>113</v>
      </c>
      <c r="CQ9">
        <v>114</v>
      </c>
      <c r="CR9">
        <v>115</v>
      </c>
      <c r="CS9">
        <v>116</v>
      </c>
      <c r="CT9">
        <v>117</v>
      </c>
      <c r="CU9">
        <v>118</v>
      </c>
      <c r="CV9">
        <v>119</v>
      </c>
      <c r="CW9">
        <v>120</v>
      </c>
      <c r="CX9">
        <v>121</v>
      </c>
      <c r="CY9">
        <v>122</v>
      </c>
      <c r="CZ9">
        <v>123</v>
      </c>
      <c r="DA9">
        <v>124</v>
      </c>
      <c r="DB9">
        <v>125</v>
      </c>
      <c r="DC9">
        <v>126</v>
      </c>
      <c r="DD9">
        <v>127</v>
      </c>
      <c r="DE9">
        <v>128.86666666666667</v>
      </c>
      <c r="DF9">
        <v>130.73333333333332</v>
      </c>
      <c r="DG9">
        <v>132.6</v>
      </c>
      <c r="DH9">
        <v>134.46666666666667</v>
      </c>
      <c r="DI9">
        <v>136.33333333333334</v>
      </c>
      <c r="DJ9">
        <v>138.19999999999999</v>
      </c>
      <c r="DK9">
        <v>140.06666666666666</v>
      </c>
      <c r="DL9">
        <v>141.93333333333334</v>
      </c>
      <c r="DM9">
        <v>143.80000000000001</v>
      </c>
      <c r="DN9">
        <v>145.66666666666666</v>
      </c>
      <c r="DO9">
        <v>147.53333333333333</v>
      </c>
      <c r="DP9">
        <v>149.4</v>
      </c>
      <c r="DQ9">
        <v>151.26666666666668</v>
      </c>
      <c r="DR9">
        <v>153.13333333333333</v>
      </c>
    </row>
    <row r="10" spans="1:122" x14ac:dyDescent="0.35">
      <c r="A10" t="s">
        <v>2025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  <c r="N10">
        <v>22</v>
      </c>
      <c r="O10">
        <v>23</v>
      </c>
      <c r="P10">
        <v>24</v>
      </c>
      <c r="Q10">
        <v>25</v>
      </c>
      <c r="R10">
        <v>26</v>
      </c>
      <c r="S10">
        <v>27</v>
      </c>
      <c r="T10">
        <v>28</v>
      </c>
      <c r="U10">
        <v>29</v>
      </c>
      <c r="V10">
        <v>30</v>
      </c>
      <c r="W10">
        <v>31</v>
      </c>
      <c r="X10">
        <v>32</v>
      </c>
      <c r="Y10">
        <v>33</v>
      </c>
      <c r="Z10">
        <v>34</v>
      </c>
      <c r="AA10">
        <v>35</v>
      </c>
      <c r="AB10">
        <v>36</v>
      </c>
      <c r="AC10">
        <v>37</v>
      </c>
      <c r="AD10">
        <v>38</v>
      </c>
      <c r="AE10">
        <v>39</v>
      </c>
      <c r="AF10">
        <v>40</v>
      </c>
      <c r="AG10">
        <v>41</v>
      </c>
      <c r="AH10">
        <v>42</v>
      </c>
      <c r="AI10">
        <v>43</v>
      </c>
      <c r="AJ10">
        <v>44</v>
      </c>
      <c r="AK10">
        <v>45</v>
      </c>
      <c r="AL10">
        <v>46</v>
      </c>
      <c r="AM10">
        <v>47</v>
      </c>
      <c r="AN10">
        <v>48</v>
      </c>
      <c r="AO10">
        <v>49</v>
      </c>
      <c r="AP10">
        <v>50</v>
      </c>
      <c r="AQ10">
        <v>51</v>
      </c>
      <c r="AR10">
        <v>52</v>
      </c>
      <c r="AS10">
        <v>53</v>
      </c>
      <c r="AT10">
        <v>54</v>
      </c>
      <c r="AU10">
        <v>55</v>
      </c>
      <c r="AV10">
        <v>56</v>
      </c>
      <c r="AW10">
        <v>57</v>
      </c>
      <c r="AX10">
        <v>58</v>
      </c>
      <c r="AY10">
        <v>59</v>
      </c>
      <c r="AZ10">
        <v>60</v>
      </c>
      <c r="BA10">
        <v>61</v>
      </c>
      <c r="BB10">
        <v>62</v>
      </c>
      <c r="BC10">
        <v>63</v>
      </c>
      <c r="BD10">
        <v>64</v>
      </c>
      <c r="BE10">
        <v>65</v>
      </c>
      <c r="BF10">
        <v>66</v>
      </c>
      <c r="BG10">
        <v>67</v>
      </c>
      <c r="BH10">
        <v>68</v>
      </c>
      <c r="BI10">
        <v>69</v>
      </c>
      <c r="BJ10">
        <v>70</v>
      </c>
      <c r="BK10">
        <v>71</v>
      </c>
      <c r="BL10">
        <v>72</v>
      </c>
      <c r="BM10">
        <v>73</v>
      </c>
      <c r="BN10">
        <v>74</v>
      </c>
      <c r="BO10">
        <v>75</v>
      </c>
      <c r="BP10">
        <v>76</v>
      </c>
      <c r="BQ10">
        <v>77</v>
      </c>
      <c r="BR10">
        <v>78</v>
      </c>
      <c r="BS10">
        <v>79</v>
      </c>
      <c r="BT10">
        <v>80</v>
      </c>
      <c r="BU10">
        <v>81</v>
      </c>
      <c r="BV10">
        <v>82</v>
      </c>
      <c r="BW10">
        <v>83</v>
      </c>
      <c r="BX10">
        <v>84</v>
      </c>
      <c r="BY10">
        <v>85</v>
      </c>
      <c r="BZ10">
        <v>86</v>
      </c>
      <c r="CA10">
        <v>87</v>
      </c>
      <c r="CB10">
        <v>88</v>
      </c>
      <c r="CC10">
        <v>89</v>
      </c>
      <c r="CD10">
        <v>90</v>
      </c>
      <c r="CE10">
        <v>91</v>
      </c>
      <c r="CF10">
        <v>92</v>
      </c>
      <c r="CG10">
        <v>93</v>
      </c>
      <c r="CH10">
        <v>94</v>
      </c>
      <c r="CI10">
        <v>95</v>
      </c>
      <c r="CJ10">
        <v>96</v>
      </c>
      <c r="CK10">
        <v>97</v>
      </c>
      <c r="CL10">
        <v>98</v>
      </c>
      <c r="CM10">
        <v>99</v>
      </c>
      <c r="CN10">
        <v>100</v>
      </c>
      <c r="CO10">
        <v>101</v>
      </c>
      <c r="CP10">
        <v>102</v>
      </c>
      <c r="CQ10">
        <v>103</v>
      </c>
      <c r="CR10">
        <v>104</v>
      </c>
      <c r="CS10">
        <v>105</v>
      </c>
      <c r="CT10">
        <v>106</v>
      </c>
      <c r="CU10">
        <v>107</v>
      </c>
      <c r="CV10">
        <v>108</v>
      </c>
      <c r="CW10">
        <v>109</v>
      </c>
      <c r="CX10">
        <v>110</v>
      </c>
      <c r="CY10">
        <v>111</v>
      </c>
      <c r="CZ10">
        <v>112</v>
      </c>
      <c r="DA10">
        <v>113</v>
      </c>
      <c r="DB10">
        <v>114</v>
      </c>
      <c r="DC10">
        <v>115</v>
      </c>
      <c r="DD10">
        <v>116</v>
      </c>
      <c r="DE10">
        <v>117</v>
      </c>
      <c r="DF10">
        <v>118</v>
      </c>
      <c r="DG10">
        <v>119</v>
      </c>
      <c r="DH10">
        <v>120</v>
      </c>
      <c r="DI10">
        <v>121</v>
      </c>
      <c r="DJ10">
        <v>122</v>
      </c>
      <c r="DK10">
        <v>123</v>
      </c>
      <c r="DL10">
        <v>124</v>
      </c>
      <c r="DM10">
        <v>125</v>
      </c>
      <c r="DN10">
        <v>126</v>
      </c>
      <c r="DO10">
        <v>127</v>
      </c>
      <c r="DP10">
        <v>128</v>
      </c>
      <c r="DQ10">
        <v>129</v>
      </c>
      <c r="DR10">
        <v>130</v>
      </c>
    </row>
    <row r="12" spans="1:122" x14ac:dyDescent="0.35">
      <c r="A12" t="s">
        <v>2029</v>
      </c>
    </row>
    <row r="13" spans="1:122" x14ac:dyDescent="0.35">
      <c r="A13" t="s">
        <v>1930</v>
      </c>
      <c r="B13">
        <v>0</v>
      </c>
      <c r="C13">
        <v>-11</v>
      </c>
      <c r="D13">
        <v>-11</v>
      </c>
      <c r="E13">
        <v>-11</v>
      </c>
      <c r="F13">
        <v>-11</v>
      </c>
      <c r="G13">
        <v>-11</v>
      </c>
      <c r="H13">
        <v>-11</v>
      </c>
      <c r="I13">
        <v>-9.5833333333333321</v>
      </c>
      <c r="J13">
        <v>-8.1666666666666661</v>
      </c>
      <c r="K13">
        <v>-6.75</v>
      </c>
      <c r="L13">
        <v>-5.3333333333333321</v>
      </c>
      <c r="M13">
        <v>-3.9166666666666643</v>
      </c>
      <c r="N13">
        <v>-2.5</v>
      </c>
      <c r="O13">
        <v>-1.0833333333333321</v>
      </c>
      <c r="P13">
        <v>0.3333333333333357</v>
      </c>
      <c r="Q13">
        <v>1.75</v>
      </c>
      <c r="R13">
        <v>3.1666666666666679</v>
      </c>
      <c r="S13">
        <v>4.5833333333333357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  <c r="AB13">
        <v>6</v>
      </c>
      <c r="AC13">
        <v>6</v>
      </c>
      <c r="AD13">
        <v>6</v>
      </c>
      <c r="AE13">
        <v>6</v>
      </c>
      <c r="AF13">
        <v>6</v>
      </c>
      <c r="AG13">
        <v>6</v>
      </c>
      <c r="AH13">
        <v>6</v>
      </c>
      <c r="AI13">
        <v>6</v>
      </c>
      <c r="AJ13">
        <v>6</v>
      </c>
      <c r="AK13">
        <v>6</v>
      </c>
      <c r="AL13">
        <v>6</v>
      </c>
      <c r="AM13">
        <v>6</v>
      </c>
      <c r="AN13">
        <v>6</v>
      </c>
      <c r="AO13">
        <v>7.4166666666666643</v>
      </c>
      <c r="AP13">
        <v>8.8333333333333357</v>
      </c>
      <c r="AQ13">
        <v>10.25</v>
      </c>
      <c r="AR13">
        <v>11.666666666666664</v>
      </c>
      <c r="AS13">
        <v>13.083333333333329</v>
      </c>
      <c r="AT13">
        <v>14.5</v>
      </c>
      <c r="AU13">
        <v>15.916666666666671</v>
      </c>
      <c r="AV13">
        <v>17.333333333333329</v>
      </c>
      <c r="AW13">
        <v>18.75</v>
      </c>
      <c r="AX13">
        <v>20.166666666666671</v>
      </c>
      <c r="AY13">
        <v>21.583333333333329</v>
      </c>
      <c r="AZ13">
        <v>23</v>
      </c>
      <c r="BA13">
        <v>23</v>
      </c>
      <c r="BB13">
        <v>23</v>
      </c>
      <c r="BC13">
        <v>23</v>
      </c>
      <c r="BD13">
        <v>23</v>
      </c>
      <c r="BE13">
        <v>23</v>
      </c>
      <c r="BF13">
        <v>23</v>
      </c>
      <c r="BG13">
        <v>23</v>
      </c>
      <c r="BH13">
        <v>23</v>
      </c>
      <c r="BI13">
        <v>23</v>
      </c>
      <c r="BJ13">
        <v>23</v>
      </c>
      <c r="BK13">
        <v>23</v>
      </c>
      <c r="BL13">
        <v>23</v>
      </c>
      <c r="BM13">
        <v>23</v>
      </c>
      <c r="BN13">
        <v>23</v>
      </c>
      <c r="BO13">
        <v>23</v>
      </c>
      <c r="BP13">
        <v>23</v>
      </c>
      <c r="BQ13">
        <v>23</v>
      </c>
      <c r="BR13">
        <v>23</v>
      </c>
      <c r="BS13">
        <v>23</v>
      </c>
      <c r="BT13">
        <v>23</v>
      </c>
      <c r="BU13">
        <v>24.416666666666671</v>
      </c>
      <c r="BV13">
        <v>25.833333333333329</v>
      </c>
      <c r="BW13">
        <v>27.25</v>
      </c>
      <c r="BX13">
        <v>28.666666666666671</v>
      </c>
      <c r="BY13">
        <v>30.083333333333329</v>
      </c>
      <c r="BZ13">
        <v>31.5</v>
      </c>
      <c r="CA13">
        <v>32.916666666666671</v>
      </c>
      <c r="CB13">
        <v>34.333333333333329</v>
      </c>
      <c r="CC13">
        <v>35.75</v>
      </c>
      <c r="CD13">
        <v>37.166666666666671</v>
      </c>
      <c r="CE13">
        <v>38.583333333333343</v>
      </c>
      <c r="CF13">
        <v>40</v>
      </c>
      <c r="CG13">
        <v>40</v>
      </c>
      <c r="CH13">
        <v>40</v>
      </c>
      <c r="CI13">
        <v>40</v>
      </c>
      <c r="CJ13">
        <v>40</v>
      </c>
      <c r="CK13">
        <v>40</v>
      </c>
      <c r="CL13">
        <v>40</v>
      </c>
      <c r="CM13">
        <v>40</v>
      </c>
      <c r="CN13">
        <v>40</v>
      </c>
      <c r="CO13">
        <v>40</v>
      </c>
      <c r="CP13">
        <v>40</v>
      </c>
      <c r="CQ13">
        <v>40</v>
      </c>
      <c r="CR13">
        <v>40</v>
      </c>
      <c r="CS13">
        <v>40</v>
      </c>
      <c r="CT13">
        <v>40</v>
      </c>
      <c r="CU13">
        <v>40</v>
      </c>
      <c r="CV13">
        <v>40</v>
      </c>
      <c r="CW13">
        <v>40</v>
      </c>
      <c r="CX13">
        <v>40</v>
      </c>
      <c r="CY13">
        <v>40</v>
      </c>
      <c r="CZ13">
        <v>40</v>
      </c>
      <c r="DA13">
        <v>41.416666666666657</v>
      </c>
      <c r="DB13">
        <v>42.833333333333343</v>
      </c>
      <c r="DC13">
        <v>44.25</v>
      </c>
      <c r="DD13">
        <v>45.666666666666657</v>
      </c>
      <c r="DE13">
        <v>47.083333333333343</v>
      </c>
      <c r="DF13">
        <v>48.5</v>
      </c>
      <c r="DG13">
        <v>49.916666666666657</v>
      </c>
      <c r="DH13">
        <v>51.333333333333343</v>
      </c>
      <c r="DI13">
        <v>52.75</v>
      </c>
      <c r="DJ13">
        <v>54.166666666666657</v>
      </c>
      <c r="DK13">
        <v>55.583333333333343</v>
      </c>
      <c r="DL13">
        <v>57</v>
      </c>
      <c r="DM13">
        <v>57</v>
      </c>
      <c r="DN13">
        <v>57</v>
      </c>
      <c r="DO13">
        <v>57</v>
      </c>
      <c r="DP13">
        <v>57</v>
      </c>
      <c r="DQ13">
        <v>57</v>
      </c>
      <c r="DR13">
        <v>57</v>
      </c>
    </row>
    <row r="14" spans="1:122" x14ac:dyDescent="0.35">
      <c r="A14" t="s">
        <v>2007</v>
      </c>
      <c r="B14">
        <v>-8</v>
      </c>
      <c r="C14">
        <v>-8</v>
      </c>
      <c r="D14">
        <v>-8</v>
      </c>
      <c r="E14">
        <v>-8</v>
      </c>
      <c r="F14">
        <v>-8</v>
      </c>
      <c r="G14">
        <v>-8</v>
      </c>
      <c r="H14">
        <v>-8</v>
      </c>
      <c r="I14">
        <v>-8</v>
      </c>
      <c r="J14">
        <v>-8</v>
      </c>
      <c r="K14">
        <v>-8</v>
      </c>
      <c r="L14">
        <v>-6.25</v>
      </c>
      <c r="M14">
        <v>-4.5</v>
      </c>
      <c r="N14">
        <v>-2.75</v>
      </c>
      <c r="O14">
        <v>-1</v>
      </c>
      <c r="P14">
        <v>0.75</v>
      </c>
      <c r="Q14">
        <v>2.5</v>
      </c>
      <c r="R14">
        <v>4.25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7.75</v>
      </c>
      <c r="AQ14">
        <v>9.5</v>
      </c>
      <c r="AR14">
        <v>11.25</v>
      </c>
      <c r="AS14">
        <v>13</v>
      </c>
      <c r="AT14">
        <v>14.75</v>
      </c>
      <c r="AU14">
        <v>16.5</v>
      </c>
      <c r="AV14">
        <v>18.25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  <c r="BL14">
        <v>20</v>
      </c>
      <c r="BM14">
        <v>20</v>
      </c>
      <c r="BN14">
        <v>20</v>
      </c>
      <c r="BO14">
        <v>20</v>
      </c>
      <c r="BP14">
        <v>20</v>
      </c>
      <c r="BQ14">
        <v>20</v>
      </c>
      <c r="BR14">
        <v>20</v>
      </c>
      <c r="BS14">
        <v>20</v>
      </c>
      <c r="BT14">
        <v>21.75</v>
      </c>
      <c r="BU14">
        <v>23.5</v>
      </c>
      <c r="BV14">
        <v>25.25</v>
      </c>
      <c r="BW14">
        <v>27</v>
      </c>
      <c r="BX14">
        <v>28.75</v>
      </c>
      <c r="BY14">
        <v>30.5</v>
      </c>
      <c r="BZ14">
        <v>32.25</v>
      </c>
      <c r="CA14">
        <v>34</v>
      </c>
      <c r="CB14">
        <v>34</v>
      </c>
      <c r="CC14">
        <v>34</v>
      </c>
      <c r="CD14">
        <v>34</v>
      </c>
      <c r="CE14">
        <v>34</v>
      </c>
      <c r="CF14">
        <v>34</v>
      </c>
      <c r="CG14">
        <v>34</v>
      </c>
      <c r="CH14">
        <v>34</v>
      </c>
      <c r="CI14">
        <v>34</v>
      </c>
      <c r="CJ14">
        <v>34</v>
      </c>
      <c r="CK14">
        <v>34</v>
      </c>
      <c r="CL14">
        <v>34</v>
      </c>
      <c r="CM14">
        <v>34</v>
      </c>
      <c r="CN14">
        <v>34</v>
      </c>
      <c r="CO14">
        <v>34</v>
      </c>
      <c r="CP14">
        <v>34</v>
      </c>
      <c r="CQ14">
        <v>34</v>
      </c>
      <c r="CR14">
        <v>34</v>
      </c>
      <c r="CS14">
        <v>34</v>
      </c>
      <c r="CT14">
        <v>34</v>
      </c>
      <c r="CU14">
        <v>34</v>
      </c>
      <c r="CV14">
        <v>34</v>
      </c>
      <c r="CW14">
        <v>34</v>
      </c>
      <c r="CX14">
        <v>35.75</v>
      </c>
      <c r="CY14">
        <v>37.5</v>
      </c>
      <c r="CZ14">
        <v>39.25</v>
      </c>
      <c r="DA14">
        <v>41</v>
      </c>
      <c r="DB14">
        <v>42.75</v>
      </c>
      <c r="DC14">
        <v>44.5</v>
      </c>
      <c r="DD14">
        <v>46.25</v>
      </c>
      <c r="DE14">
        <v>48</v>
      </c>
      <c r="DF14">
        <v>48</v>
      </c>
      <c r="DG14">
        <v>48</v>
      </c>
      <c r="DH14">
        <v>48</v>
      </c>
      <c r="DI14">
        <v>48</v>
      </c>
      <c r="DJ14">
        <v>48</v>
      </c>
      <c r="DK14">
        <v>48</v>
      </c>
      <c r="DL14">
        <v>48</v>
      </c>
      <c r="DM14">
        <v>48</v>
      </c>
      <c r="DN14">
        <v>48</v>
      </c>
      <c r="DO14">
        <v>48</v>
      </c>
      <c r="DP14">
        <v>48</v>
      </c>
      <c r="DQ14">
        <v>48</v>
      </c>
      <c r="DR14">
        <v>48</v>
      </c>
    </row>
    <row r="15" spans="1:122" x14ac:dyDescent="0.35">
      <c r="A15" t="s">
        <v>2005</v>
      </c>
      <c r="B15">
        <v>0</v>
      </c>
      <c r="C15">
        <v>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-10</v>
      </c>
      <c r="J15">
        <v>-10</v>
      </c>
      <c r="K15">
        <v>-10</v>
      </c>
      <c r="L15">
        <v>-10</v>
      </c>
      <c r="M15">
        <v>-10</v>
      </c>
      <c r="N15">
        <v>-10</v>
      </c>
      <c r="O15">
        <v>-10</v>
      </c>
      <c r="P15">
        <v>-7.75</v>
      </c>
      <c r="Q15">
        <v>-5.5</v>
      </c>
      <c r="R15">
        <v>-3.25</v>
      </c>
      <c r="S15">
        <v>-1</v>
      </c>
      <c r="T15">
        <v>1.25</v>
      </c>
      <c r="U15">
        <v>3.5</v>
      </c>
      <c r="V15">
        <v>5.75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10.25</v>
      </c>
      <c r="AY15">
        <v>12.5</v>
      </c>
      <c r="AZ15">
        <v>14.75</v>
      </c>
      <c r="BA15">
        <v>17</v>
      </c>
      <c r="BB15">
        <v>19.25</v>
      </c>
      <c r="BC15">
        <v>21.5</v>
      </c>
      <c r="BD15">
        <v>23.75</v>
      </c>
      <c r="BE15">
        <v>26</v>
      </c>
      <c r="BF15">
        <v>26</v>
      </c>
      <c r="BG15">
        <v>26</v>
      </c>
      <c r="BH15">
        <v>26</v>
      </c>
      <c r="BI15">
        <v>26</v>
      </c>
      <c r="BJ15">
        <v>26</v>
      </c>
      <c r="BK15">
        <v>26</v>
      </c>
      <c r="BL15">
        <v>26</v>
      </c>
      <c r="BM15">
        <v>26</v>
      </c>
      <c r="BN15">
        <v>26</v>
      </c>
      <c r="BO15">
        <v>26</v>
      </c>
      <c r="BP15">
        <v>26</v>
      </c>
      <c r="BQ15">
        <v>26</v>
      </c>
      <c r="BR15">
        <v>26</v>
      </c>
      <c r="BS15">
        <v>26</v>
      </c>
      <c r="BT15">
        <v>26</v>
      </c>
      <c r="BU15">
        <v>26</v>
      </c>
      <c r="BV15">
        <v>26</v>
      </c>
      <c r="BW15">
        <v>26</v>
      </c>
      <c r="BX15">
        <v>26</v>
      </c>
      <c r="BY15">
        <v>26</v>
      </c>
      <c r="BZ15">
        <v>26</v>
      </c>
      <c r="CA15">
        <v>26</v>
      </c>
      <c r="CB15">
        <v>26</v>
      </c>
      <c r="CC15">
        <v>26</v>
      </c>
      <c r="CD15">
        <v>26</v>
      </c>
      <c r="CE15">
        <v>26</v>
      </c>
      <c r="CF15">
        <v>28.25</v>
      </c>
      <c r="CG15">
        <v>30.5</v>
      </c>
      <c r="CH15">
        <v>32.75</v>
      </c>
      <c r="CI15">
        <v>35</v>
      </c>
      <c r="CJ15">
        <v>37.25</v>
      </c>
      <c r="CK15">
        <v>39.5</v>
      </c>
      <c r="CL15">
        <v>41.75</v>
      </c>
      <c r="CM15">
        <v>44</v>
      </c>
      <c r="CN15">
        <v>44</v>
      </c>
      <c r="CO15">
        <v>44</v>
      </c>
      <c r="CP15">
        <v>44</v>
      </c>
      <c r="CQ15">
        <v>44</v>
      </c>
      <c r="CR15">
        <v>44</v>
      </c>
      <c r="CS15">
        <v>44</v>
      </c>
      <c r="CT15">
        <v>44</v>
      </c>
      <c r="CU15">
        <v>44</v>
      </c>
      <c r="CV15">
        <v>44</v>
      </c>
      <c r="CW15">
        <v>44</v>
      </c>
      <c r="CX15">
        <v>44</v>
      </c>
      <c r="CY15">
        <v>44</v>
      </c>
      <c r="CZ15">
        <v>44</v>
      </c>
      <c r="DA15">
        <v>44</v>
      </c>
      <c r="DB15">
        <v>44</v>
      </c>
      <c r="DC15">
        <v>44</v>
      </c>
      <c r="DD15">
        <v>44</v>
      </c>
      <c r="DE15">
        <v>44</v>
      </c>
      <c r="DF15">
        <v>44</v>
      </c>
      <c r="DG15">
        <v>44</v>
      </c>
      <c r="DH15">
        <v>44</v>
      </c>
      <c r="DI15">
        <v>44</v>
      </c>
      <c r="DJ15">
        <v>44</v>
      </c>
      <c r="DK15">
        <v>44</v>
      </c>
      <c r="DL15">
        <v>44</v>
      </c>
      <c r="DM15">
        <v>44</v>
      </c>
      <c r="DN15">
        <v>46.25</v>
      </c>
      <c r="DO15">
        <v>48.5</v>
      </c>
      <c r="DP15">
        <v>50.75</v>
      </c>
      <c r="DQ15">
        <v>53</v>
      </c>
      <c r="DR15">
        <v>55.25</v>
      </c>
    </row>
    <row r="16" spans="1:122" x14ac:dyDescent="0.35">
      <c r="A16" t="s">
        <v>2026</v>
      </c>
      <c r="B16">
        <v>0</v>
      </c>
      <c r="C16">
        <v>0</v>
      </c>
      <c r="D16">
        <v>0</v>
      </c>
      <c r="E16">
        <v>0</v>
      </c>
      <c r="F16">
        <v>-14</v>
      </c>
      <c r="G16">
        <v>-8.0666666666666664</v>
      </c>
      <c r="H16">
        <v>-6.8000000000000007</v>
      </c>
      <c r="I16">
        <v>-6.6999999999999993</v>
      </c>
      <c r="J16">
        <v>-6.6</v>
      </c>
      <c r="K16">
        <v>-6.5</v>
      </c>
      <c r="L16">
        <v>-6.3999999999999986</v>
      </c>
      <c r="M16">
        <v>-6.2999999999999989</v>
      </c>
      <c r="N16">
        <v>-6.1999999999999993</v>
      </c>
      <c r="O16">
        <v>-6.1000000000000014</v>
      </c>
      <c r="P16">
        <v>-6</v>
      </c>
      <c r="Q16">
        <v>-5.8999999999999986</v>
      </c>
      <c r="R16">
        <v>-5.7999999999999972</v>
      </c>
      <c r="S16">
        <v>-5.6999999999999993</v>
      </c>
      <c r="T16">
        <v>-5.5999999999999979</v>
      </c>
      <c r="U16">
        <v>-5.5</v>
      </c>
      <c r="V16">
        <v>-5.3999999999999986</v>
      </c>
      <c r="W16">
        <v>-5.2999999999999972</v>
      </c>
      <c r="X16">
        <v>-5.1999999999999993</v>
      </c>
      <c r="Y16">
        <v>-5.0999999999999979</v>
      </c>
      <c r="Z16">
        <v>-5</v>
      </c>
      <c r="AA16">
        <v>-4.8999999999999986</v>
      </c>
      <c r="AB16">
        <v>-0.13333333333332575</v>
      </c>
      <c r="AC16">
        <v>2.2999999999999972</v>
      </c>
      <c r="AD16">
        <v>2.4000000000000057</v>
      </c>
      <c r="AE16">
        <v>2.5</v>
      </c>
      <c r="AF16">
        <v>2.6000000000000014</v>
      </c>
      <c r="AG16">
        <v>2.7000000000000028</v>
      </c>
      <c r="AH16">
        <v>2.8000000000000043</v>
      </c>
      <c r="AI16">
        <v>2.9000000000000057</v>
      </c>
      <c r="AJ16">
        <v>3</v>
      </c>
      <c r="AK16">
        <v>3.1000000000000014</v>
      </c>
      <c r="AL16">
        <v>3.2000000000000028</v>
      </c>
      <c r="AM16">
        <v>3.3000000000000043</v>
      </c>
      <c r="AN16">
        <v>3.4000000000000057</v>
      </c>
      <c r="AO16">
        <v>3.5</v>
      </c>
      <c r="AP16">
        <v>3.6000000000000014</v>
      </c>
      <c r="AQ16">
        <v>3.7000000000000028</v>
      </c>
      <c r="AR16">
        <v>3.8000000000000043</v>
      </c>
      <c r="AS16">
        <v>3.9000000000000057</v>
      </c>
      <c r="AT16">
        <v>4</v>
      </c>
      <c r="AU16">
        <v>4.1000000000000014</v>
      </c>
      <c r="AV16">
        <v>4.2000000000000028</v>
      </c>
      <c r="AW16">
        <v>7.8000000000000114</v>
      </c>
      <c r="AX16">
        <v>11.400000000000006</v>
      </c>
      <c r="AY16">
        <v>11.5</v>
      </c>
      <c r="AZ16">
        <v>11.599999999999994</v>
      </c>
      <c r="BA16">
        <v>11.700000000000003</v>
      </c>
      <c r="BB16">
        <v>11.800000000000011</v>
      </c>
      <c r="BC16">
        <v>11.900000000000006</v>
      </c>
      <c r="BD16">
        <v>12</v>
      </c>
      <c r="BE16">
        <v>12.099999999999994</v>
      </c>
      <c r="BF16">
        <v>12.200000000000003</v>
      </c>
      <c r="BG16">
        <v>12.300000000000011</v>
      </c>
      <c r="BH16">
        <v>12.400000000000006</v>
      </c>
      <c r="BI16">
        <v>12.5</v>
      </c>
      <c r="BJ16">
        <v>12.600000000000009</v>
      </c>
      <c r="BK16">
        <v>12.700000000000003</v>
      </c>
      <c r="BL16">
        <v>12.800000000000011</v>
      </c>
      <c r="BM16">
        <v>12.900000000000006</v>
      </c>
      <c r="BN16">
        <v>13</v>
      </c>
      <c r="BO16">
        <v>13.100000000000009</v>
      </c>
      <c r="BP16">
        <v>13.200000000000003</v>
      </c>
      <c r="BQ16">
        <v>13.300000000000011</v>
      </c>
      <c r="BR16">
        <v>15.733333333333377</v>
      </c>
      <c r="BS16">
        <v>20.5</v>
      </c>
      <c r="BT16">
        <v>20.600000000000009</v>
      </c>
      <c r="BU16">
        <v>20.700000000000003</v>
      </c>
      <c r="BV16">
        <v>20.800000000000011</v>
      </c>
      <c r="BW16">
        <v>20.900000000000006</v>
      </c>
      <c r="BX16">
        <v>21</v>
      </c>
      <c r="BY16">
        <v>21.100000000000009</v>
      </c>
      <c r="BZ16">
        <v>21.200000000000003</v>
      </c>
      <c r="CA16">
        <v>21.300000000000011</v>
      </c>
      <c r="CB16">
        <v>21.400000000000006</v>
      </c>
      <c r="CC16">
        <v>21.5</v>
      </c>
      <c r="CD16">
        <v>21.600000000000009</v>
      </c>
      <c r="CE16">
        <v>21.700000000000003</v>
      </c>
      <c r="CF16">
        <v>21.800000000000011</v>
      </c>
      <c r="CG16">
        <v>21.900000000000006</v>
      </c>
      <c r="CH16">
        <v>22</v>
      </c>
      <c r="CI16">
        <v>22.100000000000009</v>
      </c>
      <c r="CJ16">
        <v>22.200000000000003</v>
      </c>
      <c r="CK16">
        <v>22.300000000000011</v>
      </c>
      <c r="CL16">
        <v>22.400000000000006</v>
      </c>
      <c r="CM16">
        <v>23.6666666666667</v>
      </c>
      <c r="CN16">
        <v>29.600000000000023</v>
      </c>
      <c r="CO16">
        <v>29.699999999999989</v>
      </c>
      <c r="CP16">
        <v>29.800000000000011</v>
      </c>
      <c r="CQ16">
        <v>29.900000000000006</v>
      </c>
      <c r="CR16">
        <v>30</v>
      </c>
      <c r="CS16">
        <v>30.100000000000023</v>
      </c>
      <c r="CT16">
        <v>30.199999999999989</v>
      </c>
      <c r="CU16">
        <v>30.300000000000011</v>
      </c>
      <c r="CV16">
        <v>30.400000000000006</v>
      </c>
      <c r="CW16">
        <v>30.5</v>
      </c>
      <c r="CX16">
        <v>30.600000000000023</v>
      </c>
      <c r="CY16">
        <v>30.699999999999989</v>
      </c>
      <c r="CZ16">
        <v>30.800000000000011</v>
      </c>
      <c r="DA16">
        <v>30.900000000000006</v>
      </c>
      <c r="DB16">
        <v>31</v>
      </c>
      <c r="DC16">
        <v>31.100000000000023</v>
      </c>
      <c r="DD16">
        <v>31.199999999999989</v>
      </c>
      <c r="DE16">
        <v>31.300000000000011</v>
      </c>
      <c r="DF16">
        <v>31.400000000000006</v>
      </c>
      <c r="DG16">
        <v>31.5</v>
      </c>
      <c r="DH16">
        <v>31.600000000000023</v>
      </c>
      <c r="DI16">
        <v>37.533333333333331</v>
      </c>
      <c r="DJ16">
        <v>38.800000000000011</v>
      </c>
      <c r="DK16">
        <v>38.900000000000006</v>
      </c>
      <c r="DL16">
        <v>39</v>
      </c>
      <c r="DM16">
        <v>39.100000000000023</v>
      </c>
      <c r="DN16">
        <v>39.200000000000017</v>
      </c>
      <c r="DO16">
        <v>39.300000000000011</v>
      </c>
      <c r="DP16">
        <v>39.400000000000006</v>
      </c>
      <c r="DQ16">
        <v>39.5</v>
      </c>
      <c r="DR16">
        <v>39.600000000000023</v>
      </c>
    </row>
    <row r="17" spans="1:122" x14ac:dyDescent="0.35">
      <c r="A17" t="s">
        <v>2021</v>
      </c>
      <c r="B17">
        <v>-10</v>
      </c>
      <c r="C17">
        <v>-10</v>
      </c>
      <c r="D17">
        <v>-10</v>
      </c>
      <c r="E17">
        <v>-10</v>
      </c>
      <c r="F17">
        <v>-10</v>
      </c>
      <c r="G17">
        <v>-10</v>
      </c>
      <c r="H17">
        <v>-10</v>
      </c>
      <c r="I17">
        <v>-10</v>
      </c>
      <c r="J17">
        <v>-10</v>
      </c>
      <c r="K17">
        <v>-10</v>
      </c>
      <c r="L17">
        <v>-10</v>
      </c>
      <c r="M17">
        <v>-10</v>
      </c>
      <c r="N17">
        <v>-10</v>
      </c>
      <c r="O17">
        <v>-10</v>
      </c>
      <c r="P17">
        <v>-10</v>
      </c>
      <c r="Q17">
        <v>-10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26</v>
      </c>
      <c r="CK17">
        <v>26</v>
      </c>
      <c r="CL17">
        <v>26</v>
      </c>
      <c r="CM17">
        <v>26</v>
      </c>
      <c r="CN17">
        <v>26</v>
      </c>
      <c r="CO17">
        <v>26</v>
      </c>
      <c r="CP17">
        <v>26</v>
      </c>
      <c r="CQ17">
        <v>26</v>
      </c>
      <c r="CR17">
        <v>26</v>
      </c>
      <c r="CS17">
        <v>26</v>
      </c>
      <c r="CT17">
        <v>26</v>
      </c>
      <c r="CU17">
        <v>26</v>
      </c>
      <c r="CV17">
        <v>26</v>
      </c>
      <c r="CW17">
        <v>26</v>
      </c>
      <c r="CX17">
        <v>26</v>
      </c>
      <c r="CY17">
        <v>26</v>
      </c>
      <c r="CZ17">
        <v>26</v>
      </c>
      <c r="DA17">
        <v>26</v>
      </c>
      <c r="DB17">
        <v>26</v>
      </c>
      <c r="DC17">
        <v>26</v>
      </c>
      <c r="DD17">
        <v>26</v>
      </c>
      <c r="DE17">
        <v>26</v>
      </c>
      <c r="DF17">
        <v>26</v>
      </c>
      <c r="DG17">
        <v>26</v>
      </c>
      <c r="DH17">
        <v>26</v>
      </c>
      <c r="DI17">
        <v>26</v>
      </c>
      <c r="DJ17">
        <v>26</v>
      </c>
      <c r="DK17">
        <v>26</v>
      </c>
      <c r="DL17">
        <v>26</v>
      </c>
      <c r="DM17">
        <v>26</v>
      </c>
      <c r="DN17">
        <v>26</v>
      </c>
      <c r="DO17">
        <v>26</v>
      </c>
      <c r="DP17">
        <v>26</v>
      </c>
      <c r="DQ17">
        <v>26</v>
      </c>
      <c r="DR17">
        <v>26</v>
      </c>
    </row>
    <row r="18" spans="1:122" x14ac:dyDescent="0.35">
      <c r="A18" t="s">
        <v>2011</v>
      </c>
      <c r="B18">
        <v>-10</v>
      </c>
      <c r="C18">
        <v>-10</v>
      </c>
      <c r="D18">
        <v>-10</v>
      </c>
      <c r="E18">
        <v>-10</v>
      </c>
      <c r="F18">
        <v>-10</v>
      </c>
      <c r="G18">
        <v>-10</v>
      </c>
      <c r="H18">
        <v>-10</v>
      </c>
      <c r="I18">
        <v>-10</v>
      </c>
      <c r="J18">
        <v>-10</v>
      </c>
      <c r="K18">
        <v>-10</v>
      </c>
      <c r="L18">
        <v>-4</v>
      </c>
      <c r="M18">
        <v>-4</v>
      </c>
      <c r="N18">
        <v>-4</v>
      </c>
      <c r="O18">
        <v>-4</v>
      </c>
      <c r="P18">
        <v>-4</v>
      </c>
      <c r="Q18">
        <v>-4</v>
      </c>
      <c r="R18">
        <v>-4</v>
      </c>
      <c r="S18">
        <v>-4</v>
      </c>
      <c r="T18">
        <v>-4</v>
      </c>
      <c r="U18">
        <v>-4</v>
      </c>
      <c r="V18">
        <v>-4</v>
      </c>
      <c r="W18">
        <v>-4</v>
      </c>
      <c r="X18">
        <v>-4</v>
      </c>
      <c r="Y18">
        <v>-4</v>
      </c>
      <c r="Z18">
        <v>-4</v>
      </c>
      <c r="AA18">
        <v>-4</v>
      </c>
      <c r="AB18">
        <v>-4</v>
      </c>
      <c r="AC18">
        <v>-4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14</v>
      </c>
      <c r="BO18">
        <v>14</v>
      </c>
      <c r="BP18">
        <v>14</v>
      </c>
      <c r="BQ18">
        <v>14</v>
      </c>
      <c r="BR18">
        <v>14</v>
      </c>
      <c r="BS18">
        <v>14</v>
      </c>
      <c r="BT18">
        <v>14</v>
      </c>
      <c r="BU18">
        <v>14</v>
      </c>
      <c r="BV18">
        <v>14</v>
      </c>
      <c r="BW18">
        <v>14</v>
      </c>
      <c r="BX18">
        <v>14</v>
      </c>
      <c r="BY18">
        <v>14</v>
      </c>
      <c r="BZ18">
        <v>14</v>
      </c>
      <c r="CA18">
        <v>14</v>
      </c>
      <c r="CB18">
        <v>14</v>
      </c>
      <c r="CC18">
        <v>14</v>
      </c>
      <c r="CD18">
        <v>14</v>
      </c>
      <c r="CE18">
        <v>14</v>
      </c>
      <c r="CF18">
        <v>20</v>
      </c>
      <c r="CG18">
        <v>20</v>
      </c>
      <c r="CH18">
        <v>20</v>
      </c>
      <c r="CI18">
        <v>20</v>
      </c>
      <c r="CJ18">
        <v>20</v>
      </c>
      <c r="CK18">
        <v>20</v>
      </c>
      <c r="CL18">
        <v>20</v>
      </c>
      <c r="CM18">
        <v>20</v>
      </c>
      <c r="CN18">
        <v>20</v>
      </c>
      <c r="CO18">
        <v>20</v>
      </c>
      <c r="CP18">
        <v>20</v>
      </c>
      <c r="CQ18">
        <v>20</v>
      </c>
      <c r="CR18">
        <v>20</v>
      </c>
      <c r="CS18">
        <v>20</v>
      </c>
      <c r="CT18">
        <v>20</v>
      </c>
      <c r="CU18">
        <v>20</v>
      </c>
      <c r="CV18">
        <v>20</v>
      </c>
      <c r="CW18">
        <v>20</v>
      </c>
      <c r="CX18">
        <v>26</v>
      </c>
      <c r="CY18">
        <v>26</v>
      </c>
      <c r="CZ18">
        <v>26</v>
      </c>
      <c r="DA18">
        <v>26</v>
      </c>
      <c r="DB18">
        <v>26</v>
      </c>
      <c r="DC18">
        <v>26</v>
      </c>
      <c r="DD18">
        <v>26</v>
      </c>
      <c r="DE18">
        <v>26</v>
      </c>
      <c r="DF18">
        <v>26</v>
      </c>
      <c r="DG18">
        <v>26</v>
      </c>
      <c r="DH18">
        <v>26</v>
      </c>
      <c r="DI18">
        <v>26</v>
      </c>
      <c r="DJ18">
        <v>26</v>
      </c>
      <c r="DK18">
        <v>26</v>
      </c>
      <c r="DL18">
        <v>26</v>
      </c>
      <c r="DM18">
        <v>26</v>
      </c>
      <c r="DN18">
        <v>26</v>
      </c>
      <c r="DO18">
        <v>26</v>
      </c>
      <c r="DP18">
        <v>32</v>
      </c>
      <c r="DQ18">
        <v>32</v>
      </c>
      <c r="DR18">
        <v>32</v>
      </c>
    </row>
    <row r="19" spans="1:122" x14ac:dyDescent="0.35">
      <c r="A19" t="s">
        <v>2013</v>
      </c>
      <c r="B19">
        <v>0</v>
      </c>
      <c r="C19">
        <v>0</v>
      </c>
      <c r="D19">
        <v>0</v>
      </c>
      <c r="E19">
        <v>0</v>
      </c>
      <c r="F19">
        <v>-14</v>
      </c>
      <c r="G19">
        <v>-14</v>
      </c>
      <c r="H19">
        <v>-12</v>
      </c>
      <c r="I19">
        <v>-12</v>
      </c>
      <c r="J19">
        <v>-12</v>
      </c>
      <c r="K19">
        <v>-12</v>
      </c>
      <c r="L19">
        <v>-12</v>
      </c>
      <c r="M19">
        <v>-10</v>
      </c>
      <c r="N19">
        <v>-10</v>
      </c>
      <c r="O19">
        <v>-10</v>
      </c>
      <c r="P19">
        <v>-10</v>
      </c>
      <c r="Q19">
        <v>-10</v>
      </c>
      <c r="R19">
        <v>-8</v>
      </c>
      <c r="S19">
        <v>-8</v>
      </c>
      <c r="T19">
        <v>-8</v>
      </c>
      <c r="U19">
        <v>-8</v>
      </c>
      <c r="V19">
        <v>-8</v>
      </c>
      <c r="W19">
        <v>-6</v>
      </c>
      <c r="X19">
        <v>-6</v>
      </c>
      <c r="Y19">
        <v>-6</v>
      </c>
      <c r="Z19">
        <v>-6</v>
      </c>
      <c r="AA19">
        <v>-6</v>
      </c>
      <c r="AB19">
        <v>-4</v>
      </c>
      <c r="AC19">
        <v>-4</v>
      </c>
      <c r="AD19">
        <v>-4</v>
      </c>
      <c r="AE19">
        <v>-4</v>
      </c>
      <c r="AF19">
        <v>-4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14</v>
      </c>
      <c r="BV19">
        <v>14</v>
      </c>
      <c r="BW19">
        <v>14</v>
      </c>
      <c r="BX19">
        <v>14</v>
      </c>
      <c r="BY19">
        <v>14</v>
      </c>
      <c r="BZ19">
        <v>16</v>
      </c>
      <c r="CA19">
        <v>16</v>
      </c>
      <c r="CB19">
        <v>16</v>
      </c>
      <c r="CC19">
        <v>16</v>
      </c>
      <c r="CD19">
        <v>16</v>
      </c>
      <c r="CE19">
        <v>18</v>
      </c>
      <c r="CF19">
        <v>18</v>
      </c>
      <c r="CG19">
        <v>18</v>
      </c>
      <c r="CH19">
        <v>18</v>
      </c>
      <c r="CI19">
        <v>18</v>
      </c>
      <c r="CJ19">
        <v>20</v>
      </c>
      <c r="CK19">
        <v>20</v>
      </c>
      <c r="CL19">
        <v>20</v>
      </c>
      <c r="CM19">
        <v>20</v>
      </c>
      <c r="CN19">
        <v>20</v>
      </c>
      <c r="CO19">
        <v>22</v>
      </c>
      <c r="CP19">
        <v>22</v>
      </c>
      <c r="CQ19">
        <v>22</v>
      </c>
      <c r="CR19">
        <v>22</v>
      </c>
      <c r="CS19">
        <v>22</v>
      </c>
      <c r="CT19">
        <v>24</v>
      </c>
      <c r="CU19">
        <v>24</v>
      </c>
      <c r="CV19">
        <v>24</v>
      </c>
      <c r="CW19">
        <v>24</v>
      </c>
      <c r="CX19">
        <v>24</v>
      </c>
      <c r="CY19">
        <v>26</v>
      </c>
      <c r="CZ19">
        <v>26</v>
      </c>
      <c r="DA19">
        <v>26</v>
      </c>
      <c r="DB19">
        <v>26</v>
      </c>
      <c r="DC19">
        <v>26</v>
      </c>
      <c r="DD19">
        <v>28</v>
      </c>
      <c r="DE19">
        <v>28</v>
      </c>
      <c r="DF19">
        <v>28</v>
      </c>
      <c r="DG19">
        <v>28</v>
      </c>
      <c r="DH19">
        <v>28</v>
      </c>
      <c r="DI19">
        <v>30</v>
      </c>
      <c r="DJ19">
        <v>30</v>
      </c>
      <c r="DK19">
        <v>30</v>
      </c>
      <c r="DL19">
        <v>30</v>
      </c>
      <c r="DM19">
        <v>30</v>
      </c>
      <c r="DN19">
        <v>32</v>
      </c>
      <c r="DO19">
        <v>32</v>
      </c>
      <c r="DP19">
        <v>32</v>
      </c>
      <c r="DQ19">
        <v>32</v>
      </c>
      <c r="DR19">
        <v>32</v>
      </c>
    </row>
    <row r="20" spans="1:122" x14ac:dyDescent="0.35">
      <c r="A20" t="s">
        <v>2016</v>
      </c>
      <c r="B20">
        <v>0</v>
      </c>
      <c r="C20">
        <v>0</v>
      </c>
      <c r="D20">
        <v>0</v>
      </c>
      <c r="E20">
        <v>0</v>
      </c>
      <c r="F20">
        <v>0</v>
      </c>
      <c r="G20">
        <v>-15</v>
      </c>
      <c r="H20">
        <v>-15</v>
      </c>
      <c r="I20">
        <v>-15</v>
      </c>
      <c r="J20">
        <v>-15</v>
      </c>
      <c r="K20">
        <v>-15</v>
      </c>
      <c r="L20">
        <v>-15</v>
      </c>
      <c r="M20">
        <v>-15</v>
      </c>
      <c r="N20">
        <v>-15</v>
      </c>
      <c r="O20">
        <v>-15</v>
      </c>
      <c r="P20">
        <v>-15</v>
      </c>
      <c r="Q20">
        <v>-15</v>
      </c>
      <c r="R20">
        <v>-15</v>
      </c>
      <c r="S20">
        <v>-15</v>
      </c>
      <c r="T20">
        <v>-15</v>
      </c>
      <c r="U20">
        <v>-15</v>
      </c>
      <c r="V20">
        <v>-15</v>
      </c>
      <c r="W20">
        <v>-14.133333333333333</v>
      </c>
      <c r="X20">
        <v>-13.266666666666666</v>
      </c>
      <c r="Y20">
        <v>-12.399999999999999</v>
      </c>
      <c r="Z20">
        <v>-11.533333333333331</v>
      </c>
      <c r="AA20">
        <v>-10.666666666666664</v>
      </c>
      <c r="AB20">
        <v>-9.8000000000000007</v>
      </c>
      <c r="AC20">
        <v>-8.9333333333333336</v>
      </c>
      <c r="AD20">
        <v>-8.0666666666666664</v>
      </c>
      <c r="AE20">
        <v>-7.1999999999999993</v>
      </c>
      <c r="AF20">
        <v>-6.3333333333333286</v>
      </c>
      <c r="AG20">
        <v>-5.4666666666666686</v>
      </c>
      <c r="AH20">
        <v>-4.6000000000000014</v>
      </c>
      <c r="AI20">
        <v>-3.7333333333333343</v>
      </c>
      <c r="AJ20">
        <v>-2.8666666666666671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U20">
        <v>-2</v>
      </c>
      <c r="AV20">
        <v>-2</v>
      </c>
      <c r="AW20">
        <v>-2</v>
      </c>
      <c r="AX20">
        <v>-2</v>
      </c>
      <c r="AY20">
        <v>-2</v>
      </c>
      <c r="AZ20">
        <v>-2</v>
      </c>
      <c r="BA20">
        <v>-2</v>
      </c>
      <c r="BB20">
        <v>-2</v>
      </c>
      <c r="BC20">
        <v>-2</v>
      </c>
      <c r="BD20">
        <v>-2</v>
      </c>
      <c r="BE20">
        <v>-2</v>
      </c>
      <c r="BF20">
        <v>-2</v>
      </c>
      <c r="BG20">
        <v>-2</v>
      </c>
      <c r="BH20">
        <v>-2</v>
      </c>
      <c r="BI20">
        <v>-2</v>
      </c>
      <c r="BJ20">
        <v>-2</v>
      </c>
      <c r="BK20">
        <v>-2</v>
      </c>
      <c r="BL20">
        <v>-2</v>
      </c>
      <c r="BM20">
        <v>-2</v>
      </c>
      <c r="BN20">
        <v>-1.13333333333334</v>
      </c>
      <c r="BO20">
        <v>-0.26666666666666572</v>
      </c>
      <c r="BP20">
        <v>0.59999999999999432</v>
      </c>
      <c r="BQ20">
        <v>1.4666666666666686</v>
      </c>
      <c r="BR20">
        <v>2.3333333333333286</v>
      </c>
      <c r="BS20">
        <v>3.2000000000000028</v>
      </c>
      <c r="BT20">
        <v>4.0666666666666629</v>
      </c>
      <c r="BU20">
        <v>4.9333333333333371</v>
      </c>
      <c r="BV20">
        <v>5.7999999999999972</v>
      </c>
      <c r="BW20">
        <v>6.6666666666666714</v>
      </c>
      <c r="BX20">
        <v>7.5333333333333314</v>
      </c>
      <c r="BY20">
        <v>8.4000000000000057</v>
      </c>
      <c r="BZ20">
        <v>9.2666666666666657</v>
      </c>
      <c r="CA20">
        <v>10.133333333333326</v>
      </c>
      <c r="CB20">
        <v>11</v>
      </c>
      <c r="CC20">
        <v>11</v>
      </c>
      <c r="CD20">
        <v>11</v>
      </c>
      <c r="CE20">
        <v>11</v>
      </c>
      <c r="CF20">
        <v>11</v>
      </c>
      <c r="CG20">
        <v>11</v>
      </c>
      <c r="CH20">
        <v>11</v>
      </c>
      <c r="CI20">
        <v>11</v>
      </c>
      <c r="CJ20">
        <v>11</v>
      </c>
      <c r="CK20">
        <v>11</v>
      </c>
      <c r="CL20">
        <v>11</v>
      </c>
      <c r="CM20">
        <v>11</v>
      </c>
      <c r="CN20">
        <v>11</v>
      </c>
      <c r="CO20">
        <v>11</v>
      </c>
      <c r="CP20">
        <v>11</v>
      </c>
      <c r="CQ20">
        <v>11</v>
      </c>
      <c r="CR20">
        <v>11</v>
      </c>
      <c r="CS20">
        <v>11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11.866666666666674</v>
      </c>
      <c r="DF20">
        <v>12.73333333333332</v>
      </c>
      <c r="DG20">
        <v>13.599999999999994</v>
      </c>
      <c r="DH20">
        <v>14.466666666666669</v>
      </c>
      <c r="DI20">
        <v>15.333333333333343</v>
      </c>
      <c r="DJ20">
        <v>16.199999999999989</v>
      </c>
      <c r="DK20">
        <v>17.066666666666663</v>
      </c>
      <c r="DL20">
        <v>17.933333333333337</v>
      </c>
      <c r="DM20">
        <v>18.800000000000011</v>
      </c>
      <c r="DN20">
        <v>19.666666666666657</v>
      </c>
      <c r="DO20">
        <v>20.533333333333331</v>
      </c>
      <c r="DP20">
        <v>21.400000000000006</v>
      </c>
      <c r="DQ20">
        <v>22.26666666666668</v>
      </c>
      <c r="DR20">
        <v>23.133333333333326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F427-4ADA-489F-B867-39E31F15CCF3}">
  <dimension ref="A1:H141"/>
  <sheetViews>
    <sheetView workbookViewId="0">
      <pane ySplit="1" topLeftCell="A2" activePane="bottomLeft" state="frozen"/>
      <selection pane="bottomLeft"/>
    </sheetView>
  </sheetViews>
  <sheetFormatPr defaultRowHeight="14.15" x14ac:dyDescent="0.35"/>
  <cols>
    <col min="1" max="1" width="4.140625" bestFit="1" customWidth="1"/>
    <col min="2" max="2" width="25.28515625" bestFit="1" customWidth="1"/>
    <col min="5" max="6" width="9.140625" style="16"/>
  </cols>
  <sheetData>
    <row r="1" spans="1:8" x14ac:dyDescent="0.35">
      <c r="A1" t="s">
        <v>71</v>
      </c>
      <c r="B1" t="s">
        <v>415</v>
      </c>
      <c r="C1" t="s">
        <v>2043</v>
      </c>
      <c r="D1" t="s">
        <v>2044</v>
      </c>
      <c r="E1" s="16" t="s">
        <v>2045</v>
      </c>
      <c r="F1" s="16" t="s">
        <v>2046</v>
      </c>
      <c r="G1" t="s">
        <v>2047</v>
      </c>
      <c r="H1" t="s">
        <v>2048</v>
      </c>
    </row>
    <row r="2" spans="1:8" x14ac:dyDescent="0.35">
      <c r="A2">
        <v>1</v>
      </c>
      <c r="B2" t="s">
        <v>2049</v>
      </c>
      <c r="C2" t="s">
        <v>2032</v>
      </c>
      <c r="D2" t="s">
        <v>2050</v>
      </c>
      <c r="E2" s="16">
        <v>0.29032258064516131</v>
      </c>
      <c r="F2" s="16">
        <v>0.4</v>
      </c>
      <c r="G2">
        <v>1.5</v>
      </c>
      <c r="H2">
        <v>25</v>
      </c>
    </row>
    <row r="3" spans="1:8" x14ac:dyDescent="0.35">
      <c r="A3">
        <v>2</v>
      </c>
      <c r="B3" t="s">
        <v>2051</v>
      </c>
      <c r="C3" t="s">
        <v>2030</v>
      </c>
      <c r="D3" t="s">
        <v>2050</v>
      </c>
      <c r="E3" s="16">
        <v>0.6</v>
      </c>
      <c r="F3" s="16" t="s">
        <v>72</v>
      </c>
      <c r="G3" t="s">
        <v>1753</v>
      </c>
      <c r="H3">
        <v>30</v>
      </c>
    </row>
    <row r="4" spans="1:8" x14ac:dyDescent="0.35">
      <c r="A4">
        <v>3</v>
      </c>
      <c r="B4" t="s">
        <v>2052</v>
      </c>
      <c r="C4" t="s">
        <v>2031</v>
      </c>
      <c r="D4" t="s">
        <v>1753</v>
      </c>
      <c r="E4" s="16">
        <v>0.54339622641509433</v>
      </c>
      <c r="F4" s="16" t="s">
        <v>72</v>
      </c>
      <c r="G4">
        <v>1.2</v>
      </c>
      <c r="H4" t="s">
        <v>1753</v>
      </c>
    </row>
    <row r="5" spans="1:8" x14ac:dyDescent="0.35">
      <c r="A5">
        <v>4</v>
      </c>
      <c r="B5" t="s">
        <v>2053</v>
      </c>
      <c r="C5" t="s">
        <v>2031</v>
      </c>
      <c r="D5" t="s">
        <v>2050</v>
      </c>
      <c r="E5" s="16">
        <v>0.8</v>
      </c>
      <c r="F5" s="16" t="s">
        <v>72</v>
      </c>
      <c r="G5">
        <v>1.2</v>
      </c>
      <c r="H5">
        <v>30</v>
      </c>
    </row>
    <row r="6" spans="1:8" x14ac:dyDescent="0.35">
      <c r="A6">
        <v>5</v>
      </c>
      <c r="B6" t="s">
        <v>2054</v>
      </c>
      <c r="C6" t="s">
        <v>2032</v>
      </c>
      <c r="D6" t="s">
        <v>1753</v>
      </c>
      <c r="E6" s="16">
        <v>0.3125</v>
      </c>
      <c r="F6" s="16" t="s">
        <v>72</v>
      </c>
      <c r="G6">
        <v>1.5</v>
      </c>
      <c r="H6" t="s">
        <v>1753</v>
      </c>
    </row>
    <row r="7" spans="1:8" x14ac:dyDescent="0.35">
      <c r="A7">
        <v>6</v>
      </c>
      <c r="B7" t="s">
        <v>2055</v>
      </c>
      <c r="C7" t="s">
        <v>2032</v>
      </c>
      <c r="D7" t="s">
        <v>2056</v>
      </c>
      <c r="E7" s="16" t="s">
        <v>72</v>
      </c>
      <c r="F7" s="16" t="s">
        <v>72</v>
      </c>
      <c r="G7">
        <v>4</v>
      </c>
      <c r="H7" t="s">
        <v>72</v>
      </c>
    </row>
    <row r="8" spans="1:8" x14ac:dyDescent="0.35">
      <c r="A8">
        <v>7</v>
      </c>
      <c r="B8" t="s">
        <v>2057</v>
      </c>
      <c r="C8" t="s">
        <v>2031</v>
      </c>
      <c r="D8" t="s">
        <v>1753</v>
      </c>
      <c r="E8" s="16">
        <v>0.26666666666666666</v>
      </c>
      <c r="F8" s="16" t="s">
        <v>72</v>
      </c>
      <c r="G8">
        <v>1</v>
      </c>
      <c r="H8" t="s">
        <v>1753</v>
      </c>
    </row>
    <row r="9" spans="1:8" x14ac:dyDescent="0.35">
      <c r="A9">
        <v>8</v>
      </c>
      <c r="B9" t="s">
        <v>2058</v>
      </c>
      <c r="C9" t="s">
        <v>2033</v>
      </c>
      <c r="D9" t="s">
        <v>2050</v>
      </c>
      <c r="E9" s="16">
        <v>0.83333333333333337</v>
      </c>
      <c r="F9" s="16" t="s">
        <v>72</v>
      </c>
      <c r="G9">
        <v>2.5</v>
      </c>
      <c r="H9">
        <v>15</v>
      </c>
    </row>
    <row r="10" spans="1:8" x14ac:dyDescent="0.35">
      <c r="A10">
        <v>9</v>
      </c>
      <c r="B10" t="s">
        <v>2059</v>
      </c>
      <c r="C10" t="s">
        <v>2030</v>
      </c>
      <c r="D10" t="s">
        <v>1753</v>
      </c>
      <c r="E10" s="16">
        <v>0.3</v>
      </c>
      <c r="F10" s="16" t="s">
        <v>72</v>
      </c>
      <c r="G10" t="s">
        <v>1753</v>
      </c>
      <c r="H10" t="s">
        <v>1753</v>
      </c>
    </row>
    <row r="11" spans="1:8" x14ac:dyDescent="0.35">
      <c r="A11">
        <v>10</v>
      </c>
      <c r="B11" t="s">
        <v>2060</v>
      </c>
      <c r="C11" t="s">
        <v>2030</v>
      </c>
      <c r="D11" t="s">
        <v>2050</v>
      </c>
      <c r="E11" s="16">
        <v>0.9</v>
      </c>
      <c r="F11" s="16" t="s">
        <v>72</v>
      </c>
      <c r="G11" t="s">
        <v>1753</v>
      </c>
      <c r="H11">
        <v>27</v>
      </c>
    </row>
    <row r="12" spans="1:8" x14ac:dyDescent="0.35">
      <c r="A12">
        <v>11</v>
      </c>
      <c r="B12" t="s">
        <v>2061</v>
      </c>
      <c r="C12" t="s">
        <v>2032</v>
      </c>
      <c r="D12" t="s">
        <v>2056</v>
      </c>
      <c r="E12" s="16" t="s">
        <v>72</v>
      </c>
      <c r="F12" s="16" t="s">
        <v>72</v>
      </c>
      <c r="G12">
        <v>7</v>
      </c>
      <c r="H12">
        <v>7</v>
      </c>
    </row>
    <row r="13" spans="1:8" x14ac:dyDescent="0.35">
      <c r="A13">
        <v>12</v>
      </c>
      <c r="B13" t="s">
        <v>2062</v>
      </c>
      <c r="C13" t="s">
        <v>2034</v>
      </c>
      <c r="D13" t="s">
        <v>2050</v>
      </c>
      <c r="E13" s="16">
        <v>1</v>
      </c>
      <c r="F13" s="16" t="s">
        <v>72</v>
      </c>
      <c r="G13">
        <v>5</v>
      </c>
      <c r="H13">
        <v>35</v>
      </c>
    </row>
    <row r="14" spans="1:8" x14ac:dyDescent="0.35">
      <c r="A14">
        <v>13</v>
      </c>
      <c r="B14" t="s">
        <v>2063</v>
      </c>
      <c r="C14" t="s">
        <v>2032</v>
      </c>
      <c r="D14" t="s">
        <v>1753</v>
      </c>
      <c r="E14" s="16">
        <v>0.4384615384615384</v>
      </c>
      <c r="F14" s="16">
        <v>0.47499999999999998</v>
      </c>
      <c r="G14">
        <v>1.2</v>
      </c>
      <c r="H14" t="s">
        <v>1753</v>
      </c>
    </row>
    <row r="15" spans="1:8" x14ac:dyDescent="0.35">
      <c r="A15">
        <v>14</v>
      </c>
      <c r="B15" t="s">
        <v>2063</v>
      </c>
      <c r="C15" t="s">
        <v>2031</v>
      </c>
      <c r="D15" t="s">
        <v>1753</v>
      </c>
      <c r="E15" s="16">
        <v>0.46769230769230774</v>
      </c>
      <c r="F15" s="16">
        <v>0.47499999999999998</v>
      </c>
      <c r="G15">
        <v>1.6</v>
      </c>
      <c r="H15" t="s">
        <v>1753</v>
      </c>
    </row>
    <row r="16" spans="1:8" x14ac:dyDescent="0.35">
      <c r="A16">
        <v>15</v>
      </c>
      <c r="B16" t="s">
        <v>2064</v>
      </c>
      <c r="C16" t="s">
        <v>2032</v>
      </c>
      <c r="D16" t="s">
        <v>2050</v>
      </c>
      <c r="E16" s="16">
        <v>0.85499999999999998</v>
      </c>
      <c r="F16" s="16">
        <v>0.47499999999999998</v>
      </c>
      <c r="G16">
        <v>1.2</v>
      </c>
      <c r="H16">
        <v>30</v>
      </c>
    </row>
    <row r="17" spans="1:8" x14ac:dyDescent="0.35">
      <c r="A17">
        <v>16</v>
      </c>
      <c r="B17" t="s">
        <v>2064</v>
      </c>
      <c r="C17" t="s">
        <v>2031</v>
      </c>
      <c r="D17" t="s">
        <v>2050</v>
      </c>
      <c r="E17" s="16">
        <v>0.91200000000000014</v>
      </c>
      <c r="F17" s="16">
        <v>0.47499999999999998</v>
      </c>
      <c r="G17">
        <v>1.6</v>
      </c>
      <c r="H17">
        <v>30</v>
      </c>
    </row>
    <row r="18" spans="1:8" x14ac:dyDescent="0.35">
      <c r="A18">
        <v>17</v>
      </c>
      <c r="B18" t="s">
        <v>2065</v>
      </c>
      <c r="C18" t="s">
        <v>2033</v>
      </c>
      <c r="D18" t="s">
        <v>1753</v>
      </c>
      <c r="E18" s="16">
        <v>0.40540540540540537</v>
      </c>
      <c r="F18" s="16" t="s">
        <v>72</v>
      </c>
      <c r="G18">
        <v>3</v>
      </c>
      <c r="H18" t="s">
        <v>1753</v>
      </c>
    </row>
    <row r="19" spans="1:8" x14ac:dyDescent="0.35">
      <c r="A19">
        <v>18</v>
      </c>
      <c r="B19" t="s">
        <v>2066</v>
      </c>
      <c r="C19" t="s">
        <v>2034</v>
      </c>
      <c r="D19" t="s">
        <v>2050</v>
      </c>
      <c r="E19" s="16">
        <v>1</v>
      </c>
      <c r="F19" s="16" t="s">
        <v>72</v>
      </c>
      <c r="G19">
        <v>5</v>
      </c>
      <c r="H19">
        <v>60</v>
      </c>
    </row>
    <row r="20" spans="1:8" x14ac:dyDescent="0.35">
      <c r="A20">
        <v>19</v>
      </c>
      <c r="B20" t="s">
        <v>2067</v>
      </c>
      <c r="C20" t="s">
        <v>2032</v>
      </c>
      <c r="D20" t="s">
        <v>2056</v>
      </c>
      <c r="E20" s="16" t="s">
        <v>72</v>
      </c>
      <c r="F20" s="16">
        <v>0.33333333333333331</v>
      </c>
      <c r="G20">
        <v>4.5</v>
      </c>
      <c r="H20" t="s">
        <v>72</v>
      </c>
    </row>
    <row r="21" spans="1:8" x14ac:dyDescent="0.35">
      <c r="A21">
        <v>20</v>
      </c>
      <c r="B21" t="s">
        <v>2067</v>
      </c>
      <c r="C21" t="s">
        <v>2033</v>
      </c>
      <c r="D21" t="s">
        <v>2056</v>
      </c>
      <c r="E21" s="16" t="s">
        <v>72</v>
      </c>
      <c r="F21" s="16">
        <v>0.33333333333333331</v>
      </c>
      <c r="G21">
        <v>4.5</v>
      </c>
      <c r="H21" t="s">
        <v>72</v>
      </c>
    </row>
    <row r="22" spans="1:8" x14ac:dyDescent="0.35">
      <c r="A22">
        <v>21</v>
      </c>
      <c r="B22" t="s">
        <v>2067</v>
      </c>
      <c r="C22" t="s">
        <v>2031</v>
      </c>
      <c r="D22" t="s">
        <v>2056</v>
      </c>
      <c r="E22" s="16" t="s">
        <v>72</v>
      </c>
      <c r="F22" s="16">
        <v>0.33333333333333331</v>
      </c>
      <c r="G22">
        <v>4.5</v>
      </c>
      <c r="H22" t="s">
        <v>72</v>
      </c>
    </row>
    <row r="23" spans="1:8" x14ac:dyDescent="0.35">
      <c r="A23">
        <v>22</v>
      </c>
      <c r="B23" t="s">
        <v>2068</v>
      </c>
      <c r="C23" t="s">
        <v>2032</v>
      </c>
      <c r="D23" t="s">
        <v>1753</v>
      </c>
      <c r="E23" s="16">
        <v>0.26190476190476197</v>
      </c>
      <c r="F23" s="16" t="s">
        <v>72</v>
      </c>
      <c r="G23">
        <v>2.2000000000000002</v>
      </c>
      <c r="H23" t="s">
        <v>1753</v>
      </c>
    </row>
    <row r="24" spans="1:8" x14ac:dyDescent="0.35">
      <c r="A24">
        <v>23</v>
      </c>
      <c r="B24" t="s">
        <v>2069</v>
      </c>
      <c r="C24" t="s">
        <v>2032</v>
      </c>
      <c r="D24" t="s">
        <v>2056</v>
      </c>
      <c r="E24" s="16" t="s">
        <v>72</v>
      </c>
      <c r="F24" s="16" t="s">
        <v>72</v>
      </c>
      <c r="G24">
        <v>5</v>
      </c>
      <c r="H24" t="s">
        <v>72</v>
      </c>
    </row>
    <row r="25" spans="1:8" x14ac:dyDescent="0.35">
      <c r="A25">
        <v>24</v>
      </c>
      <c r="B25" t="s">
        <v>2070</v>
      </c>
      <c r="C25" t="s">
        <v>2032</v>
      </c>
      <c r="D25" t="s">
        <v>1753</v>
      </c>
      <c r="E25" s="16">
        <v>0.16666666666666669</v>
      </c>
      <c r="F25" s="16" t="s">
        <v>72</v>
      </c>
      <c r="G25">
        <v>1.2</v>
      </c>
      <c r="H25" t="s">
        <v>1753</v>
      </c>
    </row>
    <row r="26" spans="1:8" x14ac:dyDescent="0.35">
      <c r="A26">
        <v>25</v>
      </c>
      <c r="B26" t="s">
        <v>2071</v>
      </c>
      <c r="C26" t="s">
        <v>2072</v>
      </c>
      <c r="D26" t="s">
        <v>1753</v>
      </c>
      <c r="E26" s="16" t="s">
        <v>72</v>
      </c>
      <c r="F26" s="16" t="s">
        <v>72</v>
      </c>
      <c r="G26" t="s">
        <v>72</v>
      </c>
      <c r="H26" t="s">
        <v>72</v>
      </c>
    </row>
    <row r="27" spans="1:8" x14ac:dyDescent="0.35">
      <c r="A27">
        <v>26</v>
      </c>
      <c r="B27" t="s">
        <v>2073</v>
      </c>
      <c r="C27" t="s">
        <v>2072</v>
      </c>
      <c r="D27" t="s">
        <v>2056</v>
      </c>
      <c r="E27" s="16" t="s">
        <v>72</v>
      </c>
      <c r="F27" s="16" t="s">
        <v>72</v>
      </c>
      <c r="G27" t="s">
        <v>72</v>
      </c>
      <c r="H27" t="s">
        <v>72</v>
      </c>
    </row>
    <row r="28" spans="1:8" x14ac:dyDescent="0.35">
      <c r="A28">
        <v>27</v>
      </c>
      <c r="B28" t="s">
        <v>2074</v>
      </c>
      <c r="C28" t="s">
        <v>2033</v>
      </c>
      <c r="D28" t="s">
        <v>2056</v>
      </c>
      <c r="E28" s="16" t="s">
        <v>72</v>
      </c>
      <c r="F28" s="16" t="s">
        <v>72</v>
      </c>
      <c r="G28">
        <v>8</v>
      </c>
      <c r="H28">
        <v>8</v>
      </c>
    </row>
    <row r="29" spans="1:8" x14ac:dyDescent="0.35">
      <c r="A29">
        <v>28</v>
      </c>
      <c r="B29" t="s">
        <v>2075</v>
      </c>
      <c r="C29" t="s">
        <v>2031</v>
      </c>
      <c r="D29" t="s">
        <v>1753</v>
      </c>
      <c r="E29" s="16">
        <v>0.50526315789473686</v>
      </c>
      <c r="F29" s="16" t="s">
        <v>72</v>
      </c>
      <c r="G29">
        <v>1.2</v>
      </c>
      <c r="H29" t="s">
        <v>1753</v>
      </c>
    </row>
    <row r="30" spans="1:8" x14ac:dyDescent="0.35">
      <c r="A30">
        <v>29</v>
      </c>
      <c r="B30" t="s">
        <v>2076</v>
      </c>
      <c r="C30" t="s">
        <v>2031</v>
      </c>
      <c r="D30" t="s">
        <v>2050</v>
      </c>
      <c r="E30" s="16">
        <v>0.8</v>
      </c>
      <c r="F30" s="16" t="s">
        <v>72</v>
      </c>
      <c r="G30" t="s">
        <v>1753</v>
      </c>
      <c r="H30">
        <v>35</v>
      </c>
    </row>
    <row r="31" spans="1:8" x14ac:dyDescent="0.35">
      <c r="A31">
        <v>30</v>
      </c>
      <c r="B31" t="s">
        <v>2077</v>
      </c>
      <c r="C31" t="s">
        <v>2032</v>
      </c>
      <c r="D31" t="s">
        <v>2050</v>
      </c>
      <c r="E31" s="16">
        <v>1</v>
      </c>
      <c r="F31" s="16" t="s">
        <v>72</v>
      </c>
      <c r="G31">
        <v>18</v>
      </c>
      <c r="H31">
        <v>18</v>
      </c>
    </row>
    <row r="32" spans="1:8" x14ac:dyDescent="0.35">
      <c r="A32">
        <v>31</v>
      </c>
      <c r="B32" t="s">
        <v>2078</v>
      </c>
      <c r="C32" t="s">
        <v>2035</v>
      </c>
      <c r="D32" t="s">
        <v>2050</v>
      </c>
      <c r="E32" s="16">
        <v>1</v>
      </c>
      <c r="F32" s="16" t="s">
        <v>72</v>
      </c>
      <c r="G32">
        <v>10</v>
      </c>
      <c r="H32">
        <v>10</v>
      </c>
    </row>
    <row r="33" spans="1:8" x14ac:dyDescent="0.35">
      <c r="A33">
        <v>32</v>
      </c>
      <c r="B33" t="s">
        <v>2079</v>
      </c>
      <c r="C33" t="s">
        <v>2035</v>
      </c>
      <c r="D33" t="s">
        <v>2056</v>
      </c>
      <c r="E33" s="16" t="s">
        <v>72</v>
      </c>
      <c r="F33" s="16" t="s">
        <v>72</v>
      </c>
      <c r="G33">
        <v>8</v>
      </c>
      <c r="H33" t="s">
        <v>72</v>
      </c>
    </row>
    <row r="34" spans="1:8" x14ac:dyDescent="0.35">
      <c r="A34">
        <v>33</v>
      </c>
      <c r="B34" t="s">
        <v>2080</v>
      </c>
      <c r="C34" t="s">
        <v>2032</v>
      </c>
      <c r="D34" t="s">
        <v>1753</v>
      </c>
      <c r="E34" s="16" t="e">
        <v>#N/A</v>
      </c>
      <c r="F34" s="16">
        <v>0.3</v>
      </c>
      <c r="G34">
        <v>1.2</v>
      </c>
      <c r="H34" t="s">
        <v>72</v>
      </c>
    </row>
    <row r="35" spans="1:8" x14ac:dyDescent="0.35">
      <c r="A35">
        <v>34</v>
      </c>
      <c r="B35" t="s">
        <v>2081</v>
      </c>
      <c r="C35" t="s">
        <v>2032</v>
      </c>
      <c r="D35" t="s">
        <v>2056</v>
      </c>
      <c r="E35" s="16" t="s">
        <v>72</v>
      </c>
      <c r="F35" s="16" t="s">
        <v>72</v>
      </c>
      <c r="G35">
        <v>5</v>
      </c>
      <c r="H35">
        <v>30</v>
      </c>
    </row>
    <row r="36" spans="1:8" x14ac:dyDescent="0.35">
      <c r="A36">
        <v>35</v>
      </c>
      <c r="B36" t="s">
        <v>2082</v>
      </c>
      <c r="C36" t="s">
        <v>2032</v>
      </c>
      <c r="D36" t="s">
        <v>2050</v>
      </c>
      <c r="E36" s="16">
        <v>0.3184673684210525</v>
      </c>
      <c r="F36" s="16">
        <v>0.2</v>
      </c>
      <c r="G36">
        <v>1.5</v>
      </c>
      <c r="H36">
        <v>40</v>
      </c>
    </row>
    <row r="37" spans="1:8" x14ac:dyDescent="0.35">
      <c r="A37">
        <v>36</v>
      </c>
      <c r="B37" t="s">
        <v>2083</v>
      </c>
      <c r="C37" t="s">
        <v>2032</v>
      </c>
      <c r="D37" t="s">
        <v>2056</v>
      </c>
      <c r="E37" s="16" t="s">
        <v>72</v>
      </c>
      <c r="F37" s="16" t="s">
        <v>72</v>
      </c>
      <c r="G37">
        <v>3</v>
      </c>
      <c r="H37">
        <v>30</v>
      </c>
    </row>
    <row r="38" spans="1:8" x14ac:dyDescent="0.35">
      <c r="A38">
        <v>37</v>
      </c>
      <c r="B38" t="s">
        <v>2084</v>
      </c>
      <c r="C38" t="s">
        <v>2072</v>
      </c>
      <c r="D38" t="s">
        <v>2050</v>
      </c>
      <c r="E38" s="16" t="s">
        <v>72</v>
      </c>
      <c r="F38" s="16" t="s">
        <v>72</v>
      </c>
      <c r="G38" t="s">
        <v>72</v>
      </c>
      <c r="H38" t="s">
        <v>72</v>
      </c>
    </row>
    <row r="39" spans="1:8" x14ac:dyDescent="0.35">
      <c r="A39">
        <v>38</v>
      </c>
      <c r="B39" t="s">
        <v>2085</v>
      </c>
      <c r="C39" t="s">
        <v>2033</v>
      </c>
      <c r="D39" t="s">
        <v>2050</v>
      </c>
      <c r="E39" s="16">
        <v>1</v>
      </c>
      <c r="F39" s="16" t="s">
        <v>72</v>
      </c>
      <c r="G39">
        <v>3.8</v>
      </c>
      <c r="H39">
        <v>60</v>
      </c>
    </row>
    <row r="40" spans="1:8" x14ac:dyDescent="0.35">
      <c r="A40">
        <v>39</v>
      </c>
      <c r="B40" t="s">
        <v>2086</v>
      </c>
      <c r="C40" t="s">
        <v>2032</v>
      </c>
      <c r="D40" t="s">
        <v>2056</v>
      </c>
      <c r="E40" s="16" t="s">
        <v>72</v>
      </c>
      <c r="F40" s="16" t="s">
        <v>72</v>
      </c>
      <c r="G40">
        <v>6</v>
      </c>
      <c r="H40" t="s">
        <v>72</v>
      </c>
    </row>
    <row r="41" spans="1:8" x14ac:dyDescent="0.35">
      <c r="A41">
        <v>40</v>
      </c>
      <c r="B41" t="s">
        <v>2087</v>
      </c>
      <c r="C41" t="s">
        <v>2072</v>
      </c>
      <c r="D41" t="s">
        <v>2056</v>
      </c>
      <c r="E41" s="16" t="s">
        <v>72</v>
      </c>
      <c r="F41" s="16" t="s">
        <v>72</v>
      </c>
      <c r="G41" t="s">
        <v>72</v>
      </c>
      <c r="H41" t="s">
        <v>72</v>
      </c>
    </row>
    <row r="42" spans="1:8" x14ac:dyDescent="0.35">
      <c r="A42">
        <v>41</v>
      </c>
      <c r="B42" t="s">
        <v>2088</v>
      </c>
      <c r="C42" t="s">
        <v>2031</v>
      </c>
      <c r="D42" t="s">
        <v>1753</v>
      </c>
      <c r="E42" s="16">
        <v>0.37575757575757579</v>
      </c>
      <c r="F42" s="16" t="s">
        <v>72</v>
      </c>
      <c r="G42">
        <v>0.8</v>
      </c>
      <c r="H42" t="s">
        <v>1753</v>
      </c>
    </row>
    <row r="43" spans="1:8" x14ac:dyDescent="0.35">
      <c r="A43">
        <v>42</v>
      </c>
      <c r="B43" t="s">
        <v>2089</v>
      </c>
      <c r="C43" t="s">
        <v>2031</v>
      </c>
      <c r="D43" t="s">
        <v>2050</v>
      </c>
      <c r="E43" s="16">
        <v>0.5818181818181819</v>
      </c>
      <c r="F43" s="16" t="s">
        <v>72</v>
      </c>
      <c r="G43">
        <v>0.8</v>
      </c>
      <c r="H43">
        <v>35</v>
      </c>
    </row>
    <row r="44" spans="1:8" x14ac:dyDescent="0.35">
      <c r="A44">
        <v>43</v>
      </c>
      <c r="B44" t="s">
        <v>2090</v>
      </c>
      <c r="C44" t="s">
        <v>2033</v>
      </c>
      <c r="D44" t="s">
        <v>2056</v>
      </c>
      <c r="E44" s="16" t="s">
        <v>72</v>
      </c>
      <c r="F44" s="16" t="s">
        <v>72</v>
      </c>
      <c r="G44">
        <v>8</v>
      </c>
      <c r="H44">
        <v>8</v>
      </c>
    </row>
    <row r="45" spans="1:8" x14ac:dyDescent="0.35">
      <c r="A45">
        <v>44</v>
      </c>
      <c r="B45" t="s">
        <v>2091</v>
      </c>
      <c r="C45" t="s">
        <v>2092</v>
      </c>
      <c r="D45" t="s">
        <v>1753</v>
      </c>
      <c r="E45" s="16" t="s">
        <v>72</v>
      </c>
      <c r="F45" s="16" t="s">
        <v>72</v>
      </c>
      <c r="G45" t="s">
        <v>72</v>
      </c>
      <c r="H45" t="s">
        <v>72</v>
      </c>
    </row>
    <row r="46" spans="1:8" x14ac:dyDescent="0.35">
      <c r="A46">
        <v>45</v>
      </c>
      <c r="B46" t="s">
        <v>2093</v>
      </c>
      <c r="C46" t="s">
        <v>2092</v>
      </c>
      <c r="D46" t="s">
        <v>2050</v>
      </c>
      <c r="E46" s="16" t="s">
        <v>72</v>
      </c>
      <c r="F46" s="16" t="s">
        <v>72</v>
      </c>
      <c r="G46" t="s">
        <v>72</v>
      </c>
      <c r="H46" t="s">
        <v>72</v>
      </c>
    </row>
    <row r="47" spans="1:8" x14ac:dyDescent="0.35">
      <c r="A47">
        <v>46</v>
      </c>
      <c r="B47" t="s">
        <v>2090</v>
      </c>
      <c r="C47" t="s">
        <v>2092</v>
      </c>
      <c r="D47" t="s">
        <v>2050</v>
      </c>
      <c r="E47" s="16" t="s">
        <v>72</v>
      </c>
      <c r="F47" s="16" t="s">
        <v>72</v>
      </c>
      <c r="G47" t="s">
        <v>72</v>
      </c>
      <c r="H47" t="s">
        <v>72</v>
      </c>
    </row>
    <row r="48" spans="1:8" x14ac:dyDescent="0.35">
      <c r="A48">
        <v>47</v>
      </c>
      <c r="B48" t="s">
        <v>2094</v>
      </c>
      <c r="C48" t="s">
        <v>2033</v>
      </c>
      <c r="D48" t="s">
        <v>2050</v>
      </c>
      <c r="E48" s="16">
        <v>0.66666666666666663</v>
      </c>
      <c r="F48" s="16" t="s">
        <v>72</v>
      </c>
      <c r="G48">
        <v>0.6</v>
      </c>
      <c r="H48">
        <v>25</v>
      </c>
    </row>
    <row r="49" spans="1:8" x14ac:dyDescent="0.35">
      <c r="A49">
        <v>48</v>
      </c>
      <c r="B49" t="s">
        <v>2094</v>
      </c>
      <c r="C49" t="s">
        <v>2031</v>
      </c>
      <c r="D49" t="s">
        <v>2050</v>
      </c>
      <c r="E49" s="16">
        <v>0.26666666666666666</v>
      </c>
      <c r="F49" s="16" t="s">
        <v>72</v>
      </c>
      <c r="G49">
        <v>0.3</v>
      </c>
      <c r="H49">
        <v>25</v>
      </c>
    </row>
    <row r="50" spans="1:8" x14ac:dyDescent="0.35">
      <c r="A50">
        <v>49</v>
      </c>
      <c r="B50" t="s">
        <v>2095</v>
      </c>
      <c r="C50" t="s">
        <v>2032</v>
      </c>
      <c r="D50" t="s">
        <v>2050</v>
      </c>
      <c r="E50" s="16">
        <v>0.17</v>
      </c>
      <c r="F50" s="16">
        <v>0.85</v>
      </c>
      <c r="G50">
        <v>0.2</v>
      </c>
      <c r="H50">
        <v>25</v>
      </c>
    </row>
    <row r="51" spans="1:8" x14ac:dyDescent="0.35">
      <c r="A51">
        <v>50</v>
      </c>
      <c r="B51" t="s">
        <v>2096</v>
      </c>
      <c r="C51" t="s">
        <v>2030</v>
      </c>
      <c r="D51" t="s">
        <v>2050</v>
      </c>
      <c r="E51" s="16">
        <v>0.35</v>
      </c>
      <c r="F51" s="16" t="s">
        <v>72</v>
      </c>
      <c r="G51" t="s">
        <v>1753</v>
      </c>
      <c r="H51">
        <v>56.888888888888893</v>
      </c>
    </row>
    <row r="52" spans="1:8" x14ac:dyDescent="0.35">
      <c r="A52">
        <v>51</v>
      </c>
      <c r="B52" t="s">
        <v>2097</v>
      </c>
      <c r="C52" t="s">
        <v>2030</v>
      </c>
      <c r="D52" t="s">
        <v>2050</v>
      </c>
      <c r="E52" s="16">
        <v>0.45</v>
      </c>
      <c r="G52" t="s">
        <v>1753</v>
      </c>
      <c r="H52">
        <v>45.511111111111106</v>
      </c>
    </row>
    <row r="53" spans="1:8" x14ac:dyDescent="0.35">
      <c r="A53">
        <v>52</v>
      </c>
      <c r="B53" t="s">
        <v>2098</v>
      </c>
      <c r="C53" t="s">
        <v>2030</v>
      </c>
      <c r="D53" t="s">
        <v>1753</v>
      </c>
      <c r="E53" s="16">
        <v>0.2</v>
      </c>
      <c r="F53" s="16" t="s">
        <v>72</v>
      </c>
      <c r="G53" t="s">
        <v>1753</v>
      </c>
      <c r="H53" t="s">
        <v>1753</v>
      </c>
    </row>
    <row r="54" spans="1:8" x14ac:dyDescent="0.35">
      <c r="A54">
        <v>53</v>
      </c>
      <c r="B54" t="s">
        <v>2099</v>
      </c>
      <c r="C54" t="s">
        <v>2033</v>
      </c>
      <c r="D54" t="s">
        <v>2050</v>
      </c>
      <c r="E54" s="16">
        <v>0.6964285714285714</v>
      </c>
      <c r="F54" s="16" t="s">
        <v>72</v>
      </c>
      <c r="G54">
        <v>1.3</v>
      </c>
      <c r="H54">
        <v>21</v>
      </c>
    </row>
    <row r="55" spans="1:8" x14ac:dyDescent="0.35">
      <c r="A55">
        <v>54</v>
      </c>
      <c r="B55" t="s">
        <v>2100</v>
      </c>
      <c r="C55" t="s">
        <v>2032</v>
      </c>
      <c r="D55" t="s">
        <v>2050</v>
      </c>
      <c r="E55" s="16">
        <v>0.30612244897959184</v>
      </c>
      <c r="F55" s="16" t="s">
        <v>72</v>
      </c>
      <c r="G55">
        <v>1</v>
      </c>
      <c r="H55">
        <v>30</v>
      </c>
    </row>
    <row r="56" spans="1:8" x14ac:dyDescent="0.35">
      <c r="A56">
        <v>55</v>
      </c>
      <c r="B56" t="s">
        <v>2101</v>
      </c>
      <c r="C56" t="s">
        <v>2032</v>
      </c>
      <c r="D56" t="s">
        <v>2056</v>
      </c>
      <c r="E56" s="16" t="s">
        <v>72</v>
      </c>
      <c r="F56" s="16" t="s">
        <v>72</v>
      </c>
      <c r="G56">
        <v>3.5</v>
      </c>
      <c r="H56">
        <v>10</v>
      </c>
    </row>
    <row r="57" spans="1:8" x14ac:dyDescent="0.35">
      <c r="A57">
        <v>56</v>
      </c>
      <c r="B57" t="s">
        <v>2101</v>
      </c>
      <c r="C57" t="s">
        <v>2031</v>
      </c>
      <c r="D57" t="s">
        <v>2050</v>
      </c>
      <c r="E57" s="16">
        <v>0.8</v>
      </c>
      <c r="F57" s="16" t="s">
        <v>72</v>
      </c>
      <c r="G57" t="s">
        <v>1753</v>
      </c>
      <c r="H57">
        <v>10</v>
      </c>
    </row>
    <row r="58" spans="1:8" x14ac:dyDescent="0.35">
      <c r="A58">
        <v>57</v>
      </c>
      <c r="B58" t="s">
        <v>2102</v>
      </c>
      <c r="C58" t="s">
        <v>2032</v>
      </c>
      <c r="D58" t="s">
        <v>2056</v>
      </c>
      <c r="E58" s="16" t="s">
        <v>72</v>
      </c>
      <c r="F58" s="16" t="s">
        <v>72</v>
      </c>
      <c r="G58">
        <v>0.5</v>
      </c>
      <c r="H58" t="s">
        <v>72</v>
      </c>
    </row>
    <row r="59" spans="1:8" x14ac:dyDescent="0.35">
      <c r="A59">
        <v>58</v>
      </c>
      <c r="B59" t="s">
        <v>2103</v>
      </c>
      <c r="C59" t="s">
        <v>2036</v>
      </c>
      <c r="D59" t="s">
        <v>1753</v>
      </c>
      <c r="E59" s="16">
        <v>1</v>
      </c>
      <c r="F59" s="16" t="s">
        <v>72</v>
      </c>
      <c r="G59">
        <v>1</v>
      </c>
      <c r="H59" t="s">
        <v>1753</v>
      </c>
    </row>
    <row r="60" spans="1:8" x14ac:dyDescent="0.35">
      <c r="A60">
        <v>59</v>
      </c>
      <c r="B60" t="s">
        <v>2104</v>
      </c>
      <c r="C60" t="s">
        <v>2037</v>
      </c>
      <c r="D60" t="s">
        <v>2050</v>
      </c>
      <c r="E60" s="16">
        <v>1</v>
      </c>
      <c r="F60" s="16" t="s">
        <v>72</v>
      </c>
      <c r="G60">
        <v>13</v>
      </c>
      <c r="H60">
        <v>13</v>
      </c>
    </row>
    <row r="61" spans="1:8" x14ac:dyDescent="0.35">
      <c r="A61">
        <v>60</v>
      </c>
      <c r="B61" t="s">
        <v>2105</v>
      </c>
      <c r="C61" t="s">
        <v>2033</v>
      </c>
      <c r="D61" t="s">
        <v>2056</v>
      </c>
      <c r="E61" s="16" t="s">
        <v>72</v>
      </c>
      <c r="F61" s="16" t="s">
        <v>72</v>
      </c>
      <c r="G61">
        <v>3</v>
      </c>
      <c r="H61" t="s">
        <v>72</v>
      </c>
    </row>
    <row r="62" spans="1:8" x14ac:dyDescent="0.35">
      <c r="A62">
        <v>61</v>
      </c>
      <c r="B62" t="s">
        <v>2106</v>
      </c>
      <c r="C62" t="s">
        <v>2032</v>
      </c>
      <c r="D62" t="s">
        <v>1753</v>
      </c>
      <c r="E62" s="16" t="e">
        <v>#N/A</v>
      </c>
      <c r="F62" s="16" t="s">
        <v>72</v>
      </c>
      <c r="G62">
        <v>4</v>
      </c>
      <c r="H62" t="s">
        <v>1753</v>
      </c>
    </row>
    <row r="63" spans="1:8" x14ac:dyDescent="0.35">
      <c r="A63">
        <v>62</v>
      </c>
      <c r="B63" t="s">
        <v>2107</v>
      </c>
      <c r="C63" t="s">
        <v>2072</v>
      </c>
      <c r="D63" t="s">
        <v>1753</v>
      </c>
      <c r="E63" s="16" t="s">
        <v>72</v>
      </c>
      <c r="F63" s="16" t="s">
        <v>72</v>
      </c>
      <c r="G63" t="s">
        <v>72</v>
      </c>
      <c r="H63" t="s">
        <v>72</v>
      </c>
    </row>
    <row r="64" spans="1:8" x14ac:dyDescent="0.35">
      <c r="A64">
        <v>63</v>
      </c>
      <c r="B64" t="s">
        <v>2108</v>
      </c>
      <c r="C64" t="s">
        <v>2031</v>
      </c>
      <c r="D64" t="s">
        <v>2050</v>
      </c>
      <c r="E64" s="16">
        <v>0.33333333333333337</v>
      </c>
      <c r="F64" s="16" t="s">
        <v>72</v>
      </c>
      <c r="G64">
        <v>0.5</v>
      </c>
      <c r="H64">
        <v>30</v>
      </c>
    </row>
    <row r="65" spans="1:8" x14ac:dyDescent="0.35">
      <c r="A65">
        <v>64</v>
      </c>
      <c r="B65" t="s">
        <v>2109</v>
      </c>
      <c r="C65" t="s">
        <v>2038</v>
      </c>
      <c r="D65" t="s">
        <v>1753</v>
      </c>
      <c r="E65" s="16">
        <v>0.24193548387096772</v>
      </c>
    </row>
    <row r="66" spans="1:8" x14ac:dyDescent="0.35">
      <c r="A66">
        <v>65</v>
      </c>
      <c r="B66" t="s">
        <v>2110</v>
      </c>
      <c r="C66" t="s">
        <v>2038</v>
      </c>
      <c r="D66" t="s">
        <v>2050</v>
      </c>
      <c r="E66" s="16">
        <v>0.43010752688172038</v>
      </c>
      <c r="F66" s="16" t="s">
        <v>72</v>
      </c>
      <c r="G66">
        <v>4</v>
      </c>
      <c r="H66" t="s">
        <v>2039</v>
      </c>
    </row>
    <row r="67" spans="1:8" x14ac:dyDescent="0.35">
      <c r="A67">
        <v>66</v>
      </c>
      <c r="B67" t="s">
        <v>2111</v>
      </c>
      <c r="C67" t="s">
        <v>2038</v>
      </c>
      <c r="D67" t="s">
        <v>2056</v>
      </c>
      <c r="E67" s="16" t="s">
        <v>72</v>
      </c>
      <c r="F67" s="16" t="s">
        <v>72</v>
      </c>
      <c r="G67">
        <v>4</v>
      </c>
      <c r="H67" t="s">
        <v>72</v>
      </c>
    </row>
    <row r="68" spans="1:8" x14ac:dyDescent="0.35">
      <c r="A68">
        <v>67</v>
      </c>
      <c r="B68" t="s">
        <v>2112</v>
      </c>
      <c r="C68" t="s">
        <v>2030</v>
      </c>
      <c r="D68" t="s">
        <v>2050</v>
      </c>
      <c r="E68" s="16">
        <v>0.6</v>
      </c>
      <c r="F68" s="16" t="s">
        <v>72</v>
      </c>
      <c r="G68" t="s">
        <v>1753</v>
      </c>
      <c r="H68">
        <v>20</v>
      </c>
    </row>
    <row r="69" spans="1:8" x14ac:dyDescent="0.35">
      <c r="A69">
        <v>68</v>
      </c>
      <c r="B69" t="s">
        <v>2113</v>
      </c>
      <c r="C69" t="s">
        <v>2092</v>
      </c>
      <c r="D69" t="s">
        <v>1753</v>
      </c>
      <c r="E69" s="16" t="s">
        <v>72</v>
      </c>
      <c r="F69" s="16" t="s">
        <v>72</v>
      </c>
      <c r="G69" t="s">
        <v>72</v>
      </c>
      <c r="H69" t="s">
        <v>72</v>
      </c>
    </row>
    <row r="70" spans="1:8" x14ac:dyDescent="0.35">
      <c r="A70">
        <v>69</v>
      </c>
      <c r="B70" t="s">
        <v>2114</v>
      </c>
      <c r="C70" t="s">
        <v>2033</v>
      </c>
      <c r="D70" t="s">
        <v>2056</v>
      </c>
      <c r="E70" s="16" t="s">
        <v>72</v>
      </c>
      <c r="F70" s="16" t="s">
        <v>72</v>
      </c>
      <c r="G70">
        <v>6</v>
      </c>
      <c r="H70" t="s">
        <v>72</v>
      </c>
    </row>
    <row r="71" spans="1:8" x14ac:dyDescent="0.35">
      <c r="A71">
        <v>70</v>
      </c>
      <c r="B71" t="s">
        <v>2115</v>
      </c>
      <c r="C71" t="s">
        <v>2031</v>
      </c>
      <c r="D71" t="s">
        <v>2056</v>
      </c>
      <c r="E71" s="16" t="s">
        <v>72</v>
      </c>
      <c r="F71" s="16" t="s">
        <v>72</v>
      </c>
      <c r="G71">
        <v>5</v>
      </c>
      <c r="H71" t="s">
        <v>72</v>
      </c>
    </row>
    <row r="72" spans="1:8" x14ac:dyDescent="0.35">
      <c r="A72">
        <v>71</v>
      </c>
      <c r="B72" t="s">
        <v>2116</v>
      </c>
      <c r="C72" t="s">
        <v>2092</v>
      </c>
      <c r="D72" t="s">
        <v>2050</v>
      </c>
      <c r="E72" s="16" t="s">
        <v>72</v>
      </c>
      <c r="F72" s="16" t="s">
        <v>72</v>
      </c>
      <c r="G72" t="s">
        <v>72</v>
      </c>
      <c r="H72" t="s">
        <v>72</v>
      </c>
    </row>
    <row r="73" spans="1:8" x14ac:dyDescent="0.35">
      <c r="A73">
        <v>72</v>
      </c>
      <c r="B73" t="s">
        <v>2117</v>
      </c>
      <c r="C73" t="s">
        <v>2032</v>
      </c>
      <c r="D73" t="s">
        <v>2050</v>
      </c>
      <c r="E73" s="16">
        <v>0.2</v>
      </c>
      <c r="F73" s="16" t="s">
        <v>72</v>
      </c>
      <c r="G73">
        <v>0.2</v>
      </c>
      <c r="H73">
        <v>8</v>
      </c>
    </row>
    <row r="74" spans="1:8" x14ac:dyDescent="0.35">
      <c r="A74">
        <v>73</v>
      </c>
      <c r="B74" t="s">
        <v>2117</v>
      </c>
      <c r="C74" t="s">
        <v>2032</v>
      </c>
      <c r="D74" t="s">
        <v>2056</v>
      </c>
      <c r="E74" s="16" t="s">
        <v>72</v>
      </c>
      <c r="F74" s="16" t="s">
        <v>72</v>
      </c>
      <c r="G74">
        <v>2</v>
      </c>
      <c r="H74">
        <v>8</v>
      </c>
    </row>
    <row r="75" spans="1:8" x14ac:dyDescent="0.35">
      <c r="A75">
        <v>74</v>
      </c>
      <c r="B75" t="s">
        <v>2118</v>
      </c>
      <c r="C75" t="s">
        <v>2034</v>
      </c>
      <c r="D75" t="s">
        <v>2050</v>
      </c>
      <c r="E75" s="16">
        <v>1</v>
      </c>
      <c r="F75" s="16" t="s">
        <v>72</v>
      </c>
      <c r="G75">
        <v>10</v>
      </c>
      <c r="H75">
        <v>12</v>
      </c>
    </row>
    <row r="76" spans="1:8" x14ac:dyDescent="0.35">
      <c r="A76">
        <v>75</v>
      </c>
      <c r="B76" t="s">
        <v>2119</v>
      </c>
      <c r="C76" t="s">
        <v>2038</v>
      </c>
      <c r="D76" t="s">
        <v>2050</v>
      </c>
      <c r="E76" s="16">
        <v>0.16666666666666666</v>
      </c>
      <c r="F76" s="16" t="s">
        <v>72</v>
      </c>
      <c r="G76">
        <v>2</v>
      </c>
      <c r="H76" t="s">
        <v>2039</v>
      </c>
    </row>
    <row r="77" spans="1:8" x14ac:dyDescent="0.35">
      <c r="A77">
        <v>76</v>
      </c>
      <c r="B77" t="s">
        <v>2119</v>
      </c>
      <c r="C77" t="s">
        <v>2038</v>
      </c>
      <c r="D77" t="s">
        <v>2056</v>
      </c>
      <c r="E77" s="16" t="s">
        <v>72</v>
      </c>
      <c r="F77" s="16" t="s">
        <v>72</v>
      </c>
      <c r="G77">
        <v>4</v>
      </c>
      <c r="H77" t="s">
        <v>72</v>
      </c>
    </row>
    <row r="78" spans="1:8" x14ac:dyDescent="0.35">
      <c r="A78">
        <v>77</v>
      </c>
      <c r="B78" t="s">
        <v>2120</v>
      </c>
      <c r="C78" t="s">
        <v>2032</v>
      </c>
      <c r="D78" t="s">
        <v>1753</v>
      </c>
      <c r="E78" s="16">
        <v>0.16666666666666666</v>
      </c>
      <c r="F78" s="16" t="s">
        <v>72</v>
      </c>
      <c r="G78">
        <v>1</v>
      </c>
      <c r="H78" t="s">
        <v>1753</v>
      </c>
    </row>
    <row r="79" spans="1:8" x14ac:dyDescent="0.35">
      <c r="A79">
        <v>78</v>
      </c>
      <c r="B79" t="s">
        <v>2121</v>
      </c>
      <c r="C79" t="s">
        <v>2031</v>
      </c>
      <c r="D79" t="s">
        <v>1753</v>
      </c>
      <c r="E79" s="16">
        <v>0.26666666666666666</v>
      </c>
      <c r="F79" s="16" t="s">
        <v>72</v>
      </c>
      <c r="G79">
        <v>1</v>
      </c>
      <c r="H79" t="s">
        <v>1753</v>
      </c>
    </row>
    <row r="80" spans="1:8" x14ac:dyDescent="0.35">
      <c r="A80">
        <v>79</v>
      </c>
      <c r="B80" t="s">
        <v>2122</v>
      </c>
      <c r="C80" t="s">
        <v>2033</v>
      </c>
      <c r="D80" t="s">
        <v>1753</v>
      </c>
      <c r="E80" s="16">
        <v>0.70000000000000007</v>
      </c>
      <c r="F80" s="16">
        <v>0.2</v>
      </c>
      <c r="G80">
        <v>1.5</v>
      </c>
      <c r="H80" t="s">
        <v>72</v>
      </c>
    </row>
    <row r="81" spans="1:8" x14ac:dyDescent="0.35">
      <c r="A81">
        <v>80</v>
      </c>
      <c r="B81" t="s">
        <v>2123</v>
      </c>
      <c r="C81" t="s">
        <v>2031</v>
      </c>
      <c r="D81" t="s">
        <v>2050</v>
      </c>
      <c r="E81" s="16">
        <v>0.8</v>
      </c>
      <c r="F81" s="16" t="s">
        <v>72</v>
      </c>
      <c r="G81">
        <v>5</v>
      </c>
      <c r="H81">
        <v>5</v>
      </c>
    </row>
    <row r="82" spans="1:8" x14ac:dyDescent="0.35">
      <c r="A82">
        <v>81</v>
      </c>
      <c r="B82" t="s">
        <v>2124</v>
      </c>
      <c r="C82" t="s">
        <v>2030</v>
      </c>
      <c r="D82" t="s">
        <v>1753</v>
      </c>
      <c r="E82" s="16">
        <v>0.3</v>
      </c>
      <c r="F82" s="16" t="s">
        <v>72</v>
      </c>
      <c r="G82" t="s">
        <v>1753</v>
      </c>
      <c r="H82" t="s">
        <v>1753</v>
      </c>
    </row>
    <row r="83" spans="1:8" x14ac:dyDescent="0.35">
      <c r="A83">
        <v>82</v>
      </c>
      <c r="B83" t="s">
        <v>2125</v>
      </c>
      <c r="C83" t="s">
        <v>2033</v>
      </c>
      <c r="D83" t="s">
        <v>2056</v>
      </c>
      <c r="E83" s="16" t="s">
        <v>72</v>
      </c>
      <c r="F83" s="16" t="s">
        <v>72</v>
      </c>
      <c r="G83">
        <v>5</v>
      </c>
      <c r="H83" t="s">
        <v>72</v>
      </c>
    </row>
    <row r="84" spans="1:8" x14ac:dyDescent="0.35">
      <c r="A84">
        <v>83</v>
      </c>
      <c r="B84" t="s">
        <v>2126</v>
      </c>
      <c r="C84" t="s">
        <v>2032</v>
      </c>
      <c r="D84" t="s">
        <v>2050</v>
      </c>
      <c r="E84" s="16">
        <v>1</v>
      </c>
      <c r="F84" s="16" t="s">
        <v>72</v>
      </c>
      <c r="G84" t="s">
        <v>1753</v>
      </c>
      <c r="H84">
        <v>15</v>
      </c>
    </row>
    <row r="85" spans="1:8" x14ac:dyDescent="0.35">
      <c r="A85">
        <v>84</v>
      </c>
      <c r="B85" t="s">
        <v>2126</v>
      </c>
      <c r="C85" t="s">
        <v>2033</v>
      </c>
      <c r="D85" t="s">
        <v>2050</v>
      </c>
      <c r="E85" s="16">
        <v>1</v>
      </c>
      <c r="F85" s="16" t="s">
        <v>72</v>
      </c>
      <c r="G85" t="s">
        <v>1753</v>
      </c>
      <c r="H85">
        <v>15</v>
      </c>
    </row>
    <row r="86" spans="1:8" x14ac:dyDescent="0.35">
      <c r="A86">
        <v>85</v>
      </c>
      <c r="B86" t="s">
        <v>2127</v>
      </c>
      <c r="C86" t="s">
        <v>2038</v>
      </c>
      <c r="D86" t="s">
        <v>1753</v>
      </c>
      <c r="E86" s="16">
        <v>0.46511627906976744</v>
      </c>
      <c r="F86" s="16" t="s">
        <v>72</v>
      </c>
      <c r="G86">
        <v>4</v>
      </c>
      <c r="H86" t="s">
        <v>1753</v>
      </c>
    </row>
    <row r="87" spans="1:8" x14ac:dyDescent="0.35">
      <c r="A87">
        <v>86</v>
      </c>
      <c r="B87" t="s">
        <v>2128</v>
      </c>
      <c r="C87" t="s">
        <v>2038</v>
      </c>
      <c r="D87" t="s">
        <v>2050</v>
      </c>
      <c r="E87" s="16">
        <v>0.48023940857299807</v>
      </c>
      <c r="F87" s="16">
        <v>0.76838305371679694</v>
      </c>
      <c r="G87">
        <v>1</v>
      </c>
      <c r="H87">
        <v>16</v>
      </c>
    </row>
    <row r="88" spans="1:8" x14ac:dyDescent="0.35">
      <c r="A88">
        <v>87</v>
      </c>
      <c r="B88" t="s">
        <v>2129</v>
      </c>
      <c r="C88" t="s">
        <v>2038</v>
      </c>
      <c r="D88" t="s">
        <v>2050</v>
      </c>
      <c r="E88" s="16">
        <v>0.73333333333333339</v>
      </c>
      <c r="F88" s="16" t="s">
        <v>72</v>
      </c>
      <c r="G88">
        <v>2.2000000000000002</v>
      </c>
      <c r="H88">
        <v>45</v>
      </c>
    </row>
    <row r="89" spans="1:8" x14ac:dyDescent="0.35">
      <c r="A89">
        <v>88</v>
      </c>
      <c r="B89" t="s">
        <v>2130</v>
      </c>
      <c r="C89" t="s">
        <v>2034</v>
      </c>
      <c r="D89" t="s">
        <v>1753</v>
      </c>
      <c r="E89" s="16">
        <v>1</v>
      </c>
      <c r="F89" s="16" t="s">
        <v>72</v>
      </c>
      <c r="G89">
        <v>5</v>
      </c>
      <c r="H89" t="s">
        <v>1753</v>
      </c>
    </row>
    <row r="90" spans="1:8" x14ac:dyDescent="0.35">
      <c r="A90">
        <v>89</v>
      </c>
      <c r="B90" t="s">
        <v>2131</v>
      </c>
      <c r="C90" t="s">
        <v>2032</v>
      </c>
      <c r="D90" t="s">
        <v>1753</v>
      </c>
      <c r="E90" s="16">
        <v>0.35820895522388063</v>
      </c>
      <c r="F90" s="16">
        <v>0.4</v>
      </c>
      <c r="G90">
        <v>1</v>
      </c>
      <c r="H90" t="s">
        <v>1753</v>
      </c>
    </row>
    <row r="91" spans="1:8" x14ac:dyDescent="0.35">
      <c r="A91">
        <v>90</v>
      </c>
      <c r="B91" t="s">
        <v>2132</v>
      </c>
      <c r="C91" t="s">
        <v>2032</v>
      </c>
      <c r="D91" t="s">
        <v>2050</v>
      </c>
      <c r="E91" s="16">
        <v>7.792207792207792E-2</v>
      </c>
      <c r="F91" s="16">
        <v>1</v>
      </c>
      <c r="G91">
        <v>0.4</v>
      </c>
      <c r="H91">
        <v>52.1</v>
      </c>
    </row>
    <row r="92" spans="1:8" x14ac:dyDescent="0.35">
      <c r="A92">
        <v>91</v>
      </c>
      <c r="B92" t="s">
        <v>2133</v>
      </c>
      <c r="C92" t="s">
        <v>2031</v>
      </c>
      <c r="D92" t="s">
        <v>2056</v>
      </c>
      <c r="E92" s="16" t="s">
        <v>72</v>
      </c>
      <c r="F92" s="16" t="s">
        <v>72</v>
      </c>
      <c r="G92">
        <v>3</v>
      </c>
      <c r="H92" t="s">
        <v>72</v>
      </c>
    </row>
    <row r="93" spans="1:8" x14ac:dyDescent="0.35">
      <c r="A93">
        <v>92</v>
      </c>
      <c r="B93" t="s">
        <v>2134</v>
      </c>
      <c r="C93" t="s">
        <v>2031</v>
      </c>
      <c r="D93" t="s">
        <v>1753</v>
      </c>
      <c r="E93" s="16">
        <v>0.53333333333333333</v>
      </c>
      <c r="F93" s="16" t="s">
        <v>72</v>
      </c>
      <c r="G93">
        <v>2</v>
      </c>
      <c r="H93" t="s">
        <v>1753</v>
      </c>
    </row>
    <row r="94" spans="1:8" x14ac:dyDescent="0.35">
      <c r="A94">
        <v>93</v>
      </c>
      <c r="B94" t="s">
        <v>2135</v>
      </c>
      <c r="C94" t="s">
        <v>2072</v>
      </c>
      <c r="D94" t="s">
        <v>2056</v>
      </c>
      <c r="E94" s="16" t="s">
        <v>72</v>
      </c>
      <c r="F94" s="16" t="s">
        <v>72</v>
      </c>
      <c r="G94" t="s">
        <v>72</v>
      </c>
      <c r="H94" t="s">
        <v>72</v>
      </c>
    </row>
    <row r="95" spans="1:8" x14ac:dyDescent="0.35">
      <c r="A95">
        <v>94</v>
      </c>
      <c r="B95" t="s">
        <v>2136</v>
      </c>
      <c r="C95" t="s">
        <v>2032</v>
      </c>
      <c r="D95" t="s">
        <v>2056</v>
      </c>
      <c r="E95" s="16" t="s">
        <v>72</v>
      </c>
      <c r="F95" s="16" t="s">
        <v>72</v>
      </c>
      <c r="G95">
        <v>6</v>
      </c>
      <c r="H95" t="s">
        <v>72</v>
      </c>
    </row>
    <row r="96" spans="1:8" x14ac:dyDescent="0.35">
      <c r="A96">
        <v>95</v>
      </c>
      <c r="B96" t="s">
        <v>2137</v>
      </c>
      <c r="C96" t="s">
        <v>2032</v>
      </c>
      <c r="D96" t="s">
        <v>1753</v>
      </c>
      <c r="E96" s="16">
        <v>0.33333333333333331</v>
      </c>
      <c r="F96" s="16" t="s">
        <v>72</v>
      </c>
      <c r="G96">
        <v>1</v>
      </c>
      <c r="H96" t="s">
        <v>1753</v>
      </c>
    </row>
    <row r="97" spans="1:8" x14ac:dyDescent="0.35">
      <c r="A97">
        <v>96</v>
      </c>
      <c r="B97" t="s">
        <v>2138</v>
      </c>
      <c r="C97" t="s">
        <v>2032</v>
      </c>
      <c r="D97" t="s">
        <v>2050</v>
      </c>
      <c r="E97" s="16">
        <v>0.5</v>
      </c>
      <c r="F97" s="16">
        <v>0.25</v>
      </c>
      <c r="G97">
        <v>5</v>
      </c>
      <c r="H97">
        <v>70</v>
      </c>
    </row>
    <row r="98" spans="1:8" x14ac:dyDescent="0.35">
      <c r="A98">
        <v>97</v>
      </c>
      <c r="B98" t="s">
        <v>2139</v>
      </c>
      <c r="C98" t="s">
        <v>2031</v>
      </c>
      <c r="D98" t="s">
        <v>1753</v>
      </c>
      <c r="E98" s="16">
        <v>0.16000000000000003</v>
      </c>
      <c r="F98" s="16" t="s">
        <v>72</v>
      </c>
      <c r="G98" t="s">
        <v>1753</v>
      </c>
      <c r="H98" t="s">
        <v>1753</v>
      </c>
    </row>
    <row r="99" spans="1:8" x14ac:dyDescent="0.35">
      <c r="A99">
        <v>98</v>
      </c>
      <c r="B99" t="s">
        <v>2140</v>
      </c>
      <c r="C99" t="s">
        <v>2040</v>
      </c>
      <c r="D99" t="s">
        <v>1753</v>
      </c>
      <c r="E99" s="16">
        <v>0.48076923076923073</v>
      </c>
      <c r="F99" s="16">
        <v>0.1</v>
      </c>
      <c r="G99">
        <v>5</v>
      </c>
      <c r="H99" t="s">
        <v>1753</v>
      </c>
    </row>
    <row r="100" spans="1:8" x14ac:dyDescent="0.35">
      <c r="A100">
        <v>99</v>
      </c>
      <c r="B100" t="s">
        <v>2141</v>
      </c>
      <c r="C100" t="s">
        <v>2040</v>
      </c>
      <c r="D100" t="s">
        <v>2050</v>
      </c>
      <c r="E100" s="16">
        <v>0.29585798816568043</v>
      </c>
      <c r="F100" s="16">
        <v>1</v>
      </c>
      <c r="G100">
        <v>5</v>
      </c>
      <c r="H100" t="s">
        <v>2039</v>
      </c>
    </row>
    <row r="101" spans="1:8" x14ac:dyDescent="0.35">
      <c r="A101">
        <v>100</v>
      </c>
      <c r="B101" t="s">
        <v>2141</v>
      </c>
      <c r="C101" t="s">
        <v>2040</v>
      </c>
      <c r="D101" t="s">
        <v>2056</v>
      </c>
      <c r="E101" s="16" t="s">
        <v>72</v>
      </c>
      <c r="F101" s="16" t="s">
        <v>72</v>
      </c>
      <c r="G101">
        <v>10</v>
      </c>
      <c r="H101" t="s">
        <v>72</v>
      </c>
    </row>
    <row r="102" spans="1:8" x14ac:dyDescent="0.35">
      <c r="A102">
        <v>101</v>
      </c>
      <c r="B102" t="s">
        <v>2142</v>
      </c>
      <c r="C102" t="s">
        <v>2092</v>
      </c>
      <c r="D102" t="s">
        <v>2056</v>
      </c>
      <c r="E102" s="16" t="s">
        <v>72</v>
      </c>
      <c r="F102" s="16" t="s">
        <v>72</v>
      </c>
      <c r="G102" t="s">
        <v>72</v>
      </c>
      <c r="H102" t="s">
        <v>72</v>
      </c>
    </row>
    <row r="103" spans="1:8" x14ac:dyDescent="0.35">
      <c r="A103">
        <v>102</v>
      </c>
      <c r="B103" t="s">
        <v>2143</v>
      </c>
      <c r="C103" t="s">
        <v>2033</v>
      </c>
      <c r="D103" t="s">
        <v>2050</v>
      </c>
      <c r="E103" s="16">
        <v>1</v>
      </c>
      <c r="F103" s="16" t="s">
        <v>72</v>
      </c>
      <c r="G103">
        <v>2</v>
      </c>
      <c r="H103">
        <v>16</v>
      </c>
    </row>
    <row r="104" spans="1:8" x14ac:dyDescent="0.35">
      <c r="A104">
        <v>103</v>
      </c>
      <c r="B104" t="s">
        <v>2144</v>
      </c>
      <c r="C104" t="s">
        <v>2072</v>
      </c>
      <c r="D104" t="s">
        <v>2056</v>
      </c>
      <c r="E104" s="16" t="s">
        <v>72</v>
      </c>
      <c r="F104" s="16" t="s">
        <v>72</v>
      </c>
      <c r="G104" t="s">
        <v>72</v>
      </c>
      <c r="H104" t="s">
        <v>72</v>
      </c>
    </row>
    <row r="105" spans="1:8" x14ac:dyDescent="0.35">
      <c r="A105">
        <v>104</v>
      </c>
      <c r="B105" t="s">
        <v>2145</v>
      </c>
      <c r="C105" t="s">
        <v>2032</v>
      </c>
      <c r="D105" t="s">
        <v>2056</v>
      </c>
      <c r="E105" s="16" t="s">
        <v>72</v>
      </c>
      <c r="F105" s="16" t="s">
        <v>72</v>
      </c>
      <c r="G105">
        <v>5</v>
      </c>
      <c r="H105" t="s">
        <v>72</v>
      </c>
    </row>
    <row r="106" spans="1:8" x14ac:dyDescent="0.35">
      <c r="A106">
        <v>105</v>
      </c>
      <c r="B106" t="s">
        <v>2146</v>
      </c>
      <c r="C106" t="s">
        <v>2041</v>
      </c>
      <c r="D106" t="s">
        <v>2050</v>
      </c>
      <c r="E106" s="16" t="e">
        <v>#N/A</v>
      </c>
      <c r="F106" s="16" t="s">
        <v>72</v>
      </c>
      <c r="G106" t="s">
        <v>72</v>
      </c>
      <c r="H106">
        <v>30</v>
      </c>
    </row>
    <row r="107" spans="1:8" x14ac:dyDescent="0.35">
      <c r="A107">
        <v>106</v>
      </c>
      <c r="B107" t="s">
        <v>2147</v>
      </c>
      <c r="C107" t="s">
        <v>2032</v>
      </c>
      <c r="D107" t="s">
        <v>2056</v>
      </c>
      <c r="E107" s="16" t="s">
        <v>72</v>
      </c>
      <c r="F107" s="16" t="s">
        <v>72</v>
      </c>
      <c r="G107">
        <v>25</v>
      </c>
      <c r="H107" t="s">
        <v>72</v>
      </c>
    </row>
    <row r="108" spans="1:8" x14ac:dyDescent="0.35">
      <c r="A108">
        <v>107</v>
      </c>
      <c r="B108" t="s">
        <v>2148</v>
      </c>
      <c r="C108" t="s">
        <v>2031</v>
      </c>
      <c r="D108" t="s">
        <v>2056</v>
      </c>
      <c r="E108" s="16" t="s">
        <v>72</v>
      </c>
      <c r="F108" s="16" t="s">
        <v>72</v>
      </c>
      <c r="G108">
        <v>50</v>
      </c>
      <c r="H108" t="s">
        <v>72</v>
      </c>
    </row>
    <row r="109" spans="1:8" x14ac:dyDescent="0.35">
      <c r="A109">
        <v>108</v>
      </c>
      <c r="B109" t="s">
        <v>2149</v>
      </c>
      <c r="C109" t="s">
        <v>2031</v>
      </c>
      <c r="D109" t="s">
        <v>2056</v>
      </c>
      <c r="E109" s="16" t="s">
        <v>72</v>
      </c>
      <c r="F109" s="16" t="s">
        <v>72</v>
      </c>
      <c r="G109">
        <v>42</v>
      </c>
      <c r="H109" t="s">
        <v>72</v>
      </c>
    </row>
    <row r="110" spans="1:8" x14ac:dyDescent="0.35">
      <c r="A110">
        <v>109</v>
      </c>
      <c r="B110" t="s">
        <v>2150</v>
      </c>
      <c r="C110" t="s">
        <v>2030</v>
      </c>
      <c r="D110" t="s">
        <v>1753</v>
      </c>
      <c r="E110" s="16">
        <v>0.63200000000000001</v>
      </c>
      <c r="F110" s="16" t="s">
        <v>72</v>
      </c>
      <c r="G110" t="s">
        <v>1753</v>
      </c>
      <c r="H110" t="s">
        <v>1753</v>
      </c>
    </row>
    <row r="111" spans="1:8" x14ac:dyDescent="0.35">
      <c r="A111">
        <v>110</v>
      </c>
      <c r="B111" t="s">
        <v>2151</v>
      </c>
      <c r="C111" t="s">
        <v>2030</v>
      </c>
      <c r="D111" t="s">
        <v>2050</v>
      </c>
      <c r="E111" s="16">
        <v>0.8528</v>
      </c>
      <c r="F111" s="16" t="s">
        <v>72</v>
      </c>
      <c r="G111" t="s">
        <v>1753</v>
      </c>
      <c r="H111">
        <v>35</v>
      </c>
    </row>
    <row r="112" spans="1:8" x14ac:dyDescent="0.35">
      <c r="A112">
        <v>111</v>
      </c>
      <c r="B112" t="s">
        <v>2152</v>
      </c>
      <c r="C112" t="s">
        <v>2032</v>
      </c>
      <c r="D112" t="s">
        <v>1753</v>
      </c>
      <c r="E112" s="16">
        <v>0.55550847457627128</v>
      </c>
      <c r="F112" s="16">
        <v>0.15</v>
      </c>
      <c r="G112">
        <v>1</v>
      </c>
      <c r="H112" t="s">
        <v>1753</v>
      </c>
    </row>
    <row r="113" spans="1:8" x14ac:dyDescent="0.35">
      <c r="A113">
        <v>112</v>
      </c>
      <c r="B113" t="s">
        <v>2153</v>
      </c>
      <c r="C113" t="s">
        <v>2032</v>
      </c>
      <c r="D113" t="s">
        <v>2050</v>
      </c>
      <c r="E113" s="16">
        <v>0.21428571428571427</v>
      </c>
      <c r="F113" s="16">
        <v>1</v>
      </c>
      <c r="G113">
        <v>1</v>
      </c>
      <c r="H113">
        <v>24.2</v>
      </c>
    </row>
    <row r="114" spans="1:8" x14ac:dyDescent="0.35">
      <c r="A114">
        <v>113</v>
      </c>
      <c r="B114" t="s">
        <v>2153</v>
      </c>
      <c r="C114" t="s">
        <v>2031</v>
      </c>
      <c r="D114" t="s">
        <v>2050</v>
      </c>
      <c r="E114" s="16">
        <v>0.48</v>
      </c>
      <c r="F114" s="16" t="s">
        <v>72</v>
      </c>
      <c r="G114">
        <v>1</v>
      </c>
      <c r="H114">
        <v>24.2</v>
      </c>
    </row>
    <row r="115" spans="1:8" x14ac:dyDescent="0.35">
      <c r="A115">
        <v>114</v>
      </c>
      <c r="B115" t="s">
        <v>2154</v>
      </c>
      <c r="C115" t="s">
        <v>2031</v>
      </c>
      <c r="D115" t="s">
        <v>1753</v>
      </c>
      <c r="E115" s="16">
        <v>0.24</v>
      </c>
      <c r="F115" s="16">
        <v>0.6</v>
      </c>
      <c r="G115">
        <v>0.8</v>
      </c>
      <c r="H115" t="s">
        <v>1753</v>
      </c>
    </row>
    <row r="116" spans="1:8" x14ac:dyDescent="0.35">
      <c r="A116">
        <v>115</v>
      </c>
      <c r="B116" t="s">
        <v>2155</v>
      </c>
      <c r="C116" t="s">
        <v>2031</v>
      </c>
      <c r="D116" t="s">
        <v>2050</v>
      </c>
      <c r="E116" s="16">
        <v>0.76800000000000002</v>
      </c>
      <c r="F116" s="16">
        <v>0.6</v>
      </c>
      <c r="G116">
        <v>0.8</v>
      </c>
      <c r="H116">
        <v>20</v>
      </c>
    </row>
    <row r="117" spans="1:8" x14ac:dyDescent="0.35">
      <c r="A117">
        <v>116</v>
      </c>
      <c r="B117" t="s">
        <v>2156</v>
      </c>
      <c r="C117" t="s">
        <v>2033</v>
      </c>
      <c r="D117" t="s">
        <v>2050</v>
      </c>
      <c r="E117" s="16">
        <v>1</v>
      </c>
      <c r="F117" s="16">
        <v>1</v>
      </c>
      <c r="G117">
        <v>3.5</v>
      </c>
      <c r="H117">
        <v>35</v>
      </c>
    </row>
    <row r="118" spans="1:8" x14ac:dyDescent="0.35">
      <c r="A118">
        <v>117</v>
      </c>
      <c r="B118" t="s">
        <v>2157</v>
      </c>
      <c r="C118" t="s">
        <v>2032</v>
      </c>
      <c r="D118" t="s">
        <v>2056</v>
      </c>
      <c r="E118" s="16" t="s">
        <v>72</v>
      </c>
      <c r="F118" s="16" t="s">
        <v>72</v>
      </c>
      <c r="G118">
        <v>6</v>
      </c>
      <c r="H118">
        <v>25</v>
      </c>
    </row>
    <row r="119" spans="1:8" x14ac:dyDescent="0.35">
      <c r="A119">
        <v>118</v>
      </c>
      <c r="B119" t="s">
        <v>2158</v>
      </c>
      <c r="C119" t="s">
        <v>2092</v>
      </c>
      <c r="D119" t="s">
        <v>1753</v>
      </c>
      <c r="E119" s="16" t="s">
        <v>72</v>
      </c>
      <c r="F119" s="16" t="s">
        <v>72</v>
      </c>
      <c r="G119" t="s">
        <v>72</v>
      </c>
      <c r="H119" t="s">
        <v>72</v>
      </c>
    </row>
    <row r="120" spans="1:8" x14ac:dyDescent="0.35">
      <c r="A120">
        <v>119</v>
      </c>
      <c r="B120" t="s">
        <v>2159</v>
      </c>
      <c r="C120" t="s">
        <v>2042</v>
      </c>
      <c r="D120" t="s">
        <v>2050</v>
      </c>
      <c r="E120" s="16">
        <v>0.38167938931297712</v>
      </c>
      <c r="F120" s="16" t="s">
        <v>72</v>
      </c>
      <c r="G120">
        <v>5</v>
      </c>
      <c r="H120" t="s">
        <v>2039</v>
      </c>
    </row>
    <row r="121" spans="1:8" x14ac:dyDescent="0.35">
      <c r="A121">
        <v>120</v>
      </c>
      <c r="B121" t="s">
        <v>2159</v>
      </c>
      <c r="C121" t="s">
        <v>2042</v>
      </c>
      <c r="D121" t="s">
        <v>2056</v>
      </c>
      <c r="E121" s="16" t="s">
        <v>72</v>
      </c>
      <c r="F121" s="16" t="s">
        <v>72</v>
      </c>
      <c r="G121">
        <v>5</v>
      </c>
      <c r="H121" t="s">
        <v>72</v>
      </c>
    </row>
    <row r="122" spans="1:8" x14ac:dyDescent="0.35">
      <c r="A122">
        <v>121</v>
      </c>
      <c r="B122" t="s">
        <v>2160</v>
      </c>
      <c r="C122" t="s">
        <v>2032</v>
      </c>
      <c r="D122" t="s">
        <v>2050</v>
      </c>
      <c r="E122" s="16">
        <v>0.75</v>
      </c>
      <c r="F122" s="16">
        <v>1</v>
      </c>
      <c r="G122">
        <v>1.5</v>
      </c>
      <c r="H122">
        <v>40</v>
      </c>
    </row>
    <row r="123" spans="1:8" x14ac:dyDescent="0.35">
      <c r="A123">
        <v>122</v>
      </c>
      <c r="B123" t="s">
        <v>2161</v>
      </c>
      <c r="C123" t="s">
        <v>2031</v>
      </c>
      <c r="D123" t="s">
        <v>2050</v>
      </c>
      <c r="E123" s="16">
        <v>0.8</v>
      </c>
      <c r="F123" s="16" t="s">
        <v>72</v>
      </c>
      <c r="G123">
        <v>1</v>
      </c>
      <c r="H123">
        <v>30</v>
      </c>
    </row>
    <row r="124" spans="1:8" x14ac:dyDescent="0.35">
      <c r="A124">
        <v>123</v>
      </c>
      <c r="B124" t="s">
        <v>2162</v>
      </c>
      <c r="C124" t="s">
        <v>2031</v>
      </c>
      <c r="D124" t="s">
        <v>2050</v>
      </c>
      <c r="E124" s="16">
        <v>0.8</v>
      </c>
      <c r="F124" s="16" t="s">
        <v>72</v>
      </c>
      <c r="G124">
        <v>1</v>
      </c>
      <c r="H124">
        <v>20</v>
      </c>
    </row>
    <row r="125" spans="1:8" x14ac:dyDescent="0.35">
      <c r="A125">
        <v>124</v>
      </c>
      <c r="B125" t="s">
        <v>2163</v>
      </c>
      <c r="C125" t="s">
        <v>2032</v>
      </c>
      <c r="D125" t="s">
        <v>1753</v>
      </c>
      <c r="E125" s="16">
        <v>0.27777777777777779</v>
      </c>
      <c r="F125" s="16" t="s">
        <v>72</v>
      </c>
      <c r="G125">
        <v>0.5</v>
      </c>
      <c r="H125" t="s">
        <v>1753</v>
      </c>
    </row>
    <row r="126" spans="1:8" x14ac:dyDescent="0.35">
      <c r="A126">
        <v>125</v>
      </c>
      <c r="B126" t="s">
        <v>2164</v>
      </c>
      <c r="C126" t="s">
        <v>2032</v>
      </c>
      <c r="D126" t="s">
        <v>2056</v>
      </c>
      <c r="E126" s="16" t="s">
        <v>72</v>
      </c>
      <c r="F126" s="16" t="s">
        <v>72</v>
      </c>
      <c r="G126">
        <v>4</v>
      </c>
      <c r="H126" t="s">
        <v>72</v>
      </c>
    </row>
    <row r="127" spans="1:8" x14ac:dyDescent="0.35">
      <c r="A127">
        <v>126</v>
      </c>
      <c r="B127" t="s">
        <v>2163</v>
      </c>
      <c r="C127" t="s">
        <v>2031</v>
      </c>
      <c r="D127" t="s">
        <v>1753</v>
      </c>
      <c r="E127" s="16">
        <v>0.22222222222222224</v>
      </c>
      <c r="F127" s="16" t="s">
        <v>72</v>
      </c>
      <c r="G127">
        <v>0.5</v>
      </c>
      <c r="H127" t="s">
        <v>1753</v>
      </c>
    </row>
    <row r="128" spans="1:8" x14ac:dyDescent="0.35">
      <c r="A128">
        <v>127</v>
      </c>
      <c r="B128" t="s">
        <v>2020</v>
      </c>
      <c r="C128" t="s">
        <v>2032</v>
      </c>
      <c r="D128" t="s">
        <v>2050</v>
      </c>
      <c r="E128" s="16">
        <v>0.36</v>
      </c>
      <c r="F128" s="16">
        <v>1</v>
      </c>
      <c r="G128">
        <v>0.2</v>
      </c>
      <c r="H128">
        <v>10</v>
      </c>
    </row>
    <row r="129" spans="1:8" x14ac:dyDescent="0.35">
      <c r="A129">
        <v>128</v>
      </c>
      <c r="B129" t="s">
        <v>2027</v>
      </c>
      <c r="C129" t="s">
        <v>2032</v>
      </c>
      <c r="D129" t="s">
        <v>2056</v>
      </c>
      <c r="E129" s="16" t="s">
        <v>72</v>
      </c>
      <c r="F129" s="16" t="s">
        <v>72</v>
      </c>
      <c r="G129">
        <v>5</v>
      </c>
      <c r="H129" t="s">
        <v>72</v>
      </c>
    </row>
    <row r="130" spans="1:8" x14ac:dyDescent="0.35">
      <c r="A130">
        <v>129</v>
      </c>
      <c r="B130" t="s">
        <v>2027</v>
      </c>
      <c r="C130" t="s">
        <v>2031</v>
      </c>
      <c r="D130" t="s">
        <v>2050</v>
      </c>
      <c r="E130" s="16">
        <v>0.18867924528301888</v>
      </c>
      <c r="F130" s="16" t="s">
        <v>72</v>
      </c>
      <c r="G130">
        <v>5</v>
      </c>
      <c r="H130" t="s">
        <v>2039</v>
      </c>
    </row>
    <row r="131" spans="1:8" x14ac:dyDescent="0.35">
      <c r="A131">
        <v>130</v>
      </c>
      <c r="B131" t="s">
        <v>2165</v>
      </c>
      <c r="C131" t="s">
        <v>2042</v>
      </c>
      <c r="D131" t="s">
        <v>2050</v>
      </c>
      <c r="E131" s="16">
        <v>0.35100857142857123</v>
      </c>
      <c r="F131" s="16">
        <v>0.1</v>
      </c>
      <c r="G131">
        <v>1</v>
      </c>
      <c r="H131">
        <v>22</v>
      </c>
    </row>
    <row r="132" spans="1:8" x14ac:dyDescent="0.35">
      <c r="A132">
        <v>131</v>
      </c>
      <c r="B132" t="s">
        <v>2166</v>
      </c>
      <c r="C132" t="s">
        <v>2042</v>
      </c>
      <c r="D132" t="s">
        <v>2056</v>
      </c>
      <c r="E132" s="16" t="s">
        <v>72</v>
      </c>
      <c r="F132" s="16" t="s">
        <v>72</v>
      </c>
      <c r="G132">
        <v>3</v>
      </c>
      <c r="H132">
        <v>40</v>
      </c>
    </row>
    <row r="133" spans="1:8" x14ac:dyDescent="0.35">
      <c r="A133">
        <v>132</v>
      </c>
      <c r="B133" t="s">
        <v>2167</v>
      </c>
      <c r="C133" t="s">
        <v>2034</v>
      </c>
      <c r="D133" t="s">
        <v>1753</v>
      </c>
      <c r="E133" s="16">
        <v>1</v>
      </c>
      <c r="F133" s="16" t="s">
        <v>72</v>
      </c>
      <c r="G133">
        <v>2</v>
      </c>
      <c r="H133" t="s">
        <v>1753</v>
      </c>
    </row>
    <row r="134" spans="1:8" x14ac:dyDescent="0.35">
      <c r="A134">
        <v>133</v>
      </c>
      <c r="B134" t="s">
        <v>2168</v>
      </c>
      <c r="C134" t="s">
        <v>2032</v>
      </c>
      <c r="D134" t="s">
        <v>2050</v>
      </c>
      <c r="E134" s="16">
        <v>1</v>
      </c>
      <c r="F134" s="16" t="s">
        <v>72</v>
      </c>
      <c r="G134">
        <v>6</v>
      </c>
      <c r="H134">
        <v>16</v>
      </c>
    </row>
    <row r="135" spans="1:8" x14ac:dyDescent="0.35">
      <c r="A135">
        <v>134</v>
      </c>
      <c r="B135" t="s">
        <v>1528</v>
      </c>
      <c r="C135" t="s">
        <v>2041</v>
      </c>
      <c r="D135" t="s">
        <v>2050</v>
      </c>
      <c r="E135" s="16" t="e">
        <v>#N/A</v>
      </c>
      <c r="F135" s="16" t="s">
        <v>72</v>
      </c>
      <c r="G135" t="s">
        <v>72</v>
      </c>
      <c r="H135">
        <v>20</v>
      </c>
    </row>
    <row r="136" spans="1:8" x14ac:dyDescent="0.35">
      <c r="A136">
        <v>135</v>
      </c>
      <c r="B136" t="s">
        <v>2169</v>
      </c>
      <c r="C136" t="s">
        <v>2030</v>
      </c>
      <c r="D136" t="s">
        <v>2050</v>
      </c>
      <c r="E136" s="16">
        <v>0.5</v>
      </c>
      <c r="F136" s="16">
        <v>1</v>
      </c>
      <c r="G136">
        <v>0.5</v>
      </c>
      <c r="H136">
        <v>35</v>
      </c>
    </row>
    <row r="137" spans="1:8" x14ac:dyDescent="0.35">
      <c r="A137">
        <v>136</v>
      </c>
      <c r="B137" t="s">
        <v>2170</v>
      </c>
      <c r="C137" t="s">
        <v>2035</v>
      </c>
      <c r="D137" t="s">
        <v>2056</v>
      </c>
      <c r="E137" s="16" t="s">
        <v>72</v>
      </c>
      <c r="F137" s="16" t="s">
        <v>72</v>
      </c>
      <c r="G137">
        <v>13.066666666666666</v>
      </c>
      <c r="H137">
        <v>13.066666666666666</v>
      </c>
    </row>
    <row r="138" spans="1:8" x14ac:dyDescent="0.35">
      <c r="A138">
        <v>137</v>
      </c>
      <c r="B138" t="s">
        <v>2308</v>
      </c>
      <c r="C138" t="s">
        <v>2033</v>
      </c>
      <c r="D138" t="s">
        <v>1753</v>
      </c>
      <c r="E138" s="16">
        <v>0.71527777777777768</v>
      </c>
      <c r="F138" s="16" t="s">
        <v>72</v>
      </c>
      <c r="G138">
        <v>3.4333333333333331</v>
      </c>
      <c r="H138" t="s">
        <v>1753</v>
      </c>
    </row>
    <row r="139" spans="1:8" x14ac:dyDescent="0.35">
      <c r="A139">
        <v>138</v>
      </c>
      <c r="B139" t="s">
        <v>2309</v>
      </c>
      <c r="C139" t="s">
        <v>2310</v>
      </c>
      <c r="D139" t="s">
        <v>1753</v>
      </c>
      <c r="E139" s="16">
        <v>0.4</v>
      </c>
      <c r="F139" s="16" t="s">
        <v>72</v>
      </c>
      <c r="G139">
        <v>10</v>
      </c>
      <c r="H139" t="s">
        <v>1753</v>
      </c>
    </row>
    <row r="140" spans="1:8" x14ac:dyDescent="0.35">
      <c r="A140">
        <v>139</v>
      </c>
      <c r="B140" t="s">
        <v>2309</v>
      </c>
      <c r="C140" t="s">
        <v>2031</v>
      </c>
      <c r="D140" t="s">
        <v>1753</v>
      </c>
      <c r="E140" s="16">
        <v>0.192</v>
      </c>
      <c r="F140" s="16" t="s">
        <v>72</v>
      </c>
      <c r="G140">
        <v>6</v>
      </c>
      <c r="H140" t="s">
        <v>1753</v>
      </c>
    </row>
    <row r="141" spans="1:8" x14ac:dyDescent="0.35">
      <c r="A141">
        <v>140</v>
      </c>
      <c r="B141" t="s">
        <v>2337</v>
      </c>
      <c r="C141" t="s">
        <v>2040</v>
      </c>
      <c r="D141" t="s">
        <v>2050</v>
      </c>
      <c r="E141" s="16">
        <v>0.89885844166666595</v>
      </c>
      <c r="F141" s="16">
        <v>0.15</v>
      </c>
      <c r="G141">
        <v>3</v>
      </c>
      <c r="H141">
        <v>24</v>
      </c>
    </row>
  </sheetData>
  <autoFilter ref="A1:H137" xr:uid="{FD00F427-4ADA-489F-B867-39E31F15CCF3}">
    <sortState xmlns:xlrd2="http://schemas.microsoft.com/office/spreadsheetml/2017/richdata2" ref="A2:H137">
      <sortCondition ref="A1:A137"/>
    </sortState>
  </autoFilter>
  <phoneticPr fontId="2" type="noConversion"/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{DD99151C-595B-4E35-A199-44D11BA9A8DA}</x14:id>
        </ext>
      </extLst>
    </cfRule>
  </conditionalFormatting>
  <conditionalFormatting sqref="G1:G1048576 H138:H140">
    <cfRule type="dataBar" priority="1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{3AA6442A-5CC7-4E3D-94BA-50F28DDBFFFA}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99151C-595B-4E35-A199-44D11BA9A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AA6442A-5CC7-4E3D-94BA-50F28DDBFFFA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 H138:H140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983F-4BBD-433A-8A09-781F1B2157E7}">
  <dimension ref="A1"/>
  <sheetViews>
    <sheetView zoomScaleNormal="100" workbookViewId="0"/>
  </sheetViews>
  <sheetFormatPr defaultRowHeight="14.15" x14ac:dyDescent="0.35"/>
  <sheetData/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9237" r:id="rId4" name="Group Box 389">
              <controlPr defaultSize="0" autoFill="0" autoPict="0">
                <anchor moveWithCells="1">
                  <from>
                    <xdr:col>5</xdr:col>
                    <xdr:colOff>696686</xdr:colOff>
                    <xdr:row>2</xdr:row>
                    <xdr:rowOff>0</xdr:rowOff>
                  </from>
                  <to>
                    <xdr:col>9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5" r:id="rId5" name="Group Box 527">
              <controlPr defaultSize="0" autoFill="0" autoPict="0">
                <anchor moveWithCells="1">
                  <from>
                    <xdr:col>5</xdr:col>
                    <xdr:colOff>696686</xdr:colOff>
                    <xdr:row>4</xdr:row>
                    <xdr:rowOff>0</xdr:rowOff>
                  </from>
                  <to>
                    <xdr:col>6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6" r:id="rId6" name="Check Box 528">
              <controlPr defaultSize="0" autoFill="0" autoLine="0" autoPict="0">
                <anchor moveWithCells="1">
                  <from>
                    <xdr:col>5</xdr:col>
                    <xdr:colOff>696686</xdr:colOff>
                    <xdr:row>5</xdr:row>
                    <xdr:rowOff>0</xdr:rowOff>
                  </from>
                  <to>
                    <xdr:col>6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7" r:id="rId7" name="Group Box 529">
              <controlPr defaultSize="0" autoFill="0" autoPict="0">
                <anchor moveWithCells="1">
                  <from>
                    <xdr:col>6</xdr:col>
                    <xdr:colOff>696686</xdr:colOff>
                    <xdr:row>4</xdr:row>
                    <xdr:rowOff>0</xdr:rowOff>
                  </from>
                  <to>
                    <xdr:col>7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8" r:id="rId8" name="Check Box 530">
              <controlPr defaultSize="0" autoFill="0" autoLine="0" autoPict="0">
                <anchor moveWithCells="1">
                  <from>
                    <xdr:col>6</xdr:col>
                    <xdr:colOff>696686</xdr:colOff>
                    <xdr:row>5</xdr:row>
                    <xdr:rowOff>0</xdr:rowOff>
                  </from>
                  <to>
                    <xdr:col>7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9" r:id="rId9" name="Group Box 531">
              <controlPr defaultSize="0" autoFill="0" autoPict="0">
                <anchor moveWithCells="1">
                  <from>
                    <xdr:col>7</xdr:col>
                    <xdr:colOff>696686</xdr:colOff>
                    <xdr:row>4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0" r:id="rId10" name="Check Box 532">
              <controlPr defaultSize="0" autoFill="0" autoLine="0" autoPict="0">
                <anchor moveWithCells="1">
                  <from>
                    <xdr:col>7</xdr:col>
                    <xdr:colOff>696686</xdr:colOff>
                    <xdr:row>5</xdr:row>
                    <xdr:rowOff>0</xdr:rowOff>
                  </from>
                  <to>
                    <xdr:col>8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1" r:id="rId11" name="Group Box 533">
              <controlPr defaultSize="0" autoFill="0" autoPict="0">
                <anchor moveWithCells="1">
                  <from>
                    <xdr:col>8</xdr:col>
                    <xdr:colOff>696686</xdr:colOff>
                    <xdr:row>4</xdr:row>
                    <xdr:rowOff>0</xdr:rowOff>
                  </from>
                  <to>
                    <xdr:col>9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2" r:id="rId12" name="Check Box 534">
              <controlPr defaultSize="0" autoFill="0" autoLine="0" autoPict="0">
                <anchor moveWithCells="1">
                  <from>
                    <xdr:col>8</xdr:col>
                    <xdr:colOff>696686</xdr:colOff>
                    <xdr:row>5</xdr:row>
                    <xdr:rowOff>0</xdr:rowOff>
                  </from>
                  <to>
                    <xdr:col>9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3" r:id="rId13" name="Check Box 535">
              <controlPr defaultSize="0" autoFill="0" autoLine="0" autoPict="0">
                <anchor moveWithCells="1">
                  <from>
                    <xdr:col>8</xdr:col>
                    <xdr:colOff>696686</xdr:colOff>
                    <xdr:row>6</xdr:row>
                    <xdr:rowOff>0</xdr:rowOff>
                  </from>
                  <to>
                    <xdr:col>9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4" r:id="rId14" name="Group Box 536">
              <controlPr defaultSize="0" autoFill="0" autoPict="0">
                <anchor moveWithCells="1">
                  <from>
                    <xdr:col>5</xdr:col>
                    <xdr:colOff>696686</xdr:colOff>
                    <xdr:row>7</xdr:row>
                    <xdr:rowOff>0</xdr:rowOff>
                  </from>
                  <to>
                    <xdr:col>6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5" r:id="rId15" name="Check Box 537">
              <controlPr defaultSize="0" autoFill="0" autoLine="0" autoPict="0">
                <anchor moveWithCells="1">
                  <from>
                    <xdr:col>5</xdr:col>
                    <xdr:colOff>696686</xdr:colOff>
                    <xdr:row>8</xdr:row>
                    <xdr:rowOff>0</xdr:rowOff>
                  </from>
                  <to>
                    <xdr:col>6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6" r:id="rId16" name="Check Box 538">
              <controlPr defaultSize="0" autoFill="0" autoLine="0" autoPict="0">
                <anchor moveWithCells="1">
                  <from>
                    <xdr:col>5</xdr:col>
                    <xdr:colOff>696686</xdr:colOff>
                    <xdr:row>9</xdr:row>
                    <xdr:rowOff>0</xdr:rowOff>
                  </from>
                  <to>
                    <xdr:col>6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7" r:id="rId17" name="Group Box 539">
              <controlPr defaultSize="0" autoFill="0" autoPict="0">
                <anchor moveWithCells="1">
                  <from>
                    <xdr:col>6</xdr:col>
                    <xdr:colOff>696686</xdr:colOff>
                    <xdr:row>7</xdr:row>
                    <xdr:rowOff>0</xdr:rowOff>
                  </from>
                  <to>
                    <xdr:col>7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8" r:id="rId18" name="Check Box 540">
              <controlPr defaultSize="0" autoFill="0" autoLine="0" autoPict="0">
                <anchor moveWithCells="1">
                  <from>
                    <xdr:col>6</xdr:col>
                    <xdr:colOff>696686</xdr:colOff>
                    <xdr:row>8</xdr:row>
                    <xdr:rowOff>0</xdr:rowOff>
                  </from>
                  <to>
                    <xdr:col>7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9" r:id="rId19" name="Check Box 541">
              <controlPr defaultSize="0" autoFill="0" autoLine="0" autoPict="0">
                <anchor moveWithCells="1">
                  <from>
                    <xdr:col>6</xdr:col>
                    <xdr:colOff>696686</xdr:colOff>
                    <xdr:row>9</xdr:row>
                    <xdr:rowOff>0</xdr:rowOff>
                  </from>
                  <to>
                    <xdr:col>7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0" r:id="rId20" name="Group Box 542">
              <controlPr defaultSize="0" autoFill="0" autoPict="0">
                <anchor moveWithCells="1">
                  <from>
                    <xdr:col>7</xdr:col>
                    <xdr:colOff>696686</xdr:colOff>
                    <xdr:row>7</xdr:row>
                    <xdr:rowOff>0</xdr:rowOff>
                  </from>
                  <to>
                    <xdr:col>8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1" r:id="rId21" name="Check Box 543">
              <controlPr defaultSize="0" autoFill="0" autoLine="0" autoPict="0">
                <anchor moveWithCells="1">
                  <from>
                    <xdr:col>7</xdr:col>
                    <xdr:colOff>696686</xdr:colOff>
                    <xdr:row>8</xdr:row>
                    <xdr:rowOff>0</xdr:rowOff>
                  </from>
                  <to>
                    <xdr:col>8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2" r:id="rId22" name="Check Box 544">
              <controlPr defaultSize="0" autoFill="0" autoLine="0" autoPict="0">
                <anchor moveWithCells="1">
                  <from>
                    <xdr:col>7</xdr:col>
                    <xdr:colOff>696686</xdr:colOff>
                    <xdr:row>9</xdr:row>
                    <xdr:rowOff>0</xdr:rowOff>
                  </from>
                  <to>
                    <xdr:col>8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3" r:id="rId23" name="Group Box 545">
              <controlPr defaultSize="0" autoFill="0" autoPict="0">
                <anchor moveWithCells="1">
                  <from>
                    <xdr:col>8</xdr:col>
                    <xdr:colOff>696686</xdr:colOff>
                    <xdr:row>7</xdr:row>
                    <xdr:rowOff>0</xdr:rowOff>
                  </from>
                  <to>
                    <xdr:col>9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4" r:id="rId24" name="Check Box 546">
              <controlPr defaultSize="0" autoFill="0" autoLine="0" autoPict="0">
                <anchor moveWithCells="1">
                  <from>
                    <xdr:col>8</xdr:col>
                    <xdr:colOff>696686</xdr:colOff>
                    <xdr:row>8</xdr:row>
                    <xdr:rowOff>179614</xdr:rowOff>
                  </from>
                  <to>
                    <xdr:col>9</xdr:col>
                    <xdr:colOff>696686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5" r:id="rId25" name="Group Box 547">
              <controlPr defaultSize="0" autoFill="0" autoPict="0">
                <anchor moveWithCells="1">
                  <from>
                    <xdr:col>5</xdr:col>
                    <xdr:colOff>696686</xdr:colOff>
                    <xdr:row>10</xdr:row>
                    <xdr:rowOff>0</xdr:rowOff>
                  </from>
                  <to>
                    <xdr:col>6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6" r:id="rId26" name="Check Box 548">
              <controlPr defaultSize="0" autoFill="0" autoLine="0" autoPict="0">
                <anchor moveWithCells="1">
                  <from>
                    <xdr:col>5</xdr:col>
                    <xdr:colOff>696686</xdr:colOff>
                    <xdr:row>11</xdr:row>
                    <xdr:rowOff>0</xdr:rowOff>
                  </from>
                  <to>
                    <xdr:col>6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7" r:id="rId27" name="Check Box 549">
              <controlPr defaultSize="0" autoFill="0" autoLine="0" autoPict="0">
                <anchor moveWithCells="1">
                  <from>
                    <xdr:col>5</xdr:col>
                    <xdr:colOff>696686</xdr:colOff>
                    <xdr:row>12</xdr:row>
                    <xdr:rowOff>0</xdr:rowOff>
                  </from>
                  <to>
                    <xdr:col>6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8" r:id="rId28" name="Group Box 550">
              <controlPr defaultSize="0" autoFill="0" autoPict="0">
                <anchor moveWithCells="1">
                  <from>
                    <xdr:col>6</xdr:col>
                    <xdr:colOff>696686</xdr:colOff>
                    <xdr:row>10</xdr:row>
                    <xdr:rowOff>0</xdr:rowOff>
                  </from>
                  <to>
                    <xdr:col>7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9" r:id="rId29" name="Check Box 551">
              <controlPr defaultSize="0" autoFill="0" autoLine="0" autoPict="0">
                <anchor moveWithCells="1">
                  <from>
                    <xdr:col>6</xdr:col>
                    <xdr:colOff>696686</xdr:colOff>
                    <xdr:row>11</xdr:row>
                    <xdr:rowOff>0</xdr:rowOff>
                  </from>
                  <to>
                    <xdr:col>7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0" r:id="rId30" name="Check Box 552">
              <controlPr defaultSize="0" autoFill="0" autoLine="0" autoPict="0">
                <anchor moveWithCells="1">
                  <from>
                    <xdr:col>6</xdr:col>
                    <xdr:colOff>696686</xdr:colOff>
                    <xdr:row>12</xdr:row>
                    <xdr:rowOff>0</xdr:rowOff>
                  </from>
                  <to>
                    <xdr:col>7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1" r:id="rId31" name="Group Box 553">
              <controlPr defaultSize="0" autoFill="0" autoPict="0">
                <anchor moveWithCells="1">
                  <from>
                    <xdr:col>7</xdr:col>
                    <xdr:colOff>696686</xdr:colOff>
                    <xdr:row>10</xdr:row>
                    <xdr:rowOff>0</xdr:rowOff>
                  </from>
                  <to>
                    <xdr:col>8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2" r:id="rId32" name="Check Box 554">
              <controlPr defaultSize="0" autoFill="0" autoLine="0" autoPict="0">
                <anchor moveWithCells="1">
                  <from>
                    <xdr:col>7</xdr:col>
                    <xdr:colOff>696686</xdr:colOff>
                    <xdr:row>11</xdr:row>
                    <xdr:rowOff>0</xdr:rowOff>
                  </from>
                  <to>
                    <xdr:col>8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3" r:id="rId33" name="Check Box 555">
              <controlPr defaultSize="0" autoFill="0" autoLine="0" autoPict="0">
                <anchor moveWithCells="1">
                  <from>
                    <xdr:col>7</xdr:col>
                    <xdr:colOff>696686</xdr:colOff>
                    <xdr:row>12</xdr:row>
                    <xdr:rowOff>0</xdr:rowOff>
                  </from>
                  <to>
                    <xdr:col>8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4" r:id="rId34" name="Group Box 556">
              <controlPr defaultSize="0" autoFill="0" autoPict="0">
                <anchor moveWithCells="1">
                  <from>
                    <xdr:col>8</xdr:col>
                    <xdr:colOff>696686</xdr:colOff>
                    <xdr:row>10</xdr:row>
                    <xdr:rowOff>0</xdr:rowOff>
                  </from>
                  <to>
                    <xdr:col>9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5" r:id="rId35" name="Check Box 557">
              <controlPr defaultSize="0" autoFill="0" autoLine="0" autoPict="0">
                <anchor moveWithCells="1">
                  <from>
                    <xdr:col>8</xdr:col>
                    <xdr:colOff>696686</xdr:colOff>
                    <xdr:row>11</xdr:row>
                    <xdr:rowOff>0</xdr:rowOff>
                  </from>
                  <to>
                    <xdr:col>9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6" r:id="rId36" name="Check Box 558">
              <controlPr defaultSize="0" autoFill="0" autoLine="0" autoPict="0">
                <anchor moveWithCells="1">
                  <from>
                    <xdr:col>8</xdr:col>
                    <xdr:colOff>696686</xdr:colOff>
                    <xdr:row>12</xdr:row>
                    <xdr:rowOff>0</xdr:rowOff>
                  </from>
                  <to>
                    <xdr:col>9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7" r:id="rId37" name="Group Box 559">
              <controlPr defaultSize="0" autoFill="0" autoPict="0">
                <anchor moveWithCells="1">
                  <from>
                    <xdr:col>5</xdr:col>
                    <xdr:colOff>696686</xdr:colOff>
                    <xdr:row>13</xdr:row>
                    <xdr:rowOff>0</xdr:rowOff>
                  </from>
                  <to>
                    <xdr:col>6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8" r:id="rId38" name="Check Box 560">
              <controlPr defaultSize="0" autoFill="0" autoLine="0" autoPict="0">
                <anchor moveWithCells="1">
                  <from>
                    <xdr:col>5</xdr:col>
                    <xdr:colOff>696686</xdr:colOff>
                    <xdr:row>14</xdr:row>
                    <xdr:rowOff>0</xdr:rowOff>
                  </from>
                  <to>
                    <xdr:col>6</xdr:col>
                    <xdr:colOff>696686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9" r:id="rId39" name="Group Box 561">
              <controlPr defaultSize="0" autoFill="0" autoPict="0">
                <anchor moveWithCells="1">
                  <from>
                    <xdr:col>6</xdr:col>
                    <xdr:colOff>696686</xdr:colOff>
                    <xdr:row>13</xdr:row>
                    <xdr:rowOff>0</xdr:rowOff>
                  </from>
                  <to>
                    <xdr:col>7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0" r:id="rId40" name="Check Box 562">
              <controlPr defaultSize="0" autoFill="0" autoLine="0" autoPict="0">
                <anchor moveWithCells="1">
                  <from>
                    <xdr:col>6</xdr:col>
                    <xdr:colOff>696686</xdr:colOff>
                    <xdr:row>14</xdr:row>
                    <xdr:rowOff>179614</xdr:rowOff>
                  </from>
                  <to>
                    <xdr:col>7</xdr:col>
                    <xdr:colOff>696686</xdr:colOff>
                    <xdr:row>15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1" r:id="rId41" name="Group Box 563">
              <controlPr defaultSize="0" autoFill="0" autoPict="0">
                <anchor moveWithCells="1">
                  <from>
                    <xdr:col>7</xdr:col>
                    <xdr:colOff>696686</xdr:colOff>
                    <xdr:row>13</xdr:row>
                    <xdr:rowOff>0</xdr:rowOff>
                  </from>
                  <to>
                    <xdr:col>8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2" r:id="rId42" name="Check Box 564">
              <controlPr defaultSize="0" autoFill="0" autoLine="0" autoPict="0">
                <anchor moveWithCells="1">
                  <from>
                    <xdr:col>7</xdr:col>
                    <xdr:colOff>696686</xdr:colOff>
                    <xdr:row>14</xdr:row>
                    <xdr:rowOff>0</xdr:rowOff>
                  </from>
                  <to>
                    <xdr:col>8</xdr:col>
                    <xdr:colOff>696686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3" r:id="rId43" name="Check Box 565">
              <controlPr defaultSize="0" autoFill="0" autoLine="0" autoPict="0">
                <anchor moveWithCells="1">
                  <from>
                    <xdr:col>7</xdr:col>
                    <xdr:colOff>696686</xdr:colOff>
                    <xdr:row>15</xdr:row>
                    <xdr:rowOff>0</xdr:rowOff>
                  </from>
                  <to>
                    <xdr:col>8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4" r:id="rId44" name="Group Box 566">
              <controlPr defaultSize="0" autoFill="0" autoPict="0">
                <anchor moveWithCells="1">
                  <from>
                    <xdr:col>8</xdr:col>
                    <xdr:colOff>696686</xdr:colOff>
                    <xdr:row>13</xdr:row>
                    <xdr:rowOff>0</xdr:rowOff>
                  </from>
                  <to>
                    <xdr:col>9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5" r:id="rId45" name="Check Box 567">
              <controlPr defaultSize="0" autoFill="0" autoLine="0" autoPict="0">
                <anchor moveWithCells="1">
                  <from>
                    <xdr:col>8</xdr:col>
                    <xdr:colOff>696686</xdr:colOff>
                    <xdr:row>14</xdr:row>
                    <xdr:rowOff>179614</xdr:rowOff>
                  </from>
                  <to>
                    <xdr:col>9</xdr:col>
                    <xdr:colOff>696686</xdr:colOff>
                    <xdr:row>15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6" r:id="rId46" name="Group Box 568">
              <controlPr defaultSize="0" autoFill="0" autoPict="0">
                <anchor moveWithCells="1">
                  <from>
                    <xdr:col>5</xdr:col>
                    <xdr:colOff>696686</xdr:colOff>
                    <xdr:row>15</xdr:row>
                    <xdr:rowOff>179614</xdr:rowOff>
                  </from>
                  <to>
                    <xdr:col>6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7" r:id="rId47" name="Check Box 569">
              <controlPr defaultSize="0" autoFill="0" autoLine="0" autoPict="0">
                <anchor moveWithCells="1">
                  <from>
                    <xdr:col>5</xdr:col>
                    <xdr:colOff>696686</xdr:colOff>
                    <xdr:row>17</xdr:row>
                    <xdr:rowOff>0</xdr:rowOff>
                  </from>
                  <to>
                    <xdr:col>6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8" r:id="rId48" name="Group Box 570">
              <controlPr defaultSize="0" autoFill="0" autoPict="0">
                <anchor moveWithCells="1">
                  <from>
                    <xdr:col>6</xdr:col>
                    <xdr:colOff>696686</xdr:colOff>
                    <xdr:row>15</xdr:row>
                    <xdr:rowOff>179614</xdr:rowOff>
                  </from>
                  <to>
                    <xdr:col>7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9" r:id="rId49" name="Check Box 571">
              <controlPr defaultSize="0" autoFill="0" autoLine="0" autoPict="0">
                <anchor moveWithCells="1">
                  <from>
                    <xdr:col>6</xdr:col>
                    <xdr:colOff>696686</xdr:colOff>
                    <xdr:row>16</xdr:row>
                    <xdr:rowOff>179614</xdr:rowOff>
                  </from>
                  <to>
                    <xdr:col>7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0" r:id="rId50" name="Check Box 572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1" r:id="rId51" name="Group Box 573">
              <controlPr defaultSize="0" autoFill="0" autoPict="0">
                <anchor moveWithCells="1">
                  <from>
                    <xdr:col>7</xdr:col>
                    <xdr:colOff>696686</xdr:colOff>
                    <xdr:row>15</xdr:row>
                    <xdr:rowOff>179614</xdr:rowOff>
                  </from>
                  <to>
                    <xdr:col>8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2" r:id="rId52" name="Check Box 574">
              <controlPr defaultSize="0" autoFill="0" autoLine="0" autoPict="0">
                <anchor moveWithCells="1">
                  <from>
                    <xdr:col>7</xdr:col>
                    <xdr:colOff>696686</xdr:colOff>
                    <xdr:row>17</xdr:row>
                    <xdr:rowOff>0</xdr:rowOff>
                  </from>
                  <to>
                    <xdr:col>8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3" r:id="rId53" name="Group Box 575">
              <controlPr defaultSize="0" autoFill="0" autoPict="0">
                <anchor moveWithCells="1">
                  <from>
                    <xdr:col>5</xdr:col>
                    <xdr:colOff>696686</xdr:colOff>
                    <xdr:row>19</xdr:row>
                    <xdr:rowOff>0</xdr:rowOff>
                  </from>
                  <to>
                    <xdr:col>6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4" r:id="rId54" name="Check Box 576">
              <controlPr defaultSize="0" autoFill="0" autoLine="0" autoPict="0">
                <anchor moveWithCells="1">
                  <from>
                    <xdr:col>5</xdr:col>
                    <xdr:colOff>696686</xdr:colOff>
                    <xdr:row>20</xdr:row>
                    <xdr:rowOff>179614</xdr:rowOff>
                  </from>
                  <to>
                    <xdr:col>6</xdr:col>
                    <xdr:colOff>696686</xdr:colOff>
                    <xdr:row>21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5" r:id="rId55" name="Group Box 577">
              <controlPr defaultSize="0" autoFill="0" autoPict="0">
                <anchor moveWithCells="1">
                  <from>
                    <xdr:col>6</xdr:col>
                    <xdr:colOff>696686</xdr:colOff>
                    <xdr:row>19</xdr:row>
                    <xdr:rowOff>0</xdr:rowOff>
                  </from>
                  <to>
                    <xdr:col>7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6" r:id="rId56" name="Check Box 578">
              <controlPr defaultSize="0" autoFill="0" autoLine="0" autoPict="0">
                <anchor moveWithCells="1">
                  <from>
                    <xdr:col>6</xdr:col>
                    <xdr:colOff>696686</xdr:colOff>
                    <xdr:row>19</xdr:row>
                    <xdr:rowOff>179614</xdr:rowOff>
                  </from>
                  <to>
                    <xdr:col>7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7" r:id="rId57" name="Check Box 579">
              <controlPr defaultSize="0" autoFill="0" autoLine="0" autoPict="0">
                <anchor moveWithCells="1">
                  <from>
                    <xdr:col>6</xdr:col>
                    <xdr:colOff>696686</xdr:colOff>
                    <xdr:row>21</xdr:row>
                    <xdr:rowOff>0</xdr:rowOff>
                  </from>
                  <to>
                    <xdr:col>7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8" r:id="rId58" name="Group Box 580">
              <controlPr defaultSize="0" autoFill="0" autoPict="0">
                <anchor moveWithCells="1">
                  <from>
                    <xdr:col>7</xdr:col>
                    <xdr:colOff>696686</xdr:colOff>
                    <xdr:row>19</xdr:row>
                    <xdr:rowOff>0</xdr:rowOff>
                  </from>
                  <to>
                    <xdr:col>8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9" r:id="rId59" name="Check Box 581">
              <controlPr defaultSize="0" autoFill="0" autoLine="0" autoPict="0">
                <anchor moveWithCells="1">
                  <from>
                    <xdr:col>7</xdr:col>
                    <xdr:colOff>696686</xdr:colOff>
                    <xdr:row>19</xdr:row>
                    <xdr:rowOff>179614</xdr:rowOff>
                  </from>
                  <to>
                    <xdr:col>8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0" r:id="rId60" name="Check Box 582">
              <controlPr defaultSize="0" autoFill="0" autoLine="0" autoPict="0">
                <anchor moveWithCells="1">
                  <from>
                    <xdr:col>7</xdr:col>
                    <xdr:colOff>696686</xdr:colOff>
                    <xdr:row>21</xdr:row>
                    <xdr:rowOff>0</xdr:rowOff>
                  </from>
                  <to>
                    <xdr:col>8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1" r:id="rId61" name="Group Box 583">
              <controlPr defaultSize="0" autoFill="0" autoPict="0">
                <anchor moveWithCells="1">
                  <from>
                    <xdr:col>8</xdr:col>
                    <xdr:colOff>696686</xdr:colOff>
                    <xdr:row>19</xdr:row>
                    <xdr:rowOff>0</xdr:rowOff>
                  </from>
                  <to>
                    <xdr:col>9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2" r:id="rId62" name="Check Box 584">
              <controlPr defaultSize="0" autoFill="0" autoLine="0" autoPict="0">
                <anchor moveWithCells="1">
                  <from>
                    <xdr:col>8</xdr:col>
                    <xdr:colOff>696686</xdr:colOff>
                    <xdr:row>19</xdr:row>
                    <xdr:rowOff>179614</xdr:rowOff>
                  </from>
                  <to>
                    <xdr:col>9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3" r:id="rId63" name="Check Box 585">
              <controlPr defaultSize="0" autoFill="0" autoLine="0" autoPict="0">
                <anchor moveWithCells="1">
                  <from>
                    <xdr:col>8</xdr:col>
                    <xdr:colOff>696686</xdr:colOff>
                    <xdr:row>21</xdr:row>
                    <xdr:rowOff>0</xdr:rowOff>
                  </from>
                  <to>
                    <xdr:col>9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4" r:id="rId64" name="Group Box 586">
              <controlPr defaultSize="0" autoFill="0" autoPict="0">
                <anchor moveWithCells="1">
                  <from>
                    <xdr:col>5</xdr:col>
                    <xdr:colOff>696686</xdr:colOff>
                    <xdr:row>22</xdr:row>
                    <xdr:rowOff>0</xdr:rowOff>
                  </from>
                  <to>
                    <xdr:col>6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5" r:id="rId65" name="Check Box 587">
              <controlPr defaultSize="0" autoFill="0" autoLine="0" autoPict="0">
                <anchor moveWithCells="1">
                  <from>
                    <xdr:col>5</xdr:col>
                    <xdr:colOff>696686</xdr:colOff>
                    <xdr:row>23</xdr:row>
                    <xdr:rowOff>179614</xdr:rowOff>
                  </from>
                  <to>
                    <xdr:col>6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66" name="Group Box 588">
              <controlPr defaultSize="0" autoFill="0" autoPict="0">
                <anchor moveWithCells="1">
                  <from>
                    <xdr:col>6</xdr:col>
                    <xdr:colOff>696686</xdr:colOff>
                    <xdr:row>22</xdr:row>
                    <xdr:rowOff>0</xdr:rowOff>
                  </from>
                  <to>
                    <xdr:col>7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67" name="Check Box 589">
              <controlPr defaultSize="0" autoFill="0" autoLine="0" autoPict="0">
                <anchor moveWithCells="1">
                  <from>
                    <xdr:col>6</xdr:col>
                    <xdr:colOff>696686</xdr:colOff>
                    <xdr:row>23</xdr:row>
                    <xdr:rowOff>0</xdr:rowOff>
                  </from>
                  <to>
                    <xdr:col>7</xdr:col>
                    <xdr:colOff>696686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8" r:id="rId68" name="Group Box 590">
              <controlPr defaultSize="0" autoFill="0" autoPict="0">
                <anchor moveWithCells="1">
                  <from>
                    <xdr:col>7</xdr:col>
                    <xdr:colOff>696686</xdr:colOff>
                    <xdr:row>22</xdr:row>
                    <xdr:rowOff>0</xdr:rowOff>
                  </from>
                  <to>
                    <xdr:col>8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9" r:id="rId69" name="Check Box 591">
              <controlPr defaultSize="0" autoFill="0" autoLine="0" autoPict="0">
                <anchor moveWithCells="1">
                  <from>
                    <xdr:col>7</xdr:col>
                    <xdr:colOff>696686</xdr:colOff>
                    <xdr:row>23</xdr:row>
                    <xdr:rowOff>179614</xdr:rowOff>
                  </from>
                  <to>
                    <xdr:col>8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70" name="Group Box 592">
              <controlPr defaultSize="0" autoFill="0" autoPict="0">
                <anchor moveWithCells="1">
                  <from>
                    <xdr:col>8</xdr:col>
                    <xdr:colOff>696686</xdr:colOff>
                    <xdr:row>22</xdr:row>
                    <xdr:rowOff>0</xdr:rowOff>
                  </from>
                  <to>
                    <xdr:col>9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71" name="Check Box 593">
              <controlPr defaultSize="0" autoFill="0" autoLine="0" autoPict="0">
                <anchor moveWithCells="1">
                  <from>
                    <xdr:col>8</xdr:col>
                    <xdr:colOff>696686</xdr:colOff>
                    <xdr:row>23</xdr:row>
                    <xdr:rowOff>179614</xdr:rowOff>
                  </from>
                  <to>
                    <xdr:col>9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2" r:id="rId72" name="Group Box 594">
              <controlPr defaultSize="0" autoFill="0" autoPict="0">
                <anchor moveWithCells="1">
                  <from>
                    <xdr:col>5</xdr:col>
                    <xdr:colOff>696686</xdr:colOff>
                    <xdr:row>25</xdr:row>
                    <xdr:rowOff>0</xdr:rowOff>
                  </from>
                  <to>
                    <xdr:col>6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3" r:id="rId73" name="Check Box 595">
              <controlPr defaultSize="0" autoFill="0" autoLine="0" autoPict="0">
                <anchor moveWithCells="1">
                  <from>
                    <xdr:col>5</xdr:col>
                    <xdr:colOff>696686</xdr:colOff>
                    <xdr:row>26</xdr:row>
                    <xdr:rowOff>0</xdr:rowOff>
                  </from>
                  <to>
                    <xdr:col>6</xdr:col>
                    <xdr:colOff>696686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74" name="Check Box 596">
              <controlPr defaultSize="0" autoFill="0" autoLine="0" autoPict="0">
                <anchor moveWithCells="1">
                  <from>
                    <xdr:col>5</xdr:col>
                    <xdr:colOff>696686</xdr:colOff>
                    <xdr:row>27</xdr:row>
                    <xdr:rowOff>0</xdr:rowOff>
                  </from>
                  <to>
                    <xdr:col>6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" r:id="rId75" name="Group Box 597">
              <controlPr defaultSize="0" autoFill="0" autoPict="0">
                <anchor moveWithCells="1">
                  <from>
                    <xdr:col>6</xdr:col>
                    <xdr:colOff>696686</xdr:colOff>
                    <xdr:row>25</xdr:row>
                    <xdr:rowOff>0</xdr:rowOff>
                  </from>
                  <to>
                    <xdr:col>7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6" r:id="rId76" name="Check Box 598">
              <controlPr defaultSize="0" autoFill="0" autoLine="0" autoPict="0">
                <anchor moveWithCells="1">
                  <from>
                    <xdr:col>6</xdr:col>
                    <xdr:colOff>696686</xdr:colOff>
                    <xdr:row>26</xdr:row>
                    <xdr:rowOff>179614</xdr:rowOff>
                  </from>
                  <to>
                    <xdr:col>7</xdr:col>
                    <xdr:colOff>696686</xdr:colOff>
                    <xdr:row>27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7" r:id="rId77" name="Group Box 599">
              <controlPr defaultSize="0" autoFill="0" autoPict="0">
                <anchor moveWithCells="1">
                  <from>
                    <xdr:col>7</xdr:col>
                    <xdr:colOff>696686</xdr:colOff>
                    <xdr:row>25</xdr:row>
                    <xdr:rowOff>0</xdr:rowOff>
                  </from>
                  <to>
                    <xdr:col>8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" r:id="rId78" name="Check Box 600">
              <controlPr defaultSize="0" autoFill="0" autoLine="0" autoPict="0">
                <anchor moveWithCells="1">
                  <from>
                    <xdr:col>7</xdr:col>
                    <xdr:colOff>696686</xdr:colOff>
                    <xdr:row>26</xdr:row>
                    <xdr:rowOff>179614</xdr:rowOff>
                  </from>
                  <to>
                    <xdr:col>8</xdr:col>
                    <xdr:colOff>696686</xdr:colOff>
                    <xdr:row>27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79" name="Group Box 601">
              <controlPr defaultSize="0" autoFill="0" autoPict="0">
                <anchor moveWithCells="1">
                  <from>
                    <xdr:col>8</xdr:col>
                    <xdr:colOff>696686</xdr:colOff>
                    <xdr:row>25</xdr:row>
                    <xdr:rowOff>0</xdr:rowOff>
                  </from>
                  <to>
                    <xdr:col>9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0" r:id="rId80" name="Check Box 602">
              <controlPr defaultSize="0" autoFill="0" autoLine="0" autoPict="0">
                <anchor moveWithCells="1">
                  <from>
                    <xdr:col>8</xdr:col>
                    <xdr:colOff>696686</xdr:colOff>
                    <xdr:row>26</xdr:row>
                    <xdr:rowOff>0</xdr:rowOff>
                  </from>
                  <to>
                    <xdr:col>9</xdr:col>
                    <xdr:colOff>696686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1" r:id="rId81" name="Check Box 603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2" r:id="rId82" name="Group Box 604">
              <controlPr defaultSize="0" autoFill="0" autoPict="0">
                <anchor moveWithCells="1">
                  <from>
                    <xdr:col>5</xdr:col>
                    <xdr:colOff>696686</xdr:colOff>
                    <xdr:row>28</xdr:row>
                    <xdr:rowOff>0</xdr:rowOff>
                  </from>
                  <to>
                    <xdr:col>6</xdr:col>
                    <xdr:colOff>696686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83" name="Check Box 605">
              <controlPr defaultSize="0" autoFill="0" autoLine="0" autoPict="0">
                <anchor moveWithCells="1">
                  <from>
                    <xdr:col>5</xdr:col>
                    <xdr:colOff>696686</xdr:colOff>
                    <xdr:row>29</xdr:row>
                    <xdr:rowOff>179614</xdr:rowOff>
                  </from>
                  <to>
                    <xdr:col>6</xdr:col>
                    <xdr:colOff>696686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84" name="Group Box 606">
              <controlPr defaultSize="0" autoFill="0" autoPict="0">
                <anchor moveWithCells="1">
                  <from>
                    <xdr:col>6</xdr:col>
                    <xdr:colOff>696686</xdr:colOff>
                    <xdr:row>28</xdr:row>
                    <xdr:rowOff>0</xdr:rowOff>
                  </from>
                  <to>
                    <xdr:col>7</xdr:col>
                    <xdr:colOff>696686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5" r:id="rId85" name="Check Box 607">
              <controlPr defaultSize="0" autoFill="0" autoLine="0" autoPict="0">
                <anchor moveWithCells="1">
                  <from>
                    <xdr:col>6</xdr:col>
                    <xdr:colOff>696686</xdr:colOff>
                    <xdr:row>29</xdr:row>
                    <xdr:rowOff>0</xdr:rowOff>
                  </from>
                  <to>
                    <xdr:col>7</xdr:col>
                    <xdr:colOff>696686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6" r:id="rId86" name="Group Box 608">
              <controlPr defaultSize="0" autoFill="0" autoPict="0">
                <anchor moveWithCells="1">
                  <from>
                    <xdr:col>7</xdr:col>
                    <xdr:colOff>696686</xdr:colOff>
                    <xdr:row>28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7" r:id="rId87" name="Check Box 609">
              <controlPr defaultSize="0" autoFill="0" autoLine="0" autoPict="0">
                <anchor moveWithCells="1">
                  <from>
                    <xdr:col>7</xdr:col>
                    <xdr:colOff>696686</xdr:colOff>
                    <xdr:row>29</xdr:row>
                    <xdr:rowOff>0</xdr:rowOff>
                  </from>
                  <to>
                    <xdr:col>8</xdr:col>
                    <xdr:colOff>696686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0" r:id="rId88" name="Group Box 612">
              <controlPr defaultSize="0" autoFill="0" autoPict="0">
                <anchor moveWithCells="1">
                  <from>
                    <xdr:col>7</xdr:col>
                    <xdr:colOff>696686</xdr:colOff>
                    <xdr:row>31</xdr:row>
                    <xdr:rowOff>0</xdr:rowOff>
                  </from>
                  <to>
                    <xdr:col>8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1" r:id="rId89" name="Check Box 613">
              <controlPr defaultSize="0" autoFill="0" autoLine="0" autoPict="0">
                <anchor moveWithCells="1">
                  <from>
                    <xdr:col>7</xdr:col>
                    <xdr:colOff>696686</xdr:colOff>
                    <xdr:row>32</xdr:row>
                    <xdr:rowOff>179614</xdr:rowOff>
                  </from>
                  <to>
                    <xdr:col>8</xdr:col>
                    <xdr:colOff>696686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2" r:id="rId90" name="Group Box 614">
              <controlPr defaultSize="0" autoFill="0" autoPict="0">
                <anchor moveWithCells="1">
                  <from>
                    <xdr:col>5</xdr:col>
                    <xdr:colOff>696686</xdr:colOff>
                    <xdr:row>34</xdr:row>
                    <xdr:rowOff>0</xdr:rowOff>
                  </from>
                  <to>
                    <xdr:col>7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91" name="Check Box 615">
              <controlPr defaultSize="0" autoFill="0" autoLine="0" autoPict="0">
                <anchor moveWithCells="1">
                  <from>
                    <xdr:col>5</xdr:col>
                    <xdr:colOff>696686</xdr:colOff>
                    <xdr:row>35</xdr:row>
                    <xdr:rowOff>0</xdr:rowOff>
                  </from>
                  <to>
                    <xdr:col>6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92" name="Check Box 616">
              <controlPr defaultSize="0" autoFill="0" autoLine="0" autoPict="0">
                <anchor moveWithCells="1">
                  <from>
                    <xdr:col>6</xdr:col>
                    <xdr:colOff>696686</xdr:colOff>
                    <xdr:row>35</xdr:row>
                    <xdr:rowOff>0</xdr:rowOff>
                  </from>
                  <to>
                    <xdr:col>7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5" r:id="rId93" name="Check Box 617">
              <controlPr defaultSize="0" autoFill="0" autoLine="0" autoPict="0">
                <anchor moveWithCells="1">
                  <from>
                    <xdr:col>6</xdr:col>
                    <xdr:colOff>696686</xdr:colOff>
                    <xdr:row>36</xdr:row>
                    <xdr:rowOff>0</xdr:rowOff>
                  </from>
                  <to>
                    <xdr:col>7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6" r:id="rId94" name="Group Box 618">
              <controlPr defaultSize="0" autoFill="0" autoPict="0">
                <anchor moveWithCells="1">
                  <from>
                    <xdr:col>7</xdr:col>
                    <xdr:colOff>696686</xdr:colOff>
                    <xdr:row>34</xdr:row>
                    <xdr:rowOff>0</xdr:rowOff>
                  </from>
                  <to>
                    <xdr:col>8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7" r:id="rId95" name="Check Box 619">
              <controlPr defaultSize="0" autoFill="0" autoLine="0" autoPict="0">
                <anchor moveWithCells="1">
                  <from>
                    <xdr:col>7</xdr:col>
                    <xdr:colOff>696686</xdr:colOff>
                    <xdr:row>35</xdr:row>
                    <xdr:rowOff>179614</xdr:rowOff>
                  </from>
                  <to>
                    <xdr:col>8</xdr:col>
                    <xdr:colOff>696686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96" name="Group Box 620">
              <controlPr defaultSize="0" autoFill="0" autoPict="0">
                <anchor moveWithCells="1">
                  <from>
                    <xdr:col>8</xdr:col>
                    <xdr:colOff>696686</xdr:colOff>
                    <xdr:row>16</xdr:row>
                    <xdr:rowOff>0</xdr:rowOff>
                  </from>
                  <to>
                    <xdr:col>9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97" name="Check Box 621">
              <controlPr defaultSize="0" autoFill="0" autoLine="0" autoPict="0">
                <anchor moveWithCells="1">
                  <from>
                    <xdr:col>8</xdr:col>
                    <xdr:colOff>696686</xdr:colOff>
                    <xdr:row>17</xdr:row>
                    <xdr:rowOff>0</xdr:rowOff>
                  </from>
                  <to>
                    <xdr:col>9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1" r:id="rId98" name="Group Box 623">
              <controlPr defaultSize="0" autoFill="0" autoPict="0">
                <anchor moveWithCells="1">
                  <from>
                    <xdr:col>5</xdr:col>
                    <xdr:colOff>696686</xdr:colOff>
                    <xdr:row>31</xdr:row>
                    <xdr:rowOff>0</xdr:rowOff>
                  </from>
                  <to>
                    <xdr:col>7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99" name="Check Box 625">
              <controlPr defaultSize="0" autoFill="0" autoLine="0" autoPict="0">
                <anchor moveWithCells="1">
                  <from>
                    <xdr:col>5</xdr:col>
                    <xdr:colOff>696686</xdr:colOff>
                    <xdr:row>33</xdr:row>
                    <xdr:rowOff>0</xdr:rowOff>
                  </from>
                  <to>
                    <xdr:col>6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4" r:id="rId100" name="Check Box 626">
              <controlPr defaultSize="0" autoFill="0" autoLine="0" autoPict="0">
                <anchor moveWithCells="1">
                  <from>
                    <xdr:col>6</xdr:col>
                    <xdr:colOff>696686</xdr:colOff>
                    <xdr:row>33</xdr:row>
                    <xdr:rowOff>0</xdr:rowOff>
                  </from>
                  <to>
                    <xdr:col>7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5" r:id="rId101" name="Group Box 627">
              <controlPr defaultSize="0" autoFill="0" autoPict="0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02" name="Check Box 628">
              <controlPr defaultSize="0" autoFill="0" autoLine="0" autoPict="0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03" name="Group Box 629">
              <controlPr defaultSize="0" autoFill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04" name="Check Box 630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05" name="Group Box 631">
              <controlPr defaultSize="0" autoFill="0" autoPict="0">
                <anchor moveWithCells="1">
                  <from>
                    <xdr:col>3</xdr:col>
                    <xdr:colOff>0</xdr:colOff>
                    <xdr:row>45</xdr:row>
                    <xdr:rowOff>0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0" r:id="rId106" name="Check Box 632">
              <controlPr defaultSize="0" autoFill="0" autoLine="0" autoPict="0">
                <anchor moveWithCells="1">
                  <from>
                    <xdr:col>3</xdr:col>
                    <xdr:colOff>0</xdr:colOff>
                    <xdr:row>46</xdr:row>
                    <xdr:rowOff>0</xdr:rowOff>
                  </from>
                  <to>
                    <xdr:col>4</xdr:col>
                    <xdr:colOff>0</xdr:colOff>
                    <xdr:row>46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07" name="Check Box 633">
              <controlPr defaultSize="0" autoFill="0" autoLine="0" autoPict="0">
                <anchor moveWithCells="1">
                  <from>
                    <xdr:col>3</xdr:col>
                    <xdr:colOff>0</xdr:colOff>
                    <xdr:row>47</xdr:row>
                    <xdr:rowOff>0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08" name="Group Box 634">
              <controlPr defaultSize="0" autoFill="0" autoPict="0">
                <anchor moveWithCells="1">
                  <from>
                    <xdr:col>3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09" name="Check Box 635">
              <controlPr defaultSize="0" autoFill="0" autoLine="0" autoPict="0">
                <anchor moveWithCells="1">
                  <from>
                    <xdr:col>3</xdr:col>
                    <xdr:colOff>0</xdr:colOff>
                    <xdr:row>53</xdr:row>
                    <xdr:rowOff>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10" name="Group Box 636">
              <controlPr defaultSize="0" autoFill="0" autoPict="0">
                <anchor moveWithCells="1">
                  <from>
                    <xdr:col>2</xdr:col>
                    <xdr:colOff>0</xdr:colOff>
                    <xdr:row>51</xdr:row>
                    <xdr:rowOff>0</xdr:rowOff>
                  </from>
                  <to>
                    <xdr:col>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11" name="Check Box 637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0</xdr:rowOff>
                  </from>
                  <to>
                    <xdr:col>3</xdr:col>
                    <xdr:colOff>0</xdr:colOff>
                    <xdr:row>52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6" r:id="rId112" name="Check Box 638">
              <controlPr defaultSize="0" autoFill="0" autoLine="0" autoPict="0">
                <anchor moveWithCells="1">
                  <from>
                    <xdr:col>2</xdr:col>
                    <xdr:colOff>0</xdr:colOff>
                    <xdr:row>53</xdr:row>
                    <xdr:rowOff>0</xdr:rowOff>
                  </from>
                  <to>
                    <xdr:col>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13" name="Group Box 639">
              <controlPr defaultSize="0" autoFill="0" autoPict="0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5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14" name="Check Box 640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5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15" name="Group Box 641">
              <controlPr defaultSize="0" autoFill="0" autoPict="0">
                <anchor moveWithCells="1">
                  <from>
                    <xdr:col>2</xdr:col>
                    <xdr:colOff>0</xdr:colOff>
                    <xdr:row>48</xdr:row>
                    <xdr:rowOff>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16" name="Check Box 642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0</xdr:rowOff>
                  </from>
                  <to>
                    <xdr:col>3</xdr:col>
                    <xdr:colOff>0</xdr:colOff>
                    <xdr:row>49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1" r:id="rId117" name="Check Box 643">
              <controlPr defaultSize="0" autoFill="0" autoLine="0" autoPict="0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18" name="Group Box 644">
              <controlPr defaultSize="0" autoFill="0" autoPict="0">
                <anchor moveWithCells="1">
                  <from>
                    <xdr:col>4</xdr:col>
                    <xdr:colOff>0</xdr:colOff>
                    <xdr:row>48</xdr:row>
                    <xdr:rowOff>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19" name="Check Box 645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20" name="Group Box 646">
              <controlPr defaultSize="0" autoFill="0" autoPict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21" name="Check Box 647">
              <controlPr defaultSize="0" autoFill="0" autoLine="0" autoPict="0">
                <anchor moveWithCells="1">
                  <from>
                    <xdr:col>1</xdr:col>
                    <xdr:colOff>0</xdr:colOff>
                    <xdr:row>56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22" name="Group Box 648">
              <controlPr defaultSize="0" autoFill="0" autoPict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23" name="Check Box 649">
              <controlPr defaultSize="0" autoFill="0" autoLine="0" autoPict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24" name="Check Box 650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25" name="Group Box 651">
              <controlPr defaultSize="0" autoFill="0" autoPict="0">
                <anchor moveWithCells="1">
                  <from>
                    <xdr:col>4</xdr:col>
                    <xdr:colOff>0</xdr:colOff>
                    <xdr:row>72</xdr:row>
                    <xdr:rowOff>0</xdr:rowOff>
                  </from>
                  <to>
                    <xdr:col>5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26" name="Check Box 652">
              <controlPr defaultSize="0" autoFill="0" autoLine="0" autoPict="0">
                <anchor moveWithCells="1">
                  <from>
                    <xdr:col>4</xdr:col>
                    <xdr:colOff>0</xdr:colOff>
                    <xdr:row>73</xdr:row>
                    <xdr:rowOff>0</xdr:rowOff>
                  </from>
                  <to>
                    <xdr:col>5</xdr:col>
                    <xdr:colOff>0</xdr:colOff>
                    <xdr:row>73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27" name="Group Box 653">
              <controlPr defaultSize="0" autoFill="0" autoPict="0">
                <anchor moveWithCells="1">
                  <from>
                    <xdr:col>2</xdr:col>
                    <xdr:colOff>0</xdr:colOff>
                    <xdr:row>54</xdr:row>
                    <xdr:rowOff>0</xdr:rowOff>
                  </from>
                  <to>
                    <xdr:col>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28" name="Check Box 654">
              <controlPr defaultSize="0" autoFill="0" autoLine="0" autoPict="0">
                <anchor moveWithCells="1">
                  <from>
                    <xdr:col>2</xdr:col>
                    <xdr:colOff>0</xdr:colOff>
                    <xdr:row>54</xdr:row>
                    <xdr:rowOff>179614</xdr:rowOff>
                  </from>
                  <to>
                    <xdr:col>3</xdr:col>
                    <xdr:colOff>0</xdr:colOff>
                    <xdr:row>55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29" name="Group Box 655">
              <controlPr defaultSize="0" autoFill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30" name="Check Box 656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5</xdr:col>
                    <xdr:colOff>0</xdr:colOff>
                    <xdr:row>46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31" name="Check Box 657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32" name="Group Box 658">
              <controlPr defaultSize="0" autoFill="0" autoPict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33" name="Check Box 659">
              <controlPr defaultSize="0" autoFill="0" autoLine="0" autoPict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34" name="Group Box 660">
              <controlPr defaultSize="0" autoFill="0" autoPict="0">
                <anchor moveWithCells="1">
                  <from>
                    <xdr:col>1</xdr:col>
                    <xdr:colOff>0</xdr:colOff>
                    <xdr:row>57</xdr:row>
                    <xdr:rowOff>179614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35" name="Check Box 661">
              <controlPr defaultSize="0" autoFill="0" autoLine="0" autoPict="0">
                <anchor moveWithCells="1">
                  <from>
                    <xdr:col>1</xdr:col>
                    <xdr:colOff>0</xdr:colOff>
                    <xdr:row>58</xdr:row>
                    <xdr:rowOff>179614</xdr:rowOff>
                  </from>
                  <to>
                    <xdr:col>2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36" name="Check Box 662">
              <controlPr defaultSize="0" autoFill="0" autoLine="0" autoPict="0">
                <anchor moveWithCells="1">
                  <from>
                    <xdr:col>1</xdr:col>
                    <xdr:colOff>0</xdr:colOff>
                    <xdr:row>60</xdr:row>
                    <xdr:rowOff>0</xdr:rowOff>
                  </from>
                  <to>
                    <xdr:col>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37" name="Check Box 663">
              <controlPr defaultSize="0" autoFill="0" autoLine="0" autoPict="0">
                <anchor moveWithCells="1">
                  <from>
                    <xdr:col>2</xdr:col>
                    <xdr:colOff>0</xdr:colOff>
                    <xdr:row>59</xdr:row>
                    <xdr:rowOff>179614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38" name="Group Box 664">
              <controlPr defaultSize="0" autoFill="0" autoPict="0">
                <anchor moveWithCells="1">
                  <from>
                    <xdr:col>3</xdr:col>
                    <xdr:colOff>0</xdr:colOff>
                    <xdr:row>57</xdr:row>
                    <xdr:rowOff>179614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39" name="Check Box 665">
              <controlPr defaultSize="0" autoFill="0" autoLine="0" autoPict="0">
                <anchor moveWithCells="1">
                  <from>
                    <xdr:col>3</xdr:col>
                    <xdr:colOff>0</xdr:colOff>
                    <xdr:row>58</xdr:row>
                    <xdr:rowOff>179614</xdr:rowOff>
                  </from>
                  <to>
                    <xdr:col>4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40" name="Check Box 666">
              <controlPr defaultSize="0" autoFill="0" autoLine="0" autoPict="0">
                <anchor moveWithCells="1">
                  <from>
                    <xdr:col>3</xdr:col>
                    <xdr:colOff>0</xdr:colOff>
                    <xdr:row>60</xdr:row>
                    <xdr:rowOff>0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41" name="Group Box 667">
              <controlPr defaultSize="0" autoFill="0" autoPict="0">
                <anchor moveWithCells="1">
                  <from>
                    <xdr:col>4</xdr:col>
                    <xdr:colOff>0</xdr:colOff>
                    <xdr:row>57</xdr:row>
                    <xdr:rowOff>179614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42" name="Check Box 668">
              <controlPr defaultSize="0" autoFill="0" autoLine="0" autoPict="0">
                <anchor moveWithCells="1">
                  <from>
                    <xdr:col>4</xdr:col>
                    <xdr:colOff>0</xdr:colOff>
                    <xdr:row>58</xdr:row>
                    <xdr:rowOff>179614</xdr:rowOff>
                  </from>
                  <to>
                    <xdr:col>5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43" name="Check Box 669">
              <controlPr defaultSize="0" autoFill="0" autoLine="0" autoPict="0">
                <anchor moveWithCells="1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44" name="Group Box 670">
              <controlPr defaultSize="0" autoFill="0" autoPict="0">
                <anchor moveWithCells="1">
                  <from>
                    <xdr:col>1</xdr:col>
                    <xdr:colOff>0</xdr:colOff>
                    <xdr:row>61</xdr:row>
                    <xdr:rowOff>0</xdr:rowOff>
                  </from>
                  <to>
                    <xdr:col>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45" name="Check Box 671">
              <controlPr defaultSize="0" autoFill="0" autoLine="0" autoPict="0">
                <anchor moveWithCells="1">
                  <from>
                    <xdr:col>1</xdr:col>
                    <xdr:colOff>0</xdr:colOff>
                    <xdr:row>61</xdr:row>
                    <xdr:rowOff>179614</xdr:rowOff>
                  </from>
                  <to>
                    <xdr:col>2</xdr:col>
                    <xdr:colOff>0</xdr:colOff>
                    <xdr:row>62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46" name="Check Box 672">
              <controlPr defaultSize="0" autoFill="0" autoLine="0" autoPict="0">
                <anchor moveWithCells="1">
                  <from>
                    <xdr:col>1</xdr:col>
                    <xdr:colOff>0</xdr:colOff>
                    <xdr:row>63</xdr:row>
                    <xdr:rowOff>0</xdr:rowOff>
                  </from>
                  <to>
                    <xdr:col>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47" name="Group Box 673">
              <controlPr defaultSize="0" autoFill="0" autoPict="0">
                <anchor moveWithCells="1">
                  <from>
                    <xdr:col>2</xdr:col>
                    <xdr:colOff>0</xdr:colOff>
                    <xdr:row>61</xdr:row>
                    <xdr:rowOff>0</xdr:rowOff>
                  </from>
                  <to>
                    <xdr:col>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48" name="Check Box 674">
              <controlPr defaultSize="0" autoFill="0" autoLine="0" autoPict="0">
                <anchor moveWithCells="1">
                  <from>
                    <xdr:col>2</xdr:col>
                    <xdr:colOff>0</xdr:colOff>
                    <xdr:row>61</xdr:row>
                    <xdr:rowOff>179614</xdr:rowOff>
                  </from>
                  <to>
                    <xdr:col>3</xdr:col>
                    <xdr:colOff>0</xdr:colOff>
                    <xdr:row>62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49" name="Group Box 675">
              <controlPr defaultSize="0" autoFill="0" autoPict="0">
                <anchor moveWithCells="1">
                  <from>
                    <xdr:col>3</xdr:col>
                    <xdr:colOff>0</xdr:colOff>
                    <xdr:row>61</xdr:row>
                    <xdr:rowOff>0</xdr:rowOff>
                  </from>
                  <to>
                    <xdr:col>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50" name="Check Box 676">
              <controlPr defaultSize="0" autoFill="0" autoLine="0" autoPict="0">
                <anchor moveWithCells="1">
                  <from>
                    <xdr:col>3</xdr:col>
                    <xdr:colOff>0</xdr:colOff>
                    <xdr:row>63</xdr:row>
                    <xdr:rowOff>0</xdr:rowOff>
                  </from>
                  <to>
                    <xdr:col>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51" name="Group Box 677">
              <controlPr defaultSize="0" autoFill="0" autoPict="0">
                <anchor moveWithCells="1">
                  <from>
                    <xdr:col>4</xdr:col>
                    <xdr:colOff>0</xdr:colOff>
                    <xdr:row>61</xdr:row>
                    <xdr:rowOff>0</xdr:rowOff>
                  </from>
                  <to>
                    <xdr:col>5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9" r:id="rId152" name="Check Box 678">
              <controlPr defaultSize="0" autoFill="0" autoLine="0" autoPict="0">
                <anchor moveWithCells="1">
                  <from>
                    <xdr:col>4</xdr:col>
                    <xdr:colOff>0</xdr:colOff>
                    <xdr:row>63</xdr:row>
                    <xdr:rowOff>0</xdr:rowOff>
                  </from>
                  <to>
                    <xdr:col>5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0" r:id="rId153" name="Group Box 679">
              <controlPr defaultSize="0" autoFill="0" autoPict="0">
                <anchor moveWithCells="1">
                  <from>
                    <xdr:col>1</xdr:col>
                    <xdr:colOff>0</xdr:colOff>
                    <xdr:row>64</xdr:row>
                    <xdr:rowOff>0</xdr:rowOff>
                  </from>
                  <to>
                    <xdr:col>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1" r:id="rId154" name="Check Box 680">
              <controlPr defaultSize="0" autoFill="0" autoLine="0" autoPict="0">
                <anchor moveWithCells="1">
                  <from>
                    <xdr:col>1</xdr:col>
                    <xdr:colOff>0</xdr:colOff>
                    <xdr:row>64</xdr:row>
                    <xdr:rowOff>179614</xdr:rowOff>
                  </from>
                  <to>
                    <xdr:col>2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2" r:id="rId155" name="Check Box 681">
              <controlPr defaultSize="0" autoFill="0" autoLine="0" autoPict="0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4" r:id="rId156" name="Group Box 682">
              <controlPr defaultSize="0" autoFill="0" autoPict="0">
                <anchor moveWithCells="1">
                  <from>
                    <xdr:col>2</xdr:col>
                    <xdr:colOff>0</xdr:colOff>
                    <xdr:row>64</xdr:row>
                    <xdr:rowOff>0</xdr:rowOff>
                  </from>
                  <to>
                    <xdr:col>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5" r:id="rId157" name="Check Box 683">
              <controlPr defaultSize="0" autoFill="0" autoLine="0" autoPict="0">
                <anchor moveWithCells="1">
                  <from>
                    <xdr:col>2</xdr:col>
                    <xdr:colOff>0</xdr:colOff>
                    <xdr:row>64</xdr:row>
                    <xdr:rowOff>179614</xdr:rowOff>
                  </from>
                  <to>
                    <xdr:col>3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7" r:id="rId158" name="Check Box 684">
              <controlPr defaultSize="0" autoFill="0" autoLine="0" autoPict="0">
                <anchor moveWithCells="1">
                  <from>
                    <xdr:col>2</xdr:col>
                    <xdr:colOff>0</xdr:colOff>
                    <xdr:row>66</xdr:row>
                    <xdr:rowOff>0</xdr:rowOff>
                  </from>
                  <to>
                    <xdr:col>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8" r:id="rId159" name="Group Box 685">
              <controlPr defaultSize="0" autoFill="0" autoPict="0">
                <anchor moveWithCells="1">
                  <from>
                    <xdr:col>3</xdr:col>
                    <xdr:colOff>0</xdr:colOff>
                    <xdr:row>64</xdr:row>
                    <xdr:rowOff>0</xdr:rowOff>
                  </from>
                  <to>
                    <xdr:col>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9" r:id="rId160" name="Check Box 686">
              <controlPr defaultSize="0" autoFill="0" autoLine="0" autoPict="0">
                <anchor moveWithCells="1">
                  <from>
                    <xdr:col>3</xdr:col>
                    <xdr:colOff>0</xdr:colOff>
                    <xdr:row>66</xdr:row>
                    <xdr:rowOff>0</xdr:rowOff>
                  </from>
                  <to>
                    <xdr:col>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1" r:id="rId161" name="Group Box 687">
              <controlPr defaultSize="0" autoFill="0" autoPict="0">
                <anchor moveWithCells="1">
                  <from>
                    <xdr:col>4</xdr:col>
                    <xdr:colOff>0</xdr:colOff>
                    <xdr:row>64</xdr:row>
                    <xdr:rowOff>0</xdr:rowOff>
                  </from>
                  <to>
                    <xdr:col>5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2" r:id="rId162" name="Check Box 688">
              <controlPr defaultSize="0" autoFill="0" autoLine="0" autoPict="0">
                <anchor moveWithCells="1">
                  <from>
                    <xdr:col>4</xdr:col>
                    <xdr:colOff>0</xdr:colOff>
                    <xdr:row>64</xdr:row>
                    <xdr:rowOff>179614</xdr:rowOff>
                  </from>
                  <to>
                    <xdr:col>5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4" r:id="rId163" name="Group Box 689">
              <controlPr defaultSize="0" autoFill="0" autoPict="0">
                <anchor moveWithCells="1">
                  <from>
                    <xdr:col>1</xdr:col>
                    <xdr:colOff>0</xdr:colOff>
                    <xdr:row>68</xdr:row>
                    <xdr:rowOff>0</xdr:rowOff>
                  </from>
                  <to>
                    <xdr:col>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5" r:id="rId164" name="Check Box 690">
              <controlPr defaultSize="0" autoFill="0" autoLine="0" autoPict="0">
                <anchor moveWithCells="1">
                  <from>
                    <xdr:col>1</xdr:col>
                    <xdr:colOff>0</xdr:colOff>
                    <xdr:row>68</xdr:row>
                    <xdr:rowOff>179614</xdr:rowOff>
                  </from>
                  <to>
                    <xdr:col>2</xdr:col>
                    <xdr:colOff>0</xdr:colOff>
                    <xdr:row>69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9" r:id="rId165" name="Group Box 691">
              <controlPr defaultSize="0" autoFill="0" autoPict="0">
                <anchor moveWithCells="1">
                  <from>
                    <xdr:col>2</xdr:col>
                    <xdr:colOff>0</xdr:colOff>
                    <xdr:row>68</xdr:row>
                    <xdr:rowOff>0</xdr:rowOff>
                  </from>
                  <to>
                    <xdr:col>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7" r:id="rId166" name="Check Box 692">
              <controlPr defaultSize="0" autoFill="0" autoLine="0" autoPict="0">
                <anchor moveWithCells="1">
                  <from>
                    <xdr:col>2</xdr:col>
                    <xdr:colOff>0</xdr:colOff>
                    <xdr:row>68</xdr:row>
                    <xdr:rowOff>179614</xdr:rowOff>
                  </from>
                  <to>
                    <xdr:col>3</xdr:col>
                    <xdr:colOff>0</xdr:colOff>
                    <xdr:row>69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8" r:id="rId167" name="Group Box 693">
              <controlPr defaultSize="0" autoFill="0" autoPict="0">
                <anchor moveWithCells="1">
                  <from>
                    <xdr:col>3</xdr:col>
                    <xdr:colOff>0</xdr:colOff>
                    <xdr:row>48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2" r:id="rId168" name="Check Box 694">
              <controlPr defaultSize="0" autoFill="0" autoLine="0" autoPict="0">
                <anchor moveWithCells="1">
                  <from>
                    <xdr:col>3</xdr:col>
                    <xdr:colOff>0</xdr:colOff>
                    <xdr:row>49</xdr:row>
                    <xdr:rowOff>0</xdr:rowOff>
                  </from>
                  <to>
                    <xdr:col>4</xdr:col>
                    <xdr:colOff>0</xdr:colOff>
                    <xdr:row>49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3" r:id="rId169" name="Check Box 695">
              <controlPr defaultSize="0" autoFill="0" autoLine="0" autoPict="0">
                <anchor moveWithCells="1">
                  <from>
                    <xdr:col>3</xdr:col>
                    <xdr:colOff>0</xdr:colOff>
                    <xdr:row>50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9" r:id="rId170" name="Group Box 696">
              <controlPr defaultSize="0" autoFill="0" autoPict="0">
                <anchor moveWithCells="1">
                  <from>
                    <xdr:col>1</xdr:col>
                    <xdr:colOff>0</xdr:colOff>
                    <xdr:row>72</xdr:row>
                    <xdr:rowOff>0</xdr:rowOff>
                  </from>
                  <to>
                    <xdr:col>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1" r:id="rId171" name="Check Box 697">
              <controlPr defaultSize="0" autoFill="0" autoLine="0" autoPict="0">
                <anchor moveWithCells="1">
                  <from>
                    <xdr:col>1</xdr:col>
                    <xdr:colOff>0</xdr:colOff>
                    <xdr:row>74</xdr:row>
                    <xdr:rowOff>0</xdr:rowOff>
                  </from>
                  <to>
                    <xdr:col>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6" r:id="rId172" name="Group Box 698">
              <controlPr defaultSize="0" autoFill="0" autoPict="0">
                <anchor moveWithCells="1">
                  <from>
                    <xdr:col>2</xdr:col>
                    <xdr:colOff>0</xdr:colOff>
                    <xdr:row>72</xdr:row>
                    <xdr:rowOff>0</xdr:rowOff>
                  </from>
                  <to>
                    <xdr:col>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7" r:id="rId173" name="Check Box 699">
              <controlPr defaultSize="0" autoFill="0" autoLine="0" autoPict="0">
                <anchor moveWithCells="1">
                  <from>
                    <xdr:col>2</xdr:col>
                    <xdr:colOff>0</xdr:colOff>
                    <xdr:row>73</xdr:row>
                    <xdr:rowOff>0</xdr:rowOff>
                  </from>
                  <to>
                    <xdr:col>3</xdr:col>
                    <xdr:colOff>0</xdr:colOff>
                    <xdr:row>73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8" r:id="rId174" name="Group Box 700">
              <controlPr defaultSize="0" autoFill="0" autoPict="0">
                <anchor moveWithCells="1">
                  <from>
                    <xdr:col>3</xdr:col>
                    <xdr:colOff>0</xdr:colOff>
                    <xdr:row>72</xdr:row>
                    <xdr:rowOff>0</xdr:rowOff>
                  </from>
                  <to>
                    <xdr:col>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2" r:id="rId175" name="Check Box 701">
              <controlPr defaultSize="0" autoFill="0" autoLine="0" autoPict="0">
                <anchor moveWithCells="1">
                  <from>
                    <xdr:col>3</xdr:col>
                    <xdr:colOff>0</xdr:colOff>
                    <xdr:row>74</xdr:row>
                    <xdr:rowOff>0</xdr:rowOff>
                  </from>
                  <to>
                    <xdr:col>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4" r:id="rId176" name="Group Box 702">
              <controlPr defaultSize="0" autoFill="0" autoPict="0">
                <anchor moveWithCells="1">
                  <from>
                    <xdr:col>1</xdr:col>
                    <xdr:colOff>0</xdr:colOff>
                    <xdr:row>75</xdr:row>
                    <xdr:rowOff>0</xdr:rowOff>
                  </from>
                  <to>
                    <xdr:col>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1" r:id="rId177" name="Check Box 703">
              <controlPr defaultSize="0" autoFill="0" autoLine="0" autoPict="0">
                <anchor moveWithCells="1">
                  <from>
                    <xdr:col>1</xdr:col>
                    <xdr:colOff>0</xdr:colOff>
                    <xdr:row>75</xdr:row>
                    <xdr:rowOff>179614</xdr:rowOff>
                  </from>
                  <to>
                    <xdr:col>2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2" r:id="rId178" name="Group Box 704">
              <controlPr defaultSize="0" autoFill="0" autoPict="0">
                <anchor moveWithCells="1">
                  <from>
                    <xdr:col>2</xdr:col>
                    <xdr:colOff>0</xdr:colOff>
                    <xdr:row>75</xdr:row>
                    <xdr:rowOff>0</xdr:rowOff>
                  </from>
                  <to>
                    <xdr:col>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5" r:id="rId179" name="Check Box 705">
              <controlPr defaultSize="0" autoFill="0" autoLine="0" autoPict="0">
                <anchor moveWithCells="1">
                  <from>
                    <xdr:col>2</xdr:col>
                    <xdr:colOff>0</xdr:colOff>
                    <xdr:row>75</xdr:row>
                    <xdr:rowOff>179614</xdr:rowOff>
                  </from>
                  <to>
                    <xdr:col>3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7" r:id="rId180" name="Group Box 706">
              <controlPr defaultSize="0" autoFill="0" autoPict="0">
                <anchor moveWithCells="1">
                  <from>
                    <xdr:col>3</xdr:col>
                    <xdr:colOff>0</xdr:colOff>
                    <xdr:row>75</xdr:row>
                    <xdr:rowOff>0</xdr:rowOff>
                  </from>
                  <to>
                    <xdr:col>4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5" r:id="rId181" name="Check Box 707">
              <controlPr defaultSize="0" autoFill="0" autoLine="0" autoPict="0">
                <anchor moveWithCells="1">
                  <from>
                    <xdr:col>3</xdr:col>
                    <xdr:colOff>0</xdr:colOff>
                    <xdr:row>75</xdr:row>
                    <xdr:rowOff>179614</xdr:rowOff>
                  </from>
                  <to>
                    <xdr:col>4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6" r:id="rId182" name="Group Box 708">
              <controlPr defaultSize="0" autoFill="0" autoPict="0">
                <anchor moveWithCells="1">
                  <from>
                    <xdr:col>1</xdr:col>
                    <xdr:colOff>0</xdr:colOff>
                    <xdr:row>78</xdr:row>
                    <xdr:rowOff>0</xdr:rowOff>
                  </from>
                  <to>
                    <xdr:col>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8" r:id="rId183" name="Check Box 709">
              <controlPr defaultSize="0" autoFill="0" autoLine="0" autoPict="0">
                <anchor moveWithCells="1">
                  <from>
                    <xdr:col>1</xdr:col>
                    <xdr:colOff>0</xdr:colOff>
                    <xdr:row>78</xdr:row>
                    <xdr:rowOff>179614</xdr:rowOff>
                  </from>
                  <to>
                    <xdr:col>2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9" r:id="rId184" name="Group Box 710">
              <controlPr defaultSize="0" autoFill="0" autoPict="0">
                <anchor moveWithCells="1">
                  <from>
                    <xdr:col>2</xdr:col>
                    <xdr:colOff>0</xdr:colOff>
                    <xdr:row>77</xdr:row>
                    <xdr:rowOff>179614</xdr:rowOff>
                  </from>
                  <to>
                    <xdr:col>3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9" r:id="rId185" name="Check Box 711">
              <controlPr defaultSize="0" autoFill="0" autoLine="0" autoPict="0">
                <anchor moveWithCells="1">
                  <from>
                    <xdr:col>2</xdr:col>
                    <xdr:colOff>0</xdr:colOff>
                    <xdr:row>79</xdr:row>
                    <xdr:rowOff>179614</xdr:rowOff>
                  </from>
                  <to>
                    <xdr:col>3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0" r:id="rId186" name="Group Box 712">
              <controlPr defaultSize="0" autoFill="0" autoPict="0">
                <anchor moveWithCells="1">
                  <from>
                    <xdr:col>3</xdr:col>
                    <xdr:colOff>0</xdr:colOff>
                    <xdr:row>77</xdr:row>
                    <xdr:rowOff>179614</xdr:rowOff>
                  </from>
                  <to>
                    <xdr:col>4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1" r:id="rId187" name="Check Box 713">
              <controlPr defaultSize="0" autoFill="0" autoLine="0" autoPict="0">
                <anchor moveWithCells="1">
                  <from>
                    <xdr:col>3</xdr:col>
                    <xdr:colOff>0</xdr:colOff>
                    <xdr:row>78</xdr:row>
                    <xdr:rowOff>179614</xdr:rowOff>
                  </from>
                  <to>
                    <xdr:col>4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1" r:id="rId188" name="Check Box 714">
              <controlPr defaultSize="0" autoFill="0" autoLine="0" autoPict="0">
                <anchor moveWithCells="1">
                  <from>
                    <xdr:col>3</xdr:col>
                    <xdr:colOff>0</xdr:colOff>
                    <xdr:row>79</xdr:row>
                    <xdr:rowOff>179614</xdr:rowOff>
                  </from>
                  <to>
                    <xdr:col>4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2" r:id="rId189" name="Group Box 715">
              <controlPr defaultSize="0" autoFill="0" autoPict="0">
                <anchor moveWithCells="1">
                  <from>
                    <xdr:col>4</xdr:col>
                    <xdr:colOff>0</xdr:colOff>
                    <xdr:row>77</xdr:row>
                    <xdr:rowOff>179614</xdr:rowOff>
                  </from>
                  <to>
                    <xdr:col>5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4" r:id="rId190" name="Check Box 716">
              <controlPr defaultSize="0" autoFill="0" autoLine="0" autoPict="0">
                <anchor moveWithCells="1">
                  <from>
                    <xdr:col>4</xdr:col>
                    <xdr:colOff>0</xdr:colOff>
                    <xdr:row>78</xdr:row>
                    <xdr:rowOff>179614</xdr:rowOff>
                  </from>
                  <to>
                    <xdr:col>5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5" r:id="rId191" name="Check Box 717">
              <controlPr defaultSize="0" autoFill="0" autoLine="0" autoPict="0">
                <anchor moveWithCells="1">
                  <from>
                    <xdr:col>4</xdr:col>
                    <xdr:colOff>0</xdr:colOff>
                    <xdr:row>79</xdr:row>
                    <xdr:rowOff>179614</xdr:rowOff>
                  </from>
                  <to>
                    <xdr:col>5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4" r:id="rId192" name="Group Box 718">
              <controlPr defaultSize="0" autoFill="0" autoPict="0">
                <anchor moveWithCells="1">
                  <from>
                    <xdr:col>1</xdr:col>
                    <xdr:colOff>0</xdr:colOff>
                    <xdr:row>80</xdr:row>
                    <xdr:rowOff>179614</xdr:rowOff>
                  </from>
                  <to>
                    <xdr:col>2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5" r:id="rId193" name="Check Box 719">
              <controlPr defaultSize="0" autoFill="0" autoLine="0" autoPict="0">
                <anchor moveWithCells="1">
                  <from>
                    <xdr:col>1</xdr:col>
                    <xdr:colOff>0</xdr:colOff>
                    <xdr:row>81</xdr:row>
                    <xdr:rowOff>179614</xdr:rowOff>
                  </from>
                  <to>
                    <xdr:col>2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8" r:id="rId194" name="Group Box 720">
              <controlPr defaultSize="0" autoFill="0" autoPict="0">
                <anchor moveWithCells="1">
                  <from>
                    <xdr:col>2</xdr:col>
                    <xdr:colOff>0</xdr:colOff>
                    <xdr:row>80</xdr:row>
                    <xdr:rowOff>179614</xdr:rowOff>
                  </from>
                  <to>
                    <xdr:col>3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9" r:id="rId195" name="Check Box 721">
              <controlPr defaultSize="0" autoFill="0" autoLine="0" autoPict="0">
                <anchor moveWithCells="1">
                  <from>
                    <xdr:col>2</xdr:col>
                    <xdr:colOff>0</xdr:colOff>
                    <xdr:row>81</xdr:row>
                    <xdr:rowOff>179614</xdr:rowOff>
                  </from>
                  <to>
                    <xdr:col>3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6" r:id="rId196" name="Group Box 722">
              <controlPr defaultSize="0" autoFill="0" autoPict="0">
                <anchor moveWithCells="1">
                  <from>
                    <xdr:col>3</xdr:col>
                    <xdr:colOff>0</xdr:colOff>
                    <xdr:row>80</xdr:row>
                    <xdr:rowOff>179614</xdr:rowOff>
                  </from>
                  <to>
                    <xdr:col>4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8" r:id="rId197" name="Check Box 723">
              <controlPr defaultSize="0" autoFill="0" autoLine="0" autoPict="0">
                <anchor moveWithCells="1">
                  <from>
                    <xdr:col>3</xdr:col>
                    <xdr:colOff>0</xdr:colOff>
                    <xdr:row>81</xdr:row>
                    <xdr:rowOff>179614</xdr:rowOff>
                  </from>
                  <to>
                    <xdr:col>4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2" r:id="rId198" name="Group Box 724">
              <controlPr defaultSize="0" autoFill="0" autoPict="0">
                <anchor moveWithCells="1">
                  <from>
                    <xdr:col>4</xdr:col>
                    <xdr:colOff>0</xdr:colOff>
                    <xdr:row>80</xdr:row>
                    <xdr:rowOff>179614</xdr:rowOff>
                  </from>
                  <to>
                    <xdr:col>5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3" r:id="rId199" name="Check Box 725">
              <controlPr defaultSize="0" autoFill="0" autoLine="0" autoPict="0">
                <anchor moveWithCells="1">
                  <from>
                    <xdr:col>4</xdr:col>
                    <xdr:colOff>0</xdr:colOff>
                    <xdr:row>81</xdr:row>
                    <xdr:rowOff>179614</xdr:rowOff>
                  </from>
                  <to>
                    <xdr:col>5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4" r:id="rId200" name="Label 726">
              <controlPr defaultSize="0" autoFill="0" autoLine="0" autoPict="0">
                <anchor>
                  <from>
                    <xdr:col>1</xdr:col>
                    <xdr:colOff>0</xdr:colOff>
                    <xdr:row>43</xdr:row>
                    <xdr:rowOff>179614</xdr:rowOff>
                  </from>
                  <to>
                    <xdr:col>2</xdr:col>
                    <xdr:colOff>0</xdr:colOff>
                    <xdr:row>44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5" r:id="rId201" name="Label 727">
              <controlPr defaultSize="0" autoFill="0" autoLine="0" autoPict="0">
                <anchor>
                  <from>
                    <xdr:col>1</xdr:col>
                    <xdr:colOff>0</xdr:colOff>
                    <xdr:row>56</xdr:row>
                    <xdr:rowOff>179614</xdr:rowOff>
                  </from>
                  <to>
                    <xdr:col>2</xdr:col>
                    <xdr:colOff>0</xdr:colOff>
                    <xdr:row>57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6" r:id="rId202" name="Label 728">
              <controlPr defaultSize="0" autoFill="0" autoLine="0" autoPict="0">
                <anchor>
                  <from>
                    <xdr:col>1</xdr:col>
                    <xdr:colOff>0</xdr:colOff>
                    <xdr:row>67</xdr:row>
                    <xdr:rowOff>0</xdr:rowOff>
                  </from>
                  <to>
                    <xdr:col>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7" r:id="rId203" name="Label 729">
              <controlPr defaultSize="0" autoFill="0" autoLine="0" autoPict="0">
                <anchor>
                  <from>
                    <xdr:col>1</xdr:col>
                    <xdr:colOff>0</xdr:colOff>
                    <xdr:row>71</xdr:row>
                    <xdr:rowOff>0</xdr:rowOff>
                  </from>
                  <to>
                    <xdr:col>2</xdr:col>
                    <xdr:colOff>0</xdr:colOff>
                    <xdr:row>71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9" r:id="rId204" name="Group Box 730">
              <controlPr defaultSize="0" autoFill="0" autoPict="0">
                <anchor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5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1" r:id="rId205" name="Group Box 731">
              <controlPr defaultSize="0" autoFill="0" autoPict="0">
                <anchor moveWithCells="1">
                  <from>
                    <xdr:col>4</xdr:col>
                    <xdr:colOff>0</xdr:colOff>
                    <xdr:row>75</xdr:row>
                    <xdr:rowOff>0</xdr:rowOff>
                  </from>
                  <to>
                    <xdr:col>5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0" r:id="rId206" name="Check Box 732">
              <controlPr defaultSize="0" autoFill="0" autoLine="0" autoPict="0">
                <anchor moveWithCells="1">
                  <from>
                    <xdr:col>4</xdr:col>
                    <xdr:colOff>0</xdr:colOff>
                    <xdr:row>75</xdr:row>
                    <xdr:rowOff>179614</xdr:rowOff>
                  </from>
                  <to>
                    <xdr:col>5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1" r:id="rId207" name="Group Box 733">
              <controlPr defaultSize="0" autoFill="0" autoPict="0">
                <anchor moveWithCells="1">
                  <from>
                    <xdr:col>3</xdr:col>
                    <xdr:colOff>0</xdr:colOff>
                    <xdr:row>54</xdr:row>
                    <xdr:rowOff>0</xdr:rowOff>
                  </from>
                  <to>
                    <xdr:col>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2" r:id="rId208" name="Check Box 734">
              <controlPr defaultSize="0" autoFill="0" autoLine="0" autoPict="0">
                <anchor moveWithCells="1">
                  <from>
                    <xdr:col>3</xdr:col>
                    <xdr:colOff>0</xdr:colOff>
                    <xdr:row>56</xdr:row>
                    <xdr:rowOff>0</xdr:rowOff>
                  </from>
                  <to>
                    <xdr:col>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3" r:id="rId209" name="Group Box 735">
              <controlPr defaultSize="0" autoFill="0" autoPict="0">
                <anchor moveWithCells="1">
                  <from>
                    <xdr:col>3</xdr:col>
                    <xdr:colOff>0</xdr:colOff>
                    <xdr:row>68</xdr:row>
                    <xdr:rowOff>0</xdr:rowOff>
                  </from>
                  <to>
                    <xdr:col>4</xdr:col>
                    <xdr:colOff>696686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4" r:id="rId210" name="Check Box 736">
              <controlPr defaultSize="0" autoFill="0" autoLine="0" autoPict="0">
                <anchor moveWithCells="1">
                  <from>
                    <xdr:col>3</xdr:col>
                    <xdr:colOff>0</xdr:colOff>
                    <xdr:row>70</xdr:row>
                    <xdr:rowOff>0</xdr:rowOff>
                  </from>
                  <to>
                    <xdr:col>4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5" r:id="rId211" name="Check Box 737">
              <controlPr defaultSize="0" autoFill="0" autoLine="0" autoPict="0">
                <anchor moveWithCells="1">
                  <from>
                    <xdr:col>4</xdr:col>
                    <xdr:colOff>0</xdr:colOff>
                    <xdr:row>70</xdr:row>
                    <xdr:rowOff>0</xdr:rowOff>
                  </from>
                  <to>
                    <xdr:col>5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6" r:id="rId212" name="Check Box 738">
              <controlPr defaultSize="0" autoFill="0" autoLine="0" autoPict="0">
                <anchor moveWithCells="1">
                  <from>
                    <xdr:col>3</xdr:col>
                    <xdr:colOff>0</xdr:colOff>
                    <xdr:row>69</xdr:row>
                    <xdr:rowOff>0</xdr:rowOff>
                  </from>
                  <to>
                    <xdr:col>4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7" r:id="rId213" name="Check Box 739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0</xdr:rowOff>
                  </from>
                  <to>
                    <xdr:col>4</xdr:col>
                    <xdr:colOff>696686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5" r:id="rId214" name="Group Box 740">
              <controlPr defaultSize="0" autoFill="0" autoPict="0">
                <anchor moveWithCells="1">
                  <from>
                    <xdr:col>4</xdr:col>
                    <xdr:colOff>0</xdr:colOff>
                    <xdr:row>54</xdr:row>
                    <xdr:rowOff>0</xdr:rowOff>
                  </from>
                  <to>
                    <xdr:col>5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6" r:id="rId215" name="Check Box 741">
              <controlPr defaultSize="0" autoFill="0" autoLine="0" autoPict="0">
                <anchor moveWithCells="1">
                  <from>
                    <xdr:col>4</xdr:col>
                    <xdr:colOff>0</xdr:colOff>
                    <xdr:row>54</xdr:row>
                    <xdr:rowOff>179614</xdr:rowOff>
                  </from>
                  <to>
                    <xdr:col>5</xdr:col>
                    <xdr:colOff>0</xdr:colOff>
                    <xdr:row>55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0" r:id="rId216" name="Check Box 742">
              <controlPr defaultSize="0" autoFill="0" autoLine="0" autoPict="0">
                <anchor moveWithCells="1">
                  <from>
                    <xdr:col>4</xdr:col>
                    <xdr:colOff>0</xdr:colOff>
                    <xdr:row>56</xdr:row>
                    <xdr:rowOff>0</xdr:rowOff>
                  </from>
                  <to>
                    <xdr:col>5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8" r:id="rId217" name="Group Box 743">
              <controlPr defaultSize="0" autoFill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9" r:id="rId218" name="Check Box 744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1" r:id="rId219" name="Group Box 745">
              <controlPr defaultSize="0" autoFill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0</xdr:colOff>
                    <xdr:row>12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2" r:id="rId220" name="Check Box 746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0</xdr:colOff>
                    <xdr:row>12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3" r:id="rId221" name="Group Box 747">
              <controlPr defaultSize="0" autoFill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5</xdr:col>
                    <xdr:colOff>0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4" r:id="rId222" name="Check Box 748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179614</xdr:rowOff>
                  </from>
                  <to>
                    <xdr:col>5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5" r:id="rId223" name="Check Box 749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5</xdr:col>
                    <xdr:colOff>0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6" r:id="rId224" name="Group Box 750">
              <controlPr defaultSize="0" autoFill="0" autoPict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2</xdr:col>
                    <xdr:colOff>0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7" r:id="rId225" name="Check Box 751">
              <controlPr defaultSize="0" autoFill="0" autoLine="0" autoPict="0">
                <anchor moveWithCells="1">
                  <from>
                    <xdr:col>1</xdr:col>
                    <xdr:colOff>0</xdr:colOff>
                    <xdr:row>23</xdr:row>
                    <xdr:rowOff>179614</xdr:rowOff>
                  </from>
                  <to>
                    <xdr:col>2</xdr:col>
                    <xdr:colOff>0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8" r:id="rId226" name="Group Box 752">
              <controlPr defaultSize="0" autoFill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9" r:id="rId227" name="Check Box 753">
              <controlPr defaultSize="0" autoFill="0" autoLine="0" autoPict="0">
                <anchor moveWithCells="1">
                  <from>
                    <xdr:col>3</xdr:col>
                    <xdr:colOff>0</xdr:colOff>
                    <xdr:row>32</xdr:row>
                    <xdr:rowOff>0</xdr:rowOff>
                  </from>
                  <to>
                    <xdr:col>4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0" r:id="rId228" name="Check Box 754">
              <controlPr defaultSize="0" autoFill="0" autoLine="0" autoPict="0">
                <anchor moveWithCells="1">
                  <from>
                    <xdr:col>3</xdr:col>
                    <xdr:colOff>0</xdr:colOff>
                    <xdr:row>33</xdr:row>
                    <xdr:rowOff>0</xdr:rowOff>
                  </from>
                  <to>
                    <xdr:col>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1" r:id="rId229" name="Group Box 755">
              <controlPr defaultSize="0" autoFill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2" r:id="rId230" name="Check Box 756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3" r:id="rId231" name="Group Box 757">
              <controlPr defaultSize="0" autoFill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4" r:id="rId232" name="Check Box 758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179614</xdr:rowOff>
                  </from>
                  <to>
                    <xdr:col>2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5" r:id="rId233" name="Check Box 759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6" r:id="rId234" name="Group Box 760">
              <controlPr defaultSize="0" autoFill="0" autoPict="0">
                <anchor moveWithCells="1">
                  <from>
                    <xdr:col>1</xdr:col>
                    <xdr:colOff>0</xdr:colOff>
                    <xdr:row>34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8" r:id="rId235" name="Check Box 761">
              <controlPr defaultSize="0" autoFill="0" autoLine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9" r:id="rId236" name="Group Box 762">
              <controlPr defaultSize="0" autoFill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0" r:id="rId237" name="Check Box 763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1" r:id="rId238" name="Group Box 764">
              <controlPr defaultSize="0" autoFill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2" r:id="rId239" name="Check Box 765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179614</xdr:rowOff>
                  </from>
                  <to>
                    <xdr:col>5</xdr:col>
                    <xdr:colOff>0</xdr:colOff>
                    <xdr:row>23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3" r:id="rId240" name="Check Box 76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4" r:id="rId241" name="Group Box 767">
              <controlPr defaultSize="0" autoFill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6" r:id="rId242" name="Check Box 768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179614</xdr:rowOff>
                  </from>
                  <to>
                    <xdr:col>4</xdr:col>
                    <xdr:colOff>0</xdr:colOff>
                    <xdr:row>17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7" r:id="rId243" name="Group Box 769">
              <controlPr defaultSize="0" autoFill="0" autoPict="0">
                <anchor moveWithCells="1">
                  <from>
                    <xdr:col>2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8" r:id="rId244" name="Check Box 770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3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5" r:id="rId245" name="Group Box 771">
              <controlPr defaultSize="0" autoFill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0" r:id="rId246" name="Check Box 772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179614</xdr:rowOff>
                  </from>
                  <to>
                    <xdr:col>5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1" r:id="rId247" name="Check Box 773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2" r:id="rId248" name="Group Box 774">
              <controlPr defaultSize="0" autoFill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3" r:id="rId249" name="Check Box 775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6" r:id="rId250" name="Group Box 776">
              <controlPr defaultSize="0" autoFill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5" r:id="rId251" name="Check Box 777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6" r:id="rId252" name="Check Box 778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7" r:id="rId253" name="Check Box 779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179614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8" r:id="rId254" name="Group Box 780">
              <controlPr defaultSize="0" autoFill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9" r:id="rId255" name="Check Box 781">
              <controlPr defaultSize="0" autoFill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4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0" r:id="rId256" name="Check Box 782">
              <controlPr defaultSize="0" autoFill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8" r:id="rId257" name="Group Box 783">
              <controlPr defaultSize="0" autoFill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2" r:id="rId258" name="Check Box 784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3" r:id="rId259" name="Check Box 785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9" r:id="rId260" name="Group Box 786">
              <controlPr defaultSize="0" autoFill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5" r:id="rId261" name="Check Box 78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2</xdr:col>
                    <xdr:colOff>0</xdr:colOff>
                    <xdr:row>17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6" r:id="rId262" name="Check Box 78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0" r:id="rId263" name="Group Box 789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8" r:id="rId264" name="Check Box 790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9" r:id="rId265" name="Group Box 791">
              <controlPr defaultSize="0" autoFill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0" r:id="rId266" name="Check Box 792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1" r:id="rId267" name="Group Box 793">
              <controlPr defaultSize="0" autoFill="0" autoPict="0">
                <anchor moveWithCells="1">
                  <from>
                    <xdr:col>3</xdr:col>
                    <xdr:colOff>0</xdr:colOff>
                    <xdr:row>28</xdr:row>
                    <xdr:rowOff>0</xdr:rowOff>
                  </from>
                  <to>
                    <xdr:col>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2" r:id="rId268" name="Check Box 794">
              <controlPr defaultSize="0" autoFill="0" autoLine="0" autoPict="0">
                <anchor moveWithCells="1">
                  <from>
                    <xdr:col>3</xdr:col>
                    <xdr:colOff>0</xdr:colOff>
                    <xdr:row>30</xdr:row>
                    <xdr:rowOff>0</xdr:rowOff>
                  </from>
                  <to>
                    <xdr:col>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3" r:id="rId269" name="Group Box 795">
              <controlPr defaultSize="0" autoFill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2" r:id="rId270" name="Check Box 796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3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5" r:id="rId271" name="Check Box 797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6" r:id="rId272" name="Group Box 798">
              <controlPr defaultSize="0" autoFill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3" r:id="rId273" name="Check Box 799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179614</xdr:rowOff>
                  </from>
                  <to>
                    <xdr:col>5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8" r:id="rId274" name="Check Box 800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179614</xdr:rowOff>
                  </from>
                  <to>
                    <xdr:col>5</xdr:col>
                    <xdr:colOff>0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9" r:id="rId275" name="Group Box 801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0" r:id="rId276" name="Check Box 802">
              <controlPr defaultSize="0" autoFill="0" autoLine="0" autoPict="0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4" r:id="rId277" name="Group Box 803">
              <controlPr defaultSize="0" autoFill="0" autoPict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3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2" r:id="rId278" name="Check Box 804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179614</xdr:rowOff>
                  </from>
                  <to>
                    <xdr:col>3</xdr:col>
                    <xdr:colOff>0</xdr:colOff>
                    <xdr:row>35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3" r:id="rId279" name="Group Box 805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5" r:id="rId280" name="Check Box 806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5" r:id="rId281" name="Group Box 807">
              <controlPr defaultSize="0" autoFill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6" r:id="rId282" name="Check Box 808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7" r:id="rId283" name="Group Box 809">
              <controlPr defaultSize="0" autoFill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6" r:id="rId284" name="Check Box 810">
              <controlPr defaultSize="0" autoFill="0" autoLine="0" autoPict="0">
                <anchor moveWithCells="1">
                  <from>
                    <xdr:col>3</xdr:col>
                    <xdr:colOff>0</xdr:colOff>
                    <xdr:row>22</xdr:row>
                    <xdr:rowOff>179614</xdr:rowOff>
                  </from>
                  <to>
                    <xdr:col>4</xdr:col>
                    <xdr:colOff>0</xdr:colOff>
                    <xdr:row>23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9" r:id="rId285" name="Check Box 811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0" r:id="rId286" name="Group Box 812">
              <controlPr defaultSize="0" autoFill="0" autoPict="0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7" r:id="rId287" name="Check Box 813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2" r:id="rId288" name="Group Box 814">
              <controlPr defaultSize="0" autoFill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3" r:id="rId289" name="Check Box 815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4" r:id="rId290" name="Group Box 816">
              <controlPr defaultSize="0" autoFill="0" autoPict="0">
                <anchor moveWithCells="1">
                  <from>
                    <xdr:col>3</xdr:col>
                    <xdr:colOff>0</xdr:colOff>
                    <xdr:row>34</xdr:row>
                    <xdr:rowOff>0</xdr:rowOff>
                  </from>
                  <to>
                    <xdr:col>4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8" r:id="rId291" name="Check Box 817">
              <controlPr defaultSize="0" autoFill="0" autoLine="0" autoPict="0">
                <anchor moveWithCells="1">
                  <from>
                    <xdr:col>3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6" r:id="rId292" name="Group Box 818">
              <controlPr defaultSize="0" autoFill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7" r:id="rId293" name="Check Box 819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9" r:id="rId294" name="Group Box 820">
              <controlPr defaultSize="0" autoFill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9" r:id="rId295" name="Check Box 821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0" r:id="rId296" name="Group Box 822">
              <controlPr defaultSize="0" autoFill="0" autoPict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1" r:id="rId297" name="Check Box 823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0" r:id="rId298" name="Group Box 824">
              <controlPr defaultSize="0" autoFill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1" r:id="rId299" name="Check Box 825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179614</xdr:rowOff>
                  </from>
                  <to>
                    <xdr:col>3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6" r:id="rId300" name="Group Box 826">
              <controlPr defaultSize="0" autoFill="0" autoPict="0">
                <anchor mov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5" r:id="rId301" name="Check Box 827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6" r:id="rId302" name="Group Box 828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7" r:id="rId303" name="Check Box 829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179614</xdr:rowOff>
                  </from>
                  <to>
                    <xdr:col>4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8" r:id="rId304" name="Check Box 830">
              <controlPr defaultSize="0" autoFill="0" autoLine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9" r:id="rId305" name="Group Box 831">
              <controlPr defaultSize="0" autoFill="0" autoPict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8" r:id="rId306" name="Check Box 832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179614</xdr:rowOff>
                  </from>
                  <to>
                    <xdr:col>3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9" r:id="rId307" name="Check Box 833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0" r:id="rId308" name="Group Box 834">
              <controlPr defaultSize="0" autoFill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1" r:id="rId309" name="Check Box 835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2" r:id="rId310" name="Group Box 836">
              <controlPr defaultSize="0" autoFill="0" autoPict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3" r:id="rId311" name="Check Box 837">
              <controlPr defaultSize="0" autoFill="0" autoLine="0" autoPict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4" r:id="rId312" name="Group Box 838">
              <controlPr defaultSize="0" autoFill="0" autoPict="0">
                <anchor moveWithCells="1">
                  <from>
                    <xdr:col>1</xdr:col>
                    <xdr:colOff>0</xdr:colOff>
                    <xdr:row>36</xdr:row>
                    <xdr:rowOff>179614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5" r:id="rId313" name="Check Box 839">
              <controlPr defaultSize="0" autoFill="0" autoLine="0" autoPict="0">
                <anchor moveWithCells="1">
                  <from>
                    <xdr:col>1</xdr:col>
                    <xdr:colOff>0</xdr:colOff>
                    <xdr:row>37</xdr:row>
                    <xdr:rowOff>179614</xdr:rowOff>
                  </from>
                  <to>
                    <xdr:col>2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6" r:id="rId314" name="Group Box 840">
              <controlPr defaultSize="0" autoFill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7" r:id="rId315" name="Check Box 84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4" r:id="rId316" name="Group Box 846">
              <controlPr defaultSize="0" autoFill="0" autoPict="0">
                <anchor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7" r:id="rId317" name="Group Box 84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179614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8" r:id="rId318" name="Check Box 850">
              <controlPr defaultSize="0" autoFill="0" autoLine="0" autoPict="0">
                <anchor moveWithCells="1">
                  <from>
                    <xdr:col>2</xdr:col>
                    <xdr:colOff>0</xdr:colOff>
                    <xdr:row>18</xdr:row>
                    <xdr:rowOff>0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9" r:id="rId319" name="Group Box 851">
              <controlPr defaultSize="0" autoFill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3</xdr:col>
                    <xdr:colOff>0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8" r:id="rId320" name="Check Box 852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179614</xdr:rowOff>
                  </from>
                  <to>
                    <xdr:col>2</xdr:col>
                    <xdr:colOff>0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9" r:id="rId321" name="Check Box 853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179614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0" r:id="rId322" name="Check Box 854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2</xdr:col>
                    <xdr:colOff>0</xdr:colOff>
                    <xdr:row>29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1" r:id="rId323" name="Check Box 855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3</xdr:col>
                    <xdr:colOff>0</xdr:colOff>
                    <xdr:row>29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4" r:id="rId324" name="Group Box 856">
              <controlPr defaultSize="0" autoFill="0" autoPict="0">
                <anchor moveWithCells="1">
                  <from>
                    <xdr:col>3</xdr:col>
                    <xdr:colOff>696686</xdr:colOff>
                    <xdr:row>36</xdr:row>
                    <xdr:rowOff>179614</xdr:rowOff>
                  </from>
                  <to>
                    <xdr:col>4</xdr:col>
                    <xdr:colOff>696686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5" r:id="rId325" name="Check Box 857">
              <controlPr defaultSize="0" autoFill="0" autoLine="0" autoPict="0">
                <anchor moveWithCells="1">
                  <from>
                    <xdr:col>3</xdr:col>
                    <xdr:colOff>696686</xdr:colOff>
                    <xdr:row>37</xdr:row>
                    <xdr:rowOff>179614</xdr:rowOff>
                  </from>
                  <to>
                    <xdr:col>4</xdr:col>
                    <xdr:colOff>696686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6" r:id="rId326" name="Check Box 858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2" r:id="rId327" name="Group Box 906">
              <controlPr defaultSize="0" autoFill="0" autoPict="0" altText="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5" r:id="rId328" name="Scroll Bar 907">
              <controlPr defaultSize="0" autoPict="0">
                <anchor moveWithCells="1">
                  <from>
                    <xdr:col>13</xdr:col>
                    <xdr:colOff>429986</xdr:colOff>
                    <xdr:row>22</xdr:row>
                    <xdr:rowOff>59871</xdr:rowOff>
                  </from>
                  <to>
                    <xdr:col>13</xdr:col>
                    <xdr:colOff>636814</xdr:colOff>
                    <xdr:row>26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6" r:id="rId329" name="Drop Down 908">
              <controlPr defaultSize="0" autoLine="0" autoPict="0">
                <anchor moveWithCells="1">
                  <from>
                    <xdr:col>11</xdr:col>
                    <xdr:colOff>87086</xdr:colOff>
                    <xdr:row>23</xdr:row>
                    <xdr:rowOff>152400</xdr:rowOff>
                  </from>
                  <to>
                    <xdr:col>12</xdr:col>
                    <xdr:colOff>168729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3" r:id="rId330" name="Drop Down 909">
              <controlPr defaultSize="0" autoLine="0" autoPict="0">
                <anchor moveWithCells="1">
                  <from>
                    <xdr:col>12</xdr:col>
                    <xdr:colOff>266700</xdr:colOff>
                    <xdr:row>23</xdr:row>
                    <xdr:rowOff>152400</xdr:rowOff>
                  </from>
                  <to>
                    <xdr:col>13</xdr:col>
                    <xdr:colOff>348343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8" r:id="rId331" name="Check Box 910">
              <controlPr defaultSize="0" autoFill="0" autoLine="0" autoPict="0">
                <anchor moveWithCells="1">
                  <from>
                    <xdr:col>11</xdr:col>
                    <xdr:colOff>43543</xdr:colOff>
                    <xdr:row>25</xdr:row>
                    <xdr:rowOff>114300</xdr:rowOff>
                  </from>
                  <to>
                    <xdr:col>12</xdr:col>
                    <xdr:colOff>54429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9" r:id="rId332" name="Check Box 911">
              <controlPr defaultSize="0" autoFill="0" autoLine="0" autoPict="0">
                <anchor moveWithCells="1">
                  <from>
                    <xdr:col>11</xdr:col>
                    <xdr:colOff>43543</xdr:colOff>
                    <xdr:row>24</xdr:row>
                    <xdr:rowOff>136071</xdr:rowOff>
                  </from>
                  <to>
                    <xdr:col>12</xdr:col>
                    <xdr:colOff>54429</xdr:colOff>
                    <xdr:row>26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4" r:id="rId333" name="Check Box 912">
              <controlPr defaultSize="0" autoFill="0" autoLine="0" autoPict="0">
                <anchor moveWithCells="1">
                  <from>
                    <xdr:col>12</xdr:col>
                    <xdr:colOff>223157</xdr:colOff>
                    <xdr:row>24</xdr:row>
                    <xdr:rowOff>136071</xdr:rowOff>
                  </from>
                  <to>
                    <xdr:col>13</xdr:col>
                    <xdr:colOff>234043</xdr:colOff>
                    <xdr:row>26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1" r:id="rId334" name="Check Box 913">
              <controlPr defaultSize="0" autoFill="0" autoLine="0" autoPict="0">
                <anchor moveWithCells="1">
                  <from>
                    <xdr:col>12</xdr:col>
                    <xdr:colOff>223157</xdr:colOff>
                    <xdr:row>25</xdr:row>
                    <xdr:rowOff>114300</xdr:rowOff>
                  </from>
                  <to>
                    <xdr:col>13</xdr:col>
                    <xdr:colOff>234043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2" r:id="rId335" name="Group Box 914">
              <controlPr defaultSize="0" autoFill="0" autoPict="0" altText="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5" r:id="rId336" name="Scroll Bar 915">
              <controlPr defaultSize="0" autoPict="0">
                <anchor moveWithCells="1">
                  <from>
                    <xdr:col>11</xdr:col>
                    <xdr:colOff>141514</xdr:colOff>
                    <xdr:row>4</xdr:row>
                    <xdr:rowOff>5443</xdr:rowOff>
                  </from>
                  <to>
                    <xdr:col>11</xdr:col>
                    <xdr:colOff>348343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4" r:id="rId337" name="Scroll Bar 916">
              <controlPr defaultSize="0" autoPict="0">
                <anchor moveWithCells="1">
                  <from>
                    <xdr:col>11</xdr:col>
                    <xdr:colOff>429986</xdr:colOff>
                    <xdr:row>4</xdr:row>
                    <xdr:rowOff>5443</xdr:rowOff>
                  </from>
                  <to>
                    <xdr:col>11</xdr:col>
                    <xdr:colOff>636814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5" r:id="rId338" name="Scroll Bar 917">
              <controlPr defaultSize="0" autoPict="0">
                <anchor moveWithCells="1">
                  <from>
                    <xdr:col>12</xdr:col>
                    <xdr:colOff>451757</xdr:colOff>
                    <xdr:row>4</xdr:row>
                    <xdr:rowOff>5443</xdr:rowOff>
                  </from>
                  <to>
                    <xdr:col>12</xdr:col>
                    <xdr:colOff>658586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6" r:id="rId339" name="Scroll Bar 918">
              <controlPr defaultSize="0" autoPict="0">
                <anchor moveWithCells="1">
                  <from>
                    <xdr:col>13</xdr:col>
                    <xdr:colOff>48986</xdr:colOff>
                    <xdr:row>4</xdr:row>
                    <xdr:rowOff>5443</xdr:rowOff>
                  </from>
                  <to>
                    <xdr:col>13</xdr:col>
                    <xdr:colOff>255814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6" r:id="rId340" name="Scroll Bar 919">
              <controlPr defaultSize="0" autoPict="0">
                <anchor moveWithCells="1">
                  <from>
                    <xdr:col>12</xdr:col>
                    <xdr:colOff>27214</xdr:colOff>
                    <xdr:row>4</xdr:row>
                    <xdr:rowOff>5443</xdr:rowOff>
                  </from>
                  <to>
                    <xdr:col>12</xdr:col>
                    <xdr:colOff>234043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8" r:id="rId341" name="Scroll Bar 920">
              <controlPr defaultSize="0" autoPict="0">
                <anchor moveWithCells="1">
                  <from>
                    <xdr:col>13</xdr:col>
                    <xdr:colOff>342900</xdr:colOff>
                    <xdr:row>4</xdr:row>
                    <xdr:rowOff>5443</xdr:rowOff>
                  </from>
                  <to>
                    <xdr:col>13</xdr:col>
                    <xdr:colOff>549729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9" r:id="rId342" name="Drop Down 921">
              <controlPr defaultSize="0" autoLine="0" autoPict="0">
                <anchor moveWithCells="1">
                  <from>
                    <xdr:col>11</xdr:col>
                    <xdr:colOff>146957</xdr:colOff>
                    <xdr:row>17</xdr:row>
                    <xdr:rowOff>92529</xdr:rowOff>
                  </from>
                  <to>
                    <xdr:col>12</xdr:col>
                    <xdr:colOff>228600</xdr:colOff>
                    <xdr:row>18</xdr:row>
                    <xdr:rowOff>92529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7" r:id="rId343" name="Drop Down 922">
              <controlPr defaultSize="0" autoLine="0" autoPict="0">
                <anchor moveWithCells="1">
                  <from>
                    <xdr:col>12</xdr:col>
                    <xdr:colOff>462643</xdr:colOff>
                    <xdr:row>17</xdr:row>
                    <xdr:rowOff>92529</xdr:rowOff>
                  </from>
                  <to>
                    <xdr:col>13</xdr:col>
                    <xdr:colOff>538843</xdr:colOff>
                    <xdr:row>18</xdr:row>
                    <xdr:rowOff>92529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1" r:id="rId344" name="Check Box 923">
              <controlPr defaultSize="0" autoFill="0" autoLine="0" autoPict="0">
                <anchor moveWithCells="1">
                  <from>
                    <xdr:col>11</xdr:col>
                    <xdr:colOff>103414</xdr:colOff>
                    <xdr:row>19</xdr:row>
                    <xdr:rowOff>114300</xdr:rowOff>
                  </from>
                  <to>
                    <xdr:col>12</xdr:col>
                    <xdr:colOff>114300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2" r:id="rId345" name="Check Box 924">
              <controlPr defaultSize="0" autoFill="0" autoLine="0" autoPict="0">
                <anchor moveWithCells="1">
                  <from>
                    <xdr:col>11</xdr:col>
                    <xdr:colOff>103414</xdr:colOff>
                    <xdr:row>18</xdr:row>
                    <xdr:rowOff>114300</xdr:rowOff>
                  </from>
                  <to>
                    <xdr:col>12</xdr:col>
                    <xdr:colOff>114300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8" r:id="rId346" name="Check Box 925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114300</xdr:rowOff>
                  </from>
                  <to>
                    <xdr:col>13</xdr:col>
                    <xdr:colOff>429986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4" r:id="rId347" name="Check Box 926">
              <controlPr defaultSize="0" autoFill="0" autoLine="0" autoPict="0">
                <anchor moveWithCells="1">
                  <from>
                    <xdr:col>12</xdr:col>
                    <xdr:colOff>413657</xdr:colOff>
                    <xdr:row>19</xdr:row>
                    <xdr:rowOff>114300</xdr:rowOff>
                  </from>
                  <to>
                    <xdr:col>13</xdr:col>
                    <xdr:colOff>429986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5" r:id="rId348" name="Group Box 927">
              <controlPr defaultSize="0" autoFill="0" autoPict="0">
                <anchor moveWithCells="1">
                  <from>
                    <xdr:col>15</xdr:col>
                    <xdr:colOff>0</xdr:colOff>
                    <xdr:row>2</xdr:row>
                    <xdr:rowOff>0</xdr:rowOff>
                  </from>
                  <to>
                    <xdr:col>18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9" r:id="rId349" name="Scroll Bar 928">
              <controlPr defaultSize="0" autoPict="0">
                <anchor moveWithCells="1">
                  <from>
                    <xdr:col>15</xdr:col>
                    <xdr:colOff>576943</xdr:colOff>
                    <xdr:row>4</xdr:row>
                    <xdr:rowOff>59871</xdr:rowOff>
                  </from>
                  <to>
                    <xdr:col>16</xdr:col>
                    <xdr:colOff>87086</xdr:colOff>
                    <xdr:row>15</xdr:row>
                    <xdr:rowOff>54429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7" r:id="rId350" name="List Box 929">
              <controlPr defaultSize="0" autoLine="0" autoPict="0">
                <anchor moveWithCells="1">
                  <from>
                    <xdr:col>16</xdr:col>
                    <xdr:colOff>495300</xdr:colOff>
                    <xdr:row>11</xdr:row>
                    <xdr:rowOff>54429</xdr:rowOff>
                  </from>
                  <to>
                    <xdr:col>17</xdr:col>
                    <xdr:colOff>299357</xdr:colOff>
                    <xdr:row>15</xdr:row>
                    <xdr:rowOff>54429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8" r:id="rId351" name="Check Box 930">
              <controlPr defaultSize="0" autoFill="0" autoLine="0" autoPict="0">
                <anchor moveWithCells="1">
                  <from>
                    <xdr:col>16</xdr:col>
                    <xdr:colOff>451757</xdr:colOff>
                    <xdr:row>8</xdr:row>
                    <xdr:rowOff>152400</xdr:rowOff>
                  </from>
                  <to>
                    <xdr:col>17</xdr:col>
                    <xdr:colOff>451757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0" r:id="rId352" name="Group Box 931">
              <controlPr defaultSize="0" autoFill="0" autoPict="0" altText="">
                <anchor moveWithCells="1">
                  <from>
                    <xdr:col>19</xdr:col>
                    <xdr:colOff>0</xdr:colOff>
                    <xdr:row>2</xdr:row>
                    <xdr:rowOff>0</xdr:rowOff>
                  </from>
                  <to>
                    <xdr:col>22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0" r:id="rId353" name="Scroll Bar 932">
              <controlPr defaultSize="0" autoPict="0">
                <anchor moveWithCells="1">
                  <from>
                    <xdr:col>20</xdr:col>
                    <xdr:colOff>473529</xdr:colOff>
                    <xdr:row>4</xdr:row>
                    <xdr:rowOff>5443</xdr:rowOff>
                  </from>
                  <to>
                    <xdr:col>20</xdr:col>
                    <xdr:colOff>680357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1" r:id="rId354" name="Scroll Bar 933">
              <controlPr defaultSize="0" autoPict="0">
                <anchor moveWithCells="1">
                  <from>
                    <xdr:col>19</xdr:col>
                    <xdr:colOff>696686</xdr:colOff>
                    <xdr:row>4</xdr:row>
                    <xdr:rowOff>5443</xdr:rowOff>
                  </from>
                  <to>
                    <xdr:col>20</xdr:col>
                    <xdr:colOff>206829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3" r:id="rId355" name="Group Box 939">
              <controlPr defaultSize="0" autoFill="0" autoPict="0">
                <anchor moveWithCells="1">
                  <from>
                    <xdr:col>15</xdr:col>
                    <xdr:colOff>0</xdr:colOff>
                    <xdr:row>18</xdr:row>
                    <xdr:rowOff>179614</xdr:rowOff>
                  </from>
                  <to>
                    <xdr:col>18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8" r:id="rId356" name="Check Box 940">
              <controlPr defaultSize="0" autoFill="0" autoLine="0" autoPict="0">
                <anchor moveWithCells="1">
                  <from>
                    <xdr:col>16</xdr:col>
                    <xdr:colOff>478971</xdr:colOff>
                    <xdr:row>20</xdr:row>
                    <xdr:rowOff>59871</xdr:rowOff>
                  </from>
                  <to>
                    <xdr:col>17</xdr:col>
                    <xdr:colOff>478971</xdr:colOff>
                    <xdr:row>21</xdr:row>
                    <xdr:rowOff>59871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9" r:id="rId357" name="Drop Down 941">
              <controlPr defaultSize="0" autoLine="0" autoPict="0">
                <anchor moveWithCells="1">
                  <from>
                    <xdr:col>15</xdr:col>
                    <xdr:colOff>250371</xdr:colOff>
                    <xdr:row>20</xdr:row>
                    <xdr:rowOff>59871</xdr:rowOff>
                  </from>
                  <to>
                    <xdr:col>16</xdr:col>
                    <xdr:colOff>250371</xdr:colOff>
                    <xdr:row>21</xdr:row>
                    <xdr:rowOff>59871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4" r:id="rId358" name="Group Box 948">
              <controlPr defaultSize="0" autoFill="0" autoPict="0" altText="">
                <anchor moveWithCells="1">
                  <from>
                    <xdr:col>19</xdr:col>
                    <xdr:colOff>0</xdr:colOff>
                    <xdr:row>19</xdr:row>
                    <xdr:rowOff>0</xdr:rowOff>
                  </from>
                  <to>
                    <xdr:col>22</xdr:col>
                    <xdr:colOff>0</xdr:colOff>
                    <xdr:row>34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7" r:id="rId359" name="Scroll Bar 949">
              <controlPr defaultSize="0" autoPict="0">
                <anchor moveWithCells="1">
                  <from>
                    <xdr:col>20</xdr:col>
                    <xdr:colOff>473529</xdr:colOff>
                    <xdr:row>21</xdr:row>
                    <xdr:rowOff>5443</xdr:rowOff>
                  </from>
                  <to>
                    <xdr:col>20</xdr:col>
                    <xdr:colOff>680357</xdr:colOff>
                    <xdr:row>31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8" r:id="rId360" name="Scroll Bar 950">
              <controlPr defaultSize="0" autoPict="0">
                <anchor moveWithCells="1">
                  <from>
                    <xdr:col>19</xdr:col>
                    <xdr:colOff>696686</xdr:colOff>
                    <xdr:row>21</xdr:row>
                    <xdr:rowOff>5443</xdr:rowOff>
                  </from>
                  <to>
                    <xdr:col>20</xdr:col>
                    <xdr:colOff>206829</xdr:colOff>
                    <xdr:row>31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3" r:id="rId361" name="Group Box 955">
              <controlPr defaultSize="0" autoFill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8" r:id="rId362" name="Check Box 956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7D26-F43B-4D5B-853E-B5CCF0E4E87F}">
  <dimension ref="A1:E242"/>
  <sheetViews>
    <sheetView workbookViewId="0"/>
  </sheetViews>
  <sheetFormatPr defaultRowHeight="14.15" x14ac:dyDescent="0.35"/>
  <cols>
    <col min="1" max="1" width="55.5703125" customWidth="1"/>
  </cols>
  <sheetData>
    <row r="1" spans="1:5" x14ac:dyDescent="0.35">
      <c r="A1" t="s">
        <v>297</v>
      </c>
    </row>
    <row r="2" spans="1:5" x14ac:dyDescent="0.35">
      <c r="A2" t="s">
        <v>295</v>
      </c>
      <c r="B2" t="s">
        <v>260</v>
      </c>
      <c r="C2" t="s">
        <v>261</v>
      </c>
      <c r="D2" s="11" t="s">
        <v>259</v>
      </c>
      <c r="E2" t="s">
        <v>258</v>
      </c>
    </row>
    <row r="3" spans="1:5" x14ac:dyDescent="0.35">
      <c r="A3" t="s">
        <v>253</v>
      </c>
      <c r="B3">
        <v>0</v>
      </c>
      <c r="C3">
        <v>4000</v>
      </c>
      <c r="D3">
        <v>4000</v>
      </c>
      <c r="E3">
        <v>0</v>
      </c>
    </row>
    <row r="4" spans="1:5" x14ac:dyDescent="0.35">
      <c r="A4" t="s">
        <v>254</v>
      </c>
      <c r="B4">
        <v>0</v>
      </c>
      <c r="C4">
        <v>100</v>
      </c>
      <c r="D4">
        <v>100</v>
      </c>
      <c r="E4">
        <v>0</v>
      </c>
    </row>
    <row r="5" spans="1:5" x14ac:dyDescent="0.35">
      <c r="A5" t="s">
        <v>255</v>
      </c>
      <c r="B5">
        <v>60</v>
      </c>
      <c r="C5">
        <v>0</v>
      </c>
      <c r="D5">
        <v>60</v>
      </c>
      <c r="E5">
        <v>60</v>
      </c>
    </row>
    <row r="6" spans="1:5" x14ac:dyDescent="0.35">
      <c r="A6" t="s">
        <v>284</v>
      </c>
      <c r="B6" t="s">
        <v>296</v>
      </c>
      <c r="C6" t="s">
        <v>296</v>
      </c>
      <c r="D6">
        <v>3</v>
      </c>
      <c r="E6" t="s">
        <v>1599</v>
      </c>
    </row>
    <row r="7" spans="1:5" x14ac:dyDescent="0.35">
      <c r="A7" t="s">
        <v>256</v>
      </c>
      <c r="B7">
        <v>0</v>
      </c>
      <c r="C7">
        <v>4000</v>
      </c>
      <c r="D7">
        <v>4000</v>
      </c>
      <c r="E7">
        <v>0</v>
      </c>
    </row>
    <row r="8" spans="1:5" x14ac:dyDescent="0.35">
      <c r="A8" t="s">
        <v>257</v>
      </c>
      <c r="B8">
        <v>0</v>
      </c>
      <c r="C8">
        <v>100</v>
      </c>
      <c r="D8">
        <v>100</v>
      </c>
      <c r="E8">
        <v>0</v>
      </c>
    </row>
    <row r="9" spans="1:5" x14ac:dyDescent="0.35">
      <c r="A9" t="s">
        <v>262</v>
      </c>
      <c r="B9">
        <v>0</v>
      </c>
      <c r="C9">
        <v>10</v>
      </c>
      <c r="D9">
        <v>10</v>
      </c>
      <c r="E9">
        <v>0</v>
      </c>
    </row>
    <row r="10" spans="1:5" x14ac:dyDescent="0.35">
      <c r="A10" t="s">
        <v>285</v>
      </c>
      <c r="B10" t="s">
        <v>296</v>
      </c>
      <c r="C10" t="s">
        <v>296</v>
      </c>
      <c r="D10">
        <v>3</v>
      </c>
      <c r="E10" t="s">
        <v>1599</v>
      </c>
    </row>
    <row r="11" spans="1:5" x14ac:dyDescent="0.35">
      <c r="A11" t="s">
        <v>1388</v>
      </c>
      <c r="B11" t="s">
        <v>72</v>
      </c>
      <c r="C11" t="s">
        <v>72</v>
      </c>
      <c r="D11" t="b">
        <v>0</v>
      </c>
      <c r="E11" t="b">
        <v>0</v>
      </c>
    </row>
    <row r="12" spans="1:5" x14ac:dyDescent="0.35">
      <c r="A12" t="s">
        <v>2324</v>
      </c>
      <c r="B12" t="s">
        <v>72</v>
      </c>
      <c r="C12" t="s">
        <v>72</v>
      </c>
      <c r="D12" t="b">
        <v>0</v>
      </c>
      <c r="E12" t="b">
        <v>0</v>
      </c>
    </row>
    <row r="13" spans="1:5" x14ac:dyDescent="0.35">
      <c r="A13" t="s">
        <v>1506</v>
      </c>
      <c r="B13" t="s">
        <v>72</v>
      </c>
      <c r="C13" t="s">
        <v>72</v>
      </c>
      <c r="D13" t="s">
        <v>72</v>
      </c>
      <c r="E13">
        <v>0</v>
      </c>
    </row>
    <row r="14" spans="1:5" x14ac:dyDescent="0.35">
      <c r="A14" t="s">
        <v>1507</v>
      </c>
      <c r="B14" t="s">
        <v>72</v>
      </c>
      <c r="C14" t="s">
        <v>72</v>
      </c>
      <c r="D14" t="s">
        <v>72</v>
      </c>
      <c r="E14">
        <v>0</v>
      </c>
    </row>
    <row r="15" spans="1:5" x14ac:dyDescent="0.35">
      <c r="A15" t="s">
        <v>1508</v>
      </c>
      <c r="B15" t="s">
        <v>72</v>
      </c>
      <c r="C15" t="s">
        <v>72</v>
      </c>
      <c r="D15" t="s">
        <v>72</v>
      </c>
      <c r="E15">
        <v>0</v>
      </c>
    </row>
    <row r="16" spans="1:5" x14ac:dyDescent="0.35">
      <c r="A16" t="s">
        <v>1509</v>
      </c>
      <c r="B16" t="s">
        <v>72</v>
      </c>
      <c r="C16" t="s">
        <v>72</v>
      </c>
      <c r="D16" t="s">
        <v>72</v>
      </c>
      <c r="E16">
        <v>0</v>
      </c>
    </row>
    <row r="17" spans="1:5" x14ac:dyDescent="0.35">
      <c r="A17" t="s">
        <v>1575</v>
      </c>
      <c r="B17" t="s">
        <v>72</v>
      </c>
      <c r="C17" t="s">
        <v>72</v>
      </c>
      <c r="D17" t="b">
        <v>0</v>
      </c>
      <c r="E17">
        <v>0</v>
      </c>
    </row>
    <row r="18" spans="1:5" x14ac:dyDescent="0.35">
      <c r="A18" t="s">
        <v>1576</v>
      </c>
      <c r="B18" t="s">
        <v>72</v>
      </c>
      <c r="C18" t="s">
        <v>72</v>
      </c>
      <c r="D18" t="b">
        <v>0</v>
      </c>
      <c r="E18">
        <v>0</v>
      </c>
    </row>
    <row r="19" spans="1:5" x14ac:dyDescent="0.35">
      <c r="A19" t="s">
        <v>409</v>
      </c>
      <c r="B19">
        <v>0</v>
      </c>
      <c r="C19">
        <v>5000</v>
      </c>
      <c r="D19">
        <v>4000</v>
      </c>
      <c r="E19">
        <v>1000</v>
      </c>
    </row>
    <row r="20" spans="1:5" x14ac:dyDescent="0.35">
      <c r="A20" t="s">
        <v>1734</v>
      </c>
      <c r="B20" t="s">
        <v>72</v>
      </c>
      <c r="C20" t="s">
        <v>72</v>
      </c>
      <c r="D20">
        <v>1</v>
      </c>
      <c r="E20" t="s">
        <v>28</v>
      </c>
    </row>
    <row r="21" spans="1:5" x14ac:dyDescent="0.35">
      <c r="A21" t="s">
        <v>1739</v>
      </c>
      <c r="B21" t="s">
        <v>72</v>
      </c>
      <c r="C21" t="s">
        <v>72</v>
      </c>
      <c r="D21" t="b">
        <v>1</v>
      </c>
      <c r="E21" t="b">
        <v>1</v>
      </c>
    </row>
    <row r="22" spans="1:5" x14ac:dyDescent="0.35">
      <c r="A22" t="s">
        <v>399</v>
      </c>
      <c r="B22">
        <v>1</v>
      </c>
      <c r="C22">
        <v>8</v>
      </c>
      <c r="D22">
        <v>6</v>
      </c>
      <c r="E22">
        <v>3</v>
      </c>
    </row>
    <row r="23" spans="1:5" x14ac:dyDescent="0.35">
      <c r="A23" t="s">
        <v>2023</v>
      </c>
      <c r="B23">
        <v>0</v>
      </c>
      <c r="C23">
        <v>50</v>
      </c>
      <c r="D23">
        <v>40</v>
      </c>
      <c r="E23">
        <v>10</v>
      </c>
    </row>
    <row r="24" spans="1:5" x14ac:dyDescent="0.35">
      <c r="A24" t="s">
        <v>2024</v>
      </c>
      <c r="B24">
        <v>0</v>
      </c>
      <c r="C24">
        <v>2</v>
      </c>
      <c r="D24">
        <v>100</v>
      </c>
      <c r="E24">
        <v>1</v>
      </c>
    </row>
    <row r="26" spans="1:5" x14ac:dyDescent="0.35">
      <c r="A26" t="s">
        <v>1698</v>
      </c>
      <c r="B26" t="s">
        <v>259</v>
      </c>
      <c r="C26" t="s">
        <v>258</v>
      </c>
      <c r="D26" t="s">
        <v>1699</v>
      </c>
      <c r="E26" t="s">
        <v>1700</v>
      </c>
    </row>
    <row r="27" spans="1:5" x14ac:dyDescent="0.35">
      <c r="A27" t="s">
        <v>1389</v>
      </c>
      <c r="B27" t="b">
        <v>0</v>
      </c>
      <c r="C27" t="b">
        <v>0</v>
      </c>
      <c r="D27" t="b">
        <v>1</v>
      </c>
      <c r="E27" t="b">
        <v>1</v>
      </c>
    </row>
    <row r="28" spans="1:5" x14ac:dyDescent="0.35">
      <c r="A28" t="s">
        <v>1390</v>
      </c>
      <c r="B28" t="b">
        <v>0</v>
      </c>
      <c r="C28" t="b">
        <v>0</v>
      </c>
      <c r="D28" t="b">
        <v>1</v>
      </c>
    </row>
    <row r="29" spans="1:5" x14ac:dyDescent="0.35">
      <c r="A29" t="s">
        <v>1391</v>
      </c>
      <c r="B29" t="b">
        <v>0</v>
      </c>
      <c r="C29" t="b">
        <v>0</v>
      </c>
      <c r="D29" t="b">
        <v>1</v>
      </c>
    </row>
    <row r="30" spans="1:5" x14ac:dyDescent="0.35">
      <c r="A30" t="s">
        <v>1663</v>
      </c>
      <c r="B30" t="b">
        <v>0</v>
      </c>
      <c r="C30" t="b">
        <v>0</v>
      </c>
      <c r="E30" t="b">
        <v>1</v>
      </c>
    </row>
    <row r="31" spans="1:5" x14ac:dyDescent="0.35">
      <c r="A31" t="s">
        <v>1392</v>
      </c>
      <c r="B31" t="b">
        <v>0</v>
      </c>
      <c r="C31" t="b">
        <v>0</v>
      </c>
      <c r="D31" t="b">
        <v>1</v>
      </c>
      <c r="E31" t="b">
        <v>1</v>
      </c>
    </row>
    <row r="32" spans="1:5" x14ac:dyDescent="0.35">
      <c r="A32" t="s">
        <v>1393</v>
      </c>
      <c r="B32" t="b">
        <v>0</v>
      </c>
      <c r="C32" t="b">
        <v>0</v>
      </c>
      <c r="D32" t="b">
        <v>1</v>
      </c>
    </row>
    <row r="33" spans="1:5" x14ac:dyDescent="0.35">
      <c r="A33" t="s">
        <v>1394</v>
      </c>
      <c r="B33" t="b">
        <v>0</v>
      </c>
      <c r="C33" t="b">
        <v>0</v>
      </c>
      <c r="D33" t="b">
        <v>1</v>
      </c>
    </row>
    <row r="34" spans="1:5" x14ac:dyDescent="0.35">
      <c r="A34" t="s">
        <v>1395</v>
      </c>
      <c r="B34" t="b">
        <v>0</v>
      </c>
      <c r="C34" t="b">
        <v>0</v>
      </c>
      <c r="D34" t="b">
        <v>1</v>
      </c>
    </row>
    <row r="35" spans="1:5" x14ac:dyDescent="0.35">
      <c r="A35" t="s">
        <v>1396</v>
      </c>
      <c r="B35" t="b">
        <v>0</v>
      </c>
      <c r="C35" t="b">
        <v>0</v>
      </c>
      <c r="D35" t="b">
        <v>1</v>
      </c>
    </row>
    <row r="36" spans="1:5" x14ac:dyDescent="0.35">
      <c r="A36" t="s">
        <v>1397</v>
      </c>
      <c r="B36" t="b">
        <v>0</v>
      </c>
      <c r="C36" t="b">
        <v>0</v>
      </c>
      <c r="D36" t="b">
        <v>1</v>
      </c>
    </row>
    <row r="37" spans="1:5" x14ac:dyDescent="0.35">
      <c r="A37" t="s">
        <v>1398</v>
      </c>
      <c r="B37" t="b">
        <v>0</v>
      </c>
      <c r="C37" t="b">
        <v>0</v>
      </c>
      <c r="D37" t="b">
        <v>1</v>
      </c>
    </row>
    <row r="38" spans="1:5" x14ac:dyDescent="0.35">
      <c r="A38" t="s">
        <v>1664</v>
      </c>
      <c r="B38" t="b">
        <v>0</v>
      </c>
      <c r="C38" t="b">
        <v>0</v>
      </c>
      <c r="E38" t="b">
        <v>1</v>
      </c>
    </row>
    <row r="39" spans="1:5" x14ac:dyDescent="0.35">
      <c r="A39" t="s">
        <v>1665</v>
      </c>
      <c r="B39" t="b">
        <v>0</v>
      </c>
      <c r="C39" t="b">
        <v>0</v>
      </c>
      <c r="E39" t="b">
        <v>1</v>
      </c>
    </row>
    <row r="40" spans="1:5" x14ac:dyDescent="0.35">
      <c r="A40" t="s">
        <v>1399</v>
      </c>
      <c r="B40" t="b">
        <v>0</v>
      </c>
      <c r="C40" t="b">
        <v>0</v>
      </c>
      <c r="D40" t="b">
        <v>1</v>
      </c>
    </row>
    <row r="41" spans="1:5" x14ac:dyDescent="0.35">
      <c r="A41" t="s">
        <v>1666</v>
      </c>
      <c r="B41" t="b">
        <v>0</v>
      </c>
      <c r="C41" t="b">
        <v>0</v>
      </c>
      <c r="E41" t="b">
        <v>1</v>
      </c>
    </row>
    <row r="42" spans="1:5" x14ac:dyDescent="0.35">
      <c r="A42" t="s">
        <v>1667</v>
      </c>
      <c r="B42" t="b">
        <v>0</v>
      </c>
      <c r="C42" t="b">
        <v>0</v>
      </c>
      <c r="E42" t="b">
        <v>1</v>
      </c>
    </row>
    <row r="43" spans="1:5" x14ac:dyDescent="0.35">
      <c r="A43" t="s">
        <v>1400</v>
      </c>
      <c r="B43" t="b">
        <v>0</v>
      </c>
      <c r="C43" t="b">
        <v>0</v>
      </c>
      <c r="D43" t="b">
        <v>1</v>
      </c>
    </row>
    <row r="44" spans="1:5" x14ac:dyDescent="0.35">
      <c r="A44" t="s">
        <v>1401</v>
      </c>
      <c r="B44" t="b">
        <v>0</v>
      </c>
      <c r="C44" t="b">
        <v>0</v>
      </c>
      <c r="D44" t="b">
        <v>1</v>
      </c>
    </row>
    <row r="45" spans="1:5" x14ac:dyDescent="0.35">
      <c r="A45" t="s">
        <v>1402</v>
      </c>
      <c r="B45" t="b">
        <v>0</v>
      </c>
      <c r="C45" t="b">
        <v>0</v>
      </c>
      <c r="D45" t="b">
        <v>1</v>
      </c>
      <c r="E45" t="b">
        <v>1</v>
      </c>
    </row>
    <row r="46" spans="1:5" x14ac:dyDescent="0.35">
      <c r="A46" t="s">
        <v>1668</v>
      </c>
      <c r="B46" t="b">
        <v>0</v>
      </c>
      <c r="C46" t="b">
        <v>0</v>
      </c>
      <c r="D46" t="b">
        <v>1</v>
      </c>
      <c r="E46" t="b">
        <v>1</v>
      </c>
    </row>
    <row r="47" spans="1:5" x14ac:dyDescent="0.35">
      <c r="A47" t="s">
        <v>1403</v>
      </c>
      <c r="B47" t="b">
        <v>0</v>
      </c>
      <c r="C47" t="b">
        <v>0</v>
      </c>
      <c r="D47" t="b">
        <v>1</v>
      </c>
      <c r="E47" t="b">
        <v>1</v>
      </c>
    </row>
    <row r="48" spans="1:5" x14ac:dyDescent="0.35">
      <c r="A48" t="s">
        <v>1404</v>
      </c>
      <c r="B48" t="b">
        <v>0</v>
      </c>
      <c r="C48" t="b">
        <v>0</v>
      </c>
      <c r="D48" t="b">
        <v>1</v>
      </c>
    </row>
    <row r="49" spans="1:5" x14ac:dyDescent="0.35">
      <c r="A49" t="s">
        <v>1406</v>
      </c>
      <c r="B49" t="b">
        <v>0</v>
      </c>
      <c r="C49" t="b">
        <v>0</v>
      </c>
      <c r="D49" t="b">
        <v>1</v>
      </c>
    </row>
    <row r="50" spans="1:5" x14ac:dyDescent="0.35">
      <c r="A50" t="s">
        <v>1405</v>
      </c>
      <c r="B50" t="b">
        <v>0</v>
      </c>
      <c r="C50" t="b">
        <v>0</v>
      </c>
      <c r="D50" t="b">
        <v>1</v>
      </c>
    </row>
    <row r="51" spans="1:5" x14ac:dyDescent="0.35">
      <c r="A51" t="s">
        <v>1407</v>
      </c>
      <c r="B51" t="b">
        <v>0</v>
      </c>
      <c r="C51" t="b">
        <v>0</v>
      </c>
      <c r="D51" t="b">
        <v>1</v>
      </c>
    </row>
    <row r="52" spans="1:5" x14ac:dyDescent="0.35">
      <c r="A52" t="s">
        <v>1669</v>
      </c>
      <c r="B52" t="b">
        <v>0</v>
      </c>
      <c r="C52" t="b">
        <v>0</v>
      </c>
      <c r="E52" t="b">
        <v>1</v>
      </c>
    </row>
    <row r="53" spans="1:5" x14ac:dyDescent="0.35">
      <c r="A53" t="s">
        <v>1670</v>
      </c>
      <c r="B53" t="b">
        <v>0</v>
      </c>
      <c r="C53" t="b">
        <v>0</v>
      </c>
      <c r="E53" t="b">
        <v>1</v>
      </c>
    </row>
    <row r="54" spans="1:5" x14ac:dyDescent="0.35">
      <c r="A54" t="s">
        <v>1671</v>
      </c>
      <c r="B54" t="b">
        <v>0</v>
      </c>
      <c r="C54" t="b">
        <v>0</v>
      </c>
      <c r="E54" t="b">
        <v>1</v>
      </c>
    </row>
    <row r="55" spans="1:5" x14ac:dyDescent="0.35">
      <c r="A55" t="s">
        <v>1421</v>
      </c>
      <c r="B55" t="b">
        <v>0</v>
      </c>
      <c r="C55" t="b">
        <v>0</v>
      </c>
      <c r="D55" t="b">
        <v>1</v>
      </c>
    </row>
    <row r="56" spans="1:5" x14ac:dyDescent="0.35">
      <c r="A56" t="s">
        <v>1408</v>
      </c>
      <c r="B56" t="b">
        <v>0</v>
      </c>
      <c r="C56" t="b">
        <v>0</v>
      </c>
      <c r="D56" t="b">
        <v>1</v>
      </c>
      <c r="E56" t="b">
        <v>1</v>
      </c>
    </row>
    <row r="57" spans="1:5" x14ac:dyDescent="0.35">
      <c r="A57" t="s">
        <v>1409</v>
      </c>
      <c r="B57" t="b">
        <v>0</v>
      </c>
      <c r="C57" t="b">
        <v>0</v>
      </c>
      <c r="D57" t="b">
        <v>1</v>
      </c>
      <c r="E57" t="b">
        <v>1</v>
      </c>
    </row>
    <row r="58" spans="1:5" x14ac:dyDescent="0.35">
      <c r="A58" t="s">
        <v>1410</v>
      </c>
      <c r="B58" t="b">
        <v>0</v>
      </c>
      <c r="C58" t="b">
        <v>0</v>
      </c>
      <c r="D58" t="b">
        <v>1</v>
      </c>
    </row>
    <row r="59" spans="1:5" x14ac:dyDescent="0.35">
      <c r="A59" t="s">
        <v>1411</v>
      </c>
      <c r="B59" t="b">
        <v>0</v>
      </c>
      <c r="C59" t="b">
        <v>0</v>
      </c>
      <c r="D59" t="b">
        <v>1</v>
      </c>
    </row>
    <row r="60" spans="1:5" x14ac:dyDescent="0.35">
      <c r="A60" t="s">
        <v>1412</v>
      </c>
      <c r="B60" t="b">
        <v>0</v>
      </c>
      <c r="C60" t="b">
        <v>0</v>
      </c>
      <c r="D60" t="b">
        <v>1</v>
      </c>
    </row>
    <row r="61" spans="1:5" x14ac:dyDescent="0.35">
      <c r="A61" t="s">
        <v>1413</v>
      </c>
      <c r="B61" t="b">
        <v>0</v>
      </c>
      <c r="C61" t="b">
        <v>0</v>
      </c>
      <c r="D61" t="b">
        <v>1</v>
      </c>
      <c r="E61" t="b">
        <v>1</v>
      </c>
    </row>
    <row r="62" spans="1:5" x14ac:dyDescent="0.35">
      <c r="A62" t="s">
        <v>1414</v>
      </c>
      <c r="B62" t="b">
        <v>0</v>
      </c>
      <c r="C62" t="b">
        <v>0</v>
      </c>
      <c r="D62" t="b">
        <v>1</v>
      </c>
      <c r="E62" t="b">
        <v>1</v>
      </c>
    </row>
    <row r="63" spans="1:5" x14ac:dyDescent="0.35">
      <c r="A63" t="s">
        <v>1415</v>
      </c>
      <c r="B63" t="b">
        <v>0</v>
      </c>
      <c r="C63" t="b">
        <v>0</v>
      </c>
      <c r="D63" t="b">
        <v>1</v>
      </c>
      <c r="E63" t="b">
        <v>1</v>
      </c>
    </row>
    <row r="64" spans="1:5" x14ac:dyDescent="0.35">
      <c r="A64" t="s">
        <v>1416</v>
      </c>
      <c r="B64" t="b">
        <v>0</v>
      </c>
      <c r="C64" t="b">
        <v>0</v>
      </c>
      <c r="D64" t="b">
        <v>1</v>
      </c>
      <c r="E64" t="b">
        <v>1</v>
      </c>
    </row>
    <row r="65" spans="1:5" x14ac:dyDescent="0.35">
      <c r="A65" t="s">
        <v>1417</v>
      </c>
      <c r="B65" t="b">
        <v>0</v>
      </c>
      <c r="C65" t="b">
        <v>0</v>
      </c>
      <c r="D65" t="b">
        <v>1</v>
      </c>
    </row>
    <row r="66" spans="1:5" x14ac:dyDescent="0.35">
      <c r="A66" t="s">
        <v>1418</v>
      </c>
      <c r="B66" t="b">
        <v>0</v>
      </c>
      <c r="C66" t="b">
        <v>0</v>
      </c>
      <c r="D66" t="b">
        <v>1</v>
      </c>
    </row>
    <row r="67" spans="1:5" x14ac:dyDescent="0.35">
      <c r="A67" t="s">
        <v>1708</v>
      </c>
      <c r="B67" t="b">
        <v>0</v>
      </c>
      <c r="C67" t="b">
        <v>0</v>
      </c>
      <c r="E67" t="b">
        <v>1</v>
      </c>
    </row>
    <row r="68" spans="1:5" x14ac:dyDescent="0.35">
      <c r="A68" t="s">
        <v>1672</v>
      </c>
      <c r="B68" t="b">
        <v>0</v>
      </c>
      <c r="C68" t="b">
        <v>0</v>
      </c>
      <c r="E68" t="b">
        <v>1</v>
      </c>
    </row>
    <row r="69" spans="1:5" x14ac:dyDescent="0.35">
      <c r="A69" t="s">
        <v>1480</v>
      </c>
      <c r="B69" t="b">
        <v>0</v>
      </c>
      <c r="C69" t="b">
        <v>0</v>
      </c>
      <c r="D69" t="b">
        <v>1</v>
      </c>
    </row>
    <row r="70" spans="1:5" x14ac:dyDescent="0.35">
      <c r="A70" t="s">
        <v>1419</v>
      </c>
      <c r="B70" t="b">
        <v>0</v>
      </c>
      <c r="C70" t="b">
        <v>0</v>
      </c>
      <c r="D70" t="b">
        <v>1</v>
      </c>
      <c r="E70" t="b">
        <v>1</v>
      </c>
    </row>
    <row r="71" spans="1:5" x14ac:dyDescent="0.35">
      <c r="A71" t="s">
        <v>1420</v>
      </c>
      <c r="B71" t="b">
        <v>0</v>
      </c>
      <c r="C71" t="b">
        <v>0</v>
      </c>
      <c r="D71" t="b">
        <v>1</v>
      </c>
    </row>
    <row r="72" spans="1:5" x14ac:dyDescent="0.35">
      <c r="A72" t="s">
        <v>1422</v>
      </c>
      <c r="B72" t="b">
        <v>0</v>
      </c>
      <c r="C72" t="b">
        <v>0</v>
      </c>
      <c r="D72" t="b">
        <v>1</v>
      </c>
      <c r="E72" t="b">
        <v>1</v>
      </c>
    </row>
    <row r="73" spans="1:5" x14ac:dyDescent="0.35">
      <c r="A73" t="s">
        <v>1423</v>
      </c>
      <c r="B73" t="b">
        <v>0</v>
      </c>
      <c r="C73" t="b">
        <v>0</v>
      </c>
      <c r="D73" t="b">
        <v>1</v>
      </c>
    </row>
    <row r="74" spans="1:5" x14ac:dyDescent="0.35">
      <c r="A74" t="s">
        <v>1424</v>
      </c>
      <c r="B74" t="b">
        <v>0</v>
      </c>
      <c r="C74" t="b">
        <v>0</v>
      </c>
      <c r="D74" t="b">
        <v>1</v>
      </c>
      <c r="E74" t="b">
        <v>1</v>
      </c>
    </row>
    <row r="75" spans="1:5" x14ac:dyDescent="0.35">
      <c r="A75" t="s">
        <v>1673</v>
      </c>
      <c r="B75" t="b">
        <v>0</v>
      </c>
      <c r="C75" t="b">
        <v>0</v>
      </c>
      <c r="D75" t="b">
        <v>1</v>
      </c>
      <c r="E75" t="b">
        <v>1</v>
      </c>
    </row>
    <row r="76" spans="1:5" x14ac:dyDescent="0.35">
      <c r="A76" t="s">
        <v>1425</v>
      </c>
      <c r="B76" t="b">
        <v>0</v>
      </c>
      <c r="C76" t="b">
        <v>0</v>
      </c>
      <c r="D76" t="b">
        <v>1</v>
      </c>
      <c r="E76" t="b">
        <v>1</v>
      </c>
    </row>
    <row r="77" spans="1:5" x14ac:dyDescent="0.35">
      <c r="A77" t="s">
        <v>1674</v>
      </c>
      <c r="B77" t="b">
        <v>0</v>
      </c>
      <c r="C77" t="b">
        <v>0</v>
      </c>
      <c r="E77" t="b">
        <v>1</v>
      </c>
    </row>
    <row r="78" spans="1:5" x14ac:dyDescent="0.35">
      <c r="A78" t="s">
        <v>1675</v>
      </c>
      <c r="B78" t="b">
        <v>0</v>
      </c>
      <c r="C78" t="b">
        <v>0</v>
      </c>
      <c r="E78" t="b">
        <v>1</v>
      </c>
    </row>
    <row r="79" spans="1:5" x14ac:dyDescent="0.35">
      <c r="A79" t="s">
        <v>1426</v>
      </c>
      <c r="B79" t="b">
        <v>0</v>
      </c>
      <c r="C79" t="b">
        <v>0</v>
      </c>
      <c r="D79" t="b">
        <v>1</v>
      </c>
      <c r="E79" t="b">
        <v>1</v>
      </c>
    </row>
    <row r="80" spans="1:5" x14ac:dyDescent="0.35">
      <c r="A80" t="s">
        <v>1676</v>
      </c>
      <c r="B80" t="b">
        <v>0</v>
      </c>
      <c r="C80" t="b">
        <v>0</v>
      </c>
      <c r="D80" t="b">
        <v>1</v>
      </c>
      <c r="E80" t="b">
        <v>1</v>
      </c>
    </row>
    <row r="81" spans="1:5" x14ac:dyDescent="0.35">
      <c r="A81" t="s">
        <v>1427</v>
      </c>
      <c r="B81" t="b">
        <v>0</v>
      </c>
      <c r="C81" t="b">
        <v>0</v>
      </c>
      <c r="D81" t="b">
        <v>1</v>
      </c>
    </row>
    <row r="82" spans="1:5" x14ac:dyDescent="0.35">
      <c r="A82" t="s">
        <v>1677</v>
      </c>
      <c r="B82" t="b">
        <v>0</v>
      </c>
      <c r="C82" t="b">
        <v>0</v>
      </c>
      <c r="E82" t="b">
        <v>1</v>
      </c>
    </row>
    <row r="83" spans="1:5" x14ac:dyDescent="0.35">
      <c r="A83" t="s">
        <v>1428</v>
      </c>
      <c r="B83" t="b">
        <v>0</v>
      </c>
      <c r="C83" t="b">
        <v>0</v>
      </c>
      <c r="D83" t="b">
        <v>1</v>
      </c>
    </row>
    <row r="84" spans="1:5" x14ac:dyDescent="0.35">
      <c r="A84" t="s">
        <v>1429</v>
      </c>
      <c r="B84" t="b">
        <v>0</v>
      </c>
      <c r="C84" t="b">
        <v>0</v>
      </c>
      <c r="D84" t="b">
        <v>1</v>
      </c>
    </row>
    <row r="85" spans="1:5" x14ac:dyDescent="0.35">
      <c r="A85" t="s">
        <v>1430</v>
      </c>
      <c r="B85" t="b">
        <v>0</v>
      </c>
      <c r="C85" t="b">
        <v>0</v>
      </c>
      <c r="D85" t="b">
        <v>1</v>
      </c>
    </row>
    <row r="86" spans="1:5" x14ac:dyDescent="0.35">
      <c r="A86" t="s">
        <v>1486</v>
      </c>
      <c r="B86" t="b">
        <v>0</v>
      </c>
      <c r="C86" t="b">
        <v>0</v>
      </c>
      <c r="D86" t="b">
        <v>1</v>
      </c>
    </row>
    <row r="87" spans="1:5" x14ac:dyDescent="0.35">
      <c r="A87" t="s">
        <v>1487</v>
      </c>
      <c r="B87" t="b">
        <v>0</v>
      </c>
      <c r="C87" t="b">
        <v>0</v>
      </c>
      <c r="D87" t="b">
        <v>1</v>
      </c>
    </row>
    <row r="88" spans="1:5" x14ac:dyDescent="0.35">
      <c r="A88" t="s">
        <v>1488</v>
      </c>
      <c r="B88" t="b">
        <v>0</v>
      </c>
      <c r="C88" t="b">
        <v>0</v>
      </c>
      <c r="D88" t="b">
        <v>1</v>
      </c>
    </row>
    <row r="89" spans="1:5" x14ac:dyDescent="0.35">
      <c r="A89" t="s">
        <v>1489</v>
      </c>
      <c r="B89" t="b">
        <v>0</v>
      </c>
      <c r="C89" t="b">
        <v>0</v>
      </c>
      <c r="D89" t="b">
        <v>1</v>
      </c>
    </row>
    <row r="90" spans="1:5" x14ac:dyDescent="0.35">
      <c r="A90" t="s">
        <v>1729</v>
      </c>
      <c r="B90" t="b">
        <v>0</v>
      </c>
      <c r="C90" t="b">
        <v>0</v>
      </c>
      <c r="E90" t="b">
        <v>1</v>
      </c>
    </row>
    <row r="91" spans="1:5" x14ac:dyDescent="0.35">
      <c r="A91" t="s">
        <v>1431</v>
      </c>
      <c r="B91" t="b">
        <v>0</v>
      </c>
      <c r="C91" t="b">
        <v>0</v>
      </c>
      <c r="D91" t="b">
        <v>1</v>
      </c>
    </row>
    <row r="92" spans="1:5" x14ac:dyDescent="0.35">
      <c r="A92" t="s">
        <v>1432</v>
      </c>
      <c r="B92" t="b">
        <v>0</v>
      </c>
      <c r="C92" t="b">
        <v>0</v>
      </c>
      <c r="D92" t="b">
        <v>1</v>
      </c>
    </row>
    <row r="93" spans="1:5" x14ac:dyDescent="0.35">
      <c r="A93" t="s">
        <v>1678</v>
      </c>
      <c r="B93" t="b">
        <v>0</v>
      </c>
      <c r="C93" t="b">
        <v>0</v>
      </c>
      <c r="E93" t="b">
        <v>1</v>
      </c>
    </row>
    <row r="94" spans="1:5" x14ac:dyDescent="0.35">
      <c r="A94" t="s">
        <v>1679</v>
      </c>
      <c r="B94" t="b">
        <v>0</v>
      </c>
      <c r="C94" t="b">
        <v>0</v>
      </c>
      <c r="E94" t="b">
        <v>1</v>
      </c>
    </row>
    <row r="95" spans="1:5" x14ac:dyDescent="0.35">
      <c r="A95" t="s">
        <v>1680</v>
      </c>
      <c r="B95" t="b">
        <v>0</v>
      </c>
      <c r="C95" t="b">
        <v>0</v>
      </c>
      <c r="E95" t="b">
        <v>1</v>
      </c>
    </row>
    <row r="96" spans="1:5" x14ac:dyDescent="0.35">
      <c r="A96" t="s">
        <v>1433</v>
      </c>
      <c r="B96" t="b">
        <v>0</v>
      </c>
      <c r="C96" t="b">
        <v>0</v>
      </c>
      <c r="D96" t="b">
        <v>1</v>
      </c>
    </row>
    <row r="97" spans="1:5" x14ac:dyDescent="0.35">
      <c r="A97" t="s">
        <v>1681</v>
      </c>
      <c r="B97" t="b">
        <v>0</v>
      </c>
      <c r="C97" t="b">
        <v>0</v>
      </c>
      <c r="E97" t="b">
        <v>1</v>
      </c>
    </row>
    <row r="98" spans="1:5" x14ac:dyDescent="0.35">
      <c r="A98" t="s">
        <v>1682</v>
      </c>
      <c r="B98" t="b">
        <v>0</v>
      </c>
      <c r="C98" t="b">
        <v>0</v>
      </c>
      <c r="E98" t="b">
        <v>1</v>
      </c>
    </row>
    <row r="99" spans="1:5" x14ac:dyDescent="0.35">
      <c r="A99" t="s">
        <v>1683</v>
      </c>
      <c r="B99" t="b">
        <v>0</v>
      </c>
      <c r="C99" t="b">
        <v>0</v>
      </c>
      <c r="E99" t="b">
        <v>1</v>
      </c>
    </row>
    <row r="100" spans="1:5" x14ac:dyDescent="0.35">
      <c r="A100" t="s">
        <v>1684</v>
      </c>
      <c r="B100" t="b">
        <v>0</v>
      </c>
      <c r="C100" t="b">
        <v>0</v>
      </c>
      <c r="E100" t="b">
        <v>1</v>
      </c>
    </row>
    <row r="101" spans="1:5" x14ac:dyDescent="0.35">
      <c r="A101" t="s">
        <v>1685</v>
      </c>
      <c r="B101" t="b">
        <v>0</v>
      </c>
      <c r="C101" t="b">
        <v>0</v>
      </c>
      <c r="E101" t="b">
        <v>1</v>
      </c>
    </row>
    <row r="102" spans="1:5" x14ac:dyDescent="0.35">
      <c r="A102" t="s">
        <v>1434</v>
      </c>
      <c r="B102" t="b">
        <v>0</v>
      </c>
      <c r="C102" t="b">
        <v>0</v>
      </c>
      <c r="D102" t="b">
        <v>1</v>
      </c>
      <c r="E102" t="b">
        <v>1</v>
      </c>
    </row>
    <row r="103" spans="1:5" x14ac:dyDescent="0.35">
      <c r="A103" t="s">
        <v>1686</v>
      </c>
      <c r="B103" t="b">
        <v>0</v>
      </c>
      <c r="C103" t="b">
        <v>0</v>
      </c>
      <c r="E103" t="b">
        <v>1</v>
      </c>
    </row>
    <row r="104" spans="1:5" x14ac:dyDescent="0.35">
      <c r="A104" t="s">
        <v>1435</v>
      </c>
      <c r="B104" t="b">
        <v>0</v>
      </c>
      <c r="C104" t="b">
        <v>0</v>
      </c>
      <c r="D104" t="b">
        <v>1</v>
      </c>
    </row>
    <row r="105" spans="1:5" x14ac:dyDescent="0.35">
      <c r="A105" t="s">
        <v>1436</v>
      </c>
      <c r="B105" t="b">
        <v>0</v>
      </c>
      <c r="C105" t="b">
        <v>0</v>
      </c>
      <c r="D105" t="b">
        <v>1</v>
      </c>
      <c r="E105" t="b">
        <v>1</v>
      </c>
    </row>
    <row r="106" spans="1:5" x14ac:dyDescent="0.35">
      <c r="A106" t="s">
        <v>1437</v>
      </c>
      <c r="B106" t="b">
        <v>0</v>
      </c>
      <c r="C106" t="b">
        <v>0</v>
      </c>
      <c r="D106" t="b">
        <v>1</v>
      </c>
      <c r="E106" t="b">
        <v>1</v>
      </c>
    </row>
    <row r="107" spans="1:5" x14ac:dyDescent="0.35">
      <c r="A107" t="s">
        <v>1687</v>
      </c>
      <c r="B107" t="b">
        <v>0</v>
      </c>
      <c r="C107" t="b">
        <v>0</v>
      </c>
      <c r="D107" t="b">
        <v>1</v>
      </c>
      <c r="E107" t="b">
        <v>1</v>
      </c>
    </row>
    <row r="108" spans="1:5" x14ac:dyDescent="0.35">
      <c r="A108" t="s">
        <v>1438</v>
      </c>
      <c r="B108" t="b">
        <v>0</v>
      </c>
      <c r="C108" t="b">
        <v>0</v>
      </c>
      <c r="D108" t="b">
        <v>1</v>
      </c>
      <c r="E108" t="b">
        <v>1</v>
      </c>
    </row>
    <row r="109" spans="1:5" x14ac:dyDescent="0.35">
      <c r="A109" t="s">
        <v>1688</v>
      </c>
      <c r="B109" t="b">
        <v>0</v>
      </c>
      <c r="C109" t="b">
        <v>0</v>
      </c>
      <c r="E109" t="b">
        <v>1</v>
      </c>
    </row>
    <row r="110" spans="1:5" x14ac:dyDescent="0.35">
      <c r="A110" t="s">
        <v>1439</v>
      </c>
      <c r="B110" t="b">
        <v>0</v>
      </c>
      <c r="C110" t="b">
        <v>0</v>
      </c>
      <c r="D110" t="b">
        <v>1</v>
      </c>
    </row>
    <row r="111" spans="1:5" x14ac:dyDescent="0.35">
      <c r="A111" t="s">
        <v>1689</v>
      </c>
      <c r="B111" t="b">
        <v>0</v>
      </c>
      <c r="C111" t="b">
        <v>0</v>
      </c>
      <c r="E111" t="b">
        <v>1</v>
      </c>
    </row>
    <row r="112" spans="1:5" x14ac:dyDescent="0.35">
      <c r="A112" t="s">
        <v>1440</v>
      </c>
      <c r="B112" t="b">
        <v>0</v>
      </c>
      <c r="C112" t="b">
        <v>0</v>
      </c>
      <c r="D112" t="b">
        <v>1</v>
      </c>
    </row>
    <row r="113" spans="1:5" x14ac:dyDescent="0.35">
      <c r="A113" t="s">
        <v>1690</v>
      </c>
      <c r="B113" t="b">
        <v>0</v>
      </c>
      <c r="C113" t="b">
        <v>0</v>
      </c>
      <c r="E113" t="b">
        <v>1</v>
      </c>
    </row>
    <row r="114" spans="1:5" x14ac:dyDescent="0.35">
      <c r="A114" t="s">
        <v>1691</v>
      </c>
      <c r="B114" t="b">
        <v>0</v>
      </c>
      <c r="C114" t="b">
        <v>0</v>
      </c>
      <c r="E114" t="b">
        <v>1</v>
      </c>
    </row>
    <row r="115" spans="1:5" x14ac:dyDescent="0.35">
      <c r="A115" t="s">
        <v>1441</v>
      </c>
      <c r="B115" t="b">
        <v>0</v>
      </c>
      <c r="C115" t="b">
        <v>0</v>
      </c>
      <c r="D115" t="b">
        <v>1</v>
      </c>
    </row>
    <row r="116" spans="1:5" x14ac:dyDescent="0.35">
      <c r="A116" t="s">
        <v>1442</v>
      </c>
      <c r="B116" t="b">
        <v>0</v>
      </c>
      <c r="C116" t="b">
        <v>0</v>
      </c>
      <c r="D116" t="b">
        <v>1</v>
      </c>
    </row>
    <row r="117" spans="1:5" x14ac:dyDescent="0.35">
      <c r="A117" t="s">
        <v>1692</v>
      </c>
      <c r="B117" t="b">
        <v>0</v>
      </c>
      <c r="C117" t="b">
        <v>0</v>
      </c>
      <c r="E117" t="b">
        <v>1</v>
      </c>
    </row>
    <row r="118" spans="1:5" x14ac:dyDescent="0.35">
      <c r="A118" t="s">
        <v>1443</v>
      </c>
      <c r="B118" t="b">
        <v>0</v>
      </c>
      <c r="C118" t="b">
        <v>0</v>
      </c>
      <c r="D118" t="b">
        <v>1</v>
      </c>
    </row>
    <row r="119" spans="1:5" x14ac:dyDescent="0.35">
      <c r="A119" t="s">
        <v>1446</v>
      </c>
      <c r="B119" t="b">
        <v>0</v>
      </c>
      <c r="C119" t="b">
        <v>0</v>
      </c>
      <c r="D119" t="b">
        <v>1</v>
      </c>
      <c r="E119" t="b">
        <v>1</v>
      </c>
    </row>
    <row r="120" spans="1:5" x14ac:dyDescent="0.35">
      <c r="A120" t="s">
        <v>1693</v>
      </c>
      <c r="B120" t="b">
        <v>0</v>
      </c>
      <c r="C120" t="b">
        <v>0</v>
      </c>
      <c r="E120" t="b">
        <v>1</v>
      </c>
    </row>
    <row r="121" spans="1:5" x14ac:dyDescent="0.35">
      <c r="A121" t="s">
        <v>1694</v>
      </c>
      <c r="B121" t="b">
        <v>0</v>
      </c>
      <c r="C121" t="b">
        <v>0</v>
      </c>
      <c r="E121" t="b">
        <v>1</v>
      </c>
    </row>
    <row r="122" spans="1:5" x14ac:dyDescent="0.35">
      <c r="A122" t="s">
        <v>1728</v>
      </c>
      <c r="B122" t="b">
        <v>0</v>
      </c>
      <c r="C122" t="b">
        <v>0</v>
      </c>
      <c r="E122" t="b">
        <v>1</v>
      </c>
    </row>
    <row r="123" spans="1:5" x14ac:dyDescent="0.35">
      <c r="A123" t="s">
        <v>1695</v>
      </c>
      <c r="B123" t="b">
        <v>0</v>
      </c>
      <c r="C123" t="b">
        <v>0</v>
      </c>
      <c r="E123" t="b">
        <v>1</v>
      </c>
    </row>
    <row r="124" spans="1:5" x14ac:dyDescent="0.35">
      <c r="A124" t="s">
        <v>1444</v>
      </c>
      <c r="B124" t="b">
        <v>0</v>
      </c>
      <c r="C124" t="b">
        <v>0</v>
      </c>
      <c r="D124" t="b">
        <v>1</v>
      </c>
      <c r="E124" t="b">
        <v>1</v>
      </c>
    </row>
    <row r="125" spans="1:5" x14ac:dyDescent="0.35">
      <c r="A125" t="s">
        <v>1696</v>
      </c>
      <c r="B125" t="b">
        <v>0</v>
      </c>
      <c r="C125" t="b">
        <v>0</v>
      </c>
      <c r="D125" t="b">
        <v>1</v>
      </c>
      <c r="E125" t="b">
        <v>1</v>
      </c>
    </row>
    <row r="126" spans="1:5" x14ac:dyDescent="0.35">
      <c r="A126" t="s">
        <v>1445</v>
      </c>
      <c r="B126" t="b">
        <v>0</v>
      </c>
      <c r="C126" t="b">
        <v>0</v>
      </c>
      <c r="D126" t="b">
        <v>1</v>
      </c>
      <c r="E126" t="b">
        <v>1</v>
      </c>
    </row>
    <row r="127" spans="1:5" x14ac:dyDescent="0.35">
      <c r="A127" t="s">
        <v>1697</v>
      </c>
      <c r="B127" t="b">
        <v>0</v>
      </c>
      <c r="C127" t="b">
        <v>0</v>
      </c>
      <c r="E127" t="b">
        <v>1</v>
      </c>
    </row>
    <row r="128" spans="1:5" x14ac:dyDescent="0.35">
      <c r="A128" t="s">
        <v>1866</v>
      </c>
      <c r="B128" t="b">
        <v>0</v>
      </c>
      <c r="C128" t="b">
        <v>0</v>
      </c>
      <c r="D128" t="b">
        <v>1</v>
      </c>
    </row>
    <row r="129" spans="1:5" x14ac:dyDescent="0.35">
      <c r="A129" t="s">
        <v>1868</v>
      </c>
      <c r="B129" t="b">
        <v>0</v>
      </c>
      <c r="C129" t="b">
        <v>0</v>
      </c>
      <c r="D129" t="b">
        <v>1</v>
      </c>
    </row>
    <row r="130" spans="1:5" x14ac:dyDescent="0.35">
      <c r="A130" t="s">
        <v>2307</v>
      </c>
      <c r="B130" t="b">
        <v>0</v>
      </c>
      <c r="C130" t="b">
        <v>0</v>
      </c>
      <c r="E130" t="b">
        <v>1</v>
      </c>
    </row>
    <row r="132" spans="1:5" x14ac:dyDescent="0.35">
      <c r="A132" t="s">
        <v>298</v>
      </c>
    </row>
    <row r="133" spans="1:5" x14ac:dyDescent="0.35">
      <c r="A133" t="s">
        <v>295</v>
      </c>
      <c r="B133" t="s">
        <v>287</v>
      </c>
    </row>
    <row r="134" spans="1:5" x14ac:dyDescent="0.35">
      <c r="A134" t="s">
        <v>289</v>
      </c>
      <c r="B134">
        <v>1000</v>
      </c>
    </row>
    <row r="135" spans="1:5" x14ac:dyDescent="0.35">
      <c r="A135" t="s">
        <v>290</v>
      </c>
      <c r="B135">
        <v>1000</v>
      </c>
    </row>
    <row r="136" spans="1:5" x14ac:dyDescent="0.35">
      <c r="A136" t="s">
        <v>1485</v>
      </c>
      <c r="B136" t="s">
        <v>1605</v>
      </c>
    </row>
    <row r="137" spans="1:5" x14ac:dyDescent="0.35">
      <c r="A137" t="s">
        <v>1722</v>
      </c>
      <c r="B137" t="b">
        <v>0</v>
      </c>
    </row>
    <row r="138" spans="1:5" x14ac:dyDescent="0.35">
      <c r="A138" t="s">
        <v>1723</v>
      </c>
      <c r="B138" t="b">
        <v>0</v>
      </c>
    </row>
    <row r="139" spans="1:5" x14ac:dyDescent="0.35">
      <c r="A139" t="s">
        <v>1724</v>
      </c>
      <c r="B139" t="b">
        <v>0</v>
      </c>
    </row>
    <row r="140" spans="1:5" x14ac:dyDescent="0.35">
      <c r="A140" t="s">
        <v>1447</v>
      </c>
      <c r="B140">
        <v>0</v>
      </c>
    </row>
    <row r="141" spans="1:5" x14ac:dyDescent="0.35">
      <c r="A141" t="s">
        <v>1448</v>
      </c>
      <c r="B141">
        <v>0</v>
      </c>
    </row>
    <row r="142" spans="1:5" x14ac:dyDescent="0.35">
      <c r="A142" t="s">
        <v>1449</v>
      </c>
      <c r="B142">
        <v>0</v>
      </c>
    </row>
    <row r="143" spans="1:5" x14ac:dyDescent="0.35">
      <c r="A143" t="s">
        <v>1450</v>
      </c>
      <c r="B143">
        <v>0</v>
      </c>
    </row>
    <row r="144" spans="1:5" x14ac:dyDescent="0.35">
      <c r="A144" t="s">
        <v>1451</v>
      </c>
      <c r="B144">
        <v>0</v>
      </c>
    </row>
    <row r="145" spans="1:2" x14ac:dyDescent="0.35">
      <c r="A145" t="s">
        <v>1452</v>
      </c>
      <c r="B145">
        <v>0</v>
      </c>
    </row>
    <row r="146" spans="1:2" x14ac:dyDescent="0.35">
      <c r="A146" t="s">
        <v>1453</v>
      </c>
      <c r="B146">
        <v>0</v>
      </c>
    </row>
    <row r="147" spans="1:2" x14ac:dyDescent="0.35">
      <c r="A147" t="s">
        <v>1454</v>
      </c>
      <c r="B147">
        <v>0</v>
      </c>
    </row>
    <row r="148" spans="1:2" x14ac:dyDescent="0.35">
      <c r="A148" t="s">
        <v>1455</v>
      </c>
      <c r="B148">
        <v>0</v>
      </c>
    </row>
    <row r="149" spans="1:2" x14ac:dyDescent="0.35">
      <c r="A149" t="s">
        <v>1456</v>
      </c>
      <c r="B149">
        <v>0</v>
      </c>
    </row>
    <row r="150" spans="1:2" x14ac:dyDescent="0.35">
      <c r="A150" t="s">
        <v>1457</v>
      </c>
      <c r="B150">
        <v>0</v>
      </c>
    </row>
    <row r="151" spans="1:2" x14ac:dyDescent="0.35">
      <c r="A151" t="s">
        <v>1458</v>
      </c>
      <c r="B151">
        <v>0</v>
      </c>
    </row>
    <row r="152" spans="1:2" x14ac:dyDescent="0.35">
      <c r="A152" t="s">
        <v>1459</v>
      </c>
      <c r="B152">
        <v>0</v>
      </c>
    </row>
    <row r="153" spans="1:2" x14ac:dyDescent="0.35">
      <c r="A153" t="s">
        <v>1492</v>
      </c>
      <c r="B153">
        <v>0</v>
      </c>
    </row>
    <row r="154" spans="1:2" x14ac:dyDescent="0.35">
      <c r="A154" t="s">
        <v>1493</v>
      </c>
      <c r="B154">
        <v>0</v>
      </c>
    </row>
    <row r="155" spans="1:2" x14ac:dyDescent="0.35">
      <c r="A155" t="s">
        <v>1494</v>
      </c>
      <c r="B155">
        <v>0</v>
      </c>
    </row>
    <row r="156" spans="1:2" x14ac:dyDescent="0.35">
      <c r="A156" t="s">
        <v>1460</v>
      </c>
      <c r="B156">
        <v>0</v>
      </c>
    </row>
    <row r="157" spans="1:2" x14ac:dyDescent="0.35">
      <c r="A157" t="s">
        <v>1461</v>
      </c>
      <c r="B157">
        <v>0</v>
      </c>
    </row>
    <row r="158" spans="1:2" x14ac:dyDescent="0.35">
      <c r="A158" t="s">
        <v>1462</v>
      </c>
      <c r="B158">
        <v>0</v>
      </c>
    </row>
    <row r="159" spans="1:2" x14ac:dyDescent="0.35">
      <c r="A159" t="s">
        <v>1463</v>
      </c>
      <c r="B159">
        <v>0</v>
      </c>
    </row>
    <row r="160" spans="1:2" x14ac:dyDescent="0.35">
      <c r="A160" t="s">
        <v>1464</v>
      </c>
      <c r="B160">
        <v>1</v>
      </c>
    </row>
    <row r="161" spans="1:2" x14ac:dyDescent="0.35">
      <c r="A161" t="s">
        <v>1465</v>
      </c>
      <c r="B161">
        <v>1</v>
      </c>
    </row>
    <row r="162" spans="1:2" x14ac:dyDescent="0.35">
      <c r="A162" t="s">
        <v>1466</v>
      </c>
      <c r="B162">
        <v>1</v>
      </c>
    </row>
    <row r="163" spans="1:2" x14ac:dyDescent="0.35">
      <c r="A163" t="s">
        <v>1467</v>
      </c>
      <c r="B163">
        <v>1</v>
      </c>
    </row>
    <row r="164" spans="1:2" x14ac:dyDescent="0.35">
      <c r="A164" t="s">
        <v>1468</v>
      </c>
      <c r="B164">
        <v>1</v>
      </c>
    </row>
    <row r="165" spans="1:2" x14ac:dyDescent="0.35">
      <c r="A165" t="s">
        <v>2185</v>
      </c>
      <c r="B165">
        <v>1</v>
      </c>
    </row>
    <row r="166" spans="1:2" x14ac:dyDescent="0.35">
      <c r="A166" t="s">
        <v>1469</v>
      </c>
      <c r="B166">
        <v>1</v>
      </c>
    </row>
    <row r="167" spans="1:2" x14ac:dyDescent="0.35">
      <c r="A167" t="s">
        <v>1470</v>
      </c>
      <c r="B167">
        <v>1</v>
      </c>
    </row>
    <row r="168" spans="1:2" x14ac:dyDescent="0.35">
      <c r="A168" t="s">
        <v>1523</v>
      </c>
      <c r="B168">
        <v>0</v>
      </c>
    </row>
    <row r="169" spans="1:2" x14ac:dyDescent="0.35">
      <c r="A169" t="s">
        <v>1473</v>
      </c>
      <c r="B169">
        <v>0</v>
      </c>
    </row>
    <row r="170" spans="1:2" x14ac:dyDescent="0.35">
      <c r="A170" t="s">
        <v>1474</v>
      </c>
      <c r="B170">
        <v>1</v>
      </c>
    </row>
    <row r="171" spans="1:2" x14ac:dyDescent="0.35">
      <c r="A171" t="s">
        <v>1475</v>
      </c>
      <c r="B171">
        <v>0</v>
      </c>
    </row>
    <row r="172" spans="1:2" x14ac:dyDescent="0.35">
      <c r="A172" t="s">
        <v>1476</v>
      </c>
      <c r="B172">
        <v>1</v>
      </c>
    </row>
    <row r="173" spans="1:2" x14ac:dyDescent="0.35">
      <c r="A173" t="s">
        <v>1471</v>
      </c>
      <c r="B173">
        <v>0</v>
      </c>
    </row>
    <row r="174" spans="1:2" x14ac:dyDescent="0.35">
      <c r="A174" t="s">
        <v>1490</v>
      </c>
      <c r="B174">
        <v>0</v>
      </c>
    </row>
    <row r="175" spans="1:2" x14ac:dyDescent="0.35">
      <c r="A175" t="s">
        <v>1491</v>
      </c>
      <c r="B175">
        <v>0</v>
      </c>
    </row>
    <row r="176" spans="1:2" x14ac:dyDescent="0.35">
      <c r="A176" t="s">
        <v>1477</v>
      </c>
      <c r="B176">
        <v>0</v>
      </c>
    </row>
    <row r="177" spans="1:2" x14ac:dyDescent="0.35">
      <c r="A177" t="s">
        <v>1478</v>
      </c>
      <c r="B177">
        <v>0</v>
      </c>
    </row>
    <row r="178" spans="1:2" x14ac:dyDescent="0.35">
      <c r="A178" t="s">
        <v>1484</v>
      </c>
      <c r="B178">
        <v>1</v>
      </c>
    </row>
    <row r="179" spans="1:2" x14ac:dyDescent="0.35">
      <c r="A179" t="s">
        <v>1568</v>
      </c>
      <c r="B179">
        <v>1</v>
      </c>
    </row>
    <row r="180" spans="1:2" x14ac:dyDescent="0.35">
      <c r="A180" t="s">
        <v>1472</v>
      </c>
      <c r="B180">
        <v>1</v>
      </c>
    </row>
    <row r="181" spans="1:2" x14ac:dyDescent="0.35">
      <c r="A181" t="s">
        <v>1479</v>
      </c>
      <c r="B181">
        <v>1</v>
      </c>
    </row>
    <row r="182" spans="1:2" x14ac:dyDescent="0.35">
      <c r="A182" t="s">
        <v>2186</v>
      </c>
      <c r="B182">
        <v>1</v>
      </c>
    </row>
    <row r="183" spans="1:2" x14ac:dyDescent="0.35">
      <c r="A183" t="s">
        <v>1567</v>
      </c>
      <c r="B183">
        <v>1</v>
      </c>
    </row>
    <row r="184" spans="1:2" x14ac:dyDescent="0.35">
      <c r="A184" t="s">
        <v>1566</v>
      </c>
      <c r="B184">
        <v>1</v>
      </c>
    </row>
    <row r="185" spans="1:2" x14ac:dyDescent="0.35">
      <c r="A185" t="s">
        <v>1481</v>
      </c>
      <c r="B185">
        <v>0</v>
      </c>
    </row>
    <row r="186" spans="1:2" x14ac:dyDescent="0.35">
      <c r="A186" t="s">
        <v>1482</v>
      </c>
      <c r="B186">
        <v>0</v>
      </c>
    </row>
    <row r="187" spans="1:2" x14ac:dyDescent="0.35">
      <c r="A187" t="s">
        <v>1483</v>
      </c>
      <c r="B187">
        <v>0</v>
      </c>
    </row>
    <row r="188" spans="1:2" x14ac:dyDescent="0.35">
      <c r="A188" t="s">
        <v>1726</v>
      </c>
      <c r="B188" t="b">
        <v>0</v>
      </c>
    </row>
    <row r="189" spans="1:2" x14ac:dyDescent="0.35">
      <c r="A189" t="s">
        <v>1725</v>
      </c>
      <c r="B189" t="b">
        <v>0</v>
      </c>
    </row>
    <row r="190" spans="1:2" x14ac:dyDescent="0.35">
      <c r="A190" t="s">
        <v>1727</v>
      </c>
      <c r="B190" t="b">
        <v>0</v>
      </c>
    </row>
    <row r="191" spans="1:2" x14ac:dyDescent="0.35">
      <c r="A191" t="s">
        <v>1624</v>
      </c>
      <c r="B191">
        <v>0</v>
      </c>
    </row>
    <row r="192" spans="1:2" x14ac:dyDescent="0.35">
      <c r="A192" t="s">
        <v>1625</v>
      </c>
      <c r="B192">
        <v>0</v>
      </c>
    </row>
    <row r="193" spans="1:2" x14ac:dyDescent="0.35">
      <c r="A193" t="s">
        <v>1626</v>
      </c>
      <c r="B193">
        <v>0</v>
      </c>
    </row>
    <row r="194" spans="1:2" x14ac:dyDescent="0.35">
      <c r="A194" t="s">
        <v>1627</v>
      </c>
      <c r="B194">
        <v>0</v>
      </c>
    </row>
    <row r="195" spans="1:2" x14ac:dyDescent="0.35">
      <c r="A195" t="s">
        <v>1628</v>
      </c>
      <c r="B195">
        <v>0</v>
      </c>
    </row>
    <row r="196" spans="1:2" x14ac:dyDescent="0.35">
      <c r="A196" t="s">
        <v>1629</v>
      </c>
      <c r="B196">
        <v>0</v>
      </c>
    </row>
    <row r="197" spans="1:2" x14ac:dyDescent="0.35">
      <c r="A197" t="s">
        <v>1630</v>
      </c>
      <c r="B197">
        <v>0</v>
      </c>
    </row>
    <row r="198" spans="1:2" x14ac:dyDescent="0.35">
      <c r="A198" t="s">
        <v>1631</v>
      </c>
      <c r="B198">
        <v>0</v>
      </c>
    </row>
    <row r="199" spans="1:2" x14ac:dyDescent="0.35">
      <c r="A199" t="s">
        <v>1632</v>
      </c>
      <c r="B199">
        <v>0</v>
      </c>
    </row>
    <row r="200" spans="1:2" x14ac:dyDescent="0.35">
      <c r="A200" t="s">
        <v>1633</v>
      </c>
      <c r="B200">
        <v>0</v>
      </c>
    </row>
    <row r="201" spans="1:2" x14ac:dyDescent="0.35">
      <c r="A201" t="s">
        <v>1634</v>
      </c>
      <c r="B201">
        <v>0</v>
      </c>
    </row>
    <row r="202" spans="1:2" x14ac:dyDescent="0.35">
      <c r="A202" t="s">
        <v>1635</v>
      </c>
      <c r="B202">
        <v>0</v>
      </c>
    </row>
    <row r="203" spans="1:2" x14ac:dyDescent="0.35">
      <c r="A203" t="s">
        <v>1636</v>
      </c>
      <c r="B203">
        <v>0</v>
      </c>
    </row>
    <row r="204" spans="1:2" x14ac:dyDescent="0.35">
      <c r="A204" t="s">
        <v>1637</v>
      </c>
      <c r="B204">
        <v>0</v>
      </c>
    </row>
    <row r="205" spans="1:2" x14ac:dyDescent="0.35">
      <c r="A205" t="s">
        <v>1638</v>
      </c>
      <c r="B205">
        <v>0</v>
      </c>
    </row>
    <row r="206" spans="1:2" x14ac:dyDescent="0.35">
      <c r="A206" t="s">
        <v>1639</v>
      </c>
      <c r="B206">
        <v>0</v>
      </c>
    </row>
    <row r="207" spans="1:2" x14ac:dyDescent="0.35">
      <c r="A207" t="s">
        <v>1640</v>
      </c>
      <c r="B207">
        <v>0</v>
      </c>
    </row>
    <row r="208" spans="1:2" x14ac:dyDescent="0.35">
      <c r="A208" t="s">
        <v>1641</v>
      </c>
      <c r="B208">
        <v>0</v>
      </c>
    </row>
    <row r="209" spans="1:2" x14ac:dyDescent="0.35">
      <c r="A209" t="s">
        <v>1642</v>
      </c>
      <c r="B209">
        <v>1</v>
      </c>
    </row>
    <row r="210" spans="1:2" x14ac:dyDescent="0.35">
      <c r="A210" t="s">
        <v>1643</v>
      </c>
      <c r="B210">
        <v>1</v>
      </c>
    </row>
    <row r="211" spans="1:2" x14ac:dyDescent="0.35">
      <c r="A211" t="s">
        <v>1644</v>
      </c>
      <c r="B211">
        <v>1</v>
      </c>
    </row>
    <row r="212" spans="1:2" x14ac:dyDescent="0.35">
      <c r="A212" t="s">
        <v>1645</v>
      </c>
      <c r="B212">
        <v>1</v>
      </c>
    </row>
    <row r="213" spans="1:2" x14ac:dyDescent="0.35">
      <c r="A213" t="s">
        <v>1646</v>
      </c>
      <c r="B213">
        <v>1</v>
      </c>
    </row>
    <row r="214" spans="1:2" x14ac:dyDescent="0.35">
      <c r="A214" t="s">
        <v>1647</v>
      </c>
      <c r="B214">
        <v>1</v>
      </c>
    </row>
    <row r="215" spans="1:2" x14ac:dyDescent="0.35">
      <c r="A215" t="s">
        <v>1648</v>
      </c>
      <c r="B215">
        <v>0</v>
      </c>
    </row>
    <row r="216" spans="1:2" x14ac:dyDescent="0.35">
      <c r="A216" t="s">
        <v>1649</v>
      </c>
      <c r="B216">
        <v>1</v>
      </c>
    </row>
    <row r="217" spans="1:2" x14ac:dyDescent="0.35">
      <c r="A217" t="s">
        <v>1650</v>
      </c>
      <c r="B217">
        <v>0</v>
      </c>
    </row>
    <row r="218" spans="1:2" x14ac:dyDescent="0.35">
      <c r="A218" t="s">
        <v>1651</v>
      </c>
      <c r="B218">
        <v>1</v>
      </c>
    </row>
    <row r="219" spans="1:2" x14ac:dyDescent="0.35">
      <c r="A219" t="s">
        <v>1652</v>
      </c>
      <c r="B219">
        <v>1</v>
      </c>
    </row>
    <row r="220" spans="1:2" x14ac:dyDescent="0.35">
      <c r="A220" t="s">
        <v>1653</v>
      </c>
      <c r="B220">
        <v>1</v>
      </c>
    </row>
    <row r="221" spans="1:2" x14ac:dyDescent="0.35">
      <c r="A221" t="s">
        <v>1654</v>
      </c>
      <c r="B221">
        <v>0</v>
      </c>
    </row>
    <row r="222" spans="1:2" x14ac:dyDescent="0.35">
      <c r="A222" t="s">
        <v>1655</v>
      </c>
      <c r="B222">
        <v>0</v>
      </c>
    </row>
    <row r="223" spans="1:2" x14ac:dyDescent="0.35">
      <c r="A223" t="s">
        <v>1656</v>
      </c>
      <c r="B223">
        <v>1</v>
      </c>
    </row>
    <row r="224" spans="1:2" x14ac:dyDescent="0.35">
      <c r="A224" t="s">
        <v>1657</v>
      </c>
      <c r="B224">
        <v>0</v>
      </c>
    </row>
    <row r="225" spans="1:3" x14ac:dyDescent="0.35">
      <c r="A225" t="s">
        <v>1701</v>
      </c>
      <c r="B225">
        <v>1</v>
      </c>
    </row>
    <row r="226" spans="1:3" x14ac:dyDescent="0.35">
      <c r="A226" t="s">
        <v>1662</v>
      </c>
      <c r="B226">
        <v>0</v>
      </c>
    </row>
    <row r="227" spans="1:3" x14ac:dyDescent="0.35">
      <c r="A227" t="s">
        <v>1658</v>
      </c>
      <c r="B227">
        <v>0</v>
      </c>
    </row>
    <row r="228" spans="1:3" x14ac:dyDescent="0.35">
      <c r="A228" t="s">
        <v>1660</v>
      </c>
      <c r="B228">
        <v>0</v>
      </c>
    </row>
    <row r="229" spans="1:3" x14ac:dyDescent="0.35">
      <c r="A229" t="s">
        <v>1659</v>
      </c>
      <c r="B229">
        <v>1</v>
      </c>
    </row>
    <row r="230" spans="1:3" x14ac:dyDescent="0.35">
      <c r="A230" t="s">
        <v>1661</v>
      </c>
      <c r="B230">
        <v>1</v>
      </c>
    </row>
    <row r="232" spans="1:3" x14ac:dyDescent="0.35">
      <c r="A232" t="s">
        <v>291</v>
      </c>
    </row>
    <row r="233" spans="1:3" x14ac:dyDescent="0.35">
      <c r="A233" t="s">
        <v>295</v>
      </c>
      <c r="B233" t="s">
        <v>286</v>
      </c>
      <c r="C233" t="s">
        <v>288</v>
      </c>
    </row>
    <row r="234" spans="1:3" x14ac:dyDescent="0.35">
      <c r="A234" t="s">
        <v>292</v>
      </c>
      <c r="B234" t="s">
        <v>281</v>
      </c>
      <c r="C234">
        <v>2000</v>
      </c>
    </row>
    <row r="235" spans="1:3" x14ac:dyDescent="0.35">
      <c r="A235" t="s">
        <v>293</v>
      </c>
      <c r="B235" t="s">
        <v>282</v>
      </c>
      <c r="C235">
        <v>1000</v>
      </c>
    </row>
    <row r="236" spans="1:3" x14ac:dyDescent="0.35">
      <c r="A236" t="s">
        <v>294</v>
      </c>
      <c r="B236" t="s">
        <v>283</v>
      </c>
      <c r="C236">
        <v>1000</v>
      </c>
    </row>
    <row r="238" spans="1:3" x14ac:dyDescent="0.35">
      <c r="A238" t="s">
        <v>1738</v>
      </c>
    </row>
    <row r="239" spans="1:3" x14ac:dyDescent="0.35">
      <c r="A239" t="s">
        <v>295</v>
      </c>
      <c r="B239" t="s">
        <v>286</v>
      </c>
    </row>
    <row r="240" spans="1:3" x14ac:dyDescent="0.35">
      <c r="A240" t="s">
        <v>1735</v>
      </c>
      <c r="B240" t="s">
        <v>3</v>
      </c>
    </row>
    <row r="241" spans="1:2" x14ac:dyDescent="0.35">
      <c r="A241" t="s">
        <v>1736</v>
      </c>
      <c r="B241" t="s">
        <v>4</v>
      </c>
    </row>
    <row r="242" spans="1:2" x14ac:dyDescent="0.35">
      <c r="A242" t="s">
        <v>1737</v>
      </c>
      <c r="B242" t="s">
        <v>246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D534-4B85-4C6B-A0DD-DA993776320F}">
  <dimension ref="A1:E9"/>
  <sheetViews>
    <sheetView workbookViewId="0"/>
  </sheetViews>
  <sheetFormatPr defaultRowHeight="14.15" x14ac:dyDescent="0.35"/>
  <cols>
    <col min="1" max="1" width="55.5703125" customWidth="1"/>
  </cols>
  <sheetData>
    <row r="1" spans="1:5" x14ac:dyDescent="0.35">
      <c r="A1" t="s">
        <v>1511</v>
      </c>
    </row>
    <row r="2" spans="1:5" x14ac:dyDescent="0.35">
      <c r="A2" t="s">
        <v>1514</v>
      </c>
      <c r="B2" t="s">
        <v>1522</v>
      </c>
      <c r="C2" t="s">
        <v>1512</v>
      </c>
      <c r="D2" t="s">
        <v>72</v>
      </c>
    </row>
    <row r="3" spans="1:5" x14ac:dyDescent="0.35">
      <c r="A3" t="s">
        <v>1515</v>
      </c>
      <c r="B3">
        <v>3.5</v>
      </c>
      <c r="C3">
        <v>2</v>
      </c>
    </row>
    <row r="4" spans="1:5" x14ac:dyDescent="0.35">
      <c r="A4" t="s">
        <v>1516</v>
      </c>
      <c r="B4">
        <v>2</v>
      </c>
      <c r="C4">
        <v>2</v>
      </c>
    </row>
    <row r="5" spans="1:5" x14ac:dyDescent="0.35">
      <c r="A5" t="s">
        <v>1517</v>
      </c>
      <c r="B5" t="b">
        <v>0</v>
      </c>
      <c r="C5" t="b">
        <v>0</v>
      </c>
    </row>
    <row r="6" spans="1:5" x14ac:dyDescent="0.35">
      <c r="A6" t="s">
        <v>1518</v>
      </c>
      <c r="B6" t="s">
        <v>1522</v>
      </c>
      <c r="C6" t="s">
        <v>1512</v>
      </c>
      <c r="D6" t="s">
        <v>1513</v>
      </c>
      <c r="E6" t="s">
        <v>72</v>
      </c>
    </row>
    <row r="7" spans="1:5" x14ac:dyDescent="0.35">
      <c r="A7" t="s">
        <v>1519</v>
      </c>
      <c r="B7">
        <v>3.5</v>
      </c>
      <c r="C7">
        <v>2</v>
      </c>
      <c r="D7">
        <v>3</v>
      </c>
    </row>
    <row r="8" spans="1:5" x14ac:dyDescent="0.35">
      <c r="A8" t="s">
        <v>1520</v>
      </c>
      <c r="B8">
        <v>2</v>
      </c>
      <c r="C8">
        <v>2</v>
      </c>
      <c r="D8">
        <v>1</v>
      </c>
    </row>
    <row r="9" spans="1:5" x14ac:dyDescent="0.35">
      <c r="A9" t="s">
        <v>1521</v>
      </c>
      <c r="B9" t="b">
        <v>0</v>
      </c>
      <c r="C9" t="b">
        <v>0</v>
      </c>
      <c r="D9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31C2-F4EA-4AB4-887B-B9502EF6D71A}">
  <dimension ref="A1:AJ57"/>
  <sheetViews>
    <sheetView zoomScaleNormal="100" workbookViewId="0">
      <pane ySplit="1" topLeftCell="A18" activePane="bottomLeft" state="frozen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85546875" style="10" customWidth="1"/>
    <col min="4" max="4" width="4.2109375" customWidth="1"/>
    <col min="5" max="5" width="7.92578125" customWidth="1"/>
    <col min="6" max="6" width="4.2109375" customWidth="1"/>
    <col min="7" max="7" width="8.7109375" customWidth="1"/>
    <col min="8" max="8" width="1.640625" customWidth="1"/>
    <col min="9" max="15" width="6.640625" style="12" customWidth="1"/>
    <col min="16" max="16" width="2.28515625" customWidth="1"/>
    <col min="17" max="19" width="6.640625" style="13" customWidth="1"/>
    <col min="20" max="20" width="6.640625" style="12" customWidth="1"/>
    <col min="21" max="21" width="4.640625" style="12" customWidth="1"/>
    <col min="22" max="22" width="2.28515625" customWidth="1"/>
    <col min="23" max="23" width="6.640625" style="13" customWidth="1"/>
    <col min="24" max="24" width="6.640625" style="12" customWidth="1"/>
    <col min="25" max="26" width="7.640625" style="12" customWidth="1"/>
    <col min="27" max="29" width="4.640625" style="12" customWidth="1"/>
    <col min="30" max="30" width="2.28515625" customWidth="1"/>
    <col min="31" max="32" width="7.640625" style="12" customWidth="1"/>
    <col min="33" max="33" width="6.640625" style="12" customWidth="1"/>
    <col min="34" max="34" width="4.640625" style="1" customWidth="1"/>
    <col min="35" max="36" width="4.640625" style="12" customWidth="1"/>
  </cols>
  <sheetData>
    <row r="1" spans="1:36" ht="14.25" customHeight="1" x14ac:dyDescent="0.35">
      <c r="A1" t="s">
        <v>129</v>
      </c>
      <c r="B1" t="s">
        <v>418</v>
      </c>
      <c r="C1" s="10" t="s">
        <v>252</v>
      </c>
      <c r="D1" t="s">
        <v>35</v>
      </c>
      <c r="E1" t="s">
        <v>60</v>
      </c>
      <c r="F1" t="s">
        <v>120</v>
      </c>
      <c r="G1" t="s">
        <v>22</v>
      </c>
      <c r="H1" t="s">
        <v>241</v>
      </c>
      <c r="I1" s="12" t="s">
        <v>267</v>
      </c>
      <c r="J1" s="12" t="s">
        <v>268</v>
      </c>
      <c r="K1" s="12" t="s">
        <v>269</v>
      </c>
      <c r="L1" s="12" t="s">
        <v>270</v>
      </c>
      <c r="M1" s="12" t="s">
        <v>271</v>
      </c>
      <c r="N1" s="12" t="s">
        <v>272</v>
      </c>
      <c r="O1" s="12" t="s">
        <v>273</v>
      </c>
      <c r="P1" s="12" t="s">
        <v>2215</v>
      </c>
      <c r="Q1" s="13" t="s">
        <v>264</v>
      </c>
      <c r="R1" s="13" t="s">
        <v>265</v>
      </c>
      <c r="S1" s="13" t="s">
        <v>274</v>
      </c>
      <c r="T1" s="12" t="s">
        <v>277</v>
      </c>
      <c r="U1" s="12" t="s">
        <v>2292</v>
      </c>
      <c r="V1" t="s">
        <v>2216</v>
      </c>
      <c r="W1" s="13" t="s">
        <v>23</v>
      </c>
      <c r="X1" s="12" t="s">
        <v>276</v>
      </c>
      <c r="Y1" s="12" t="s">
        <v>70</v>
      </c>
      <c r="Z1" s="12" t="s">
        <v>301</v>
      </c>
      <c r="AA1" s="12" t="s">
        <v>24</v>
      </c>
      <c r="AB1" s="12" t="s">
        <v>25</v>
      </c>
      <c r="AC1" s="12" t="s">
        <v>1583</v>
      </c>
      <c r="AD1" t="s">
        <v>2217</v>
      </c>
      <c r="AE1" s="12" t="s">
        <v>1580</v>
      </c>
      <c r="AF1" s="12" t="s">
        <v>1581</v>
      </c>
      <c r="AG1" s="12" t="s">
        <v>1587</v>
      </c>
      <c r="AH1" s="1" t="s">
        <v>1584</v>
      </c>
      <c r="AI1" s="12" t="s">
        <v>1582</v>
      </c>
      <c r="AJ1" s="12" t="s">
        <v>1585</v>
      </c>
    </row>
    <row r="2" spans="1:36" x14ac:dyDescent="0.35">
      <c r="A2" t="s">
        <v>52</v>
      </c>
      <c r="B2" t="s">
        <v>932</v>
      </c>
      <c r="C2" s="10">
        <v>43585</v>
      </c>
      <c r="D2" t="s">
        <v>64</v>
      </c>
      <c r="E2" t="s">
        <v>312</v>
      </c>
      <c r="F2" t="s">
        <v>27</v>
      </c>
      <c r="G2" s="4" t="s">
        <v>4</v>
      </c>
      <c r="H2" t="s">
        <v>1974</v>
      </c>
      <c r="I2" s="12">
        <v>553.47521551724139</v>
      </c>
      <c r="J2" s="12">
        <v>1263.5</v>
      </c>
      <c r="L2" s="12" t="s">
        <v>1973</v>
      </c>
      <c r="M2" s="12">
        <v>1164.9635008710177</v>
      </c>
      <c r="N2" s="12">
        <v>2082.5</v>
      </c>
      <c r="P2" t="s">
        <v>2219</v>
      </c>
      <c r="Q2" s="13">
        <v>1164.9635008710177</v>
      </c>
      <c r="R2" s="13">
        <v>0</v>
      </c>
      <c r="S2" s="13">
        <v>1164.9635008710177</v>
      </c>
      <c r="T2" s="12" t="s">
        <v>1973</v>
      </c>
      <c r="U2" s="12">
        <v>0</v>
      </c>
      <c r="V2" t="s">
        <v>2220</v>
      </c>
      <c r="W2" s="13">
        <v>2082.5</v>
      </c>
      <c r="X2" s="12" t="s">
        <v>1973</v>
      </c>
      <c r="Y2" s="12">
        <v>41650</v>
      </c>
      <c r="Z2" s="12">
        <v>41650</v>
      </c>
      <c r="AA2" s="12">
        <v>21</v>
      </c>
      <c r="AB2" s="12">
        <v>20</v>
      </c>
      <c r="AC2" s="12">
        <v>21</v>
      </c>
    </row>
    <row r="3" spans="1:36" x14ac:dyDescent="0.35">
      <c r="A3" t="s">
        <v>52</v>
      </c>
      <c r="B3" t="s">
        <v>931</v>
      </c>
      <c r="C3" s="10">
        <v>43585</v>
      </c>
      <c r="D3" t="s">
        <v>64</v>
      </c>
      <c r="E3" t="s">
        <v>312</v>
      </c>
      <c r="F3" t="s">
        <v>27</v>
      </c>
      <c r="G3" s="4" t="s">
        <v>4</v>
      </c>
      <c r="H3" t="s">
        <v>1972</v>
      </c>
      <c r="I3" s="12">
        <v>428.59259259259261</v>
      </c>
      <c r="J3" s="12">
        <v>902.61599999999999</v>
      </c>
      <c r="K3" s="12">
        <v>628.9247441860465</v>
      </c>
      <c r="L3" s="12" t="s">
        <v>1973</v>
      </c>
      <c r="M3" s="12">
        <v>914.04171862755118</v>
      </c>
      <c r="N3" s="12">
        <v>1620.08</v>
      </c>
      <c r="O3" s="12">
        <v>1074.7737430167597</v>
      </c>
      <c r="P3" t="s">
        <v>2219</v>
      </c>
      <c r="Q3" s="13">
        <v>914.04171862755118</v>
      </c>
      <c r="R3" s="13">
        <v>0</v>
      </c>
      <c r="S3" s="13">
        <v>914.04171862755118</v>
      </c>
      <c r="T3" s="12" t="s">
        <v>1973</v>
      </c>
      <c r="U3" s="12">
        <v>0</v>
      </c>
      <c r="V3" t="s">
        <v>2220</v>
      </c>
      <c r="W3" s="13">
        <v>1620.08</v>
      </c>
      <c r="X3" s="12" t="s">
        <v>1973</v>
      </c>
      <c r="Y3" s="12">
        <v>32401.599999999999</v>
      </c>
      <c r="Z3" s="12">
        <v>32401.599999999999</v>
      </c>
      <c r="AA3" s="12">
        <v>17.684210526315788</v>
      </c>
      <c r="AB3" s="12">
        <v>20</v>
      </c>
      <c r="AC3" s="12">
        <v>17.684210526315788</v>
      </c>
    </row>
    <row r="4" spans="1:36" x14ac:dyDescent="0.35">
      <c r="A4" t="s">
        <v>375</v>
      </c>
      <c r="B4" t="s">
        <v>2187</v>
      </c>
      <c r="C4" s="10">
        <v>44054</v>
      </c>
      <c r="D4" t="s">
        <v>132</v>
      </c>
      <c r="E4" t="s">
        <v>2191</v>
      </c>
      <c r="F4" t="s">
        <v>30</v>
      </c>
      <c r="G4" s="7" t="s">
        <v>249</v>
      </c>
      <c r="H4" t="s">
        <v>362</v>
      </c>
      <c r="I4" s="12">
        <v>1821.304347826087</v>
      </c>
      <c r="J4" s="12">
        <v>2900</v>
      </c>
      <c r="L4" s="12" t="e">
        <v>#N/A</v>
      </c>
      <c r="M4" s="12" t="e">
        <v>#N/A</v>
      </c>
      <c r="N4" s="12" t="s">
        <v>72</v>
      </c>
      <c r="O4" s="12">
        <v>3654.24</v>
      </c>
      <c r="P4" t="s">
        <v>2289</v>
      </c>
      <c r="Q4" s="13">
        <v>3654.24</v>
      </c>
      <c r="R4" s="13">
        <v>0</v>
      </c>
      <c r="S4" s="13">
        <v>3654.24</v>
      </c>
      <c r="T4" s="12">
        <v>1795.2</v>
      </c>
      <c r="U4" s="12">
        <v>66</v>
      </c>
    </row>
    <row r="5" spans="1:36" x14ac:dyDescent="0.35">
      <c r="A5" t="s">
        <v>375</v>
      </c>
      <c r="B5" t="s">
        <v>448</v>
      </c>
      <c r="C5" s="10">
        <v>44054</v>
      </c>
      <c r="D5" t="s">
        <v>132</v>
      </c>
      <c r="E5" t="s">
        <v>2191</v>
      </c>
      <c r="F5" t="s">
        <v>30</v>
      </c>
      <c r="G5" s="7" t="s">
        <v>249</v>
      </c>
      <c r="H5" t="s">
        <v>242</v>
      </c>
      <c r="I5" s="12">
        <v>1809.6666666666667</v>
      </c>
      <c r="J5" s="12">
        <v>2539.333333333333</v>
      </c>
      <c r="K5" s="12">
        <v>2174.5</v>
      </c>
      <c r="L5" s="12" t="e">
        <v>#N/A</v>
      </c>
      <c r="M5" s="12" t="e">
        <v>#N/A</v>
      </c>
      <c r="N5" s="12" t="s">
        <v>72</v>
      </c>
      <c r="O5" s="12">
        <v>3391.5840000000003</v>
      </c>
      <c r="P5" t="s">
        <v>2289</v>
      </c>
      <c r="Q5" s="13">
        <v>3391.5840000000003</v>
      </c>
      <c r="R5" s="13">
        <v>0</v>
      </c>
      <c r="S5" s="13">
        <v>3391.5840000000003</v>
      </c>
      <c r="T5" s="12">
        <v>1751.2</v>
      </c>
      <c r="U5" s="12">
        <v>69</v>
      </c>
    </row>
    <row r="6" spans="1:36" x14ac:dyDescent="0.35">
      <c r="A6" t="s">
        <v>1547</v>
      </c>
      <c r="B6" t="s">
        <v>1549</v>
      </c>
      <c r="C6" s="10">
        <v>44411</v>
      </c>
      <c r="D6" t="s">
        <v>63</v>
      </c>
      <c r="E6" t="s">
        <v>1281</v>
      </c>
      <c r="F6" t="s">
        <v>30</v>
      </c>
      <c r="G6" s="2" t="s">
        <v>3</v>
      </c>
      <c r="H6" t="s">
        <v>1552</v>
      </c>
      <c r="I6" s="12">
        <v>843.51724137931046</v>
      </c>
      <c r="J6" s="12" t="s">
        <v>1551</v>
      </c>
      <c r="K6" s="12">
        <v>1490.2137931034486</v>
      </c>
      <c r="L6" s="12">
        <v>2902.8240000000001</v>
      </c>
      <c r="P6" t="s">
        <v>2287</v>
      </c>
      <c r="Q6" s="13">
        <v>1490.2137931034486</v>
      </c>
      <c r="R6" s="13">
        <v>0</v>
      </c>
      <c r="S6" s="13">
        <v>1490.2137931034486</v>
      </c>
      <c r="T6" s="12">
        <v>815.40000000000009</v>
      </c>
      <c r="U6" s="12">
        <v>0</v>
      </c>
      <c r="V6" t="s">
        <v>2288</v>
      </c>
      <c r="W6" s="13">
        <v>2902.8240000000001</v>
      </c>
      <c r="X6" s="12">
        <v>1343.9</v>
      </c>
      <c r="Y6" s="12">
        <v>72570.600000000006</v>
      </c>
      <c r="Z6" s="12">
        <v>72570.600000000006</v>
      </c>
      <c r="AA6" s="12">
        <v>10</v>
      </c>
      <c r="AB6" s="12">
        <v>25</v>
      </c>
      <c r="AC6" s="12">
        <v>40</v>
      </c>
    </row>
    <row r="7" spans="1:36" x14ac:dyDescent="0.35">
      <c r="A7" t="s">
        <v>13</v>
      </c>
      <c r="B7" t="s">
        <v>495</v>
      </c>
      <c r="C7" s="10">
        <v>44607</v>
      </c>
      <c r="D7" t="s">
        <v>64</v>
      </c>
      <c r="E7" t="s">
        <v>44</v>
      </c>
      <c r="F7" t="s">
        <v>27</v>
      </c>
      <c r="G7" s="4" t="s">
        <v>4</v>
      </c>
      <c r="H7" t="s">
        <v>242</v>
      </c>
      <c r="I7" s="12">
        <v>693</v>
      </c>
      <c r="J7" s="12">
        <v>2145.3431999999993</v>
      </c>
      <c r="L7" s="12" t="s">
        <v>72</v>
      </c>
      <c r="M7" s="12">
        <v>1716</v>
      </c>
      <c r="N7" s="12">
        <v>1853.2799999999997</v>
      </c>
      <c r="P7" t="s">
        <v>2219</v>
      </c>
      <c r="Q7" s="13">
        <v>1716</v>
      </c>
      <c r="R7" s="13">
        <v>0</v>
      </c>
      <c r="S7" s="13">
        <v>1716</v>
      </c>
      <c r="T7" s="12" t="s">
        <v>72</v>
      </c>
      <c r="U7" s="12">
        <v>70</v>
      </c>
      <c r="V7" t="s">
        <v>2220</v>
      </c>
      <c r="W7" s="13">
        <v>1853.2799999999997</v>
      </c>
      <c r="X7" s="12" t="s">
        <v>72</v>
      </c>
      <c r="Y7" s="12">
        <v>55598.399999999994</v>
      </c>
      <c r="Z7" s="12">
        <v>55598.399999999994</v>
      </c>
      <c r="AA7" s="12">
        <v>18</v>
      </c>
      <c r="AB7" s="12">
        <v>30</v>
      </c>
      <c r="AC7" s="12">
        <v>35</v>
      </c>
    </row>
    <row r="8" spans="1:36" x14ac:dyDescent="0.35">
      <c r="A8" t="s">
        <v>13</v>
      </c>
      <c r="B8" t="s">
        <v>2340</v>
      </c>
      <c r="C8" s="10">
        <v>44607</v>
      </c>
      <c r="D8" t="s">
        <v>64</v>
      </c>
      <c r="E8" t="s">
        <v>44</v>
      </c>
      <c r="F8" t="s">
        <v>27</v>
      </c>
      <c r="G8" s="4" t="s">
        <v>4</v>
      </c>
      <c r="H8" t="s">
        <v>243</v>
      </c>
      <c r="I8" s="12">
        <v>799.33333333333326</v>
      </c>
      <c r="J8" s="12">
        <v>2190.1151999999997</v>
      </c>
      <c r="L8" s="12" t="s">
        <v>72</v>
      </c>
      <c r="M8" s="12">
        <v>1738.186666666667</v>
      </c>
      <c r="N8" s="12">
        <v>1757.952</v>
      </c>
      <c r="P8" t="s">
        <v>2219</v>
      </c>
      <c r="Q8" s="13">
        <v>1738.186666666667</v>
      </c>
      <c r="R8" s="13">
        <v>0</v>
      </c>
      <c r="S8" s="13">
        <v>1738.186666666667</v>
      </c>
      <c r="T8" s="12" t="s">
        <v>72</v>
      </c>
      <c r="U8" s="12">
        <v>70</v>
      </c>
      <c r="V8" t="s">
        <v>2220</v>
      </c>
      <c r="W8" s="13">
        <v>1757.952</v>
      </c>
      <c r="Y8" s="12">
        <v>52738.559999999998</v>
      </c>
      <c r="Z8" s="12">
        <v>52738.559999999998</v>
      </c>
      <c r="AA8" s="12">
        <v>18</v>
      </c>
      <c r="AB8" s="12">
        <v>30</v>
      </c>
      <c r="AC8" s="12">
        <v>35</v>
      </c>
    </row>
    <row r="9" spans="1:36" x14ac:dyDescent="0.35">
      <c r="A9" t="s">
        <v>1193</v>
      </c>
      <c r="B9" t="s">
        <v>1196</v>
      </c>
      <c r="C9" s="10">
        <v>44721</v>
      </c>
      <c r="D9" t="s">
        <v>64</v>
      </c>
      <c r="E9" t="s">
        <v>64</v>
      </c>
      <c r="F9" t="s">
        <v>27</v>
      </c>
      <c r="G9" s="6" t="s">
        <v>248</v>
      </c>
      <c r="H9" t="s">
        <v>1974</v>
      </c>
      <c r="I9" s="12">
        <v>1180.3454545454547</v>
      </c>
      <c r="J9" s="12">
        <v>2778.84</v>
      </c>
      <c r="M9" s="12">
        <v>1350.1741656749109</v>
      </c>
      <c r="N9" s="12">
        <v>3842.2618666666667</v>
      </c>
      <c r="P9" t="s">
        <v>2282</v>
      </c>
      <c r="Q9" s="13">
        <v>1350.1741656749109</v>
      </c>
      <c r="R9" s="13">
        <v>0</v>
      </c>
      <c r="S9" s="13">
        <v>1350.1741656749109</v>
      </c>
      <c r="T9" s="12" t="s">
        <v>1973</v>
      </c>
      <c r="U9" s="12">
        <v>0</v>
      </c>
      <c r="V9" t="s">
        <v>2283</v>
      </c>
      <c r="W9" s="13">
        <v>3842.2618666666667</v>
      </c>
      <c r="X9" s="12" t="s">
        <v>1973</v>
      </c>
      <c r="Y9" s="12">
        <v>121667.856</v>
      </c>
      <c r="Z9" s="12">
        <v>121667.856</v>
      </c>
      <c r="AA9" s="12">
        <v>10</v>
      </c>
      <c r="AB9" s="12">
        <v>30</v>
      </c>
      <c r="AC9" s="12">
        <v>20</v>
      </c>
      <c r="AD9" t="s">
        <v>2284</v>
      </c>
      <c r="AE9" s="12">
        <v>36195.995999999999</v>
      </c>
      <c r="AF9" s="12">
        <v>36195.995999999999</v>
      </c>
      <c r="AG9" s="12" t="s">
        <v>1973</v>
      </c>
      <c r="AH9" s="1">
        <v>1.6333333333333333</v>
      </c>
      <c r="AI9" s="12">
        <v>10</v>
      </c>
      <c r="AJ9" s="12">
        <v>20</v>
      </c>
    </row>
    <row r="10" spans="1:36" x14ac:dyDescent="0.35">
      <c r="A10" t="s">
        <v>1193</v>
      </c>
      <c r="B10" t="s">
        <v>1197</v>
      </c>
      <c r="C10" s="10">
        <v>44721</v>
      </c>
      <c r="D10" t="s">
        <v>64</v>
      </c>
      <c r="E10" t="s">
        <v>64</v>
      </c>
      <c r="F10" t="s">
        <v>27</v>
      </c>
      <c r="G10" s="6" t="s">
        <v>248</v>
      </c>
      <c r="H10" t="s">
        <v>1972</v>
      </c>
      <c r="I10" s="12">
        <v>657.90697674418607</v>
      </c>
      <c r="J10" s="12">
        <v>2132</v>
      </c>
      <c r="K10" s="12">
        <v>1004.5</v>
      </c>
      <c r="L10" s="12">
        <v>1401.6279069767443</v>
      </c>
      <c r="M10" s="12">
        <v>810.1926910299004</v>
      </c>
      <c r="N10" s="12">
        <v>2837.692</v>
      </c>
      <c r="O10" s="12">
        <v>1446.5620000000001</v>
      </c>
      <c r="P10" t="s">
        <v>2282</v>
      </c>
      <c r="Q10" s="13">
        <v>810.1926910299004</v>
      </c>
      <c r="R10" s="13">
        <v>0</v>
      </c>
      <c r="S10" s="13">
        <v>810.1926910299004</v>
      </c>
      <c r="T10" s="12" t="s">
        <v>1973</v>
      </c>
      <c r="U10" s="12">
        <v>0</v>
      </c>
      <c r="V10" t="s">
        <v>2285</v>
      </c>
      <c r="W10" s="13">
        <v>2837.692</v>
      </c>
      <c r="X10" s="12" t="s">
        <v>1973</v>
      </c>
      <c r="Y10" s="12">
        <v>85130.76</v>
      </c>
      <c r="Z10" s="12">
        <v>85130.76</v>
      </c>
      <c r="AA10" s="12">
        <v>10</v>
      </c>
      <c r="AB10" s="12">
        <v>30</v>
      </c>
      <c r="AC10" s="12">
        <v>20</v>
      </c>
      <c r="AD10" t="s">
        <v>2286</v>
      </c>
      <c r="AE10" s="12">
        <v>29116.559999999994</v>
      </c>
      <c r="AF10" s="12">
        <v>29116.559999999994</v>
      </c>
      <c r="AG10" s="12" t="s">
        <v>1973</v>
      </c>
      <c r="AH10" s="1">
        <v>1.6333333333333333</v>
      </c>
      <c r="AI10" s="12">
        <v>10</v>
      </c>
      <c r="AJ10" s="12">
        <v>20</v>
      </c>
    </row>
    <row r="11" spans="1:36" x14ac:dyDescent="0.35">
      <c r="A11" t="s">
        <v>1193</v>
      </c>
      <c r="B11" t="s">
        <v>1198</v>
      </c>
      <c r="C11" s="10">
        <v>44721</v>
      </c>
      <c r="D11" t="s">
        <v>64</v>
      </c>
      <c r="E11" t="s">
        <v>64</v>
      </c>
      <c r="F11" t="s">
        <v>27</v>
      </c>
      <c r="G11" s="6" t="s">
        <v>248</v>
      </c>
      <c r="H11" t="s">
        <v>1975</v>
      </c>
      <c r="I11" s="12">
        <v>674</v>
      </c>
      <c r="J11" s="12">
        <v>2359</v>
      </c>
      <c r="K11" s="12">
        <v>1095.25</v>
      </c>
      <c r="L11" s="12">
        <v>1474.375</v>
      </c>
      <c r="M11" s="12">
        <v>824.44642857142856</v>
      </c>
      <c r="N11" s="12">
        <v>2665.3330000000001</v>
      </c>
      <c r="O11" s="12">
        <v>1484.1479999999999</v>
      </c>
      <c r="P11" t="s">
        <v>2282</v>
      </c>
      <c r="Q11" s="13">
        <v>824.44642857142856</v>
      </c>
      <c r="R11" s="13">
        <v>0</v>
      </c>
      <c r="S11" s="13">
        <v>824.44642857142856</v>
      </c>
      <c r="T11" s="12" t="s">
        <v>1973</v>
      </c>
      <c r="U11" s="12">
        <v>0</v>
      </c>
      <c r="V11" t="s">
        <v>2283</v>
      </c>
      <c r="W11" s="13">
        <v>2665.3330000000001</v>
      </c>
      <c r="X11" s="12" t="s">
        <v>1973</v>
      </c>
      <c r="Y11" s="12">
        <v>79959.990000000005</v>
      </c>
      <c r="Z11" s="12">
        <v>79959.990000000005</v>
      </c>
      <c r="AA11" s="12">
        <v>10</v>
      </c>
      <c r="AB11" s="12">
        <v>30</v>
      </c>
      <c r="AC11" s="12">
        <v>20</v>
      </c>
      <c r="AD11" t="s">
        <v>2284</v>
      </c>
      <c r="AE11" s="12">
        <v>23242.89</v>
      </c>
      <c r="AF11" s="12">
        <v>23242.89</v>
      </c>
      <c r="AG11" s="12" t="s">
        <v>1973</v>
      </c>
      <c r="AH11" s="1">
        <v>1.6333333333333333</v>
      </c>
      <c r="AI11" s="12">
        <v>10</v>
      </c>
      <c r="AJ11" s="12">
        <v>20</v>
      </c>
    </row>
    <row r="12" spans="1:36" x14ac:dyDescent="0.35">
      <c r="A12" t="s">
        <v>1557</v>
      </c>
      <c r="B12" t="s">
        <v>1559</v>
      </c>
      <c r="C12" s="10">
        <v>45022</v>
      </c>
      <c r="D12" t="s">
        <v>63</v>
      </c>
      <c r="E12" t="s">
        <v>1281</v>
      </c>
      <c r="F12" t="s">
        <v>30</v>
      </c>
      <c r="G12" s="2" t="s">
        <v>3</v>
      </c>
      <c r="H12" t="s">
        <v>1552</v>
      </c>
      <c r="I12" s="12">
        <v>512.30769230769226</v>
      </c>
      <c r="J12" s="12" t="s">
        <v>1551</v>
      </c>
      <c r="K12" s="12">
        <v>704.42307692307691</v>
      </c>
      <c r="L12" s="12">
        <v>961.70399999999995</v>
      </c>
      <c r="P12" t="s">
        <v>2218</v>
      </c>
      <c r="Q12" s="13">
        <v>704.42307692307691</v>
      </c>
      <c r="R12" s="13">
        <v>0</v>
      </c>
      <c r="S12" s="13">
        <v>704.42307692307691</v>
      </c>
      <c r="T12" s="12">
        <v>666</v>
      </c>
      <c r="U12" s="12">
        <v>0</v>
      </c>
      <c r="V12" t="s">
        <v>2281</v>
      </c>
      <c r="W12" s="13">
        <v>961.70399999999995</v>
      </c>
      <c r="X12" s="12">
        <v>1265.3999999999999</v>
      </c>
      <c r="Y12" s="12">
        <v>24042.6</v>
      </c>
      <c r="Z12" s="12">
        <v>24042.6</v>
      </c>
      <c r="AA12" s="12">
        <v>15</v>
      </c>
      <c r="AB12" s="12">
        <v>25</v>
      </c>
      <c r="AC12" s="12">
        <v>45</v>
      </c>
    </row>
    <row r="14" spans="1:36" x14ac:dyDescent="0.35">
      <c r="A14" t="s">
        <v>1272</v>
      </c>
      <c r="B14" t="s">
        <v>1274</v>
      </c>
      <c r="C14" s="10">
        <v>45047</v>
      </c>
      <c r="D14" t="s">
        <v>61</v>
      </c>
      <c r="E14" t="s">
        <v>1223</v>
      </c>
      <c r="F14" t="s">
        <v>27</v>
      </c>
      <c r="G14" s="7" t="s">
        <v>249</v>
      </c>
      <c r="H14" t="s">
        <v>1586</v>
      </c>
      <c r="I14" s="12">
        <v>1402</v>
      </c>
      <c r="J14" s="12">
        <v>6971</v>
      </c>
      <c r="K14" s="12">
        <v>4423</v>
      </c>
      <c r="L14" s="12">
        <v>8268.6</v>
      </c>
      <c r="M14" s="12">
        <v>4621.18</v>
      </c>
      <c r="N14" s="12">
        <v>5793.4</v>
      </c>
      <c r="O14" s="12">
        <v>3878.62</v>
      </c>
      <c r="P14" t="s">
        <v>2264</v>
      </c>
      <c r="Q14" s="13">
        <v>1402</v>
      </c>
      <c r="R14" s="13">
        <v>0</v>
      </c>
      <c r="S14" s="13">
        <v>1402</v>
      </c>
      <c r="T14" s="12">
        <v>728</v>
      </c>
      <c r="U14" s="12">
        <v>0</v>
      </c>
      <c r="V14" t="s">
        <v>2265</v>
      </c>
      <c r="W14" s="13">
        <v>5793.4</v>
      </c>
      <c r="X14" s="12">
        <v>1092</v>
      </c>
      <c r="Y14" s="12">
        <v>86901</v>
      </c>
      <c r="Z14" s="12">
        <v>86901</v>
      </c>
      <c r="AA14" s="12">
        <v>12</v>
      </c>
      <c r="AB14" s="12">
        <v>15</v>
      </c>
      <c r="AC14" s="12">
        <v>35</v>
      </c>
    </row>
    <row r="15" spans="1:36" x14ac:dyDescent="0.35">
      <c r="A15" t="s">
        <v>97</v>
      </c>
      <c r="B15" t="s">
        <v>659</v>
      </c>
      <c r="C15" s="10">
        <v>45323</v>
      </c>
      <c r="D15" t="s">
        <v>106</v>
      </c>
      <c r="E15" t="s">
        <v>107</v>
      </c>
      <c r="F15" t="s">
        <v>108</v>
      </c>
      <c r="G15" s="2" t="s">
        <v>109</v>
      </c>
      <c r="H15" t="s">
        <v>242</v>
      </c>
      <c r="I15" s="12">
        <v>758.33333333333337</v>
      </c>
      <c r="J15" s="12" t="s">
        <v>263</v>
      </c>
      <c r="K15" s="12">
        <v>933.33333333333337</v>
      </c>
      <c r="L15" s="12">
        <v>3480.75</v>
      </c>
      <c r="M15" s="12">
        <v>2891.0293296089385</v>
      </c>
      <c r="N15" s="12">
        <v>8918</v>
      </c>
      <c r="O15" s="12">
        <v>3214.2499999999995</v>
      </c>
      <c r="P15" t="s">
        <v>2243</v>
      </c>
      <c r="Q15" s="13">
        <v>933.33333333333337</v>
      </c>
      <c r="R15" s="13">
        <v>0</v>
      </c>
      <c r="S15" s="13">
        <v>933.33333333333337</v>
      </c>
      <c r="T15" s="12">
        <v>910</v>
      </c>
      <c r="U15" s="12">
        <v>0</v>
      </c>
      <c r="V15" t="s">
        <v>2278</v>
      </c>
      <c r="W15" s="13">
        <v>3480.75</v>
      </c>
      <c r="X15" s="12">
        <v>2457</v>
      </c>
      <c r="Y15" s="12">
        <v>41769</v>
      </c>
      <c r="Z15" s="12">
        <v>41769</v>
      </c>
      <c r="AA15" s="12">
        <v>7</v>
      </c>
      <c r="AB15" s="12">
        <v>12</v>
      </c>
      <c r="AC15" s="12">
        <v>4.6511627906976747</v>
      </c>
      <c r="AD15" t="s">
        <v>2220</v>
      </c>
      <c r="AE15" s="12">
        <v>17836</v>
      </c>
      <c r="AF15" s="12">
        <v>17836</v>
      </c>
      <c r="AG15" s="12">
        <v>2229.5</v>
      </c>
      <c r="AH15" s="1">
        <v>2</v>
      </c>
      <c r="AI15" s="12">
        <v>15</v>
      </c>
      <c r="AJ15" s="12">
        <v>5.8139534883720936</v>
      </c>
    </row>
    <row r="16" spans="1:36" x14ac:dyDescent="0.35">
      <c r="A16" t="s">
        <v>91</v>
      </c>
      <c r="B16" t="s">
        <v>1971</v>
      </c>
      <c r="C16" s="10">
        <v>45413</v>
      </c>
      <c r="D16" t="s">
        <v>64</v>
      </c>
      <c r="E16" t="s">
        <v>43</v>
      </c>
      <c r="F16" t="s">
        <v>27</v>
      </c>
      <c r="G16" s="6" t="s">
        <v>248</v>
      </c>
      <c r="H16" t="s">
        <v>243</v>
      </c>
      <c r="I16" s="12">
        <v>948.7</v>
      </c>
      <c r="J16" s="12" t="s">
        <v>1970</v>
      </c>
      <c r="K16" s="12">
        <v>1728.65</v>
      </c>
      <c r="L16" s="12">
        <v>4749.6774999999998</v>
      </c>
      <c r="M16" s="12">
        <v>3176.8592241379315</v>
      </c>
      <c r="N16" s="12">
        <v>3332.3973333333338</v>
      </c>
      <c r="O16" s="12">
        <v>2339.0608735632186</v>
      </c>
      <c r="P16" t="s">
        <v>2239</v>
      </c>
      <c r="Q16" s="13">
        <v>1728.65</v>
      </c>
      <c r="R16" s="13">
        <v>0</v>
      </c>
      <c r="S16" s="13">
        <v>1728.65</v>
      </c>
      <c r="T16" s="12" t="s">
        <v>1970</v>
      </c>
      <c r="U16" s="12">
        <v>60</v>
      </c>
      <c r="V16" t="s">
        <v>2220</v>
      </c>
      <c r="W16" s="13">
        <v>3332.3973333333338</v>
      </c>
      <c r="X16" s="12" t="s">
        <v>1970</v>
      </c>
      <c r="Y16" s="12">
        <v>99971.920000000013</v>
      </c>
      <c r="Z16" s="12">
        <v>99971.920000000013</v>
      </c>
      <c r="AA16" s="12">
        <v>7.0588235294117645</v>
      </c>
      <c r="AB16" s="12">
        <v>30</v>
      </c>
      <c r="AC16" s="12">
        <v>21.176470588235293</v>
      </c>
    </row>
    <row r="18" spans="1:36" x14ac:dyDescent="0.35">
      <c r="A18" t="s">
        <v>1238</v>
      </c>
      <c r="B18" t="s">
        <v>1875</v>
      </c>
      <c r="C18" s="10">
        <v>44943</v>
      </c>
      <c r="D18" t="s">
        <v>63</v>
      </c>
      <c r="E18" t="s">
        <v>353</v>
      </c>
      <c r="F18" t="s">
        <v>30</v>
      </c>
      <c r="G18" s="2" t="s">
        <v>3</v>
      </c>
      <c r="H18" t="s">
        <v>243</v>
      </c>
      <c r="I18" s="12">
        <v>1539.4361993749999</v>
      </c>
      <c r="J18" s="12" t="s">
        <v>72</v>
      </c>
      <c r="K18" s="12">
        <v>3481.4941739711535</v>
      </c>
      <c r="L18" s="12" t="s">
        <v>72</v>
      </c>
      <c r="M18" s="12">
        <v>2106.9622026614584</v>
      </c>
      <c r="N18" s="12" t="s">
        <v>72</v>
      </c>
      <c r="O18" s="12">
        <v>4725.4504262255496</v>
      </c>
      <c r="P18" t="s">
        <v>2277</v>
      </c>
      <c r="Q18" s="13">
        <v>4725.4504262255496</v>
      </c>
      <c r="R18" s="13">
        <v>0</v>
      </c>
      <c r="S18" s="13">
        <v>4725.4504262255496</v>
      </c>
      <c r="T18" s="12">
        <v>725</v>
      </c>
      <c r="U18" s="12">
        <v>33.833333333333336</v>
      </c>
      <c r="AD18" t="s">
        <v>2276</v>
      </c>
      <c r="AE18" s="12">
        <v>27912.5</v>
      </c>
      <c r="AF18" s="12">
        <v>27912.5</v>
      </c>
      <c r="AG18" s="12">
        <v>3262.5</v>
      </c>
      <c r="AH18" s="1">
        <v>4</v>
      </c>
      <c r="AI18" s="12">
        <v>11</v>
      </c>
      <c r="AJ18" s="12">
        <v>20</v>
      </c>
    </row>
    <row r="19" spans="1:36" x14ac:dyDescent="0.35">
      <c r="A19" t="s">
        <v>102</v>
      </c>
      <c r="B19" t="s">
        <v>1870</v>
      </c>
      <c r="C19" s="10">
        <v>44943</v>
      </c>
      <c r="D19" t="s">
        <v>64</v>
      </c>
      <c r="E19" t="s">
        <v>116</v>
      </c>
      <c r="F19" t="s">
        <v>27</v>
      </c>
      <c r="G19" s="4" t="s">
        <v>4</v>
      </c>
      <c r="H19" t="s">
        <v>243</v>
      </c>
      <c r="I19" s="12">
        <v>510.88</v>
      </c>
      <c r="J19" s="12" t="s">
        <v>72</v>
      </c>
      <c r="K19" s="12">
        <v>544.93866666666668</v>
      </c>
      <c r="L19" s="12">
        <v>1185.2416000000001</v>
      </c>
      <c r="M19" s="12">
        <v>817.40800000000002</v>
      </c>
      <c r="N19" s="12">
        <v>1532.64</v>
      </c>
      <c r="O19" s="12">
        <v>894.04000000000019</v>
      </c>
      <c r="P19" t="s">
        <v>2274</v>
      </c>
      <c r="Q19" s="13">
        <v>544.93866666666668</v>
      </c>
      <c r="R19" s="13">
        <v>0</v>
      </c>
      <c r="S19" s="13">
        <v>544.93866666666668</v>
      </c>
      <c r="T19" s="12" t="s">
        <v>72</v>
      </c>
      <c r="U19" s="12">
        <v>5</v>
      </c>
      <c r="V19" t="s">
        <v>2275</v>
      </c>
      <c r="W19" s="13">
        <v>1532.64</v>
      </c>
      <c r="X19" s="12" t="s">
        <v>72</v>
      </c>
      <c r="Y19" s="12">
        <v>45979.200000000004</v>
      </c>
      <c r="Z19" s="12">
        <v>45979.200000000004</v>
      </c>
      <c r="AA19" s="12">
        <v>20</v>
      </c>
      <c r="AB19" s="12">
        <v>30</v>
      </c>
      <c r="AC19" s="12">
        <v>50</v>
      </c>
    </row>
    <row r="20" spans="1:36" x14ac:dyDescent="0.35">
      <c r="A20" t="s">
        <v>1245</v>
      </c>
      <c r="B20" t="s">
        <v>1247</v>
      </c>
      <c r="C20" s="10">
        <v>44971</v>
      </c>
      <c r="D20" t="s">
        <v>63</v>
      </c>
      <c r="E20" t="s">
        <v>356</v>
      </c>
      <c r="F20" t="s">
        <v>30</v>
      </c>
      <c r="G20" s="7" t="s">
        <v>249</v>
      </c>
      <c r="H20" t="s">
        <v>242</v>
      </c>
      <c r="I20" s="12">
        <v>865.52166666666665</v>
      </c>
      <c r="J20" s="12" t="s">
        <v>72</v>
      </c>
      <c r="K20" s="12">
        <v>1395.5336666666667</v>
      </c>
      <c r="L20" s="12">
        <v>4505.2995199999987</v>
      </c>
      <c r="M20" s="12">
        <v>1936.0445647058823</v>
      </c>
      <c r="N20" s="12">
        <v>3010.6700693333337</v>
      </c>
      <c r="O20" s="12">
        <v>1624.6693891764708</v>
      </c>
      <c r="P20" t="s">
        <v>2272</v>
      </c>
      <c r="Q20" s="13">
        <v>1395.5336666666667</v>
      </c>
      <c r="R20" s="13">
        <v>0</v>
      </c>
      <c r="S20" s="13">
        <v>1395.5336666666667</v>
      </c>
      <c r="T20" s="12">
        <v>823</v>
      </c>
      <c r="U20" s="12">
        <v>0</v>
      </c>
      <c r="V20" t="s">
        <v>2220</v>
      </c>
      <c r="W20" s="13">
        <v>3010.6700693333337</v>
      </c>
      <c r="X20" s="12" t="s">
        <v>72</v>
      </c>
      <c r="Y20" s="12">
        <v>90320.102080000011</v>
      </c>
      <c r="Z20" s="12">
        <v>90320.102080000011</v>
      </c>
      <c r="AA20" s="12">
        <v>10</v>
      </c>
      <c r="AB20" s="12">
        <v>30</v>
      </c>
      <c r="AC20" s="12">
        <v>55</v>
      </c>
      <c r="AD20" t="s">
        <v>2273</v>
      </c>
      <c r="AE20" s="12">
        <v>7075.9564799999989</v>
      </c>
      <c r="AF20" s="12">
        <v>7075.9564799999989</v>
      </c>
      <c r="AG20" s="12">
        <v>5925.5999999999995</v>
      </c>
      <c r="AI20" s="12">
        <v>11</v>
      </c>
      <c r="AJ20" s="12">
        <v>17</v>
      </c>
    </row>
    <row r="21" spans="1:36" x14ac:dyDescent="0.35">
      <c r="A21" t="s">
        <v>1251</v>
      </c>
      <c r="B21" t="s">
        <v>1253</v>
      </c>
      <c r="C21" s="10">
        <v>44992</v>
      </c>
      <c r="D21" t="s">
        <v>66</v>
      </c>
      <c r="E21" t="s">
        <v>118</v>
      </c>
      <c r="F21" t="s">
        <v>30</v>
      </c>
      <c r="G21" s="7" t="s">
        <v>249</v>
      </c>
      <c r="H21" t="s">
        <v>1577</v>
      </c>
      <c r="I21" s="12">
        <v>903.85714285714289</v>
      </c>
      <c r="J21" s="12">
        <v>5457.4322795341104</v>
      </c>
      <c r="K21" s="12">
        <v>2874.5984224364597</v>
      </c>
      <c r="L21" s="12">
        <v>8845.5145631067971</v>
      </c>
      <c r="M21" s="12">
        <v>1416.9331259720063</v>
      </c>
      <c r="N21" s="12">
        <v>12311.999999999998</v>
      </c>
      <c r="O21" s="12">
        <v>789.5043327556325</v>
      </c>
      <c r="P21" t="s">
        <v>2241</v>
      </c>
      <c r="Q21" s="13">
        <v>903.85714285714289</v>
      </c>
      <c r="R21" s="13">
        <v>0</v>
      </c>
      <c r="S21" s="13">
        <v>903.85714285714289</v>
      </c>
      <c r="T21" s="12">
        <v>703</v>
      </c>
      <c r="U21" s="12">
        <v>0</v>
      </c>
      <c r="V21" t="s">
        <v>2218</v>
      </c>
      <c r="W21" s="13">
        <v>5457.4322795341104</v>
      </c>
      <c r="X21" s="12">
        <v>843.6</v>
      </c>
      <c r="Y21" s="12">
        <v>109330.56000000001</v>
      </c>
      <c r="Z21" s="12">
        <v>109330.56000000001</v>
      </c>
      <c r="AA21" s="12">
        <v>0</v>
      </c>
      <c r="AB21" s="12">
        <v>20</v>
      </c>
      <c r="AC21" s="12">
        <v>18</v>
      </c>
      <c r="AD21" t="s">
        <v>2219</v>
      </c>
      <c r="AE21" s="12">
        <v>30369.600000000002</v>
      </c>
      <c r="AF21" s="12">
        <v>30369.600000000002</v>
      </c>
      <c r="AG21" s="12">
        <v>1265.4000000000001</v>
      </c>
      <c r="AH21" s="1">
        <v>3.4333333333333331</v>
      </c>
      <c r="AI21" s="12">
        <v>0</v>
      </c>
      <c r="AJ21" s="12">
        <v>18</v>
      </c>
    </row>
    <row r="22" spans="1:36" x14ac:dyDescent="0.35">
      <c r="A22" t="s">
        <v>235</v>
      </c>
      <c r="B22" t="s">
        <v>1966</v>
      </c>
      <c r="C22" s="10">
        <v>45022</v>
      </c>
      <c r="D22" t="s">
        <v>237</v>
      </c>
      <c r="E22" t="s">
        <v>238</v>
      </c>
      <c r="F22" t="s">
        <v>239</v>
      </c>
      <c r="G22" s="2" t="s">
        <v>240</v>
      </c>
      <c r="H22" t="s">
        <v>1962</v>
      </c>
      <c r="I22" s="12">
        <v>784</v>
      </c>
      <c r="J22" s="12" t="s">
        <v>305</v>
      </c>
      <c r="K22" s="12">
        <v>1254.4000000000001</v>
      </c>
      <c r="L22" s="12">
        <v>2160.9833333333336</v>
      </c>
      <c r="M22" s="12">
        <v>1300.3687500000001</v>
      </c>
      <c r="N22" s="12">
        <v>1901.6612903225805</v>
      </c>
      <c r="O22" s="12">
        <v>610.10608020698578</v>
      </c>
      <c r="P22" t="s">
        <v>2269</v>
      </c>
      <c r="Q22" s="13">
        <v>1254.4000000000001</v>
      </c>
      <c r="R22" s="13">
        <v>0</v>
      </c>
      <c r="S22" s="13">
        <v>1254.4000000000001</v>
      </c>
      <c r="T22" s="12">
        <v>784</v>
      </c>
      <c r="U22" s="12">
        <v>0</v>
      </c>
      <c r="V22" t="s">
        <v>2270</v>
      </c>
      <c r="W22" s="13">
        <v>2160.9833333333336</v>
      </c>
      <c r="X22" s="12">
        <v>1525.4</v>
      </c>
      <c r="Y22" s="12">
        <v>25931.800000000003</v>
      </c>
      <c r="Z22" s="12">
        <v>25931.800000000003</v>
      </c>
      <c r="AA22" s="12">
        <v>5</v>
      </c>
      <c r="AB22" s="12">
        <v>12</v>
      </c>
      <c r="AC22" s="12">
        <v>20</v>
      </c>
      <c r="AD22" t="s">
        <v>2271</v>
      </c>
      <c r="AE22" s="12">
        <v>3504.8</v>
      </c>
      <c r="AF22" s="12">
        <v>3504.8</v>
      </c>
      <c r="AG22" s="12">
        <v>3504.8</v>
      </c>
      <c r="AH22" s="1">
        <v>1.1000000000000001</v>
      </c>
      <c r="AI22" s="12">
        <v>0</v>
      </c>
      <c r="AJ22" s="12">
        <v>35</v>
      </c>
    </row>
    <row r="23" spans="1:36" x14ac:dyDescent="0.35">
      <c r="A23" t="s">
        <v>1264</v>
      </c>
      <c r="B23" t="s">
        <v>1266</v>
      </c>
      <c r="C23" s="10">
        <v>45047</v>
      </c>
      <c r="D23" t="s">
        <v>64</v>
      </c>
      <c r="E23" t="s">
        <v>43</v>
      </c>
      <c r="F23" t="s">
        <v>27</v>
      </c>
      <c r="G23" s="4" t="s">
        <v>4</v>
      </c>
      <c r="H23" t="s">
        <v>1578</v>
      </c>
      <c r="I23" s="12">
        <v>492.5</v>
      </c>
      <c r="J23" s="12" t="s">
        <v>1579</v>
      </c>
      <c r="K23" s="12">
        <v>837.22336398053017</v>
      </c>
      <c r="L23" s="12">
        <v>2354.7404816437502</v>
      </c>
      <c r="M23" s="12">
        <v>1144.5184283978263</v>
      </c>
      <c r="N23" s="12">
        <v>1489.3200000000002</v>
      </c>
      <c r="O23" s="12">
        <v>923.46095238095245</v>
      </c>
      <c r="P23" t="s">
        <v>2218</v>
      </c>
      <c r="Q23" s="13">
        <v>837.22336398053017</v>
      </c>
      <c r="R23" s="13">
        <v>0</v>
      </c>
      <c r="S23" s="13">
        <v>837.22336398053017</v>
      </c>
      <c r="T23" s="12" t="s">
        <v>72</v>
      </c>
      <c r="U23" s="12">
        <v>0</v>
      </c>
      <c r="V23" t="s">
        <v>2220</v>
      </c>
      <c r="W23" s="13">
        <v>1489.3200000000002</v>
      </c>
      <c r="X23" s="12" t="s">
        <v>1579</v>
      </c>
      <c r="Y23" s="12">
        <v>67019.400000000009</v>
      </c>
      <c r="Z23" s="12">
        <v>67019.400000000009</v>
      </c>
      <c r="AA23" s="12">
        <v>15</v>
      </c>
      <c r="AB23" s="12">
        <v>45</v>
      </c>
      <c r="AC23" s="12">
        <v>60</v>
      </c>
    </row>
    <row r="24" spans="1:36" x14ac:dyDescent="0.35">
      <c r="A24" t="s">
        <v>1272</v>
      </c>
      <c r="B24" t="s">
        <v>2204</v>
      </c>
      <c r="C24" s="10">
        <v>45047</v>
      </c>
      <c r="D24" t="s">
        <v>61</v>
      </c>
      <c r="E24" t="s">
        <v>1223</v>
      </c>
      <c r="F24" t="s">
        <v>27</v>
      </c>
      <c r="G24" s="7" t="s">
        <v>249</v>
      </c>
      <c r="H24" t="s">
        <v>243</v>
      </c>
      <c r="I24" s="12">
        <v>1688.25</v>
      </c>
      <c r="J24" s="12">
        <v>7254.7350000000006</v>
      </c>
      <c r="K24" s="12">
        <v>4600.5401162790704</v>
      </c>
      <c r="L24" s="12">
        <v>8081.415</v>
      </c>
      <c r="M24" s="12">
        <v>4649.4795000000004</v>
      </c>
      <c r="N24" s="12">
        <v>5853.7350000000006</v>
      </c>
      <c r="O24" s="12">
        <v>3981.1755000000003</v>
      </c>
      <c r="P24" t="s">
        <v>2279</v>
      </c>
      <c r="Q24" s="13">
        <v>1688.25</v>
      </c>
      <c r="R24" s="13">
        <v>0</v>
      </c>
      <c r="S24" s="13">
        <v>1688.25</v>
      </c>
      <c r="T24" s="12">
        <v>655.20000000000005</v>
      </c>
      <c r="U24" s="12">
        <v>0</v>
      </c>
      <c r="V24" t="s">
        <v>2280</v>
      </c>
      <c r="W24" s="13">
        <v>5853.7350000000006</v>
      </c>
      <c r="X24" s="12">
        <v>982.80000000000007</v>
      </c>
      <c r="Y24" s="12">
        <v>87806.025000000009</v>
      </c>
      <c r="Z24" s="12">
        <v>87806.025000000009</v>
      </c>
      <c r="AA24" s="12">
        <v>17</v>
      </c>
      <c r="AB24" s="12">
        <v>15</v>
      </c>
      <c r="AC24" s="12">
        <v>35</v>
      </c>
    </row>
    <row r="25" spans="1:36" x14ac:dyDescent="0.35">
      <c r="A25" t="s">
        <v>1279</v>
      </c>
      <c r="B25" t="s">
        <v>1282</v>
      </c>
      <c r="C25" s="10">
        <v>45085</v>
      </c>
      <c r="D25" t="s">
        <v>63</v>
      </c>
      <c r="E25" t="s">
        <v>1281</v>
      </c>
      <c r="F25" t="s">
        <v>30</v>
      </c>
      <c r="G25" s="2" t="s">
        <v>3</v>
      </c>
      <c r="H25" t="s">
        <v>1545</v>
      </c>
      <c r="I25" s="12">
        <v>941.62500000000011</v>
      </c>
      <c r="J25" s="12">
        <v>1763.1770134228191</v>
      </c>
      <c r="K25" s="12">
        <v>1476.9703646588403</v>
      </c>
      <c r="L25" s="12">
        <v>2178.6451685393263</v>
      </c>
      <c r="M25" s="12">
        <v>1682.2192697176799</v>
      </c>
      <c r="N25" s="12">
        <v>3141.3314018691572</v>
      </c>
      <c r="P25" t="s">
        <v>2261</v>
      </c>
      <c r="Q25" s="13">
        <v>1476.9703646588403</v>
      </c>
      <c r="R25" s="13">
        <v>0</v>
      </c>
      <c r="S25" s="13">
        <v>1476.9703646588403</v>
      </c>
      <c r="T25" s="12">
        <v>837</v>
      </c>
      <c r="U25" s="12">
        <v>0</v>
      </c>
      <c r="V25" t="s">
        <v>2262</v>
      </c>
      <c r="W25" s="13">
        <v>3141.3314018691572</v>
      </c>
      <c r="X25" s="12">
        <v>2343.6</v>
      </c>
      <c r="Y25" s="12">
        <v>89632.655999999959</v>
      </c>
      <c r="AA25" s="12">
        <v>11.804685490000001</v>
      </c>
      <c r="AB25" s="12">
        <v>29.866666666666667</v>
      </c>
      <c r="AC25" s="12">
        <v>23.360478830000002</v>
      </c>
      <c r="AD25" t="s">
        <v>2263</v>
      </c>
      <c r="AE25" s="12">
        <v>9148.41</v>
      </c>
      <c r="AF25" s="12">
        <v>9148.41</v>
      </c>
      <c r="AG25" s="12">
        <v>2343.6</v>
      </c>
      <c r="AH25" s="1">
        <v>0.76666666666666672</v>
      </c>
      <c r="AI25" s="12">
        <v>11.804685490000001</v>
      </c>
      <c r="AJ25" s="12">
        <v>23.360478830000002</v>
      </c>
    </row>
    <row r="26" spans="1:36" x14ac:dyDescent="0.35">
      <c r="A26" t="s">
        <v>101</v>
      </c>
      <c r="B26" t="s">
        <v>672</v>
      </c>
      <c r="C26" s="10">
        <v>45113</v>
      </c>
      <c r="D26" t="s">
        <v>114</v>
      </c>
      <c r="E26" t="s">
        <v>115</v>
      </c>
      <c r="F26" t="s">
        <v>94</v>
      </c>
      <c r="G26" s="2" t="s">
        <v>109</v>
      </c>
      <c r="H26" t="s">
        <v>242</v>
      </c>
      <c r="I26" s="12">
        <v>518.75</v>
      </c>
      <c r="J26" s="12">
        <v>1083.1500000000001</v>
      </c>
      <c r="K26" s="12">
        <v>808.36071428571427</v>
      </c>
      <c r="L26" s="12" t="s">
        <v>303</v>
      </c>
      <c r="M26" s="12">
        <v>1556.25</v>
      </c>
      <c r="N26" s="12">
        <v>2134.6342259960807</v>
      </c>
      <c r="O26" s="12">
        <v>1412.6221498371337</v>
      </c>
      <c r="P26" t="s">
        <v>2259</v>
      </c>
      <c r="Q26" s="13">
        <v>1556.25</v>
      </c>
      <c r="R26" s="13">
        <v>0</v>
      </c>
      <c r="S26" s="13">
        <v>1556.25</v>
      </c>
      <c r="T26" s="12">
        <v>1867.5</v>
      </c>
      <c r="U26" s="12">
        <v>78</v>
      </c>
      <c r="V26" t="s">
        <v>2255</v>
      </c>
      <c r="W26" s="13">
        <v>2134.6342259960807</v>
      </c>
      <c r="X26" s="12">
        <v>2178.75</v>
      </c>
      <c r="Y26" s="12">
        <v>108937.5</v>
      </c>
      <c r="Z26" s="12">
        <v>108937.5</v>
      </c>
      <c r="AA26" s="12">
        <v>15</v>
      </c>
      <c r="AB26" s="12">
        <v>52.1</v>
      </c>
      <c r="AC26" s="12">
        <v>40</v>
      </c>
      <c r="AD26" t="s">
        <v>2260</v>
      </c>
      <c r="AE26" s="12">
        <v>10893.75</v>
      </c>
      <c r="AF26" s="12">
        <v>10893.75</v>
      </c>
      <c r="AG26" s="12">
        <v>2178.75</v>
      </c>
      <c r="AH26" s="1">
        <v>1.1000000000000001</v>
      </c>
      <c r="AI26" s="12">
        <v>15</v>
      </c>
      <c r="AJ26" s="12">
        <v>40</v>
      </c>
    </row>
    <row r="27" spans="1:36" x14ac:dyDescent="0.35">
      <c r="A27" t="s">
        <v>1288</v>
      </c>
      <c r="B27" t="s">
        <v>1292</v>
      </c>
      <c r="C27" s="10">
        <v>45139</v>
      </c>
      <c r="D27" t="s">
        <v>66</v>
      </c>
      <c r="E27" t="s">
        <v>1153</v>
      </c>
      <c r="F27" t="s">
        <v>30</v>
      </c>
      <c r="G27" s="2" t="s">
        <v>3</v>
      </c>
      <c r="H27" t="s">
        <v>1741</v>
      </c>
      <c r="I27" s="12">
        <v>1437.92</v>
      </c>
      <c r="J27" s="12" t="s">
        <v>1742</v>
      </c>
      <c r="K27" s="12">
        <v>1078.44</v>
      </c>
      <c r="L27" s="12">
        <v>1684.408163265306</v>
      </c>
      <c r="M27" s="12">
        <v>1834.1333333333332</v>
      </c>
      <c r="N27" s="12">
        <v>18758.181818181813</v>
      </c>
      <c r="O27" s="12">
        <v>2751.2</v>
      </c>
      <c r="P27" t="s">
        <v>2256</v>
      </c>
      <c r="Q27" s="13">
        <v>2751.2</v>
      </c>
      <c r="R27" s="13">
        <v>0</v>
      </c>
      <c r="S27" s="13">
        <v>2751.2</v>
      </c>
      <c r="T27" s="12">
        <v>1375.6</v>
      </c>
      <c r="U27" s="12">
        <v>0</v>
      </c>
      <c r="V27" t="s">
        <v>2257</v>
      </c>
      <c r="W27" s="13">
        <v>1684.408163265306</v>
      </c>
      <c r="X27" s="12">
        <v>2751.2</v>
      </c>
      <c r="Y27" s="12">
        <v>27512</v>
      </c>
      <c r="Z27" s="12">
        <v>27512</v>
      </c>
      <c r="AA27" s="12">
        <v>12</v>
      </c>
      <c r="AB27" s="12">
        <v>16.333333333333332</v>
      </c>
      <c r="AC27" s="12">
        <v>18</v>
      </c>
      <c r="AD27" t="s">
        <v>2258</v>
      </c>
      <c r="AE27" s="12">
        <v>20633.999999999996</v>
      </c>
      <c r="AF27" s="12">
        <v>20633.999999999996</v>
      </c>
      <c r="AG27" s="12">
        <v>2063.3999999999996</v>
      </c>
      <c r="AH27" s="1">
        <v>1.1000000000000001</v>
      </c>
      <c r="AI27" s="12">
        <v>29</v>
      </c>
      <c r="AJ27" s="12">
        <v>29</v>
      </c>
    </row>
    <row r="28" spans="1:36" x14ac:dyDescent="0.35">
      <c r="A28" t="s">
        <v>100</v>
      </c>
      <c r="B28" t="s">
        <v>666</v>
      </c>
      <c r="C28" s="10">
        <v>45174</v>
      </c>
      <c r="D28" t="s">
        <v>112</v>
      </c>
      <c r="E28" t="s">
        <v>113</v>
      </c>
      <c r="F28" t="s">
        <v>108</v>
      </c>
      <c r="G28" s="2" t="s">
        <v>109</v>
      </c>
      <c r="H28" t="s">
        <v>242</v>
      </c>
      <c r="I28" s="12">
        <v>539.16666666666674</v>
      </c>
      <c r="J28" s="12" t="s">
        <v>304</v>
      </c>
      <c r="K28" s="12">
        <v>916.58333333333326</v>
      </c>
      <c r="L28" s="12">
        <v>3774.1666666666665</v>
      </c>
      <c r="M28" s="12">
        <v>1617.5</v>
      </c>
      <c r="N28" s="12">
        <v>1736.0602094240837</v>
      </c>
      <c r="O28" s="12">
        <v>1099.0100041684036</v>
      </c>
      <c r="P28" t="s">
        <v>2252</v>
      </c>
      <c r="Q28" s="13">
        <v>916.58333333333326</v>
      </c>
      <c r="R28" s="13">
        <v>0</v>
      </c>
      <c r="S28" s="13">
        <v>916.58333333333326</v>
      </c>
      <c r="T28" s="12">
        <v>1099.8999999999999</v>
      </c>
      <c r="U28" s="12">
        <v>70</v>
      </c>
      <c r="V28" t="s">
        <v>2253</v>
      </c>
      <c r="W28" s="13">
        <v>1736.0602094240837</v>
      </c>
      <c r="X28" s="12">
        <v>2652.7</v>
      </c>
      <c r="Y28" s="12">
        <v>66317.5</v>
      </c>
      <c r="Z28" s="12">
        <v>66317.5</v>
      </c>
      <c r="AA28" s="12">
        <v>10</v>
      </c>
      <c r="AB28" s="12">
        <v>36</v>
      </c>
      <c r="AC28" s="12">
        <v>40</v>
      </c>
      <c r="AD28" t="s">
        <v>2254</v>
      </c>
      <c r="AE28" s="12">
        <v>6631.75</v>
      </c>
      <c r="AF28" s="12">
        <v>6631.75</v>
      </c>
      <c r="AG28" s="12">
        <v>6631.75</v>
      </c>
      <c r="AH28" s="1">
        <v>1.9333333333333333</v>
      </c>
      <c r="AI28" s="12">
        <v>10</v>
      </c>
      <c r="AJ28" s="12">
        <v>40</v>
      </c>
    </row>
    <row r="29" spans="1:36" x14ac:dyDescent="0.35">
      <c r="A29" t="s">
        <v>349</v>
      </c>
      <c r="B29" t="s">
        <v>569</v>
      </c>
      <c r="C29" s="10">
        <v>45207</v>
      </c>
      <c r="D29" t="s">
        <v>63</v>
      </c>
      <c r="E29" t="s">
        <v>348</v>
      </c>
      <c r="F29" t="s">
        <v>30</v>
      </c>
      <c r="G29" s="2" t="s">
        <v>3</v>
      </c>
      <c r="H29" t="s">
        <v>306</v>
      </c>
      <c r="I29" s="12">
        <v>864.42400000000021</v>
      </c>
      <c r="J29" s="12" t="s">
        <v>305</v>
      </c>
      <c r="K29" s="12">
        <v>1325.4501333333335</v>
      </c>
      <c r="L29" s="12" t="s">
        <v>305</v>
      </c>
      <c r="M29" s="12">
        <v>1283.5386666666666</v>
      </c>
      <c r="N29" s="12">
        <v>2325.0967817545711</v>
      </c>
      <c r="O29" s="12">
        <v>1716.4831226901665</v>
      </c>
      <c r="P29" t="s">
        <v>2251</v>
      </c>
      <c r="Q29" s="13">
        <v>1283.5386666666666</v>
      </c>
      <c r="R29" s="13">
        <v>0</v>
      </c>
      <c r="S29" s="13">
        <v>1283.5386666666666</v>
      </c>
      <c r="T29" s="12">
        <v>3500.5599999999995</v>
      </c>
      <c r="U29" s="12">
        <v>5</v>
      </c>
      <c r="V29" t="s">
        <v>2220</v>
      </c>
      <c r="W29" s="13">
        <v>2325.0967817545711</v>
      </c>
      <c r="X29" s="12">
        <v>4322.1200000000008</v>
      </c>
      <c r="Y29" s="12">
        <v>139505.80690527428</v>
      </c>
      <c r="Z29" s="12">
        <v>139505.80690527428</v>
      </c>
      <c r="AA29" s="12">
        <v>10</v>
      </c>
      <c r="AB29" s="12">
        <v>70</v>
      </c>
      <c r="AC29" s="12">
        <v>50</v>
      </c>
    </row>
    <row r="30" spans="1:36" x14ac:dyDescent="0.35">
      <c r="A30" t="s">
        <v>334</v>
      </c>
      <c r="B30" t="s">
        <v>473</v>
      </c>
      <c r="C30" s="10">
        <v>45231</v>
      </c>
      <c r="D30" t="s">
        <v>63</v>
      </c>
      <c r="E30" t="s">
        <v>76</v>
      </c>
      <c r="F30" t="s">
        <v>30</v>
      </c>
      <c r="G30" s="6" t="s">
        <v>248</v>
      </c>
      <c r="H30" t="s">
        <v>362</v>
      </c>
      <c r="I30" s="12">
        <v>983.68075036457651</v>
      </c>
      <c r="J30" s="12" t="s">
        <v>305</v>
      </c>
      <c r="K30" s="12">
        <v>1603.1098614168923</v>
      </c>
      <c r="L30" s="12">
        <v>2450.0771199999999</v>
      </c>
      <c r="N30" s="12">
        <v>3874.7878400000004</v>
      </c>
      <c r="P30" t="s">
        <v>2218</v>
      </c>
      <c r="Q30" s="13">
        <v>1603.1098614168923</v>
      </c>
      <c r="R30" s="13">
        <v>0</v>
      </c>
      <c r="S30" s="13">
        <v>1603.1098614168923</v>
      </c>
      <c r="T30" s="12" t="s">
        <v>72</v>
      </c>
      <c r="U30" s="12">
        <v>0</v>
      </c>
      <c r="V30" t="s">
        <v>2250</v>
      </c>
      <c r="W30" s="13">
        <v>3874.7878400000004</v>
      </c>
      <c r="X30" s="12" t="s">
        <v>305</v>
      </c>
      <c r="Y30" s="12">
        <v>96869.696000000011</v>
      </c>
      <c r="Z30" s="12">
        <v>96869.696000000011</v>
      </c>
      <c r="AA30" s="12">
        <v>47</v>
      </c>
      <c r="AB30" s="12">
        <v>25</v>
      </c>
      <c r="AC30" s="12">
        <v>25</v>
      </c>
    </row>
    <row r="31" spans="1:36" x14ac:dyDescent="0.35">
      <c r="A31" t="s">
        <v>99</v>
      </c>
      <c r="B31" t="s">
        <v>713</v>
      </c>
      <c r="C31" s="10">
        <v>45231</v>
      </c>
      <c r="D31" t="s">
        <v>110</v>
      </c>
      <c r="E31" t="s">
        <v>111</v>
      </c>
      <c r="F31" t="s">
        <v>94</v>
      </c>
      <c r="G31" s="6" t="s">
        <v>248</v>
      </c>
      <c r="H31" t="s">
        <v>242</v>
      </c>
      <c r="I31" s="12">
        <v>787.60775862068965</v>
      </c>
      <c r="J31" s="12" t="s">
        <v>72</v>
      </c>
      <c r="K31" s="12">
        <v>888.33333333333337</v>
      </c>
      <c r="L31" s="12">
        <v>1195</v>
      </c>
      <c r="M31" s="12">
        <v>1042.9569719868571</v>
      </c>
      <c r="N31" s="12">
        <v>675</v>
      </c>
      <c r="O31" s="12">
        <v>825.22312756428983</v>
      </c>
      <c r="P31" t="s">
        <v>2249</v>
      </c>
      <c r="Q31" s="13">
        <v>888.33333333333337</v>
      </c>
      <c r="R31" s="13">
        <v>0</v>
      </c>
      <c r="S31" s="13">
        <v>888.33333333333337</v>
      </c>
      <c r="T31" s="12" t="s">
        <v>72</v>
      </c>
      <c r="U31" s="12">
        <v>0</v>
      </c>
      <c r="V31" t="s">
        <v>2220</v>
      </c>
      <c r="W31" s="13">
        <v>675</v>
      </c>
      <c r="X31" s="12" t="s">
        <v>279</v>
      </c>
      <c r="Y31" s="12">
        <v>27000</v>
      </c>
      <c r="Z31" s="12">
        <v>27000</v>
      </c>
      <c r="AA31" s="12">
        <v>20</v>
      </c>
      <c r="AB31" s="12">
        <v>40</v>
      </c>
      <c r="AC31" s="12">
        <v>60</v>
      </c>
    </row>
    <row r="32" spans="1:36" x14ac:dyDescent="0.35">
      <c r="A32" t="s">
        <v>98</v>
      </c>
      <c r="B32" t="s">
        <v>510</v>
      </c>
      <c r="C32" s="10">
        <v>45265</v>
      </c>
      <c r="D32" t="s">
        <v>63</v>
      </c>
      <c r="E32" t="s">
        <v>84</v>
      </c>
      <c r="F32" t="s">
        <v>30</v>
      </c>
      <c r="G32" s="2" t="s">
        <v>3</v>
      </c>
      <c r="H32" t="s">
        <v>242</v>
      </c>
      <c r="I32" s="12">
        <v>1209.9230769230769</v>
      </c>
      <c r="J32" s="12" t="s">
        <v>302</v>
      </c>
      <c r="K32" s="12">
        <v>1639.4457692307697</v>
      </c>
      <c r="L32" s="12">
        <v>9832.6038461538465</v>
      </c>
      <c r="M32" s="12">
        <v>1873.2062130177515</v>
      </c>
      <c r="N32" s="12">
        <v>7727.6769230769232</v>
      </c>
      <c r="O32" s="12">
        <v>2100.0563758389262</v>
      </c>
      <c r="P32" t="s">
        <v>2218</v>
      </c>
      <c r="Q32" s="13">
        <v>1639.4457692307697</v>
      </c>
      <c r="R32" s="13">
        <v>0</v>
      </c>
      <c r="S32" s="13">
        <v>1639.4457692307697</v>
      </c>
      <c r="T32" s="12">
        <v>735</v>
      </c>
      <c r="U32" s="12">
        <v>0</v>
      </c>
      <c r="AD32" t="s">
        <v>2220</v>
      </c>
      <c r="AE32" s="12">
        <v>36835.26</v>
      </c>
      <c r="AF32" s="12">
        <v>36835.26</v>
      </c>
      <c r="AG32" s="12">
        <v>2936.3249999999998</v>
      </c>
      <c r="AH32" s="1">
        <v>4.7666666666666666</v>
      </c>
      <c r="AI32" s="12">
        <v>10</v>
      </c>
      <c r="AJ32" s="12">
        <v>30</v>
      </c>
    </row>
    <row r="33" spans="1:36" x14ac:dyDescent="0.35">
      <c r="A33" t="s">
        <v>331</v>
      </c>
      <c r="B33" t="s">
        <v>529</v>
      </c>
      <c r="C33" s="10">
        <v>45300</v>
      </c>
      <c r="D33" t="s">
        <v>332</v>
      </c>
      <c r="E33" t="s">
        <v>333</v>
      </c>
      <c r="F33" t="s">
        <v>317</v>
      </c>
      <c r="G33" s="2" t="s">
        <v>3</v>
      </c>
      <c r="H33" t="s">
        <v>416</v>
      </c>
      <c r="I33" s="12">
        <v>782.43999999999983</v>
      </c>
      <c r="J33" s="12">
        <v>6337.7639999999983</v>
      </c>
      <c r="K33" s="12">
        <v>1376.0151724137929</v>
      </c>
      <c r="L33" s="12" t="s">
        <v>305</v>
      </c>
      <c r="M33" s="12">
        <v>1539.6399999999996</v>
      </c>
      <c r="N33" s="12">
        <v>4647.6935999999987</v>
      </c>
      <c r="O33" s="12">
        <v>2133.6798608695644</v>
      </c>
      <c r="P33" t="s">
        <v>2246</v>
      </c>
      <c r="Q33" s="13">
        <v>1539.6399999999996</v>
      </c>
      <c r="R33" s="13">
        <v>0</v>
      </c>
      <c r="S33" s="13">
        <v>1539.6399999999996</v>
      </c>
      <c r="T33" s="12">
        <v>3695.1359999999995</v>
      </c>
      <c r="U33" s="12">
        <v>32</v>
      </c>
      <c r="V33" t="s">
        <v>2247</v>
      </c>
      <c r="W33" s="13">
        <v>4647.6935999999987</v>
      </c>
      <c r="X33" s="12">
        <v>6196.9247999999989</v>
      </c>
      <c r="Y33" s="12">
        <v>74363.097599999979</v>
      </c>
      <c r="Z33" s="12">
        <v>74363.097599999979</v>
      </c>
      <c r="AA33" s="12">
        <v>10</v>
      </c>
      <c r="AB33" s="12">
        <v>16</v>
      </c>
      <c r="AC33" s="12">
        <v>30</v>
      </c>
      <c r="AD33" t="s">
        <v>2248</v>
      </c>
      <c r="AE33" s="12">
        <v>20280.844799999995</v>
      </c>
      <c r="AF33" s="12">
        <v>20280.844799999995</v>
      </c>
      <c r="AG33" s="12">
        <v>8450.351999999999</v>
      </c>
      <c r="AH33" s="1">
        <v>3.2</v>
      </c>
      <c r="AI33" s="12">
        <v>10</v>
      </c>
      <c r="AJ33" s="12">
        <v>20</v>
      </c>
    </row>
    <row r="34" spans="1:36" x14ac:dyDescent="0.35">
      <c r="A34" t="s">
        <v>97</v>
      </c>
      <c r="B34" t="s">
        <v>1573</v>
      </c>
      <c r="C34" s="10">
        <v>45323</v>
      </c>
      <c r="D34" t="s">
        <v>63</v>
      </c>
      <c r="E34" t="s">
        <v>107</v>
      </c>
      <c r="F34" t="s">
        <v>30</v>
      </c>
      <c r="G34" s="2" t="s">
        <v>3</v>
      </c>
      <c r="H34" t="s">
        <v>1962</v>
      </c>
      <c r="I34" s="12">
        <v>783.46666666666681</v>
      </c>
      <c r="J34" s="12" t="s">
        <v>1970</v>
      </c>
      <c r="K34" s="12">
        <v>964.26666666666677</v>
      </c>
      <c r="L34" s="12">
        <v>3539.1600000000003</v>
      </c>
      <c r="M34" s="12">
        <v>2868.3388235294124</v>
      </c>
      <c r="N34" s="12">
        <v>10276.672</v>
      </c>
      <c r="O34" s="12">
        <v>3508.1774545454546</v>
      </c>
      <c r="P34" t="s">
        <v>2243</v>
      </c>
      <c r="Q34" s="13">
        <v>964.26666666666677</v>
      </c>
      <c r="R34" s="13">
        <v>0</v>
      </c>
      <c r="S34" s="13">
        <v>964.26666666666677</v>
      </c>
      <c r="T34" s="12">
        <v>904</v>
      </c>
      <c r="U34" s="12">
        <v>0</v>
      </c>
      <c r="V34" t="s">
        <v>2244</v>
      </c>
      <c r="W34" s="13">
        <v>3539.1600000000003</v>
      </c>
      <c r="X34" s="12">
        <v>2928.96</v>
      </c>
      <c r="Y34" s="12">
        <v>42469.920000000006</v>
      </c>
      <c r="Z34" s="12">
        <v>42469.920000000006</v>
      </c>
      <c r="AA34" s="12">
        <v>7</v>
      </c>
      <c r="AB34" s="12">
        <v>12</v>
      </c>
      <c r="AC34" s="12">
        <v>5</v>
      </c>
      <c r="AD34" t="s">
        <v>2245</v>
      </c>
      <c r="AE34" s="12">
        <v>20553.344000000001</v>
      </c>
      <c r="AF34" s="12">
        <v>20553.344000000001</v>
      </c>
      <c r="AG34" s="12">
        <v>2657.76</v>
      </c>
      <c r="AH34" s="1">
        <v>2</v>
      </c>
      <c r="AI34" s="12">
        <v>15</v>
      </c>
      <c r="AJ34" s="12">
        <v>6.25</v>
      </c>
    </row>
    <row r="35" spans="1:36" x14ac:dyDescent="0.35">
      <c r="A35" t="s">
        <v>307</v>
      </c>
      <c r="B35" t="s">
        <v>779</v>
      </c>
      <c r="C35" s="10">
        <v>45323</v>
      </c>
      <c r="D35" t="s">
        <v>62</v>
      </c>
      <c r="E35" t="s">
        <v>309</v>
      </c>
      <c r="F35" t="s">
        <v>30</v>
      </c>
      <c r="G35" s="15" t="s">
        <v>390</v>
      </c>
      <c r="H35" t="s">
        <v>306</v>
      </c>
      <c r="I35" s="12">
        <v>482.5</v>
      </c>
      <c r="J35" s="12" t="s">
        <v>305</v>
      </c>
      <c r="K35" s="12">
        <v>371.15384615384619</v>
      </c>
      <c r="L35" s="12">
        <v>0</v>
      </c>
      <c r="M35" s="12">
        <v>243.18</v>
      </c>
      <c r="N35" s="12">
        <v>1047.0250000000001</v>
      </c>
      <c r="O35" s="12">
        <v>712.17</v>
      </c>
      <c r="P35" t="s">
        <v>2241</v>
      </c>
      <c r="Q35" s="13">
        <v>482.5</v>
      </c>
      <c r="R35" s="13">
        <v>0</v>
      </c>
      <c r="S35" s="13">
        <v>482.5</v>
      </c>
      <c r="T35" s="12">
        <v>579</v>
      </c>
      <c r="U35" s="12">
        <v>0</v>
      </c>
      <c r="V35" t="s">
        <v>2242</v>
      </c>
      <c r="W35" s="13">
        <v>1047.0250000000001</v>
      </c>
      <c r="X35" s="12">
        <v>1013.25</v>
      </c>
      <c r="Y35" s="12">
        <v>31410.75</v>
      </c>
      <c r="Z35" s="12">
        <v>31410.75</v>
      </c>
      <c r="AA35" s="12">
        <v>15</v>
      </c>
      <c r="AB35" s="12">
        <v>30</v>
      </c>
      <c r="AC35" s="12">
        <v>45</v>
      </c>
    </row>
    <row r="36" spans="1:36" x14ac:dyDescent="0.35">
      <c r="A36" t="s">
        <v>329</v>
      </c>
      <c r="B36" t="s">
        <v>610</v>
      </c>
      <c r="C36" s="10">
        <v>45358</v>
      </c>
      <c r="D36" t="s">
        <v>315</v>
      </c>
      <c r="E36" t="s">
        <v>357</v>
      </c>
      <c r="F36" t="s">
        <v>358</v>
      </c>
      <c r="G36" s="2" t="s">
        <v>3</v>
      </c>
      <c r="H36" t="s">
        <v>362</v>
      </c>
      <c r="I36" s="12">
        <v>1134</v>
      </c>
      <c r="J36" s="12" t="s">
        <v>305</v>
      </c>
      <c r="K36" s="12">
        <v>1297.333333333333</v>
      </c>
      <c r="L36" s="12">
        <v>1423.24</v>
      </c>
      <c r="M36" s="12">
        <v>1176.9094488188975</v>
      </c>
      <c r="N36" s="12">
        <v>6489.493696763202</v>
      </c>
      <c r="O36" s="12">
        <v>2793.1824268823893</v>
      </c>
      <c r="P36" t="s">
        <v>2222</v>
      </c>
      <c r="Q36" s="13">
        <v>1134</v>
      </c>
      <c r="R36" s="13">
        <v>0</v>
      </c>
      <c r="S36" s="13">
        <v>1134</v>
      </c>
      <c r="T36" s="12">
        <v>728</v>
      </c>
      <c r="U36" s="12">
        <v>0</v>
      </c>
      <c r="V36" t="s">
        <v>2240</v>
      </c>
      <c r="W36" s="13">
        <v>6489.493696763202</v>
      </c>
      <c r="X36" s="12">
        <v>2351.44</v>
      </c>
      <c r="Y36" s="12">
        <v>126977.76000000001</v>
      </c>
      <c r="Z36" s="12">
        <v>126977.76000000001</v>
      </c>
      <c r="AA36" s="12">
        <v>18</v>
      </c>
      <c r="AB36" s="12">
        <v>19.56666666666667</v>
      </c>
      <c r="AC36" s="12">
        <v>34</v>
      </c>
    </row>
    <row r="37" spans="1:36" x14ac:dyDescent="0.35">
      <c r="A37" t="s">
        <v>324</v>
      </c>
      <c r="B37" t="s">
        <v>644</v>
      </c>
      <c r="C37" s="10">
        <v>45393</v>
      </c>
      <c r="D37" t="s">
        <v>315</v>
      </c>
      <c r="E37" t="s">
        <v>326</v>
      </c>
      <c r="F37" t="s">
        <v>327</v>
      </c>
      <c r="G37" s="7" t="s">
        <v>249</v>
      </c>
      <c r="H37" t="s">
        <v>306</v>
      </c>
      <c r="I37" s="12">
        <v>660.6795652173912</v>
      </c>
      <c r="J37" s="12" t="s">
        <v>305</v>
      </c>
      <c r="K37" s="12">
        <v>1039.7854475703325</v>
      </c>
      <c r="L37" s="12">
        <v>1492.2301428571427</v>
      </c>
      <c r="M37" s="12">
        <v>1198.6046363636362</v>
      </c>
      <c r="N37" s="12">
        <v>1337.6316666666667</v>
      </c>
      <c r="O37" s="12">
        <v>1002.8041666666667</v>
      </c>
      <c r="P37" t="s">
        <v>2237</v>
      </c>
      <c r="Q37" s="13">
        <v>1039.7854475703325</v>
      </c>
      <c r="R37" s="13">
        <v>0</v>
      </c>
      <c r="S37" s="13">
        <v>1039.7854475703325</v>
      </c>
      <c r="T37" s="12">
        <v>1007</v>
      </c>
      <c r="U37" s="12">
        <v>0</v>
      </c>
      <c r="V37" t="s">
        <v>2238</v>
      </c>
      <c r="W37" s="13">
        <v>1492.2301428571427</v>
      </c>
      <c r="X37" s="12">
        <v>2316.1</v>
      </c>
      <c r="Y37" s="12">
        <v>60535.804999999993</v>
      </c>
      <c r="Z37" s="12">
        <v>60535.804999999993</v>
      </c>
      <c r="AA37" s="12">
        <v>5</v>
      </c>
      <c r="AB37" s="12">
        <v>35</v>
      </c>
      <c r="AC37" s="12">
        <v>20</v>
      </c>
    </row>
    <row r="38" spans="1:36" x14ac:dyDescent="0.35">
      <c r="A38" t="s">
        <v>19</v>
      </c>
      <c r="B38" t="s">
        <v>479</v>
      </c>
      <c r="C38" s="10">
        <v>45413</v>
      </c>
      <c r="D38" t="s">
        <v>79</v>
      </c>
      <c r="E38" t="s">
        <v>86</v>
      </c>
      <c r="F38" t="s">
        <v>83</v>
      </c>
      <c r="G38" s="7" t="s">
        <v>249</v>
      </c>
      <c r="H38" t="s">
        <v>242</v>
      </c>
      <c r="I38" s="12">
        <v>1278.2523305084746</v>
      </c>
      <c r="J38" s="12" t="s">
        <v>280</v>
      </c>
      <c r="K38" s="12">
        <v>2006.2061509533899</v>
      </c>
      <c r="L38" s="12">
        <v>5878.1598749999994</v>
      </c>
      <c r="M38" s="12">
        <v>3592.6929624999993</v>
      </c>
      <c r="N38" s="12">
        <v>4805.5834093388421</v>
      </c>
      <c r="O38" s="12">
        <v>2773.3535691078559</v>
      </c>
      <c r="P38" t="s">
        <v>2290</v>
      </c>
      <c r="Q38" s="13">
        <v>1839.6836728000001</v>
      </c>
      <c r="R38" s="13">
        <v>0</v>
      </c>
      <c r="S38" s="13">
        <v>1839.6836728000001</v>
      </c>
      <c r="T38" s="12">
        <v>1052.5</v>
      </c>
      <c r="U38" s="12">
        <v>10</v>
      </c>
      <c r="V38" t="s">
        <v>2235</v>
      </c>
      <c r="W38" s="13">
        <v>4805.5834093388421</v>
      </c>
      <c r="X38" s="12">
        <v>6483.4000000000005</v>
      </c>
      <c r="Y38" s="12">
        <v>116295.118506</v>
      </c>
      <c r="Z38" s="12">
        <v>116295.118506</v>
      </c>
      <c r="AA38" s="12">
        <v>10</v>
      </c>
      <c r="AB38" s="12">
        <v>25.666666666666668</v>
      </c>
      <c r="AC38" s="12">
        <v>50</v>
      </c>
      <c r="AD38" t="s">
        <v>2236</v>
      </c>
      <c r="AE38" s="12">
        <v>17092.600000000002</v>
      </c>
      <c r="AF38" s="12">
        <v>17092.600000000002</v>
      </c>
      <c r="AG38" s="12">
        <v>6483.4000000000005</v>
      </c>
      <c r="AH38" s="1">
        <v>0.5</v>
      </c>
      <c r="AI38" s="12">
        <v>10</v>
      </c>
      <c r="AJ38" s="12">
        <v>50</v>
      </c>
    </row>
    <row r="39" spans="1:36" x14ac:dyDescent="0.35">
      <c r="A39" t="s">
        <v>91</v>
      </c>
      <c r="B39" t="s">
        <v>505</v>
      </c>
      <c r="C39" s="10">
        <v>45413</v>
      </c>
      <c r="D39" t="s">
        <v>92</v>
      </c>
      <c r="E39" t="s">
        <v>93</v>
      </c>
      <c r="F39" t="s">
        <v>94</v>
      </c>
      <c r="G39" s="6" t="s">
        <v>248</v>
      </c>
      <c r="H39" t="s">
        <v>362</v>
      </c>
      <c r="I39" s="12">
        <v>1337.0516129032258</v>
      </c>
      <c r="J39" s="12" t="s">
        <v>278</v>
      </c>
      <c r="K39" s="12">
        <v>2287.7463414634144</v>
      </c>
      <c r="L39" s="12">
        <v>5537.5379999999996</v>
      </c>
      <c r="M39" s="12">
        <v>3151.8125878105625</v>
      </c>
      <c r="N39" s="12">
        <v>4160.8959999999997</v>
      </c>
      <c r="O39" s="12">
        <v>2541.8495497780141</v>
      </c>
      <c r="P39" t="s">
        <v>2239</v>
      </c>
      <c r="Q39" s="13">
        <v>2287.7463414634144</v>
      </c>
      <c r="R39" s="13">
        <v>0</v>
      </c>
      <c r="S39" s="13">
        <v>2287.7463414634144</v>
      </c>
      <c r="T39" s="12" t="s">
        <v>72</v>
      </c>
      <c r="U39" s="12">
        <v>60</v>
      </c>
      <c r="V39" t="s">
        <v>2220</v>
      </c>
      <c r="W39" s="13">
        <v>4160.8959999999997</v>
      </c>
      <c r="X39" s="12" t="s">
        <v>278</v>
      </c>
      <c r="Y39" s="12">
        <v>132026.87999999998</v>
      </c>
      <c r="Z39" s="12">
        <v>132026.87999999998</v>
      </c>
      <c r="AA39" s="12">
        <v>15</v>
      </c>
      <c r="AB39" s="12">
        <v>30</v>
      </c>
      <c r="AC39" s="12">
        <v>45</v>
      </c>
    </row>
    <row r="40" spans="1:36" x14ac:dyDescent="0.35">
      <c r="A40" t="s">
        <v>346</v>
      </c>
      <c r="B40" t="s">
        <v>457</v>
      </c>
      <c r="C40" s="10">
        <v>45448</v>
      </c>
      <c r="D40" t="s">
        <v>63</v>
      </c>
      <c r="E40" t="s">
        <v>348</v>
      </c>
      <c r="F40" t="s">
        <v>30</v>
      </c>
      <c r="G40" s="2" t="s">
        <v>3</v>
      </c>
      <c r="H40" t="s">
        <v>306</v>
      </c>
      <c r="I40" s="12">
        <v>815.6</v>
      </c>
      <c r="J40" s="12" t="s">
        <v>305</v>
      </c>
      <c r="K40" s="12">
        <v>1277.7733333333333</v>
      </c>
      <c r="L40" s="12" t="s">
        <v>305</v>
      </c>
      <c r="M40" s="12">
        <v>2120.5600000000004</v>
      </c>
      <c r="N40" s="12">
        <v>3405.9456</v>
      </c>
      <c r="O40" s="12">
        <v>2110.7728000000002</v>
      </c>
      <c r="P40" t="s">
        <v>2233</v>
      </c>
      <c r="Q40" s="13">
        <v>2120.5600000000004</v>
      </c>
      <c r="R40" s="13">
        <v>0</v>
      </c>
      <c r="S40" s="13">
        <v>2120.5600000000004</v>
      </c>
      <c r="T40" s="12">
        <v>5301.4000000000005</v>
      </c>
      <c r="U40" s="12">
        <v>70</v>
      </c>
      <c r="V40" t="s">
        <v>2328</v>
      </c>
      <c r="W40" s="13">
        <v>3405.9456</v>
      </c>
      <c r="X40" s="12">
        <v>7340.4000000000005</v>
      </c>
      <c r="Y40" s="12">
        <v>85148.64</v>
      </c>
      <c r="Z40" s="12">
        <v>85148.64</v>
      </c>
      <c r="AA40" s="12">
        <v>5</v>
      </c>
      <c r="AB40" s="12">
        <v>25</v>
      </c>
      <c r="AC40" s="12">
        <v>25</v>
      </c>
      <c r="AD40" t="s">
        <v>2234</v>
      </c>
      <c r="AE40" s="12">
        <v>11744.640000000001</v>
      </c>
      <c r="AF40" s="12">
        <v>11744.640000000001</v>
      </c>
      <c r="AG40" s="12">
        <v>11744.640000000001</v>
      </c>
      <c r="AH40" s="1">
        <v>0.56666666666666665</v>
      </c>
      <c r="AI40" s="12">
        <v>5</v>
      </c>
      <c r="AJ40" s="12">
        <v>25</v>
      </c>
    </row>
    <row r="41" spans="1:36" x14ac:dyDescent="0.35">
      <c r="A41" t="s">
        <v>320</v>
      </c>
      <c r="B41" t="s">
        <v>321</v>
      </c>
      <c r="C41" s="10">
        <v>45482</v>
      </c>
      <c r="D41" t="s">
        <v>323</v>
      </c>
      <c r="E41" t="s">
        <v>322</v>
      </c>
      <c r="F41" t="s">
        <v>317</v>
      </c>
      <c r="G41" s="6" t="s">
        <v>248</v>
      </c>
      <c r="H41" t="s">
        <v>1970</v>
      </c>
      <c r="I41" s="12">
        <v>558.75</v>
      </c>
      <c r="J41" s="12">
        <v>2581.9299999999998</v>
      </c>
      <c r="K41" s="12">
        <v>1385.0650000000001</v>
      </c>
      <c r="L41" s="12" t="s">
        <v>305</v>
      </c>
      <c r="M41" s="12">
        <v>1996.1788595800167</v>
      </c>
      <c r="N41" s="12">
        <v>2533.0000000000005</v>
      </c>
      <c r="O41" s="12">
        <v>1322.788888888889</v>
      </c>
      <c r="P41" t="s">
        <v>2230</v>
      </c>
      <c r="Q41" s="13">
        <v>558.75</v>
      </c>
      <c r="R41" s="13">
        <v>0</v>
      </c>
      <c r="S41" s="13">
        <v>558.75</v>
      </c>
      <c r="T41" s="12" t="s">
        <v>72</v>
      </c>
      <c r="U41" s="12">
        <v>0</v>
      </c>
      <c r="V41" t="s">
        <v>2231</v>
      </c>
      <c r="W41" s="13">
        <v>2533.0000000000005</v>
      </c>
      <c r="X41" s="12" t="s">
        <v>305</v>
      </c>
      <c r="Y41" s="12">
        <v>88655.000000000015</v>
      </c>
      <c r="Z41" s="12">
        <v>88655.000000000015</v>
      </c>
      <c r="AA41" s="12">
        <v>19</v>
      </c>
      <c r="AB41" s="12">
        <v>35</v>
      </c>
      <c r="AC41" s="12">
        <v>55</v>
      </c>
      <c r="AD41" t="s">
        <v>2232</v>
      </c>
      <c r="AE41" s="12">
        <v>39714</v>
      </c>
      <c r="AF41" s="12">
        <v>39714</v>
      </c>
      <c r="AG41" s="12" t="s">
        <v>72</v>
      </c>
      <c r="AH41" s="1">
        <v>2.2000000000000002</v>
      </c>
      <c r="AI41" s="12">
        <v>15</v>
      </c>
      <c r="AJ41" s="12">
        <v>24</v>
      </c>
    </row>
    <row r="42" spans="1:36" x14ac:dyDescent="0.35">
      <c r="A42" t="s">
        <v>0</v>
      </c>
      <c r="B42" t="s">
        <v>181</v>
      </c>
      <c r="C42" s="10">
        <v>45505</v>
      </c>
      <c r="D42" t="s">
        <v>65</v>
      </c>
      <c r="E42" t="s">
        <v>45</v>
      </c>
      <c r="F42" t="s">
        <v>27</v>
      </c>
      <c r="G42" s="2" t="s">
        <v>3</v>
      </c>
      <c r="H42" t="s">
        <v>1970</v>
      </c>
      <c r="I42" s="12">
        <v>1015</v>
      </c>
      <c r="J42" s="12" t="s">
        <v>275</v>
      </c>
      <c r="K42" s="12">
        <v>1928.5</v>
      </c>
      <c r="L42" s="12">
        <v>3654</v>
      </c>
      <c r="M42" s="12">
        <v>2774.3333333333335</v>
      </c>
      <c r="N42" s="12">
        <v>6952.75</v>
      </c>
      <c r="O42" s="12">
        <v>3390.1</v>
      </c>
      <c r="P42" t="s">
        <v>2326</v>
      </c>
      <c r="Q42" s="13">
        <v>1928.5</v>
      </c>
      <c r="R42" s="13">
        <v>0</v>
      </c>
      <c r="S42" s="13">
        <v>1928.5</v>
      </c>
      <c r="T42" s="12">
        <v>1928.5</v>
      </c>
      <c r="U42" s="12">
        <v>5</v>
      </c>
      <c r="V42" t="s">
        <v>2327</v>
      </c>
      <c r="W42" s="13">
        <v>6952.75</v>
      </c>
      <c r="X42" s="12">
        <v>1776.25</v>
      </c>
      <c r="Y42" s="12">
        <v>139055</v>
      </c>
      <c r="Z42" s="12">
        <v>139055</v>
      </c>
      <c r="AA42" s="12">
        <v>10</v>
      </c>
      <c r="AB42" s="12">
        <v>20</v>
      </c>
      <c r="AC42" s="12">
        <v>30</v>
      </c>
    </row>
    <row r="43" spans="1:36" x14ac:dyDescent="0.35">
      <c r="A43" t="s">
        <v>14</v>
      </c>
      <c r="B43" t="s">
        <v>1569</v>
      </c>
      <c r="C43" s="10">
        <v>45505</v>
      </c>
      <c r="D43" t="s">
        <v>78</v>
      </c>
      <c r="E43" t="s">
        <v>81</v>
      </c>
      <c r="F43" t="s">
        <v>82</v>
      </c>
      <c r="G43" s="2" t="s">
        <v>80</v>
      </c>
      <c r="H43" t="s">
        <v>1572</v>
      </c>
      <c r="I43" s="12">
        <v>949.26666666666654</v>
      </c>
      <c r="J43" s="12" t="s">
        <v>266</v>
      </c>
      <c r="K43" s="12">
        <v>1426.6919607843136</v>
      </c>
      <c r="L43" s="12">
        <v>4382.9933333333338</v>
      </c>
      <c r="M43" s="12">
        <v>2391.0558139534883</v>
      </c>
      <c r="N43" s="12">
        <v>3266.3774999999996</v>
      </c>
      <c r="O43" s="12">
        <v>2039.671764705882</v>
      </c>
      <c r="P43" t="s">
        <v>2218</v>
      </c>
      <c r="Q43" s="13">
        <v>1426.6919607843136</v>
      </c>
      <c r="R43" s="13">
        <v>0</v>
      </c>
      <c r="S43" s="13">
        <v>1426.6919607843136</v>
      </c>
      <c r="T43" s="12">
        <v>1708.6799999999998</v>
      </c>
      <c r="U43" s="12">
        <v>0</v>
      </c>
      <c r="V43" t="s">
        <v>2220</v>
      </c>
      <c r="W43" s="13">
        <v>3266.3774999999996</v>
      </c>
      <c r="X43" s="12">
        <v>5243.8799999999992</v>
      </c>
      <c r="Y43" s="12">
        <v>130655.09999999998</v>
      </c>
      <c r="Z43" s="12">
        <v>130655.09999999998</v>
      </c>
      <c r="AA43" s="12">
        <v>10</v>
      </c>
      <c r="AB43" s="12">
        <v>40</v>
      </c>
      <c r="AC43" s="12">
        <v>45</v>
      </c>
    </row>
    <row r="44" spans="1:36" x14ac:dyDescent="0.35">
      <c r="A44" t="s">
        <v>96</v>
      </c>
      <c r="B44" t="s">
        <v>556</v>
      </c>
      <c r="C44" s="10">
        <v>45537</v>
      </c>
      <c r="D44" t="s">
        <v>92</v>
      </c>
      <c r="E44" t="s">
        <v>95</v>
      </c>
      <c r="F44" t="s">
        <v>94</v>
      </c>
      <c r="G44" s="4" t="s">
        <v>4</v>
      </c>
      <c r="H44" t="s">
        <v>243</v>
      </c>
      <c r="I44" s="12">
        <v>491.55555555555554</v>
      </c>
      <c r="J44" s="12">
        <v>1050.4474885844745</v>
      </c>
      <c r="K44" s="12">
        <v>606.98680738786265</v>
      </c>
      <c r="L44" s="12" t="s">
        <v>302</v>
      </c>
      <c r="M44" s="12">
        <v>1403.7692307692309</v>
      </c>
      <c r="N44" s="12">
        <v>11502.400000000001</v>
      </c>
      <c r="O44" s="12">
        <v>520.20904522613068</v>
      </c>
      <c r="P44" t="s">
        <v>2225</v>
      </c>
      <c r="Q44" s="13">
        <v>1403.7692307692309</v>
      </c>
      <c r="R44" s="13">
        <v>0</v>
      </c>
      <c r="S44" s="13">
        <v>1403.7692307692309</v>
      </c>
      <c r="T44" s="12" t="s">
        <v>72</v>
      </c>
      <c r="U44" s="12">
        <v>22</v>
      </c>
      <c r="V44" t="s">
        <v>2218</v>
      </c>
      <c r="W44" s="13">
        <v>1050.4474885844745</v>
      </c>
      <c r="X44" s="12" t="s">
        <v>72</v>
      </c>
      <c r="Y44" s="12">
        <v>63263.19999999999</v>
      </c>
      <c r="Z44" s="12">
        <v>63263.19999999999</v>
      </c>
      <c r="AA44" s="12">
        <v>1.5</v>
      </c>
      <c r="AB44" s="12">
        <v>108</v>
      </c>
      <c r="AC44" s="12">
        <v>81.5</v>
      </c>
      <c r="AD44" t="s">
        <v>2229</v>
      </c>
      <c r="AE44" s="12">
        <v>51760.800000000003</v>
      </c>
      <c r="AF44" s="12">
        <v>51760.800000000003</v>
      </c>
      <c r="AG44" s="12" t="s">
        <v>72</v>
      </c>
      <c r="AH44" s="1">
        <v>4.5</v>
      </c>
      <c r="AI44" s="12">
        <v>15</v>
      </c>
      <c r="AJ44" s="12">
        <v>95</v>
      </c>
    </row>
    <row r="45" spans="1:36" x14ac:dyDescent="0.35">
      <c r="A45" t="s">
        <v>87</v>
      </c>
      <c r="B45" t="s">
        <v>464</v>
      </c>
      <c r="C45" s="10">
        <v>45574</v>
      </c>
      <c r="D45" t="s">
        <v>78</v>
      </c>
      <c r="E45" t="s">
        <v>89</v>
      </c>
      <c r="F45" t="s">
        <v>82</v>
      </c>
      <c r="G45" s="5" t="s">
        <v>247</v>
      </c>
      <c r="H45" t="s">
        <v>299</v>
      </c>
      <c r="I45" s="12">
        <v>720.90000000000009</v>
      </c>
      <c r="J45" s="12" t="s">
        <v>300</v>
      </c>
      <c r="K45" s="12">
        <v>980.42400000000021</v>
      </c>
      <c r="L45" s="12" t="s">
        <v>300</v>
      </c>
      <c r="M45" s="12">
        <v>2018.5200000000002</v>
      </c>
      <c r="N45" s="12">
        <v>2750.9544000000001</v>
      </c>
      <c r="O45" s="12">
        <v>916.98480000000006</v>
      </c>
      <c r="P45" t="s">
        <v>2227</v>
      </c>
      <c r="Q45" s="13">
        <v>2018.5200000000002</v>
      </c>
      <c r="R45" s="13">
        <v>0</v>
      </c>
      <c r="S45" s="13">
        <v>2018.5200000000002</v>
      </c>
      <c r="T45" s="12" t="s">
        <v>72</v>
      </c>
      <c r="U45" s="12">
        <v>46.666666666666664</v>
      </c>
      <c r="V45" t="s">
        <v>2228</v>
      </c>
      <c r="W45" s="13">
        <v>2750.9544000000001</v>
      </c>
      <c r="X45" s="12" t="s">
        <v>300</v>
      </c>
      <c r="Y45" s="12">
        <v>68773.86</v>
      </c>
      <c r="Z45" s="12">
        <v>68773.86</v>
      </c>
      <c r="AA45" s="12">
        <v>15</v>
      </c>
      <c r="AB45" s="12">
        <v>25</v>
      </c>
      <c r="AC45" s="12">
        <v>50</v>
      </c>
    </row>
    <row r="46" spans="1:36" x14ac:dyDescent="0.35">
      <c r="A46" t="s">
        <v>176</v>
      </c>
      <c r="B46" t="s">
        <v>501</v>
      </c>
      <c r="C46" s="10">
        <v>45597</v>
      </c>
      <c r="D46" t="s">
        <v>177</v>
      </c>
      <c r="E46" t="s">
        <v>178</v>
      </c>
      <c r="F46" t="s">
        <v>179</v>
      </c>
      <c r="G46" s="4" t="s">
        <v>4</v>
      </c>
      <c r="H46" t="s">
        <v>242</v>
      </c>
      <c r="I46" s="12">
        <v>1275.1714285714286</v>
      </c>
      <c r="J46" s="12">
        <v>2330.5435714285709</v>
      </c>
      <c r="K46" s="12">
        <v>1726.3285714285714</v>
      </c>
      <c r="L46" s="12">
        <v>5193.9000000000005</v>
      </c>
      <c r="M46" s="12">
        <v>2999.4120000000007</v>
      </c>
      <c r="N46" s="12">
        <v>4456.8359999999993</v>
      </c>
      <c r="O46" s="12">
        <v>2624.549361702127</v>
      </c>
      <c r="P46" t="s">
        <v>2224</v>
      </c>
      <c r="Q46" s="13">
        <v>1726.3285714285714</v>
      </c>
      <c r="R46" s="13">
        <v>0</v>
      </c>
      <c r="S46" s="13">
        <v>1726.3285714285714</v>
      </c>
      <c r="T46" s="12" t="s">
        <v>72</v>
      </c>
      <c r="U46" s="12">
        <v>0</v>
      </c>
      <c r="V46" t="s">
        <v>2220</v>
      </c>
      <c r="W46" s="13">
        <v>4456.8359999999993</v>
      </c>
      <c r="X46" s="12" t="s">
        <v>300</v>
      </c>
      <c r="Y46" s="12">
        <v>178273.43999999997</v>
      </c>
      <c r="Z46" s="12">
        <v>178273.43999999997</v>
      </c>
      <c r="AA46" s="12">
        <v>11</v>
      </c>
      <c r="AB46" s="12">
        <v>40</v>
      </c>
      <c r="AC46" s="12">
        <v>54</v>
      </c>
    </row>
    <row r="47" spans="1:36" x14ac:dyDescent="0.35">
      <c r="A47" t="s">
        <v>318</v>
      </c>
      <c r="B47" t="s">
        <v>582</v>
      </c>
      <c r="C47" s="10">
        <v>45597</v>
      </c>
      <c r="D47" t="s">
        <v>61</v>
      </c>
      <c r="E47" t="s">
        <v>310</v>
      </c>
      <c r="F47" t="s">
        <v>30</v>
      </c>
      <c r="G47" s="7" t="s">
        <v>249</v>
      </c>
      <c r="H47" t="s">
        <v>306</v>
      </c>
      <c r="I47" s="12">
        <v>675.33749999999998</v>
      </c>
      <c r="J47" s="12" t="s">
        <v>305</v>
      </c>
      <c r="K47" s="12">
        <v>1087.6488157894737</v>
      </c>
      <c r="L47" s="12" t="s">
        <v>305</v>
      </c>
      <c r="M47" s="12">
        <v>739.04858490566039</v>
      </c>
      <c r="N47" s="12">
        <v>3664.2312000000006</v>
      </c>
      <c r="O47" s="12">
        <v>1839.2763214285717</v>
      </c>
      <c r="P47" t="s">
        <v>2218</v>
      </c>
      <c r="Q47" s="13">
        <v>1087.6488157894737</v>
      </c>
      <c r="R47" s="13">
        <v>0</v>
      </c>
      <c r="S47" s="13">
        <v>1087.6488157894737</v>
      </c>
      <c r="T47" s="12">
        <v>720.36</v>
      </c>
      <c r="U47" s="12">
        <v>0</v>
      </c>
      <c r="V47" t="s">
        <v>2220</v>
      </c>
      <c r="W47" s="13">
        <v>3664.2312000000006</v>
      </c>
      <c r="X47" s="12">
        <v>1454.0600000000002</v>
      </c>
      <c r="Y47" s="12">
        <v>36642.312000000005</v>
      </c>
      <c r="Z47" s="12">
        <v>36642.312000000005</v>
      </c>
      <c r="AA47" s="12">
        <v>8</v>
      </c>
      <c r="AB47" s="12">
        <v>10</v>
      </c>
      <c r="AC47" s="12">
        <v>18</v>
      </c>
      <c r="AD47" t="s">
        <v>2223</v>
      </c>
      <c r="AE47" s="12">
        <v>4322.16</v>
      </c>
      <c r="AF47" s="12">
        <v>4322.16</v>
      </c>
      <c r="AG47" s="12" t="s">
        <v>72</v>
      </c>
      <c r="AH47" s="1">
        <v>2.4</v>
      </c>
      <c r="AI47" s="12">
        <v>20</v>
      </c>
      <c r="AJ47" s="12">
        <v>40</v>
      </c>
    </row>
    <row r="48" spans="1:36" x14ac:dyDescent="0.35">
      <c r="A48" t="s">
        <v>313</v>
      </c>
      <c r="B48" t="s">
        <v>1623</v>
      </c>
      <c r="C48" s="10">
        <v>45631</v>
      </c>
      <c r="D48" t="s">
        <v>315</v>
      </c>
      <c r="E48" t="s">
        <v>316</v>
      </c>
      <c r="F48" t="s">
        <v>317</v>
      </c>
      <c r="G48" s="7" t="s">
        <v>249</v>
      </c>
      <c r="H48" t="s">
        <v>242</v>
      </c>
      <c r="I48" s="12">
        <v>474.17441860465112</v>
      </c>
      <c r="J48" s="12" t="s">
        <v>305</v>
      </c>
      <c r="K48" s="12">
        <v>368.52934088444385</v>
      </c>
      <c r="L48" s="12">
        <v>2911.7636842105262</v>
      </c>
      <c r="M48" s="12">
        <v>1528.4197511664074</v>
      </c>
      <c r="N48" s="12">
        <v>2766.4272222222226</v>
      </c>
      <c r="O48" s="12">
        <v>1470.3008952794357</v>
      </c>
      <c r="P48" t="s">
        <v>2222</v>
      </c>
      <c r="Q48" s="13">
        <v>474.17441860465112</v>
      </c>
      <c r="R48" s="13">
        <v>0</v>
      </c>
      <c r="S48" s="13">
        <v>474.17441860465112</v>
      </c>
      <c r="T48" s="12">
        <v>679.65</v>
      </c>
      <c r="U48" s="12">
        <v>0</v>
      </c>
      <c r="V48" t="s">
        <v>2293</v>
      </c>
      <c r="W48" s="13">
        <v>2766.4272222222226</v>
      </c>
      <c r="X48" s="12" t="s">
        <v>72</v>
      </c>
      <c r="Y48" s="12">
        <v>74693.535000000003</v>
      </c>
      <c r="Z48" s="12">
        <v>74693.535000000003</v>
      </c>
      <c r="AA48" s="12">
        <v>12</v>
      </c>
      <c r="AB48" s="12">
        <v>27</v>
      </c>
      <c r="AC48" s="12">
        <v>33</v>
      </c>
    </row>
    <row r="49" spans="1:36" x14ac:dyDescent="0.35">
      <c r="A49" t="s">
        <v>1495</v>
      </c>
      <c r="B49" t="s">
        <v>1504</v>
      </c>
      <c r="C49" s="10">
        <v>45679</v>
      </c>
      <c r="D49" t="s">
        <v>62</v>
      </c>
      <c r="E49" t="s">
        <v>1496</v>
      </c>
      <c r="F49" t="s">
        <v>30</v>
      </c>
      <c r="G49" s="6" t="s">
        <v>248</v>
      </c>
      <c r="H49" t="s">
        <v>72</v>
      </c>
      <c r="I49" s="12">
        <v>1051.0568181818182</v>
      </c>
      <c r="J49" s="12" t="e">
        <v>#N/A</v>
      </c>
      <c r="K49" s="12" t="e">
        <v>#N/A</v>
      </c>
      <c r="L49" s="12">
        <v>3572.1550000000002</v>
      </c>
      <c r="N49" s="12">
        <v>1972.3666666666666</v>
      </c>
      <c r="P49" t="s">
        <v>2222</v>
      </c>
      <c r="Q49" s="13">
        <v>1051.0568181818182</v>
      </c>
      <c r="R49" s="13">
        <v>0</v>
      </c>
      <c r="S49" s="13">
        <v>1051.0568181818182</v>
      </c>
      <c r="T49" s="12">
        <v>715</v>
      </c>
      <c r="U49" s="12">
        <v>0</v>
      </c>
      <c r="V49" t="s">
        <v>2219</v>
      </c>
      <c r="W49" s="13">
        <v>3572.1550000000002</v>
      </c>
      <c r="X49" s="12" t="s">
        <v>1524</v>
      </c>
      <c r="Y49" s="12">
        <v>71443.100000000006</v>
      </c>
      <c r="Z49" s="12">
        <v>71443.100000000006</v>
      </c>
      <c r="AA49" s="12">
        <v>6</v>
      </c>
      <c r="AB49" s="12">
        <v>20</v>
      </c>
      <c r="AC49" s="12">
        <v>26</v>
      </c>
    </row>
    <row r="50" spans="1:36" x14ac:dyDescent="0.35">
      <c r="A50" t="s">
        <v>1501</v>
      </c>
      <c r="B50" t="s">
        <v>1505</v>
      </c>
      <c r="C50" s="10">
        <v>45679</v>
      </c>
      <c r="D50" t="s">
        <v>64</v>
      </c>
      <c r="E50" t="s">
        <v>322</v>
      </c>
      <c r="F50" t="s">
        <v>27</v>
      </c>
      <c r="G50" s="6" t="s">
        <v>248</v>
      </c>
      <c r="H50" t="s">
        <v>72</v>
      </c>
      <c r="I50" s="12">
        <v>470</v>
      </c>
      <c r="J50" s="12" t="s">
        <v>72</v>
      </c>
      <c r="K50" s="12">
        <v>1586.1508684863525</v>
      </c>
      <c r="L50" s="12">
        <v>2167.1999999999998</v>
      </c>
      <c r="N50" s="12">
        <v>5562.3853211009182</v>
      </c>
      <c r="P50" t="s">
        <v>2218</v>
      </c>
      <c r="Q50" s="13">
        <v>1586.1508684863525</v>
      </c>
      <c r="R50" s="13">
        <v>0</v>
      </c>
      <c r="S50" s="13">
        <v>1586.1508684863525</v>
      </c>
      <c r="T50" s="12" t="s">
        <v>72</v>
      </c>
      <c r="U50" s="12">
        <v>0</v>
      </c>
      <c r="V50" t="s">
        <v>2219</v>
      </c>
      <c r="W50" s="13">
        <v>2167.1999999999998</v>
      </c>
      <c r="X50" s="12" t="s">
        <v>72</v>
      </c>
      <c r="Y50" s="12">
        <v>75852</v>
      </c>
      <c r="Z50" s="12">
        <v>75852</v>
      </c>
      <c r="AA50" s="12">
        <v>13</v>
      </c>
      <c r="AB50" s="12">
        <v>35</v>
      </c>
      <c r="AC50" s="12">
        <v>36</v>
      </c>
    </row>
    <row r="51" spans="1:36" x14ac:dyDescent="0.35">
      <c r="A51" t="s">
        <v>1532</v>
      </c>
      <c r="B51" t="s">
        <v>1544</v>
      </c>
      <c r="C51" s="10">
        <v>45713</v>
      </c>
      <c r="D51" t="s">
        <v>1533</v>
      </c>
      <c r="E51" t="s">
        <v>1534</v>
      </c>
      <c r="F51" t="s">
        <v>1535</v>
      </c>
      <c r="G51" s="7" t="s">
        <v>249</v>
      </c>
      <c r="H51" t="s">
        <v>242</v>
      </c>
      <c r="I51" s="12">
        <v>830.76923076923072</v>
      </c>
      <c r="J51" s="12" t="s">
        <v>1537</v>
      </c>
      <c r="K51" s="12">
        <v>1356.4102564102564</v>
      </c>
      <c r="L51" s="12">
        <v>6596</v>
      </c>
      <c r="N51" s="12">
        <v>6181</v>
      </c>
      <c r="P51" t="s">
        <v>2218</v>
      </c>
      <c r="Q51" s="13">
        <v>1356.4102564102564</v>
      </c>
      <c r="R51" s="13">
        <v>0</v>
      </c>
      <c r="S51" s="13">
        <v>1356.4102564102564</v>
      </c>
      <c r="T51" s="12">
        <v>820</v>
      </c>
      <c r="U51" s="12">
        <v>0</v>
      </c>
      <c r="V51" t="s">
        <v>2226</v>
      </c>
      <c r="W51" s="13">
        <v>6181</v>
      </c>
      <c r="X51" s="12">
        <v>1927</v>
      </c>
      <c r="Y51" s="12">
        <v>123620</v>
      </c>
      <c r="Z51" s="12">
        <v>123620</v>
      </c>
      <c r="AA51" s="12">
        <v>8</v>
      </c>
      <c r="AB51" s="12">
        <v>20</v>
      </c>
      <c r="AC51" s="12">
        <v>30</v>
      </c>
    </row>
    <row r="52" spans="1:36" x14ac:dyDescent="0.35">
      <c r="A52" t="s">
        <v>1612</v>
      </c>
      <c r="B52" t="s">
        <v>2311</v>
      </c>
      <c r="C52" s="10">
        <v>45723</v>
      </c>
      <c r="D52" t="s">
        <v>1614</v>
      </c>
      <c r="E52" t="s">
        <v>1362</v>
      </c>
      <c r="F52" t="s">
        <v>27</v>
      </c>
      <c r="G52" s="4" t="s">
        <v>4</v>
      </c>
      <c r="H52" t="s">
        <v>242</v>
      </c>
      <c r="I52" s="12">
        <v>458.125</v>
      </c>
      <c r="J52" s="12">
        <v>6184.6875</v>
      </c>
      <c r="K52" s="12">
        <v>1546.839944824962</v>
      </c>
      <c r="L52" s="12">
        <v>2243.8775510204082</v>
      </c>
      <c r="M52" s="12">
        <v>1423.0146169354839</v>
      </c>
      <c r="N52" s="12">
        <v>3614.794520547945</v>
      </c>
      <c r="O52" s="12">
        <v>3085.3950020836228</v>
      </c>
      <c r="P52" t="s">
        <v>2266</v>
      </c>
      <c r="Q52" s="13">
        <v>869.06597222222217</v>
      </c>
      <c r="R52" s="13">
        <v>0</v>
      </c>
      <c r="S52" s="13">
        <v>869.06597222222217</v>
      </c>
      <c r="T52" s="12" t="s">
        <v>72</v>
      </c>
      <c r="U52" s="12">
        <v>0</v>
      </c>
      <c r="V52" t="s">
        <v>2267</v>
      </c>
      <c r="W52" s="13">
        <v>2243.8775510204082</v>
      </c>
      <c r="X52" s="12" t="s">
        <v>72</v>
      </c>
      <c r="Y52" s="12">
        <v>29320</v>
      </c>
      <c r="Z52" s="12">
        <v>29320</v>
      </c>
      <c r="AA52" s="12">
        <v>6</v>
      </c>
      <c r="AB52" s="12">
        <v>13.066666666666666</v>
      </c>
      <c r="AC52" s="12">
        <v>20</v>
      </c>
      <c r="AD52" t="s">
        <v>2268</v>
      </c>
      <c r="AE52" s="12">
        <v>42340.94</v>
      </c>
      <c r="AF52" s="12">
        <v>42340.94</v>
      </c>
      <c r="AG52" s="12" t="s">
        <v>72</v>
      </c>
      <c r="AH52" s="1">
        <v>8</v>
      </c>
      <c r="AI52" s="12">
        <v>27</v>
      </c>
      <c r="AJ52" s="12">
        <v>15</v>
      </c>
    </row>
    <row r="53" spans="1:36" x14ac:dyDescent="0.35">
      <c r="A53" t="s">
        <v>1856</v>
      </c>
      <c r="B53" t="s">
        <v>1867</v>
      </c>
      <c r="C53" s="10">
        <v>45754</v>
      </c>
      <c r="D53" t="s">
        <v>68</v>
      </c>
      <c r="E53" t="s">
        <v>406</v>
      </c>
      <c r="F53" t="s">
        <v>27</v>
      </c>
      <c r="G53" s="9" t="s">
        <v>251</v>
      </c>
      <c r="H53" t="s">
        <v>1864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2111.4720000000002</v>
      </c>
      <c r="O53" s="12">
        <v>872.5090909090909</v>
      </c>
      <c r="V53" t="s">
        <v>2220</v>
      </c>
      <c r="W53" s="13">
        <v>2111.4720000000002</v>
      </c>
      <c r="X53" s="12" t="s">
        <v>1864</v>
      </c>
      <c r="Y53" s="12">
        <v>52786.8</v>
      </c>
      <c r="Z53" s="12">
        <v>52786.8</v>
      </c>
      <c r="AA53" s="12">
        <v>4.7333333333333334</v>
      </c>
      <c r="AB53" s="12">
        <v>30</v>
      </c>
      <c r="AC53" s="12">
        <v>35.5</v>
      </c>
    </row>
    <row r="54" spans="1:36" x14ac:dyDescent="0.35">
      <c r="A54" t="s">
        <v>2172</v>
      </c>
      <c r="B54" t="s">
        <v>2174</v>
      </c>
      <c r="C54" s="10">
        <v>45778</v>
      </c>
      <c r="D54" t="s">
        <v>65</v>
      </c>
      <c r="E54" t="s">
        <v>1123</v>
      </c>
      <c r="F54" t="s">
        <v>27</v>
      </c>
      <c r="G54" s="2" t="s">
        <v>3</v>
      </c>
      <c r="H54" t="s">
        <v>243</v>
      </c>
      <c r="I54" s="12">
        <v>714.18407407407392</v>
      </c>
      <c r="J54" s="12">
        <v>1499.7865555555554</v>
      </c>
      <c r="K54" s="12">
        <v>1237.9190617283948</v>
      </c>
      <c r="L54" s="12">
        <v>2048.1346666666664</v>
      </c>
      <c r="M54" s="12">
        <v>2048.1346666666664</v>
      </c>
      <c r="N54" s="12">
        <v>19385.538989361703</v>
      </c>
      <c r="O54" s="12">
        <v>2592.8834515567169</v>
      </c>
      <c r="P54" t="s">
        <v>2294</v>
      </c>
      <c r="Q54" s="13">
        <v>1237.9190617283948</v>
      </c>
      <c r="R54" s="13">
        <v>0</v>
      </c>
      <c r="S54" s="13">
        <v>1237.9190617283948</v>
      </c>
      <c r="T54" s="12">
        <v>1676.78</v>
      </c>
      <c r="U54" s="12">
        <v>0</v>
      </c>
      <c r="V54" t="s">
        <v>2295</v>
      </c>
      <c r="W54" s="13">
        <v>2048.1346666666664</v>
      </c>
      <c r="X54" s="12">
        <v>2671.48</v>
      </c>
      <c r="Y54" s="12">
        <v>122888.07999999999</v>
      </c>
      <c r="Z54" s="12">
        <v>122888.07999999999</v>
      </c>
      <c r="AA54" s="12">
        <v>15</v>
      </c>
      <c r="AB54" s="12" t="s">
        <v>2352</v>
      </c>
      <c r="AC54" s="12">
        <v>0</v>
      </c>
      <c r="AD54" t="s">
        <v>2325</v>
      </c>
      <c r="AE54" s="12">
        <v>60741.355499999998</v>
      </c>
      <c r="AF54" s="12">
        <v>60741.355499999998</v>
      </c>
      <c r="AG54" s="12">
        <v>7545.51</v>
      </c>
      <c r="AH54" s="1">
        <v>3.1333333333333333</v>
      </c>
      <c r="AI54" s="12">
        <v>15</v>
      </c>
      <c r="AJ54" s="12">
        <v>27.72972973722425</v>
      </c>
    </row>
    <row r="55" spans="1:36" x14ac:dyDescent="0.35">
      <c r="A55" t="s">
        <v>2179</v>
      </c>
      <c r="B55" t="s">
        <v>2181</v>
      </c>
      <c r="C55" s="10">
        <v>45778</v>
      </c>
      <c r="D55" t="s">
        <v>66</v>
      </c>
      <c r="E55" t="s">
        <v>978</v>
      </c>
      <c r="F55" t="s">
        <v>27</v>
      </c>
      <c r="G55" s="2" t="s">
        <v>3</v>
      </c>
      <c r="H55" t="s">
        <v>242</v>
      </c>
      <c r="I55" s="12">
        <v>765.18461538461531</v>
      </c>
      <c r="J55" s="12">
        <v>2408.4185769230767</v>
      </c>
      <c r="K55" s="12">
        <v>1600.53666</v>
      </c>
      <c r="L55" s="12">
        <v>9895.402227272727</v>
      </c>
      <c r="M55" s="12">
        <v>4216.4970517241381</v>
      </c>
      <c r="N55" s="12">
        <v>10069.506674473067</v>
      </c>
      <c r="O55" s="12">
        <v>3953.3615853658534</v>
      </c>
      <c r="P55" t="s">
        <v>2218</v>
      </c>
      <c r="Q55" s="13">
        <v>1600.53666</v>
      </c>
      <c r="R55" s="13">
        <v>0</v>
      </c>
      <c r="S55" s="13">
        <v>1600.53666</v>
      </c>
      <c r="T55" s="12">
        <v>994.7399999999999</v>
      </c>
      <c r="U55" s="12">
        <v>0</v>
      </c>
      <c r="V55" t="s">
        <v>2291</v>
      </c>
      <c r="W55" s="13">
        <v>9895.402227272727</v>
      </c>
      <c r="X55" s="12">
        <v>2984.22</v>
      </c>
      <c r="Y55" s="12">
        <v>145132.56599999999</v>
      </c>
      <c r="Z55" s="12">
        <v>145132.56599999999</v>
      </c>
      <c r="AA55" s="12">
        <v>4</v>
      </c>
      <c r="AB55" s="12">
        <v>14.666666666666666</v>
      </c>
      <c r="AC55" s="12">
        <v>24</v>
      </c>
      <c r="AD55" t="s">
        <v>2221</v>
      </c>
      <c r="AE55" s="12">
        <v>25047.553199999998</v>
      </c>
      <c r="AF55" s="12">
        <v>25047.553199999998</v>
      </c>
      <c r="AG55" s="12">
        <v>2486.85</v>
      </c>
      <c r="AH55" s="1">
        <v>1.8333333333333333</v>
      </c>
      <c r="AI55" s="12">
        <v>3.2</v>
      </c>
      <c r="AJ55" s="12">
        <v>9.6</v>
      </c>
    </row>
    <row r="56" spans="1:36" x14ac:dyDescent="0.35">
      <c r="A56" t="s">
        <v>2301</v>
      </c>
      <c r="B56" t="s">
        <v>2306</v>
      </c>
      <c r="C56" s="10">
        <v>45813</v>
      </c>
      <c r="D56" t="s">
        <v>160</v>
      </c>
      <c r="E56" t="s">
        <v>166</v>
      </c>
      <c r="F56" t="s">
        <v>27</v>
      </c>
      <c r="G56" s="6" t="s">
        <v>248</v>
      </c>
      <c r="H56" t="s">
        <v>242</v>
      </c>
      <c r="I56" s="12">
        <v>690.83333333333326</v>
      </c>
      <c r="J56" s="12" t="s">
        <v>72</v>
      </c>
      <c r="K56" s="12">
        <v>1012.4999999999999</v>
      </c>
      <c r="L56" s="12">
        <v>3192.6666666666665</v>
      </c>
      <c r="M56" s="12">
        <v>851.66666666666674</v>
      </c>
      <c r="N56" s="12">
        <v>1415.1</v>
      </c>
      <c r="P56" t="s">
        <v>2218</v>
      </c>
      <c r="Q56" s="13">
        <v>1012.4999999999999</v>
      </c>
      <c r="R56" s="13">
        <v>0</v>
      </c>
      <c r="S56" s="13">
        <v>1012.4999999999999</v>
      </c>
      <c r="T56" s="12" t="s">
        <v>72</v>
      </c>
      <c r="U56" s="12">
        <v>0</v>
      </c>
      <c r="V56" t="s">
        <v>2220</v>
      </c>
      <c r="W56" s="13">
        <v>1415.1</v>
      </c>
      <c r="X56" s="12" t="s">
        <v>72</v>
      </c>
      <c r="Y56" s="12">
        <v>42453</v>
      </c>
      <c r="Z56" s="12">
        <v>42453</v>
      </c>
      <c r="AA56" s="12">
        <v>10</v>
      </c>
      <c r="AB56" s="12">
        <v>40</v>
      </c>
      <c r="AC56" s="12">
        <v>30</v>
      </c>
    </row>
    <row r="57" spans="1:36" x14ac:dyDescent="0.35">
      <c r="A57" t="s">
        <v>2329</v>
      </c>
      <c r="B57" t="s">
        <v>2333</v>
      </c>
      <c r="C57" s="10">
        <v>45846</v>
      </c>
      <c r="D57" t="s">
        <v>132</v>
      </c>
      <c r="E57" t="s">
        <v>164</v>
      </c>
      <c r="F57" t="s">
        <v>30</v>
      </c>
      <c r="G57" s="7" t="s">
        <v>249</v>
      </c>
      <c r="H57" t="s">
        <v>242</v>
      </c>
      <c r="I57" s="12">
        <v>129.6</v>
      </c>
      <c r="J57" s="12">
        <v>31989.734999999993</v>
      </c>
      <c r="K57" s="12">
        <v>1602.9010404624273</v>
      </c>
      <c r="L57" s="12">
        <v>3665.2679999999996</v>
      </c>
      <c r="M57" s="12">
        <v>1723.3901772151899</v>
      </c>
      <c r="N57" s="12">
        <v>6455.9159999999983</v>
      </c>
      <c r="O57" s="12">
        <v>2474.9684999999995</v>
      </c>
      <c r="P57" t="s">
        <v>2338</v>
      </c>
      <c r="Q57" s="13">
        <v>129.6</v>
      </c>
      <c r="R57" s="13">
        <v>0</v>
      </c>
      <c r="S57" s="13">
        <v>129.6</v>
      </c>
      <c r="T57" s="12" t="s">
        <v>72</v>
      </c>
      <c r="U57" s="12">
        <v>40</v>
      </c>
      <c r="V57" t="s">
        <v>2336</v>
      </c>
      <c r="W57" s="13">
        <v>6455.9159999999983</v>
      </c>
      <c r="X57" s="12">
        <v>4393.4399999999996</v>
      </c>
      <c r="Y57" s="12">
        <v>154941.98399999997</v>
      </c>
      <c r="Z57" s="12">
        <v>154941.98399999997</v>
      </c>
      <c r="AA57" s="12">
        <v>20</v>
      </c>
      <c r="AB57" s="12">
        <v>24</v>
      </c>
      <c r="AC57" s="12">
        <v>40</v>
      </c>
      <c r="AD57" t="s">
        <v>2335</v>
      </c>
      <c r="AE57" s="12">
        <v>48254.615999999987</v>
      </c>
      <c r="AF57" s="12">
        <v>48254.615999999987</v>
      </c>
      <c r="AG57" s="12">
        <v>5198.9039999999986</v>
      </c>
      <c r="AH57" s="1">
        <v>1.6</v>
      </c>
      <c r="AI57" s="12">
        <v>20</v>
      </c>
      <c r="AJ57" s="12">
        <v>40</v>
      </c>
    </row>
  </sheetData>
  <phoneticPr fontId="2" type="noConversion"/>
  <conditionalFormatting sqref="Q1:Q1048576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{B1E0A10D-518C-401C-BB60-2807BD7E8A88}</x14:id>
        </ext>
      </extLst>
    </cfRule>
  </conditionalFormatting>
  <conditionalFormatting sqref="R1:R104857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{60F62B49-29EC-4B54-9B07-2B7464FB2829}</x14:id>
        </ext>
      </extLst>
    </cfRule>
  </conditionalFormatting>
  <conditionalFormatting sqref="S1:S104857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{E40640D4-8750-4717-96EF-677046C62D28}</x14:id>
        </ext>
      </extLst>
    </cfRule>
  </conditionalFormatting>
  <conditionalFormatting sqref="T1:T1048576">
    <cfRule type="expression" dxfId="23" priority="2">
      <formula>AND(ISNUMBER(T1),T1&gt;=2400)</formula>
    </cfRule>
    <cfRule type="expression" dxfId="22" priority="3">
      <formula>AND(ISNUMBER(T1),T1&gt;=800,T1&lt;1280)</formula>
    </cfRule>
    <cfRule type="expression" dxfId="21" priority="4">
      <formula>AND(ISNUMBER(T1),T1&lt;800)</formula>
    </cfRule>
  </conditionalFormatting>
  <conditionalFormatting sqref="U1:U1048576">
    <cfRule type="expression" dxfId="20" priority="1">
      <formula>AND(ISNUMBER(U1),U1&gt;=10)</formula>
    </cfRule>
  </conditionalFormatting>
  <conditionalFormatting sqref="W1:W1048576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{369BDB73-E802-4DD4-859E-73ED257EF648}</x14:id>
        </ext>
      </extLst>
    </cfRule>
  </conditionalFormatting>
  <conditionalFormatting sqref="X1:X1048576 AG1:AG1048576">
    <cfRule type="expression" dxfId="19" priority="41">
      <formula>AND(ISNUMBER(X1),X1&gt;=3840)</formula>
    </cfRule>
    <cfRule type="expression" dxfId="18" priority="42">
      <formula>AND(ISNUMBER(X1),X1&gt;=1600,X1&lt;2400)</formula>
    </cfRule>
    <cfRule type="expression" dxfId="17" priority="43">
      <formula>AND(ISNUMBER(X1),X1&lt;1600)</formula>
    </cfRule>
  </conditionalFormatting>
  <conditionalFormatting sqref="Y1:Y104857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{32F269FF-5802-4302-85B9-E5C9C6A32758}</x14:id>
        </ext>
      </extLst>
    </cfRule>
  </conditionalFormatting>
  <conditionalFormatting sqref="Z1:Z104857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{02BBB9B3-9FBE-4933-86A6-6FE7BA62557A}</x14:id>
        </ext>
      </extLst>
    </cfRule>
  </conditionalFormatting>
  <conditionalFormatting sqref="AA1:AA1048576 AI1:AI1048576">
    <cfRule type="expression" dxfId="16" priority="38">
      <formula>AND(ISNUMBER(AA1),AA1&lt;10)</formula>
    </cfRule>
    <cfRule type="expression" dxfId="15" priority="39">
      <formula>AND(ISNUMBER(AA1),AA1&gt;=15,AA1&lt;20)</formula>
    </cfRule>
    <cfRule type="expression" dxfId="14" priority="40">
      <formula>AND(ISNUMBER(AA1),AA1&gt;=20)</formula>
    </cfRule>
  </conditionalFormatting>
  <conditionalFormatting sqref="AB1:AB104857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{399906A4-2367-4DB2-BC8A-469D1552E3ED}</x14:id>
        </ext>
      </extLst>
    </cfRule>
  </conditionalFormatting>
  <conditionalFormatting sqref="AC1:AC1048576 AJ1:AJ1048576">
    <cfRule type="expression" dxfId="13" priority="35">
      <formula>AND(ISNUMBER(AC1),AC1&lt;20)</formula>
    </cfRule>
    <cfRule type="expression" dxfId="12" priority="36">
      <formula>AND(ISNUMBER(AC1),AC1&gt;=40,AC1&lt;50)</formula>
    </cfRule>
    <cfRule type="expression" dxfId="11" priority="37">
      <formula>AND(ISNUMBER(AC1),AC1&gt;=50)</formula>
    </cfRule>
  </conditionalFormatting>
  <conditionalFormatting sqref="AE1:AE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{4A746674-4874-4E25-9921-32B6F34072A8}</x14:id>
        </ext>
      </extLst>
    </cfRule>
  </conditionalFormatting>
  <conditionalFormatting sqref="AF1:AF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{A936A1AA-699C-4D06-B11D-8D41036FCD68}</x14:id>
        </ext>
      </extLst>
    </cfRule>
  </conditionalFormatting>
  <conditionalFormatting sqref="AH1:AH1048576">
    <cfRule type="expression" dxfId="10" priority="9">
      <formula>AND(ISNUMBER(AH1),AH1&lt;1)</formula>
    </cfRule>
    <cfRule type="expression" dxfId="9" priority="10">
      <formula>AND(ISNUMBER(AH1),AH1&gt;=3,AH1&lt;5)</formula>
    </cfRule>
    <cfRule type="expression" dxfId="8" priority="11">
      <formula>AND(ISNUMBER(AH1),AH1&gt;=5)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0A10D-518C-401C-BB60-2807BD7E8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60F62B49-29EC-4B54-9B07-2B7464FB2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E40640D4-8750-4717-96EF-677046C62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369BDB73-E802-4DD4-859E-73ED257EF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32F269FF-5802-4302-85B9-E5C9C6A32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02BBB9B3-9FBE-4933-86A6-6FE7BA625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399906A4-2367-4DB2-BC8A-469D1552E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4A746674-4874-4E25-9921-32B6F3407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A936A1AA-699C-4D06-B11D-8D41036FC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AF1:AF1048576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ABED-6766-4F31-88A5-5A7E9E0DE5CA}">
  <dimension ref="A1:R42"/>
  <sheetViews>
    <sheetView workbookViewId="0"/>
  </sheetViews>
  <sheetFormatPr defaultRowHeight="14.15" x14ac:dyDescent="0.35"/>
  <cols>
    <col min="2" max="7" width="9.140625" style="12"/>
    <col min="8" max="10" width="9.140625" style="16"/>
  </cols>
  <sheetData>
    <row r="1" spans="1:18" x14ac:dyDescent="0.35">
      <c r="B1" s="12" t="s">
        <v>121</v>
      </c>
      <c r="C1" s="12" t="s">
        <v>1598</v>
      </c>
      <c r="D1" s="12" t="s">
        <v>1580</v>
      </c>
      <c r="E1" s="12" t="s">
        <v>1588</v>
      </c>
      <c r="F1" s="12" t="s">
        <v>1589</v>
      </c>
      <c r="G1" s="12" t="s">
        <v>1590</v>
      </c>
      <c r="H1" s="16" t="s">
        <v>1591</v>
      </c>
      <c r="I1" s="16" t="s">
        <v>1592</v>
      </c>
      <c r="J1" s="16" t="s">
        <v>1593</v>
      </c>
    </row>
    <row r="2" spans="1:18" x14ac:dyDescent="0.35">
      <c r="A2" t="s">
        <v>1874</v>
      </c>
      <c r="B2" s="12">
        <v>4725.4504262255496</v>
      </c>
      <c r="D2" s="12">
        <v>27912.5</v>
      </c>
      <c r="E2" s="12">
        <v>4725.4504262255496</v>
      </c>
      <c r="G2" s="12">
        <v>27912.5</v>
      </c>
      <c r="H2" s="16">
        <v>0</v>
      </c>
      <c r="I2" s="16" t="s">
        <v>1605</v>
      </c>
      <c r="J2" s="16">
        <v>0</v>
      </c>
      <c r="Q2" t="s">
        <v>1594</v>
      </c>
      <c r="R2" s="16">
        <v>0</v>
      </c>
    </row>
    <row r="3" spans="1:18" x14ac:dyDescent="0.35">
      <c r="A3" t="s">
        <v>161</v>
      </c>
      <c r="B3" s="12">
        <v>544.93866666666668</v>
      </c>
      <c r="C3" s="12">
        <v>1532.64</v>
      </c>
      <c r="E3" s="12">
        <v>544.93866666666668</v>
      </c>
      <c r="F3" s="12">
        <v>1532.64</v>
      </c>
      <c r="H3" s="16">
        <v>0</v>
      </c>
      <c r="I3" s="16">
        <v>0</v>
      </c>
      <c r="J3" s="16" t="s">
        <v>1605</v>
      </c>
      <c r="Q3" t="s">
        <v>1595</v>
      </c>
      <c r="R3" s="16">
        <v>0</v>
      </c>
    </row>
    <row r="4" spans="1:18" x14ac:dyDescent="0.35">
      <c r="A4" t="s">
        <v>1910</v>
      </c>
      <c r="B4" s="12">
        <v>1395.5336666666667</v>
      </c>
      <c r="C4" s="12">
        <v>3010.6700693333337</v>
      </c>
      <c r="D4" s="12">
        <v>7075.9564799999989</v>
      </c>
      <c r="E4" s="12">
        <v>1395.5336666666667</v>
      </c>
      <c r="F4" s="12">
        <v>3010.6700693333337</v>
      </c>
      <c r="G4" s="12">
        <v>7075.9564799999989</v>
      </c>
      <c r="H4" s="16">
        <v>0</v>
      </c>
      <c r="I4" s="16">
        <v>0</v>
      </c>
      <c r="J4" s="16">
        <v>0</v>
      </c>
      <c r="Q4" t="s">
        <v>1596</v>
      </c>
      <c r="R4" s="16">
        <v>0</v>
      </c>
    </row>
    <row r="5" spans="1:18" x14ac:dyDescent="0.35">
      <c r="A5" t="s">
        <v>1601</v>
      </c>
      <c r="B5" s="12">
        <v>903.85714285714289</v>
      </c>
      <c r="C5" s="12">
        <v>5457.4322795341104</v>
      </c>
      <c r="D5" s="12">
        <v>30369.600000000002</v>
      </c>
      <c r="E5" s="12">
        <v>903.85714285714289</v>
      </c>
      <c r="F5" s="12">
        <v>5457.4322795341104</v>
      </c>
      <c r="G5" s="12">
        <v>30369.600000000002</v>
      </c>
      <c r="H5" s="16">
        <v>0</v>
      </c>
      <c r="I5" s="16">
        <v>0</v>
      </c>
      <c r="J5" s="16">
        <v>0</v>
      </c>
      <c r="Q5" t="s">
        <v>1597</v>
      </c>
      <c r="R5" s="16">
        <v>0</v>
      </c>
    </row>
    <row r="6" spans="1:18" x14ac:dyDescent="0.35">
      <c r="A6" t="s">
        <v>1602</v>
      </c>
      <c r="B6" s="12">
        <v>1254.4000000000001</v>
      </c>
      <c r="C6" s="12">
        <v>2160.9833333333336</v>
      </c>
      <c r="D6" s="12">
        <v>3504.8</v>
      </c>
      <c r="E6" s="12">
        <v>1254.4000000000001</v>
      </c>
      <c r="F6" s="12">
        <v>2160.9833333333336</v>
      </c>
      <c r="G6" s="12">
        <v>3504.8</v>
      </c>
      <c r="H6" s="16">
        <v>0</v>
      </c>
      <c r="I6" s="16">
        <v>0</v>
      </c>
      <c r="J6" s="16">
        <v>0</v>
      </c>
    </row>
    <row r="7" spans="1:18" x14ac:dyDescent="0.35">
      <c r="A7" t="s">
        <v>1603</v>
      </c>
      <c r="B7" s="12">
        <v>837.22336398053017</v>
      </c>
      <c r="C7" s="12">
        <v>1489.3200000000002</v>
      </c>
      <c r="E7" s="12">
        <v>837.22336398053017</v>
      </c>
      <c r="F7" s="12">
        <v>1489.3200000000002</v>
      </c>
      <c r="H7" s="16">
        <v>0</v>
      </c>
      <c r="I7" s="16">
        <v>0</v>
      </c>
      <c r="J7" s="16" t="s">
        <v>1605</v>
      </c>
    </row>
    <row r="8" spans="1:18" x14ac:dyDescent="0.35">
      <c r="A8" t="s">
        <v>1604</v>
      </c>
      <c r="B8" s="12">
        <v>1688.25</v>
      </c>
      <c r="C8" s="12">
        <v>5853.7350000000006</v>
      </c>
      <c r="E8" s="12">
        <v>1688.25</v>
      </c>
      <c r="F8" s="12">
        <v>5853.7350000000006</v>
      </c>
      <c r="H8" s="16">
        <v>0</v>
      </c>
      <c r="I8" s="16">
        <v>0</v>
      </c>
      <c r="J8" s="16" t="s">
        <v>1605</v>
      </c>
    </row>
    <row r="9" spans="1:18" x14ac:dyDescent="0.35">
      <c r="A9" t="s">
        <v>1606</v>
      </c>
      <c r="B9" s="12">
        <v>1476.9703646588403</v>
      </c>
      <c r="C9" s="12">
        <v>3141.3314018691572</v>
      </c>
      <c r="D9" s="12">
        <v>9148.41</v>
      </c>
      <c r="E9" s="12">
        <v>1476.9703646588403</v>
      </c>
      <c r="F9" s="12">
        <v>3141.3314018691572</v>
      </c>
      <c r="G9" s="12">
        <v>9148.41</v>
      </c>
      <c r="H9" s="16">
        <v>0</v>
      </c>
      <c r="I9" s="16">
        <v>0</v>
      </c>
      <c r="J9" s="16">
        <v>0</v>
      </c>
    </row>
    <row r="10" spans="1:18" x14ac:dyDescent="0.35">
      <c r="A10" t="s">
        <v>153</v>
      </c>
      <c r="B10" s="12">
        <v>1556.25</v>
      </c>
      <c r="C10" s="12">
        <v>2134.6342259960807</v>
      </c>
      <c r="D10" s="12">
        <v>10893.75</v>
      </c>
      <c r="E10" s="12">
        <v>1556.25</v>
      </c>
      <c r="F10" s="12">
        <v>2134.6342259960807</v>
      </c>
      <c r="G10" s="12">
        <v>10893.75</v>
      </c>
      <c r="H10" s="16">
        <v>0</v>
      </c>
      <c r="I10" s="16">
        <v>0</v>
      </c>
      <c r="J10" s="16">
        <v>0</v>
      </c>
    </row>
    <row r="11" spans="1:18" x14ac:dyDescent="0.35">
      <c r="A11" t="s">
        <v>1607</v>
      </c>
      <c r="B11" s="12">
        <v>2751.2</v>
      </c>
      <c r="C11" s="12">
        <v>1684.408163265306</v>
      </c>
      <c r="D11" s="12">
        <v>20633.999999999996</v>
      </c>
      <c r="E11" s="12">
        <v>2751.2</v>
      </c>
      <c r="F11" s="12">
        <v>1684.408163265306</v>
      </c>
      <c r="G11" s="12">
        <v>20633.999999999996</v>
      </c>
      <c r="H11" s="16">
        <v>0</v>
      </c>
      <c r="I11" s="16">
        <v>0</v>
      </c>
      <c r="J11" s="16">
        <v>0</v>
      </c>
    </row>
    <row r="12" spans="1:18" x14ac:dyDescent="0.35">
      <c r="A12" t="s">
        <v>152</v>
      </c>
      <c r="B12" s="12">
        <v>916.58333333333326</v>
      </c>
      <c r="C12" s="12">
        <v>1736.0602094240837</v>
      </c>
      <c r="D12" s="12">
        <v>6631.75</v>
      </c>
      <c r="E12" s="12">
        <v>916.58333333333326</v>
      </c>
      <c r="F12" s="12">
        <v>1736.0602094240837</v>
      </c>
      <c r="G12" s="12">
        <v>6631.75</v>
      </c>
      <c r="H12" s="16">
        <v>0</v>
      </c>
      <c r="I12" s="16">
        <v>0</v>
      </c>
      <c r="J12" s="16">
        <v>0</v>
      </c>
    </row>
    <row r="13" spans="1:18" x14ac:dyDescent="0.35">
      <c r="A13" t="s">
        <v>365</v>
      </c>
      <c r="B13" s="12">
        <v>1283.5386666666666</v>
      </c>
      <c r="C13" s="12">
        <v>2325.0967817545711</v>
      </c>
      <c r="E13" s="12">
        <v>1283.5386666666666</v>
      </c>
      <c r="F13" s="12">
        <v>2325.0967817545711</v>
      </c>
      <c r="H13" s="16">
        <v>0</v>
      </c>
      <c r="I13" s="16">
        <v>0</v>
      </c>
      <c r="J13" s="16" t="s">
        <v>1605</v>
      </c>
    </row>
    <row r="14" spans="1:18" x14ac:dyDescent="0.35">
      <c r="A14" t="s">
        <v>370</v>
      </c>
      <c r="B14" s="12">
        <v>1603.1098614168923</v>
      </c>
      <c r="C14" s="12">
        <v>3874.7878400000004</v>
      </c>
      <c r="E14" s="12">
        <v>1603.1098614168923</v>
      </c>
      <c r="F14" s="12">
        <v>3874.7878400000004</v>
      </c>
      <c r="H14" s="16">
        <v>0</v>
      </c>
      <c r="I14" s="16">
        <v>0</v>
      </c>
      <c r="J14" s="16" t="s">
        <v>1605</v>
      </c>
    </row>
    <row r="15" spans="1:18" x14ac:dyDescent="0.35">
      <c r="A15" t="s">
        <v>165</v>
      </c>
      <c r="B15" s="12">
        <v>888.33333333333337</v>
      </c>
      <c r="C15" s="12">
        <v>675</v>
      </c>
      <c r="E15" s="12">
        <v>888.33333333333337</v>
      </c>
      <c r="F15" s="12">
        <v>675</v>
      </c>
      <c r="H15" s="16">
        <v>0</v>
      </c>
      <c r="I15" s="16">
        <v>0</v>
      </c>
      <c r="J15" s="16" t="s">
        <v>1605</v>
      </c>
    </row>
    <row r="16" spans="1:18" x14ac:dyDescent="0.35">
      <c r="A16" t="s">
        <v>140</v>
      </c>
      <c r="B16" s="12">
        <v>1639.4457692307697</v>
      </c>
      <c r="D16" s="12">
        <v>36835.26</v>
      </c>
      <c r="E16" s="12">
        <v>1639.4457692307697</v>
      </c>
      <c r="G16" s="12">
        <v>36835.26</v>
      </c>
      <c r="H16" s="16">
        <v>0</v>
      </c>
      <c r="I16" s="16" t="s">
        <v>1605</v>
      </c>
      <c r="J16" s="16">
        <v>0</v>
      </c>
    </row>
    <row r="17" spans="1:10" x14ac:dyDescent="0.35">
      <c r="A17" t="s">
        <v>371</v>
      </c>
      <c r="B17" s="12">
        <v>1539.6399999999996</v>
      </c>
      <c r="C17" s="12">
        <v>4647.6935999999987</v>
      </c>
      <c r="D17" s="12">
        <v>20280.844799999995</v>
      </c>
      <c r="E17" s="12">
        <v>1539.6399999999996</v>
      </c>
      <c r="F17" s="12">
        <v>4647.6935999999987</v>
      </c>
      <c r="G17" s="12">
        <v>20280.844799999995</v>
      </c>
      <c r="H17" s="16">
        <v>0</v>
      </c>
      <c r="I17" s="16">
        <v>0</v>
      </c>
      <c r="J17" s="16">
        <v>0</v>
      </c>
    </row>
    <row r="18" spans="1:10" x14ac:dyDescent="0.35">
      <c r="A18" t="s">
        <v>131</v>
      </c>
      <c r="B18" s="12">
        <v>964.26666666666677</v>
      </c>
      <c r="C18" s="12">
        <v>3539.1600000000003</v>
      </c>
      <c r="D18" s="12">
        <v>20553.344000000001</v>
      </c>
      <c r="E18" s="12">
        <v>964.26666666666677</v>
      </c>
      <c r="F18" s="12">
        <v>3539.1600000000003</v>
      </c>
      <c r="G18" s="12">
        <v>20553.344000000001</v>
      </c>
      <c r="H18" s="16">
        <v>0</v>
      </c>
      <c r="I18" s="16">
        <v>0</v>
      </c>
      <c r="J18" s="16">
        <v>0</v>
      </c>
    </row>
    <row r="19" spans="1:10" x14ac:dyDescent="0.35">
      <c r="A19" t="s">
        <v>1530</v>
      </c>
      <c r="B19" s="12">
        <v>482.5</v>
      </c>
      <c r="C19" s="12">
        <v>1047.0250000000001</v>
      </c>
      <c r="E19" s="12">
        <v>482.5</v>
      </c>
      <c r="F19" s="12">
        <v>1047.0250000000001</v>
      </c>
      <c r="H19" s="16">
        <v>0</v>
      </c>
      <c r="I19" s="16">
        <v>0</v>
      </c>
      <c r="J19" s="16" t="s">
        <v>1605</v>
      </c>
    </row>
    <row r="20" spans="1:10" x14ac:dyDescent="0.35">
      <c r="A20" t="s">
        <v>369</v>
      </c>
      <c r="B20" s="12">
        <v>1134</v>
      </c>
      <c r="C20" s="12">
        <v>6489.493696763202</v>
      </c>
      <c r="E20" s="12">
        <v>1134</v>
      </c>
      <c r="F20" s="12">
        <v>6489.493696763202</v>
      </c>
      <c r="H20" s="16">
        <v>0</v>
      </c>
      <c r="I20" s="16">
        <v>0</v>
      </c>
      <c r="J20" s="16" t="s">
        <v>1605</v>
      </c>
    </row>
    <row r="21" spans="1:10" x14ac:dyDescent="0.35">
      <c r="A21" t="s">
        <v>367</v>
      </c>
      <c r="B21" s="12">
        <v>1039.7854475703325</v>
      </c>
      <c r="C21" s="12">
        <v>1492.2301428571427</v>
      </c>
      <c r="E21" s="12">
        <v>1039.7854475703325</v>
      </c>
      <c r="F21" s="12">
        <v>1492.2301428571427</v>
      </c>
      <c r="H21" s="16">
        <v>0</v>
      </c>
      <c r="I21" s="16">
        <v>0</v>
      </c>
      <c r="J21" s="16" t="s">
        <v>1605</v>
      </c>
    </row>
    <row r="22" spans="1:10" x14ac:dyDescent="0.35">
      <c r="A22" t="s">
        <v>136</v>
      </c>
      <c r="B22" s="12">
        <v>1839.6836728000001</v>
      </c>
      <c r="C22" s="12">
        <v>4805.5834093388421</v>
      </c>
      <c r="D22" s="12">
        <v>17092.600000000002</v>
      </c>
      <c r="E22" s="12">
        <v>1839.6836728000001</v>
      </c>
      <c r="F22" s="12">
        <v>4805.5834093388421</v>
      </c>
      <c r="G22" s="12">
        <v>17092.600000000002</v>
      </c>
      <c r="H22" s="16">
        <v>0</v>
      </c>
      <c r="I22" s="16">
        <v>0</v>
      </c>
      <c r="J22" s="16">
        <v>0</v>
      </c>
    </row>
    <row r="23" spans="1:10" x14ac:dyDescent="0.35">
      <c r="A23" t="s">
        <v>141</v>
      </c>
      <c r="B23" s="12">
        <v>2287.7463414634144</v>
      </c>
      <c r="C23" s="12">
        <v>4160.8959999999997</v>
      </c>
      <c r="E23" s="12">
        <v>2287.7463414634144</v>
      </c>
      <c r="F23" s="12">
        <v>4160.8959999999997</v>
      </c>
      <c r="H23" s="16">
        <v>0</v>
      </c>
      <c r="I23" s="16">
        <v>0</v>
      </c>
      <c r="J23" s="16" t="s">
        <v>1605</v>
      </c>
    </row>
    <row r="24" spans="1:10" x14ac:dyDescent="0.35">
      <c r="A24" t="s">
        <v>363</v>
      </c>
      <c r="B24" s="12">
        <v>2120.5600000000004</v>
      </c>
      <c r="C24" s="12">
        <v>3405.9456</v>
      </c>
      <c r="D24" s="12">
        <v>11744.640000000001</v>
      </c>
      <c r="E24" s="12">
        <v>2120.5600000000004</v>
      </c>
      <c r="F24" s="12">
        <v>3405.9456</v>
      </c>
      <c r="G24" s="12">
        <v>11744.640000000001</v>
      </c>
      <c r="H24" s="16">
        <v>0</v>
      </c>
      <c r="I24" s="16">
        <v>0</v>
      </c>
      <c r="J24" s="16">
        <v>0</v>
      </c>
    </row>
    <row r="25" spans="1:10" x14ac:dyDescent="0.35">
      <c r="A25" t="s">
        <v>373</v>
      </c>
      <c r="B25" s="12">
        <v>558.75</v>
      </c>
      <c r="C25" s="12">
        <v>2533.0000000000005</v>
      </c>
      <c r="D25" s="12">
        <v>39714</v>
      </c>
      <c r="E25" s="12">
        <v>558.75</v>
      </c>
      <c r="F25" s="12">
        <v>2533.0000000000005</v>
      </c>
      <c r="G25" s="12">
        <v>39714</v>
      </c>
      <c r="H25" s="16">
        <v>0</v>
      </c>
      <c r="I25" s="16">
        <v>0</v>
      </c>
      <c r="J25" s="16">
        <v>0</v>
      </c>
    </row>
    <row r="26" spans="1:10" x14ac:dyDescent="0.35">
      <c r="A26" t="s">
        <v>133</v>
      </c>
      <c r="B26" s="12">
        <v>1928.5</v>
      </c>
      <c r="C26" s="12">
        <v>6952.75</v>
      </c>
      <c r="E26" s="12">
        <v>1928.5</v>
      </c>
      <c r="F26" s="12">
        <v>6952.75</v>
      </c>
      <c r="H26" s="16">
        <v>0</v>
      </c>
      <c r="I26" s="16">
        <v>0</v>
      </c>
      <c r="J26" s="16" t="s">
        <v>1605</v>
      </c>
    </row>
    <row r="27" spans="1:10" x14ac:dyDescent="0.35">
      <c r="A27" t="s">
        <v>144</v>
      </c>
      <c r="B27" s="12">
        <v>1426.6919607843136</v>
      </c>
      <c r="C27" s="12">
        <v>3266.3774999999996</v>
      </c>
      <c r="E27" s="12">
        <v>1426.6919607843136</v>
      </c>
      <c r="F27" s="12">
        <v>3266.3774999999996</v>
      </c>
      <c r="H27" s="16">
        <v>0</v>
      </c>
      <c r="I27" s="16">
        <v>0</v>
      </c>
      <c r="J27" s="16" t="s">
        <v>1605</v>
      </c>
    </row>
    <row r="28" spans="1:10" x14ac:dyDescent="0.35">
      <c r="A28" t="s">
        <v>145</v>
      </c>
      <c r="B28" s="12">
        <v>1403.7692307692309</v>
      </c>
      <c r="C28" s="12">
        <v>1050.4474885844745</v>
      </c>
      <c r="D28" s="12">
        <v>51760.800000000003</v>
      </c>
      <c r="E28" s="12">
        <v>1403.7692307692309</v>
      </c>
      <c r="F28" s="12">
        <v>1050.4474885844745</v>
      </c>
      <c r="G28" s="12">
        <v>51760.800000000003</v>
      </c>
      <c r="H28" s="16">
        <v>0</v>
      </c>
      <c r="I28" s="16">
        <v>0</v>
      </c>
      <c r="J28" s="16">
        <v>0</v>
      </c>
    </row>
    <row r="29" spans="1:10" x14ac:dyDescent="0.35">
      <c r="A29" t="s">
        <v>137</v>
      </c>
      <c r="B29" s="12">
        <v>2018.5200000000002</v>
      </c>
      <c r="C29" s="12">
        <v>2750.9544000000001</v>
      </c>
      <c r="E29" s="12">
        <v>2018.5200000000002</v>
      </c>
      <c r="F29" s="12">
        <v>2750.9544000000001</v>
      </c>
      <c r="H29" s="16">
        <v>0</v>
      </c>
      <c r="I29" s="16">
        <v>0</v>
      </c>
      <c r="J29" s="16" t="s">
        <v>1605</v>
      </c>
    </row>
    <row r="30" spans="1:10" x14ac:dyDescent="0.35">
      <c r="A30" t="s">
        <v>372</v>
      </c>
      <c r="B30" s="12">
        <v>1726.3285714285714</v>
      </c>
      <c r="C30" s="12">
        <v>4456.8359999999993</v>
      </c>
      <c r="E30" s="12">
        <v>1726.3285714285714</v>
      </c>
      <c r="F30" s="12">
        <v>4456.8359999999993</v>
      </c>
      <c r="H30" s="16">
        <v>0</v>
      </c>
      <c r="I30" s="16">
        <v>0</v>
      </c>
      <c r="J30" s="16" t="s">
        <v>1605</v>
      </c>
    </row>
    <row r="31" spans="1:10" x14ac:dyDescent="0.35">
      <c r="A31" t="s">
        <v>1608</v>
      </c>
      <c r="B31" s="12">
        <v>1087.6488157894737</v>
      </c>
      <c r="C31" s="12">
        <v>3664.2312000000006</v>
      </c>
      <c r="D31" s="12">
        <v>4322.16</v>
      </c>
      <c r="E31" s="12">
        <v>1087.6488157894737</v>
      </c>
      <c r="F31" s="12">
        <v>3664.2312000000006</v>
      </c>
      <c r="G31" s="12">
        <v>4322.16</v>
      </c>
      <c r="H31" s="16">
        <v>0</v>
      </c>
      <c r="I31" s="16">
        <v>0</v>
      </c>
      <c r="J31" s="16">
        <v>0</v>
      </c>
    </row>
    <row r="32" spans="1:10" x14ac:dyDescent="0.35">
      <c r="A32" t="s">
        <v>376</v>
      </c>
      <c r="B32" s="12">
        <v>474.17441860465112</v>
      </c>
      <c r="C32" s="12">
        <v>2766.4272222222226</v>
      </c>
      <c r="E32" s="12">
        <v>474.17441860465112</v>
      </c>
      <c r="F32" s="12">
        <v>2766.4272222222226</v>
      </c>
      <c r="H32" s="16">
        <v>0</v>
      </c>
      <c r="I32" s="16">
        <v>0</v>
      </c>
      <c r="J32" s="16" t="s">
        <v>1605</v>
      </c>
    </row>
    <row r="33" spans="1:10" x14ac:dyDescent="0.35">
      <c r="A33" t="s">
        <v>1609</v>
      </c>
      <c r="B33" s="12">
        <v>1051.0568181818182</v>
      </c>
      <c r="C33" s="12">
        <v>3572.1550000000002</v>
      </c>
      <c r="E33" s="12">
        <v>1051.0568181818182</v>
      </c>
      <c r="F33" s="12">
        <v>3572.1550000000002</v>
      </c>
      <c r="H33" s="16">
        <v>0</v>
      </c>
      <c r="I33" s="16">
        <v>0</v>
      </c>
      <c r="J33" s="16" t="s">
        <v>1605</v>
      </c>
    </row>
    <row r="34" spans="1:10" x14ac:dyDescent="0.35">
      <c r="A34" t="s">
        <v>1610</v>
      </c>
      <c r="B34" s="12">
        <v>1586.1508684863525</v>
      </c>
      <c r="C34" s="12">
        <v>2167.1999999999998</v>
      </c>
      <c r="E34" s="12">
        <v>1586.1508684863525</v>
      </c>
      <c r="F34" s="12">
        <v>2167.1999999999998</v>
      </c>
      <c r="H34" s="16">
        <v>0</v>
      </c>
      <c r="I34" s="16">
        <v>0</v>
      </c>
      <c r="J34" s="16" t="s">
        <v>1605</v>
      </c>
    </row>
    <row r="35" spans="1:10" x14ac:dyDescent="0.35">
      <c r="A35" t="s">
        <v>1611</v>
      </c>
      <c r="B35" s="12">
        <v>1356.4102564102564</v>
      </c>
      <c r="C35" s="12">
        <v>6181</v>
      </c>
      <c r="E35" s="12">
        <v>1356.4102564102564</v>
      </c>
      <c r="F35" s="12">
        <v>6181</v>
      </c>
      <c r="H35" s="16">
        <v>0</v>
      </c>
      <c r="I35" s="16">
        <v>0</v>
      </c>
      <c r="J35" s="16" t="s">
        <v>1605</v>
      </c>
    </row>
    <row r="36" spans="1:10" x14ac:dyDescent="0.35">
      <c r="A36" t="s">
        <v>1744</v>
      </c>
      <c r="B36" s="12">
        <v>869.06597222222217</v>
      </c>
      <c r="C36" s="12">
        <v>2243.8775510204082</v>
      </c>
      <c r="D36" s="12">
        <v>42340.94</v>
      </c>
      <c r="E36" s="12">
        <v>869.06597222222217</v>
      </c>
      <c r="F36" s="12">
        <v>2243.8775510204082</v>
      </c>
      <c r="G36" s="12">
        <v>42340.94</v>
      </c>
      <c r="H36" s="16">
        <v>0</v>
      </c>
      <c r="I36" s="16">
        <v>0</v>
      </c>
      <c r="J36" s="16">
        <v>0</v>
      </c>
    </row>
    <row r="37" spans="1:10" x14ac:dyDescent="0.35">
      <c r="A37" t="s">
        <v>1855</v>
      </c>
      <c r="C37" s="12">
        <v>2111.4720000000002</v>
      </c>
      <c r="F37" s="12">
        <v>2111.4720000000002</v>
      </c>
      <c r="H37" s="16" t="s">
        <v>1605</v>
      </c>
      <c r="I37" s="16">
        <v>0</v>
      </c>
      <c r="J37" s="16" t="s">
        <v>1605</v>
      </c>
    </row>
    <row r="38" spans="1:10" x14ac:dyDescent="0.35">
      <c r="A38" t="s">
        <v>2171</v>
      </c>
      <c r="B38" s="12">
        <v>1237.9190617283948</v>
      </c>
      <c r="C38" s="12">
        <v>2048.1346666666664</v>
      </c>
      <c r="D38" s="12">
        <v>60741.355499999998</v>
      </c>
      <c r="E38" s="12">
        <v>1237.9190617283948</v>
      </c>
      <c r="F38" s="12">
        <v>2048.1346666666664</v>
      </c>
      <c r="G38" s="12">
        <v>60741.355499999998</v>
      </c>
      <c r="H38" s="16">
        <v>0</v>
      </c>
      <c r="I38" s="16">
        <v>0</v>
      </c>
      <c r="J38" s="16">
        <v>0</v>
      </c>
    </row>
    <row r="39" spans="1:10" x14ac:dyDescent="0.35">
      <c r="A39" t="s">
        <v>2178</v>
      </c>
      <c r="B39" s="12">
        <v>1600.53666</v>
      </c>
      <c r="C39" s="12">
        <v>9895.402227272727</v>
      </c>
      <c r="D39" s="12">
        <v>25047.553199999998</v>
      </c>
      <c r="E39" s="12">
        <v>1600.53666</v>
      </c>
      <c r="F39" s="12">
        <v>9895.402227272727</v>
      </c>
      <c r="G39" s="12">
        <v>25047.553199999998</v>
      </c>
      <c r="H39" s="16">
        <v>0</v>
      </c>
      <c r="I39" s="16">
        <v>0</v>
      </c>
      <c r="J39" s="16">
        <v>0</v>
      </c>
    </row>
    <row r="40" spans="1:10" x14ac:dyDescent="0.35">
      <c r="A40" t="s">
        <v>2301</v>
      </c>
      <c r="B40" s="12">
        <v>1012.4999999999999</v>
      </c>
      <c r="C40" s="12">
        <v>1415.1</v>
      </c>
      <c r="E40" s="12">
        <v>1012.4999999999999</v>
      </c>
      <c r="F40" s="12">
        <v>1415.1</v>
      </c>
      <c r="H40" s="16">
        <v>0</v>
      </c>
      <c r="I40" s="16">
        <v>0</v>
      </c>
      <c r="J40" s="16" t="s">
        <v>1605</v>
      </c>
    </row>
    <row r="41" spans="1:10" x14ac:dyDescent="0.35">
      <c r="A41" t="s">
        <v>2329</v>
      </c>
      <c r="B41" s="12">
        <v>129.6</v>
      </c>
      <c r="C41" s="12">
        <v>6455.9159999999983</v>
      </c>
      <c r="D41" s="12">
        <v>48254.615999999987</v>
      </c>
      <c r="E41" s="12">
        <v>129.6</v>
      </c>
      <c r="F41" s="12">
        <v>6455.9159999999983</v>
      </c>
      <c r="G41" s="12">
        <v>48254.615999999987</v>
      </c>
      <c r="H41" s="16">
        <v>0</v>
      </c>
      <c r="I41" s="16">
        <v>0</v>
      </c>
      <c r="J41" s="16">
        <v>0</v>
      </c>
    </row>
    <row r="42" spans="1:10" x14ac:dyDescent="0.35">
      <c r="A42" t="s">
        <v>1912</v>
      </c>
      <c r="H42" s="16" t="s">
        <v>1605</v>
      </c>
      <c r="I42" s="16" t="s">
        <v>1605</v>
      </c>
      <c r="J42" s="16" t="s">
        <v>1605</v>
      </c>
    </row>
  </sheetData>
  <phoneticPr fontId="2" type="noConversion"/>
  <conditionalFormatting sqref="H1:J1048576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{9272AF8C-7715-42A7-B2EE-CE474D119487}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72AF8C-7715-42A7-B2EE-CE474D119487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2ACF-E998-47D7-B190-8E450B88AFBF}">
  <dimension ref="A1:V44"/>
  <sheetViews>
    <sheetView topLeftCell="A46" zoomScaleNormal="100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129</v>
      </c>
      <c r="B3" t="s">
        <v>2353</v>
      </c>
      <c r="C3" t="s">
        <v>2354</v>
      </c>
      <c r="D3" t="s">
        <v>2355</v>
      </c>
      <c r="E3" t="s">
        <v>2356</v>
      </c>
      <c r="F3" t="s">
        <v>2357</v>
      </c>
      <c r="G3" t="s">
        <v>2358</v>
      </c>
      <c r="H3" t="s">
        <v>2359</v>
      </c>
      <c r="I3" t="s">
        <v>2360</v>
      </c>
      <c r="J3" t="s">
        <v>2361</v>
      </c>
      <c r="K3" t="s">
        <v>2362</v>
      </c>
      <c r="L3" t="s">
        <v>2363</v>
      </c>
      <c r="M3" t="s">
        <v>2364</v>
      </c>
      <c r="N3" t="s">
        <v>2365</v>
      </c>
      <c r="O3" t="s">
        <v>2366</v>
      </c>
      <c r="P3" t="s">
        <v>2367</v>
      </c>
      <c r="Q3" t="s">
        <v>2368</v>
      </c>
      <c r="R3" t="s">
        <v>2369</v>
      </c>
      <c r="S3" t="s">
        <v>2370</v>
      </c>
      <c r="T3" t="s">
        <v>2371</v>
      </c>
      <c r="U3" t="s">
        <v>2372</v>
      </c>
      <c r="V3" t="s">
        <v>2373</v>
      </c>
    </row>
    <row r="4" spans="1:22" x14ac:dyDescent="0.35">
      <c r="A4" t="s">
        <v>1874</v>
      </c>
      <c r="B4" s="12">
        <v>4725.4504262255496</v>
      </c>
      <c r="C4" s="12">
        <v>3889.827008679033</v>
      </c>
      <c r="D4" s="12">
        <v>3054.203591132517</v>
      </c>
      <c r="E4" s="12">
        <v>2218.5801735860005</v>
      </c>
      <c r="F4" s="12">
        <v>1754.8091768476841</v>
      </c>
      <c r="G4" s="12">
        <v>1587.6844933383807</v>
      </c>
      <c r="H4" s="12">
        <v>1420.5598098290777</v>
      </c>
      <c r="I4" s="12">
        <v>1253.4351263197743</v>
      </c>
      <c r="J4" s="12">
        <v>1086.3104428104712</v>
      </c>
      <c r="K4" s="12">
        <v>919.18575930116776</v>
      </c>
      <c r="L4" s="12">
        <v>752.06107579186471</v>
      </c>
      <c r="M4" s="12">
        <v>584.93639228256143</v>
      </c>
      <c r="N4" s="12">
        <v>417.81170877325809</v>
      </c>
      <c r="O4" s="12">
        <v>250.68702526395487</v>
      </c>
      <c r="P4" s="12">
        <v>236.27252131127744</v>
      </c>
      <c r="Q4" s="12">
        <v>236.27252131127744</v>
      </c>
      <c r="R4" s="12">
        <v>236.27252131127744</v>
      </c>
      <c r="S4" s="12">
        <v>236.27252131127744</v>
      </c>
      <c r="T4" s="12">
        <v>236.27252131127744</v>
      </c>
      <c r="U4" s="12">
        <v>236.27252131127744</v>
      </c>
      <c r="V4" s="12">
        <v>236.27252131127744</v>
      </c>
    </row>
    <row r="5" spans="1:22" x14ac:dyDescent="0.35">
      <c r="A5" t="s">
        <v>161</v>
      </c>
      <c r="B5" s="12">
        <v>544.93866666666668</v>
      </c>
      <c r="C5" s="12">
        <v>517.69173333333333</v>
      </c>
      <c r="D5" s="12">
        <v>490.44479999999999</v>
      </c>
      <c r="E5" s="12">
        <v>463.19786666666664</v>
      </c>
      <c r="F5" s="12">
        <v>435.95093333333347</v>
      </c>
      <c r="G5" s="12">
        <v>408.70400000000001</v>
      </c>
      <c r="H5" s="12">
        <v>381.45706666666666</v>
      </c>
      <c r="I5" s="12">
        <v>354.21013333333332</v>
      </c>
      <c r="J5" s="12">
        <v>326.96319999999997</v>
      </c>
      <c r="K5" s="12">
        <v>299.71626666666674</v>
      </c>
      <c r="L5" s="12">
        <v>272.46933333333334</v>
      </c>
      <c r="M5" s="12">
        <v>245.22239999999999</v>
      </c>
      <c r="N5" s="12">
        <v>217.97546666666673</v>
      </c>
      <c r="O5" s="12">
        <v>190.72853333333333</v>
      </c>
      <c r="P5" s="12">
        <v>163.48159999999999</v>
      </c>
      <c r="Q5" s="12">
        <v>136.23466666666667</v>
      </c>
      <c r="R5" s="12">
        <v>108.98773333333337</v>
      </c>
      <c r="S5" s="12">
        <v>81.740799999999993</v>
      </c>
      <c r="T5" s="12">
        <v>54.493866666666683</v>
      </c>
      <c r="U5" s="12">
        <v>27.246933333333342</v>
      </c>
      <c r="V5" s="12">
        <v>27.246933333333342</v>
      </c>
    </row>
    <row r="6" spans="1:22" x14ac:dyDescent="0.35">
      <c r="A6" t="s">
        <v>1910</v>
      </c>
      <c r="B6" s="12">
        <v>1395.5336666666667</v>
      </c>
      <c r="C6" s="12">
        <v>1193.3819833333332</v>
      </c>
      <c r="D6" s="12">
        <v>991.23029999999994</v>
      </c>
      <c r="E6" s="12">
        <v>789.07861666666668</v>
      </c>
      <c r="F6" s="12">
        <v>602.05193333333341</v>
      </c>
      <c r="G6" s="12">
        <v>566.56691666666666</v>
      </c>
      <c r="H6" s="12">
        <v>531.08190000000002</v>
      </c>
      <c r="I6" s="12">
        <v>495.59688333333338</v>
      </c>
      <c r="J6" s="12">
        <v>460.11186666666663</v>
      </c>
      <c r="K6" s="12">
        <v>424.6268500000001</v>
      </c>
      <c r="L6" s="12">
        <v>389.14183333333335</v>
      </c>
      <c r="M6" s="12">
        <v>353.65681666666671</v>
      </c>
      <c r="N6" s="12">
        <v>318.17180000000008</v>
      </c>
      <c r="O6" s="12">
        <v>282.68678333333332</v>
      </c>
      <c r="P6" s="12">
        <v>247.20176666666666</v>
      </c>
      <c r="Q6" s="12">
        <v>211.71675000000002</v>
      </c>
      <c r="R6" s="12">
        <v>176.23173333333335</v>
      </c>
      <c r="S6" s="12">
        <v>140.74671666666666</v>
      </c>
      <c r="T6" s="12">
        <v>105.26170000000002</v>
      </c>
      <c r="U6" s="12">
        <v>69.776683333333338</v>
      </c>
      <c r="V6" s="12">
        <v>69.776683333333338</v>
      </c>
    </row>
    <row r="7" spans="1:22" x14ac:dyDescent="0.35">
      <c r="A7" t="s">
        <v>1601</v>
      </c>
      <c r="B7" s="12">
        <v>903.85714285714289</v>
      </c>
      <c r="C7" s="12">
        <v>682.0392857142856</v>
      </c>
      <c r="D7" s="12">
        <v>460.22142857142853</v>
      </c>
      <c r="E7" s="12">
        <v>238.40357142857141</v>
      </c>
      <c r="F7" s="12">
        <v>158.17499999999998</v>
      </c>
      <c r="G7" s="12">
        <v>150.64285714285714</v>
      </c>
      <c r="H7" s="12">
        <v>143.11071428571427</v>
      </c>
      <c r="I7" s="12">
        <v>135.57857142857142</v>
      </c>
      <c r="J7" s="12">
        <v>128.04642857142855</v>
      </c>
      <c r="K7" s="12">
        <v>120.51428571428571</v>
      </c>
      <c r="L7" s="12">
        <v>112.98214285714285</v>
      </c>
      <c r="M7" s="12">
        <v>105.44999999999999</v>
      </c>
      <c r="N7" s="12">
        <v>97.917857142857144</v>
      </c>
      <c r="O7" s="12">
        <v>90.385714285714272</v>
      </c>
      <c r="P7" s="12">
        <v>82.853571428571428</v>
      </c>
      <c r="Q7" s="12">
        <v>75.321428571428569</v>
      </c>
      <c r="R7" s="12">
        <v>67.789285714285711</v>
      </c>
      <c r="S7" s="12">
        <v>60.257142857142853</v>
      </c>
      <c r="T7" s="12">
        <v>52.725000000000001</v>
      </c>
      <c r="U7" s="12">
        <v>45.192857142857143</v>
      </c>
      <c r="V7" s="12">
        <v>45.192857142857143</v>
      </c>
    </row>
    <row r="8" spans="1:22" x14ac:dyDescent="0.35">
      <c r="A8" t="s">
        <v>1602</v>
      </c>
      <c r="B8" s="12">
        <v>1254.4000000000001</v>
      </c>
      <c r="C8" s="12">
        <v>1030.8800000000001</v>
      </c>
      <c r="D8" s="12">
        <v>807.36</v>
      </c>
      <c r="E8" s="12">
        <v>583.84</v>
      </c>
      <c r="F8" s="12">
        <v>415.52000000000004</v>
      </c>
      <c r="G8" s="12">
        <v>392</v>
      </c>
      <c r="H8" s="12">
        <v>368.48</v>
      </c>
      <c r="I8" s="12">
        <v>344.96000000000004</v>
      </c>
      <c r="J8" s="12">
        <v>321.44</v>
      </c>
      <c r="K8" s="12">
        <v>297.92</v>
      </c>
      <c r="L8" s="12">
        <v>274.40000000000003</v>
      </c>
      <c r="M8" s="12">
        <v>250.88</v>
      </c>
      <c r="N8" s="12">
        <v>227.36</v>
      </c>
      <c r="O8" s="12">
        <v>203.84000000000003</v>
      </c>
      <c r="P8" s="12">
        <v>180.32</v>
      </c>
      <c r="Q8" s="12">
        <v>156.80000000000001</v>
      </c>
      <c r="R8" s="12">
        <v>133.28000000000003</v>
      </c>
      <c r="S8" s="12">
        <v>109.76</v>
      </c>
      <c r="T8" s="12">
        <v>86.240000000000009</v>
      </c>
      <c r="U8" s="12">
        <v>62.720000000000006</v>
      </c>
      <c r="V8" s="12">
        <v>62.720000000000006</v>
      </c>
    </row>
    <row r="9" spans="1:22" x14ac:dyDescent="0.35">
      <c r="A9" t="s">
        <v>1603</v>
      </c>
      <c r="B9" s="12">
        <v>837.22336398053017</v>
      </c>
      <c r="C9" s="12">
        <v>837.22336398053017</v>
      </c>
      <c r="D9" s="12">
        <v>837.22336398053017</v>
      </c>
      <c r="E9" s="12">
        <v>795.3621957815036</v>
      </c>
      <c r="F9" s="12">
        <v>753.50102758247715</v>
      </c>
      <c r="G9" s="12">
        <v>711.63985938345058</v>
      </c>
      <c r="H9" s="12">
        <v>669.77869118442425</v>
      </c>
      <c r="I9" s="12">
        <v>627.91752298539757</v>
      </c>
      <c r="J9" s="12">
        <v>586.05635478637112</v>
      </c>
      <c r="K9" s="12">
        <v>544.19518658734455</v>
      </c>
      <c r="L9" s="12">
        <v>502.3340183883181</v>
      </c>
      <c r="M9" s="12">
        <v>460.47285018929159</v>
      </c>
      <c r="N9" s="12">
        <v>418.61168199026508</v>
      </c>
      <c r="O9" s="12">
        <v>376.75051379123857</v>
      </c>
      <c r="P9" s="12">
        <v>334.88934559221212</v>
      </c>
      <c r="Q9" s="12">
        <v>293.02817739318556</v>
      </c>
      <c r="R9" s="12">
        <v>251.16700919415905</v>
      </c>
      <c r="S9" s="12">
        <v>209.30584099513254</v>
      </c>
      <c r="T9" s="12">
        <v>167.44467279610606</v>
      </c>
      <c r="U9" s="12">
        <v>125.58350459707952</v>
      </c>
      <c r="V9" s="12">
        <v>83.722336398053031</v>
      </c>
    </row>
    <row r="10" spans="1:22" x14ac:dyDescent="0.35">
      <c r="A10" t="s">
        <v>1604</v>
      </c>
      <c r="B10" s="12">
        <v>1688.25</v>
      </c>
      <c r="C10" s="12">
        <v>1257.4807692307693</v>
      </c>
      <c r="D10" s="12">
        <v>826.71153846153857</v>
      </c>
      <c r="E10" s="12">
        <v>395.94230769230774</v>
      </c>
      <c r="F10" s="12">
        <v>170.05</v>
      </c>
      <c r="G10" s="12">
        <v>84.412500000000009</v>
      </c>
      <c r="H10" s="12">
        <v>84.412500000000009</v>
      </c>
      <c r="I10" s="12">
        <v>84.412500000000009</v>
      </c>
      <c r="J10" s="12">
        <v>84.412500000000009</v>
      </c>
      <c r="K10" s="12">
        <v>84.412500000000009</v>
      </c>
      <c r="L10" s="12">
        <v>84.412500000000009</v>
      </c>
      <c r="M10" s="12">
        <v>84.412500000000009</v>
      </c>
      <c r="N10" s="12">
        <v>84.412500000000009</v>
      </c>
      <c r="O10" s="12">
        <v>84.412500000000009</v>
      </c>
      <c r="P10" s="12">
        <v>84.412500000000009</v>
      </c>
      <c r="Q10" s="12">
        <v>84.412500000000009</v>
      </c>
      <c r="R10" s="12">
        <v>84.412500000000009</v>
      </c>
      <c r="S10" s="12">
        <v>84.412500000000009</v>
      </c>
      <c r="T10" s="12">
        <v>84.412500000000009</v>
      </c>
      <c r="U10" s="12">
        <v>84.412500000000009</v>
      </c>
      <c r="V10" s="12">
        <v>84.412500000000009</v>
      </c>
    </row>
    <row r="11" spans="1:22" x14ac:dyDescent="0.35">
      <c r="A11" t="s">
        <v>1606</v>
      </c>
      <c r="B11" s="12">
        <v>1476.9703646588403</v>
      </c>
      <c r="C11" s="12">
        <v>1392.9477833884519</v>
      </c>
      <c r="D11" s="12">
        <v>1294.2212503957455</v>
      </c>
      <c r="E11" s="12">
        <v>1077.7845056248159</v>
      </c>
      <c r="F11" s="12">
        <v>835.05858693431969</v>
      </c>
      <c r="G11" s="12">
        <v>645.99098040303079</v>
      </c>
      <c r="H11" s="12">
        <v>472.34046725259236</v>
      </c>
      <c r="I11" s="12">
        <v>312.68076416593959</v>
      </c>
      <c r="J11" s="12">
        <v>156.76791378882024</v>
      </c>
      <c r="K11" s="12">
        <v>100.11447075807244</v>
      </c>
      <c r="L11" s="12">
        <v>73.848518232942013</v>
      </c>
      <c r="M11" s="12">
        <v>73.848518232942013</v>
      </c>
      <c r="N11" s="12">
        <v>73.848518232942013</v>
      </c>
      <c r="O11" s="12">
        <v>73.848518232942013</v>
      </c>
      <c r="P11" s="12">
        <v>73.848518232942013</v>
      </c>
      <c r="Q11" s="12">
        <v>73.848518232942013</v>
      </c>
      <c r="R11" s="12">
        <v>73.848518232942013</v>
      </c>
      <c r="S11" s="12">
        <v>73.848518232942013</v>
      </c>
      <c r="T11" s="12">
        <v>73.848518232942013</v>
      </c>
      <c r="U11" s="12">
        <v>73.848518232942013</v>
      </c>
      <c r="V11" s="12">
        <v>73.848518232942013</v>
      </c>
    </row>
    <row r="12" spans="1:22" x14ac:dyDescent="0.35">
      <c r="A12" t="s">
        <v>153</v>
      </c>
      <c r="B12" s="12">
        <v>1556.25</v>
      </c>
      <c r="C12" s="12">
        <v>1489.5833333333335</v>
      </c>
      <c r="D12" s="12">
        <v>1422.9166666666667</v>
      </c>
      <c r="E12" s="12">
        <v>1356.25</v>
      </c>
      <c r="F12" s="12">
        <v>1289.5833333333335</v>
      </c>
      <c r="G12" s="12">
        <v>1222.9166666666667</v>
      </c>
      <c r="H12" s="12">
        <v>1156.25</v>
      </c>
      <c r="I12" s="12">
        <v>1089.5833333333335</v>
      </c>
      <c r="J12" s="12">
        <v>1022.9166666666667</v>
      </c>
      <c r="K12" s="12">
        <v>956.25</v>
      </c>
      <c r="L12" s="12">
        <v>889.58333333333337</v>
      </c>
      <c r="M12" s="12">
        <v>822.91666666666674</v>
      </c>
      <c r="N12" s="12">
        <v>756.25</v>
      </c>
      <c r="O12" s="12">
        <v>689.58333333333337</v>
      </c>
      <c r="P12" s="12">
        <v>622.91666666666674</v>
      </c>
      <c r="Q12" s="12">
        <v>556.25</v>
      </c>
      <c r="R12" s="12">
        <v>489.58333333333337</v>
      </c>
      <c r="S12" s="12">
        <v>422.91666666666669</v>
      </c>
      <c r="T12" s="12">
        <v>356.25</v>
      </c>
      <c r="U12" s="12">
        <v>289.58333333333337</v>
      </c>
      <c r="V12" s="12">
        <v>222.91666666666669</v>
      </c>
    </row>
    <row r="13" spans="1:22" x14ac:dyDescent="0.35">
      <c r="A13" t="s">
        <v>1607</v>
      </c>
      <c r="B13" s="12">
        <v>2751.2</v>
      </c>
      <c r="C13" s="12">
        <v>2351.1999999999998</v>
      </c>
      <c r="D13" s="12">
        <v>1951.1999999999998</v>
      </c>
      <c r="E13" s="12">
        <v>1551.1999999999998</v>
      </c>
      <c r="F13" s="12">
        <v>1151.1999999999998</v>
      </c>
      <c r="G13" s="12">
        <v>751.19999999999982</v>
      </c>
      <c r="H13" s="12">
        <v>351.19999999999982</v>
      </c>
      <c r="I13" s="12">
        <v>137.56</v>
      </c>
      <c r="J13" s="12">
        <v>137.56</v>
      </c>
      <c r="K13" s="12">
        <v>137.56</v>
      </c>
      <c r="L13" s="12">
        <v>137.56</v>
      </c>
      <c r="M13" s="12">
        <v>137.56</v>
      </c>
      <c r="N13" s="12">
        <v>137.56</v>
      </c>
      <c r="O13" s="12">
        <v>137.56</v>
      </c>
      <c r="P13" s="12">
        <v>137.56</v>
      </c>
      <c r="Q13" s="12">
        <v>137.56</v>
      </c>
      <c r="R13" s="12">
        <v>137.56</v>
      </c>
      <c r="S13" s="12">
        <v>137.56</v>
      </c>
      <c r="T13" s="12">
        <v>137.56</v>
      </c>
      <c r="U13" s="12">
        <v>137.56</v>
      </c>
      <c r="V13" s="12">
        <v>137.56</v>
      </c>
    </row>
    <row r="14" spans="1:22" x14ac:dyDescent="0.35">
      <c r="A14" t="s">
        <v>152</v>
      </c>
      <c r="B14" s="12">
        <v>916.58333333333326</v>
      </c>
      <c r="C14" s="12">
        <v>749.91666666666663</v>
      </c>
      <c r="D14" s="12">
        <v>583.24999999999989</v>
      </c>
      <c r="E14" s="12">
        <v>416.58333333333326</v>
      </c>
      <c r="F14" s="12">
        <v>249.91666666666657</v>
      </c>
      <c r="G14" s="12">
        <v>83.249999999999886</v>
      </c>
      <c r="H14" s="12">
        <v>45.829166666666666</v>
      </c>
      <c r="I14" s="12">
        <v>45.829166666666666</v>
      </c>
      <c r="J14" s="12">
        <v>45.829166666666666</v>
      </c>
      <c r="K14" s="12">
        <v>45.829166666666666</v>
      </c>
      <c r="L14" s="12">
        <v>45.829166666666666</v>
      </c>
      <c r="M14" s="12">
        <v>45.829166666666666</v>
      </c>
      <c r="N14" s="12">
        <v>45.829166666666666</v>
      </c>
      <c r="O14" s="12">
        <v>45.829166666666666</v>
      </c>
      <c r="P14" s="12">
        <v>45.829166666666666</v>
      </c>
      <c r="Q14" s="12">
        <v>45.829166666666666</v>
      </c>
      <c r="R14" s="12">
        <v>45.829166666666666</v>
      </c>
      <c r="S14" s="12">
        <v>45.829166666666666</v>
      </c>
      <c r="T14" s="12">
        <v>45.829166666666666</v>
      </c>
      <c r="U14" s="12">
        <v>45.829166666666666</v>
      </c>
      <c r="V14" s="12">
        <v>45.829166666666666</v>
      </c>
    </row>
    <row r="15" spans="1:22" x14ac:dyDescent="0.35">
      <c r="A15" t="s">
        <v>365</v>
      </c>
      <c r="B15" s="12">
        <v>1283.5386666666666</v>
      </c>
      <c r="C15" s="12">
        <v>1210.2053333333331</v>
      </c>
      <c r="D15" s="12">
        <v>1136.8719999999998</v>
      </c>
      <c r="E15" s="12">
        <v>1063.5386666666666</v>
      </c>
      <c r="F15" s="12">
        <v>990.20533333333321</v>
      </c>
      <c r="G15" s="12">
        <v>916.87199999999984</v>
      </c>
      <c r="H15" s="12">
        <v>843.53866666666647</v>
      </c>
      <c r="I15" s="12">
        <v>770.20533333333321</v>
      </c>
      <c r="J15" s="12">
        <v>696.87199999999984</v>
      </c>
      <c r="K15" s="12">
        <v>623.53866666666647</v>
      </c>
      <c r="L15" s="12">
        <v>550.20533333333321</v>
      </c>
      <c r="M15" s="12">
        <v>476.87199999999984</v>
      </c>
      <c r="N15" s="12">
        <v>403.53866666666653</v>
      </c>
      <c r="O15" s="12">
        <v>330.20533333333316</v>
      </c>
      <c r="P15" s="12">
        <v>256.87199999999984</v>
      </c>
      <c r="Q15" s="12">
        <v>183.5386666666665</v>
      </c>
      <c r="R15" s="12">
        <v>110.20533333333316</v>
      </c>
      <c r="S15" s="12">
        <v>64.176933333333338</v>
      </c>
      <c r="T15" s="12">
        <v>64.176933333333338</v>
      </c>
      <c r="U15" s="12">
        <v>64.176933333333338</v>
      </c>
      <c r="V15" s="12">
        <v>64.176933333333338</v>
      </c>
    </row>
    <row r="16" spans="1:22" x14ac:dyDescent="0.35">
      <c r="A16" t="s">
        <v>370</v>
      </c>
      <c r="B16" s="12">
        <v>1603.1098614168923</v>
      </c>
      <c r="C16" s="12">
        <v>1573.5332591517356</v>
      </c>
      <c r="D16" s="12">
        <v>1515.6145343602711</v>
      </c>
      <c r="E16" s="12">
        <v>1484.2981319618698</v>
      </c>
      <c r="F16" s="12">
        <v>1424.712003762198</v>
      </c>
      <c r="G16" s="12">
        <v>1365.5587992318847</v>
      </c>
      <c r="H16" s="12">
        <v>1281.1245799697042</v>
      </c>
      <c r="I16" s="12">
        <v>1199.2289099119107</v>
      </c>
      <c r="J16" s="12">
        <v>1119.5077105511286</v>
      </c>
      <c r="K16" s="12">
        <v>1041.6633486067562</v>
      </c>
      <c r="L16" s="12">
        <v>965.45013936735836</v>
      </c>
      <c r="M16" s="12">
        <v>876.2848427509216</v>
      </c>
      <c r="N16" s="12">
        <v>791.57936644976417</v>
      </c>
      <c r="O16" s="12">
        <v>700.50337825487247</v>
      </c>
      <c r="P16" s="12">
        <v>615.24602681848478</v>
      </c>
      <c r="Q16" s="12">
        <v>521.76511249810073</v>
      </c>
      <c r="R16" s="12">
        <v>423.23744086046082</v>
      </c>
      <c r="S16" s="12">
        <v>325.41752144338471</v>
      </c>
      <c r="T16" s="12">
        <v>221.65457352394256</v>
      </c>
      <c r="U16" s="12">
        <v>113.76402564102239</v>
      </c>
      <c r="V16" s="12">
        <v>110.74984961400008</v>
      </c>
    </row>
    <row r="17" spans="1:22" x14ac:dyDescent="0.35">
      <c r="A17" t="s">
        <v>165</v>
      </c>
      <c r="B17" s="12">
        <v>888.33333333333337</v>
      </c>
      <c r="C17" s="12">
        <v>878.91666666666663</v>
      </c>
      <c r="D17" s="12">
        <v>869.5</v>
      </c>
      <c r="E17" s="12">
        <v>860.08333333333337</v>
      </c>
      <c r="F17" s="12">
        <v>850.66666666666663</v>
      </c>
      <c r="G17" s="12">
        <v>841.25</v>
      </c>
      <c r="H17" s="12">
        <v>831.83333333333337</v>
      </c>
      <c r="I17" s="12">
        <v>822.41666666666663</v>
      </c>
      <c r="J17" s="12">
        <v>813</v>
      </c>
      <c r="K17" s="12">
        <v>803.58333333333337</v>
      </c>
      <c r="L17" s="12">
        <v>794.16666666666663</v>
      </c>
      <c r="M17" s="12">
        <v>784.75</v>
      </c>
      <c r="N17" s="12">
        <v>775.33333333333337</v>
      </c>
      <c r="O17" s="12">
        <v>765.91666666666663</v>
      </c>
      <c r="P17" s="12">
        <v>756.5</v>
      </c>
      <c r="Q17" s="12">
        <v>747.08333333333337</v>
      </c>
      <c r="R17" s="12">
        <v>737.66666666666663</v>
      </c>
      <c r="S17" s="12">
        <v>728.25</v>
      </c>
      <c r="T17" s="12">
        <v>718.83333333333337</v>
      </c>
      <c r="U17" s="12">
        <v>709.41666666666663</v>
      </c>
      <c r="V17" s="12">
        <v>709.41666666666663</v>
      </c>
    </row>
    <row r="18" spans="1:22" x14ac:dyDescent="0.35">
      <c r="A18" t="s">
        <v>140</v>
      </c>
      <c r="B18" s="12">
        <v>1639.4457692307697</v>
      </c>
      <c r="C18" s="12">
        <v>1331.9457692307694</v>
      </c>
      <c r="D18" s="12">
        <v>1024.4457692307692</v>
      </c>
      <c r="E18" s="12">
        <v>716.94576923076932</v>
      </c>
      <c r="F18" s="12">
        <v>515.10923076923086</v>
      </c>
      <c r="G18" s="12">
        <v>415.3015384615386</v>
      </c>
      <c r="H18" s="12">
        <v>315.49384615384633</v>
      </c>
      <c r="I18" s="12">
        <v>215.68615384615396</v>
      </c>
      <c r="J18" s="12">
        <v>141.68769230769234</v>
      </c>
      <c r="K18" s="12">
        <v>135.34153846153851</v>
      </c>
      <c r="L18" s="12">
        <v>128.99538461538464</v>
      </c>
      <c r="M18" s="12">
        <v>122.6492307692308</v>
      </c>
      <c r="N18" s="12">
        <v>116.30307692307696</v>
      </c>
      <c r="O18" s="12">
        <v>109.95692307692309</v>
      </c>
      <c r="P18" s="12">
        <v>103.61076923076924</v>
      </c>
      <c r="Q18" s="12">
        <v>97.264615384615411</v>
      </c>
      <c r="R18" s="12">
        <v>90.918461538461557</v>
      </c>
      <c r="S18" s="12">
        <v>84.572307692307717</v>
      </c>
      <c r="T18" s="12">
        <v>81.972288461538483</v>
      </c>
      <c r="U18" s="12">
        <v>81.972288461538483</v>
      </c>
      <c r="V18" s="12">
        <v>81.972288461538483</v>
      </c>
    </row>
    <row r="19" spans="1:22" x14ac:dyDescent="0.35">
      <c r="A19" t="s">
        <v>371</v>
      </c>
      <c r="B19" s="12">
        <v>1539.6399999999996</v>
      </c>
      <c r="C19" s="12">
        <v>1456.3066666666662</v>
      </c>
      <c r="D19" s="12">
        <v>1372.9733333333329</v>
      </c>
      <c r="E19" s="12">
        <v>1289.6399999999996</v>
      </c>
      <c r="F19" s="12">
        <v>1206.3066666666664</v>
      </c>
      <c r="G19" s="12">
        <v>1122.9733333333329</v>
      </c>
      <c r="H19" s="12">
        <v>1039.6399999999996</v>
      </c>
      <c r="I19" s="12">
        <v>956.30666666666627</v>
      </c>
      <c r="J19" s="12">
        <v>872.97333333333302</v>
      </c>
      <c r="K19" s="12">
        <v>789.63999999999965</v>
      </c>
      <c r="L19" s="12">
        <v>706.30666666666639</v>
      </c>
      <c r="M19" s="12">
        <v>622.97333333333302</v>
      </c>
      <c r="N19" s="12">
        <v>539.63999999999976</v>
      </c>
      <c r="O19" s="12">
        <v>456.30666666666639</v>
      </c>
      <c r="P19" s="12">
        <v>372.97333333333307</v>
      </c>
      <c r="Q19" s="12">
        <v>289.63999999999976</v>
      </c>
      <c r="R19" s="12">
        <v>206.30666666666644</v>
      </c>
      <c r="S19" s="12">
        <v>122.97333333333312</v>
      </c>
      <c r="T19" s="12">
        <v>76.981999999999985</v>
      </c>
      <c r="U19" s="12">
        <v>76.981999999999985</v>
      </c>
      <c r="V19" s="12">
        <v>76.981999999999985</v>
      </c>
    </row>
    <row r="20" spans="1:22" x14ac:dyDescent="0.35">
      <c r="A20" t="s">
        <v>131</v>
      </c>
      <c r="B20" s="12">
        <v>964.26666666666677</v>
      </c>
      <c r="C20" s="12">
        <v>797.60000000000014</v>
      </c>
      <c r="D20" s="12">
        <v>630.93333333333351</v>
      </c>
      <c r="E20" s="12">
        <v>464.26666666666677</v>
      </c>
      <c r="F20" s="12">
        <v>297.60000000000002</v>
      </c>
      <c r="G20" s="12">
        <v>203.34358974358975</v>
      </c>
      <c r="H20" s="12">
        <v>160.96410256410257</v>
      </c>
      <c r="I20" s="12">
        <v>122.50256410256411</v>
      </c>
      <c r="J20" s="12">
        <v>84.041025641025641</v>
      </c>
      <c r="K20" s="12">
        <v>58.256410256410263</v>
      </c>
      <c r="L20" s="12">
        <v>50.564102564102562</v>
      </c>
      <c r="M20" s="12">
        <v>48.213333333333345</v>
      </c>
      <c r="N20" s="12">
        <v>48.213333333333345</v>
      </c>
      <c r="O20" s="12">
        <v>48.213333333333345</v>
      </c>
      <c r="P20" s="12">
        <v>48.213333333333345</v>
      </c>
      <c r="Q20" s="12">
        <v>48.213333333333345</v>
      </c>
      <c r="R20" s="12">
        <v>48.213333333333345</v>
      </c>
      <c r="S20" s="12">
        <v>48.213333333333345</v>
      </c>
      <c r="T20" s="12">
        <v>48.213333333333345</v>
      </c>
      <c r="U20" s="12">
        <v>48.213333333333345</v>
      </c>
      <c r="V20" s="12">
        <v>48.213333333333345</v>
      </c>
    </row>
    <row r="21" spans="1:22" x14ac:dyDescent="0.35">
      <c r="A21" t="s">
        <v>1530</v>
      </c>
      <c r="B21" s="12">
        <v>482.5</v>
      </c>
      <c r="C21" s="12">
        <v>315.83333333333337</v>
      </c>
      <c r="D21" s="12">
        <v>149.16666666666669</v>
      </c>
      <c r="E21" s="12">
        <v>24.125000000000004</v>
      </c>
      <c r="F21" s="12">
        <v>24.125000000000004</v>
      </c>
      <c r="G21" s="12">
        <v>24.125000000000004</v>
      </c>
      <c r="H21" s="12">
        <v>24.125000000000004</v>
      </c>
      <c r="I21" s="12">
        <v>24.125000000000004</v>
      </c>
      <c r="J21" s="12">
        <v>24.125000000000004</v>
      </c>
      <c r="K21" s="12">
        <v>24.125000000000004</v>
      </c>
      <c r="L21" s="12">
        <v>24.125000000000004</v>
      </c>
      <c r="M21" s="12">
        <v>24.125000000000004</v>
      </c>
      <c r="N21" s="12">
        <v>24.125000000000004</v>
      </c>
      <c r="O21" s="12">
        <v>24.125000000000004</v>
      </c>
      <c r="P21" s="12">
        <v>24.125000000000004</v>
      </c>
      <c r="Q21" s="12">
        <v>24.125000000000004</v>
      </c>
      <c r="R21" s="12">
        <v>24.125000000000004</v>
      </c>
      <c r="S21" s="12">
        <v>24.125000000000004</v>
      </c>
      <c r="T21" s="12">
        <v>24.125000000000004</v>
      </c>
      <c r="U21" s="12">
        <v>24.125000000000004</v>
      </c>
      <c r="V21" s="12">
        <v>24.125000000000004</v>
      </c>
    </row>
    <row r="22" spans="1:22" x14ac:dyDescent="0.35">
      <c r="A22" t="s">
        <v>369</v>
      </c>
      <c r="B22" s="12">
        <v>1134</v>
      </c>
      <c r="C22" s="12">
        <v>903.23076923076917</v>
      </c>
      <c r="D22" s="12">
        <v>672.46153846153834</v>
      </c>
      <c r="E22" s="12">
        <v>441.69230769230762</v>
      </c>
      <c r="F22" s="12">
        <v>273.4615384615384</v>
      </c>
      <c r="G22" s="12">
        <v>158.07692307692301</v>
      </c>
      <c r="H22" s="12">
        <v>56.699999999999996</v>
      </c>
      <c r="I22" s="12">
        <v>56.699999999999996</v>
      </c>
      <c r="J22" s="12">
        <v>56.699999999999996</v>
      </c>
      <c r="K22" s="12">
        <v>56.699999999999996</v>
      </c>
      <c r="L22" s="12">
        <v>56.699999999999996</v>
      </c>
      <c r="M22" s="12">
        <v>56.699999999999996</v>
      </c>
      <c r="N22" s="12">
        <v>56.699999999999996</v>
      </c>
      <c r="O22" s="12">
        <v>56.699999999999996</v>
      </c>
      <c r="P22" s="12">
        <v>56.699999999999996</v>
      </c>
      <c r="Q22" s="12">
        <v>56.699999999999996</v>
      </c>
      <c r="R22" s="12">
        <v>56.699999999999996</v>
      </c>
      <c r="S22" s="12">
        <v>56.699999999999996</v>
      </c>
      <c r="T22" s="12">
        <v>56.699999999999996</v>
      </c>
      <c r="U22" s="12">
        <v>56.699999999999996</v>
      </c>
      <c r="V22" s="12">
        <v>56.699999999999996</v>
      </c>
    </row>
    <row r="23" spans="1:22" x14ac:dyDescent="0.35">
      <c r="A23" t="s">
        <v>367</v>
      </c>
      <c r="B23" s="12">
        <v>1039.7854475703325</v>
      </c>
      <c r="C23" s="12">
        <v>934.42314450127878</v>
      </c>
      <c r="D23" s="12">
        <v>829.06084143222529</v>
      </c>
      <c r="E23" s="12">
        <v>723.69853836317145</v>
      </c>
      <c r="F23" s="12">
        <v>618.33623529411773</v>
      </c>
      <c r="G23" s="12">
        <v>522.00980179028147</v>
      </c>
      <c r="H23" s="12">
        <v>458.33547826086965</v>
      </c>
      <c r="I23" s="12">
        <v>394.66115473145788</v>
      </c>
      <c r="J23" s="12">
        <v>330.98683120204612</v>
      </c>
      <c r="K23" s="12">
        <v>267.31250767263435</v>
      </c>
      <c r="L23" s="12">
        <v>203.63818414322259</v>
      </c>
      <c r="M23" s="12">
        <v>184.91327237851664</v>
      </c>
      <c r="N23" s="12">
        <v>168.29777237851664</v>
      </c>
      <c r="O23" s="12">
        <v>151.68227237851661</v>
      </c>
      <c r="P23" s="12">
        <v>135.06677237851662</v>
      </c>
      <c r="Q23" s="12">
        <v>118.45127237851662</v>
      </c>
      <c r="R23" s="12">
        <v>101.83577237851662</v>
      </c>
      <c r="S23" s="12">
        <v>85.220272378516626</v>
      </c>
      <c r="T23" s="12">
        <v>68.604772378516628</v>
      </c>
      <c r="U23" s="12">
        <v>51.989272378516631</v>
      </c>
      <c r="V23" s="12">
        <v>51.989272378516631</v>
      </c>
    </row>
    <row r="24" spans="1:22" x14ac:dyDescent="0.35">
      <c r="A24" t="s">
        <v>136</v>
      </c>
      <c r="B24" s="12">
        <v>1839.6836728000001</v>
      </c>
      <c r="C24" s="12">
        <v>1482.7968954099999</v>
      </c>
      <c r="D24" s="12">
        <v>1125.91011802</v>
      </c>
      <c r="E24" s="12">
        <v>869.08584063000001</v>
      </c>
      <c r="F24" s="12">
        <v>712.1990632400001</v>
      </c>
      <c r="G24" s="12">
        <v>555.37478585000008</v>
      </c>
      <c r="H24" s="12">
        <v>498.48800846</v>
      </c>
      <c r="I24" s="12">
        <v>441.62551232000004</v>
      </c>
      <c r="J24" s="12">
        <v>412.48873492999996</v>
      </c>
      <c r="K24" s="12">
        <v>383.35195754000006</v>
      </c>
      <c r="L24" s="12">
        <v>354.21518015000004</v>
      </c>
      <c r="M24" s="12">
        <v>325.07840276000002</v>
      </c>
      <c r="N24" s="12">
        <v>295.94162537000005</v>
      </c>
      <c r="O24" s="12">
        <v>266.80484797999998</v>
      </c>
      <c r="P24" s="12">
        <v>237.66807058999999</v>
      </c>
      <c r="Q24" s="12">
        <v>208.53129319999999</v>
      </c>
      <c r="R24" s="12">
        <v>179.39451581</v>
      </c>
      <c r="S24" s="12">
        <v>150.25773841999998</v>
      </c>
      <c r="T24" s="12">
        <v>121.12096103</v>
      </c>
      <c r="U24" s="12">
        <v>91.984183640000012</v>
      </c>
      <c r="V24" s="12">
        <v>91.984183640000012</v>
      </c>
    </row>
    <row r="25" spans="1:22" x14ac:dyDescent="0.35">
      <c r="A25" t="s">
        <v>141</v>
      </c>
      <c r="B25" s="12">
        <v>2287.7463414634144</v>
      </c>
      <c r="C25" s="12">
        <v>2287.7463414634144</v>
      </c>
      <c r="D25" s="12">
        <v>2287.7463414634144</v>
      </c>
      <c r="E25" s="12">
        <v>2209.8663414634143</v>
      </c>
      <c r="F25" s="12">
        <v>2131.9863414634146</v>
      </c>
      <c r="G25" s="12">
        <v>2054.1063414634145</v>
      </c>
      <c r="H25" s="12">
        <v>1931.6372519083966</v>
      </c>
      <c r="I25" s="12">
        <v>1853.7572519083965</v>
      </c>
      <c r="J25" s="12">
        <v>1736.42071942446</v>
      </c>
      <c r="K25" s="12">
        <v>1658.5407194244603</v>
      </c>
      <c r="L25" s="12">
        <v>1545.4987755102038</v>
      </c>
      <c r="M25" s="12">
        <v>1436.0864516129031</v>
      </c>
      <c r="N25" s="12">
        <v>1329.7693251533742</v>
      </c>
      <c r="O25" s="12">
        <v>1226.1129824561403</v>
      </c>
      <c r="P25" s="12">
        <v>1124.7606703910615</v>
      </c>
      <c r="Q25" s="12">
        <v>1005.7138461538459</v>
      </c>
      <c r="R25" s="12">
        <v>892.91033175355437</v>
      </c>
      <c r="S25" s="12">
        <v>758.98024691358023</v>
      </c>
      <c r="T25" s="12">
        <v>628.86275618374555</v>
      </c>
      <c r="U25" s="12">
        <v>492.45268011527367</v>
      </c>
      <c r="V25" s="12">
        <v>341.69788819875771</v>
      </c>
    </row>
    <row r="26" spans="1:22" x14ac:dyDescent="0.35">
      <c r="A26" t="s">
        <v>363</v>
      </c>
      <c r="B26" s="12">
        <v>2120.5600000000004</v>
      </c>
      <c r="C26" s="12">
        <v>2040.5600000000002</v>
      </c>
      <c r="D26" s="12">
        <v>1960.5600000000002</v>
      </c>
      <c r="E26" s="12">
        <v>1880.5600000000002</v>
      </c>
      <c r="F26" s="12">
        <v>1800.5600000000002</v>
      </c>
      <c r="G26" s="12">
        <v>1720.5600000000002</v>
      </c>
      <c r="H26" s="12">
        <v>1640.5600000000002</v>
      </c>
      <c r="I26" s="12">
        <v>1560.5600000000002</v>
      </c>
      <c r="J26" s="12">
        <v>1480.5600000000002</v>
      </c>
      <c r="K26" s="12">
        <v>1400.5600000000002</v>
      </c>
      <c r="L26" s="12">
        <v>1320.5600000000002</v>
      </c>
      <c r="M26" s="12">
        <v>1240.5600000000002</v>
      </c>
      <c r="N26" s="12">
        <v>1160.5600000000002</v>
      </c>
      <c r="O26" s="12">
        <v>1080.5600000000002</v>
      </c>
      <c r="P26" s="12">
        <v>1000.5600000000002</v>
      </c>
      <c r="Q26" s="12">
        <v>920.56000000000017</v>
      </c>
      <c r="R26" s="12">
        <v>840.56000000000017</v>
      </c>
      <c r="S26" s="12">
        <v>760.56000000000017</v>
      </c>
      <c r="T26" s="12">
        <v>680.56000000000017</v>
      </c>
      <c r="U26" s="12">
        <v>600.56000000000017</v>
      </c>
      <c r="V26" s="12">
        <v>520.56000000000017</v>
      </c>
    </row>
    <row r="27" spans="1:22" x14ac:dyDescent="0.35">
      <c r="A27" t="s">
        <v>373</v>
      </c>
      <c r="B27" s="12">
        <v>558.75</v>
      </c>
      <c r="C27" s="12">
        <v>530.81249999999989</v>
      </c>
      <c r="D27" s="12">
        <v>502.875</v>
      </c>
      <c r="E27" s="12">
        <v>474.93749999999994</v>
      </c>
      <c r="F27" s="12">
        <v>447</v>
      </c>
      <c r="G27" s="12">
        <v>419.0625</v>
      </c>
      <c r="H27" s="12">
        <v>391.12499999999994</v>
      </c>
      <c r="I27" s="12">
        <v>363.1875</v>
      </c>
      <c r="J27" s="12">
        <v>335.24999999999994</v>
      </c>
      <c r="K27" s="12">
        <v>307.3125</v>
      </c>
      <c r="L27" s="12">
        <v>279.375</v>
      </c>
      <c r="M27" s="12">
        <v>251.4375</v>
      </c>
      <c r="N27" s="12">
        <v>223.5</v>
      </c>
      <c r="O27" s="12">
        <v>195.56249999999997</v>
      </c>
      <c r="P27" s="12">
        <v>167.62499999999997</v>
      </c>
      <c r="Q27" s="12">
        <v>139.6875</v>
      </c>
      <c r="R27" s="12">
        <v>111.75</v>
      </c>
      <c r="S27" s="12">
        <v>83.812499999999986</v>
      </c>
      <c r="T27" s="12">
        <v>55.875</v>
      </c>
      <c r="U27" s="12">
        <v>27.9375</v>
      </c>
      <c r="V27" s="12">
        <v>27.9375</v>
      </c>
    </row>
    <row r="28" spans="1:22" x14ac:dyDescent="0.35">
      <c r="A28" t="s">
        <v>133</v>
      </c>
      <c r="B28" s="12">
        <v>1928.5</v>
      </c>
      <c r="C28" s="12">
        <v>1928.5</v>
      </c>
      <c r="D28" s="12">
        <v>1728.5</v>
      </c>
      <c r="E28" s="12">
        <v>1528.5</v>
      </c>
      <c r="F28" s="12">
        <v>1328.5</v>
      </c>
      <c r="G28" s="12">
        <v>1128.5</v>
      </c>
      <c r="H28" s="12">
        <v>928.5</v>
      </c>
      <c r="I28" s="12">
        <v>728.5</v>
      </c>
      <c r="J28" s="12">
        <v>528.5</v>
      </c>
      <c r="K28" s="12">
        <v>328.5</v>
      </c>
      <c r="L28" s="12">
        <v>128.5</v>
      </c>
      <c r="M28" s="12">
        <v>96.425000000000011</v>
      </c>
      <c r="N28" s="12">
        <v>96.425000000000011</v>
      </c>
      <c r="O28" s="12">
        <v>96.425000000000011</v>
      </c>
      <c r="P28" s="12">
        <v>96.425000000000011</v>
      </c>
      <c r="Q28" s="12">
        <v>96.425000000000011</v>
      </c>
      <c r="R28" s="12">
        <v>96.425000000000011</v>
      </c>
      <c r="S28" s="12">
        <v>96.425000000000011</v>
      </c>
      <c r="T28" s="12">
        <v>96.425000000000011</v>
      </c>
      <c r="U28" s="12">
        <v>96.425000000000011</v>
      </c>
      <c r="V28" s="12">
        <v>96.425000000000011</v>
      </c>
    </row>
    <row r="29" spans="1:22" x14ac:dyDescent="0.35">
      <c r="A29" t="s">
        <v>144</v>
      </c>
      <c r="B29" s="12">
        <v>1426.6919607843136</v>
      </c>
      <c r="C29" s="12">
        <v>1315.5808496732025</v>
      </c>
      <c r="D29" s="12">
        <v>1204.4697385620914</v>
      </c>
      <c r="E29" s="12">
        <v>1093.3586274509803</v>
      </c>
      <c r="F29" s="12">
        <v>982.24751633986921</v>
      </c>
      <c r="G29" s="12">
        <v>871.13640522875812</v>
      </c>
      <c r="H29" s="12">
        <v>760.02529411764704</v>
      </c>
      <c r="I29" s="12">
        <v>648.91418300653572</v>
      </c>
      <c r="J29" s="12">
        <v>537.80307189542475</v>
      </c>
      <c r="K29" s="12">
        <v>498.89539215686273</v>
      </c>
      <c r="L29" s="12">
        <v>469.48362745098029</v>
      </c>
      <c r="M29" s="12">
        <v>440.07186274509797</v>
      </c>
      <c r="N29" s="12">
        <v>410.6600980392156</v>
      </c>
      <c r="O29" s="12">
        <v>381.24833333333328</v>
      </c>
      <c r="P29" s="12">
        <v>351.8365686274509</v>
      </c>
      <c r="Q29" s="12">
        <v>322.42480392156858</v>
      </c>
      <c r="R29" s="12">
        <v>293.01303921568621</v>
      </c>
      <c r="S29" s="12">
        <v>263.60127450980389</v>
      </c>
      <c r="T29" s="12">
        <v>234.18950980392148</v>
      </c>
      <c r="U29" s="12">
        <v>204.77774509803913</v>
      </c>
      <c r="V29" s="12">
        <v>175.36598039215681</v>
      </c>
    </row>
    <row r="30" spans="1:22" x14ac:dyDescent="0.35">
      <c r="A30" t="s">
        <v>145</v>
      </c>
      <c r="B30" s="12">
        <v>1403.7692307692309</v>
      </c>
      <c r="C30" s="12">
        <v>1333.5807692307692</v>
      </c>
      <c r="D30" s="12">
        <v>1263.3923076923077</v>
      </c>
      <c r="E30" s="12">
        <v>1193.2038461538464</v>
      </c>
      <c r="F30" s="12">
        <v>1123.0153846153848</v>
      </c>
      <c r="G30" s="12">
        <v>1052.8269230769231</v>
      </c>
      <c r="H30" s="12">
        <v>982.63846153846146</v>
      </c>
      <c r="I30" s="12">
        <v>912.45</v>
      </c>
      <c r="J30" s="12">
        <v>842.26153846153852</v>
      </c>
      <c r="K30" s="12">
        <v>772.073076923077</v>
      </c>
      <c r="L30" s="12">
        <v>701.88461538461547</v>
      </c>
      <c r="M30" s="12">
        <v>631.69615384615383</v>
      </c>
      <c r="N30" s="12">
        <v>561.50769230769242</v>
      </c>
      <c r="O30" s="12">
        <v>491.31923076923073</v>
      </c>
      <c r="P30" s="12">
        <v>421.13076923076926</v>
      </c>
      <c r="Q30" s="12">
        <v>350.94230769230774</v>
      </c>
      <c r="R30" s="12">
        <v>280.75384615384621</v>
      </c>
      <c r="S30" s="12">
        <v>210.56538461538463</v>
      </c>
      <c r="T30" s="12">
        <v>140.37692307692311</v>
      </c>
      <c r="U30" s="12">
        <v>70.188461538461553</v>
      </c>
      <c r="V30" s="12">
        <v>70.188461538461553</v>
      </c>
    </row>
    <row r="31" spans="1:22" x14ac:dyDescent="0.35">
      <c r="A31" t="s">
        <v>137</v>
      </c>
      <c r="B31" s="12">
        <v>2018.5200000000002</v>
      </c>
      <c r="C31" s="12">
        <v>1917.5940000000001</v>
      </c>
      <c r="D31" s="12">
        <v>1816.6680000000001</v>
      </c>
      <c r="E31" s="12">
        <v>1715.7420000000002</v>
      </c>
      <c r="F31" s="12">
        <v>1614.8160000000003</v>
      </c>
      <c r="G31" s="12">
        <v>1513.8900000000003</v>
      </c>
      <c r="H31" s="12">
        <v>1412.9640000000002</v>
      </c>
      <c r="I31" s="12">
        <v>1312.0380000000002</v>
      </c>
      <c r="J31" s="12">
        <v>1211.1120000000001</v>
      </c>
      <c r="K31" s="12">
        <v>1110.1860000000001</v>
      </c>
      <c r="L31" s="12">
        <v>1009.2600000000001</v>
      </c>
      <c r="M31" s="12">
        <v>908.33400000000006</v>
      </c>
      <c r="N31" s="12">
        <v>807.40800000000013</v>
      </c>
      <c r="O31" s="12">
        <v>706.48200000000008</v>
      </c>
      <c r="P31" s="12">
        <v>605.55600000000004</v>
      </c>
      <c r="Q31" s="12">
        <v>504.63000000000005</v>
      </c>
      <c r="R31" s="12">
        <v>403.70400000000006</v>
      </c>
      <c r="S31" s="12">
        <v>302.77800000000002</v>
      </c>
      <c r="T31" s="12">
        <v>201.85200000000003</v>
      </c>
      <c r="U31" s="12">
        <v>100.92600000000002</v>
      </c>
      <c r="V31" s="12">
        <v>100.92600000000002</v>
      </c>
    </row>
    <row r="32" spans="1:22" x14ac:dyDescent="0.35">
      <c r="A32" t="s">
        <v>372</v>
      </c>
      <c r="B32" s="12">
        <v>1726.3285714285714</v>
      </c>
      <c r="C32" s="12">
        <v>1640.0121428571426</v>
      </c>
      <c r="D32" s="12">
        <v>1553.6957142857141</v>
      </c>
      <c r="E32" s="12">
        <v>1467.3792857142855</v>
      </c>
      <c r="F32" s="12">
        <v>1381.0628571428572</v>
      </c>
      <c r="G32" s="12">
        <v>1294.7464285714286</v>
      </c>
      <c r="H32" s="12">
        <v>1208.43</v>
      </c>
      <c r="I32" s="12">
        <v>1122.1135714285715</v>
      </c>
      <c r="J32" s="12">
        <v>1035.7971428571429</v>
      </c>
      <c r="K32" s="12">
        <v>949.48071428571438</v>
      </c>
      <c r="L32" s="12">
        <v>863.16428571428571</v>
      </c>
      <c r="M32" s="12">
        <v>776.84785714285704</v>
      </c>
      <c r="N32" s="12">
        <v>690.53142857142859</v>
      </c>
      <c r="O32" s="12">
        <v>604.21500000000003</v>
      </c>
      <c r="P32" s="12">
        <v>517.89857142857147</v>
      </c>
      <c r="Q32" s="12">
        <v>431.58214285714286</v>
      </c>
      <c r="R32" s="12">
        <v>345.2657142857143</v>
      </c>
      <c r="S32" s="12">
        <v>258.94928571428574</v>
      </c>
      <c r="T32" s="12">
        <v>172.63285714285715</v>
      </c>
      <c r="U32" s="12">
        <v>86.316428571428574</v>
      </c>
      <c r="V32" s="12">
        <v>86.316428571428574</v>
      </c>
    </row>
    <row r="33" spans="1:22" x14ac:dyDescent="0.35">
      <c r="A33" t="s">
        <v>1608</v>
      </c>
      <c r="B33" s="12">
        <v>1087.6488157894737</v>
      </c>
      <c r="C33" s="12">
        <v>879.53324999999995</v>
      </c>
      <c r="D33" s="12">
        <v>671.41768421052632</v>
      </c>
      <c r="E33" s="12">
        <v>463.30211842105263</v>
      </c>
      <c r="F33" s="12">
        <v>363.61592763157904</v>
      </c>
      <c r="G33" s="12">
        <v>343.00036184210529</v>
      </c>
      <c r="H33" s="12">
        <v>322.3847960526316</v>
      </c>
      <c r="I33" s="12">
        <v>301.76923026315785</v>
      </c>
      <c r="J33" s="12">
        <v>281.15366447368416</v>
      </c>
      <c r="K33" s="12">
        <v>260.53809868421058</v>
      </c>
      <c r="L33" s="12">
        <v>239.92253289473683</v>
      </c>
      <c r="M33" s="12">
        <v>219.30696710526317</v>
      </c>
      <c r="N33" s="12">
        <v>198.69140131578951</v>
      </c>
      <c r="O33" s="12">
        <v>178.07583552631579</v>
      </c>
      <c r="P33" s="12">
        <v>157.46026973684209</v>
      </c>
      <c r="Q33" s="12">
        <v>136.84470394736843</v>
      </c>
      <c r="R33" s="12">
        <v>116.22913815789475</v>
      </c>
      <c r="S33" s="12">
        <v>95.613572368421046</v>
      </c>
      <c r="T33" s="12">
        <v>74.998006578947368</v>
      </c>
      <c r="U33" s="12">
        <v>54.382440789473691</v>
      </c>
      <c r="V33" s="12">
        <v>54.382440789473691</v>
      </c>
    </row>
    <row r="34" spans="1:22" x14ac:dyDescent="0.35">
      <c r="A34" t="s">
        <v>376</v>
      </c>
      <c r="B34" s="12">
        <v>474.17441860465112</v>
      </c>
      <c r="C34" s="12">
        <v>334.6395348837209</v>
      </c>
      <c r="D34" s="12">
        <v>195.10465116279067</v>
      </c>
      <c r="E34" s="12">
        <v>55.569767441860449</v>
      </c>
      <c r="F34" s="12">
        <v>23.708720930232559</v>
      </c>
      <c r="G34" s="12">
        <v>23.708720930232559</v>
      </c>
      <c r="H34" s="12">
        <v>23.708720930232559</v>
      </c>
      <c r="I34" s="12">
        <v>23.708720930232559</v>
      </c>
      <c r="J34" s="12">
        <v>23.708720930232559</v>
      </c>
      <c r="K34" s="12">
        <v>23.708720930232559</v>
      </c>
      <c r="L34" s="12">
        <v>23.708720930232559</v>
      </c>
      <c r="M34" s="12">
        <v>23.708720930232559</v>
      </c>
      <c r="N34" s="12">
        <v>23.708720930232559</v>
      </c>
      <c r="O34" s="12">
        <v>23.708720930232559</v>
      </c>
      <c r="P34" s="12">
        <v>23.708720930232559</v>
      </c>
      <c r="Q34" s="12">
        <v>23.708720930232559</v>
      </c>
      <c r="R34" s="12">
        <v>23.708720930232559</v>
      </c>
      <c r="S34" s="12">
        <v>23.708720930232559</v>
      </c>
      <c r="T34" s="12">
        <v>23.708720930232559</v>
      </c>
      <c r="U34" s="12">
        <v>23.708720930232559</v>
      </c>
      <c r="V34" s="12">
        <v>23.708720930232559</v>
      </c>
    </row>
    <row r="35" spans="1:22" x14ac:dyDescent="0.35">
      <c r="A35" t="s">
        <v>1609</v>
      </c>
      <c r="B35" s="12">
        <v>1051.0568181818182</v>
      </c>
      <c r="C35" s="12">
        <v>918.25681818181829</v>
      </c>
      <c r="D35" s="12">
        <v>785.45681818181811</v>
      </c>
      <c r="E35" s="12">
        <v>652.65681818181815</v>
      </c>
      <c r="F35" s="12">
        <v>595.3255681818182</v>
      </c>
      <c r="G35" s="12">
        <v>581.02556818181824</v>
      </c>
      <c r="H35" s="12">
        <v>566.72556818181818</v>
      </c>
      <c r="I35" s="12">
        <v>552.42556818181822</v>
      </c>
      <c r="J35" s="12">
        <v>538.12556818181815</v>
      </c>
      <c r="K35" s="12">
        <v>523.8255681818182</v>
      </c>
      <c r="L35" s="12">
        <v>509.52556818181819</v>
      </c>
      <c r="M35" s="12">
        <v>495.22556818181818</v>
      </c>
      <c r="N35" s="12">
        <v>480.92556818181822</v>
      </c>
      <c r="O35" s="12">
        <v>466.62556818181815</v>
      </c>
      <c r="P35" s="12">
        <v>452.3255681818182</v>
      </c>
      <c r="Q35" s="12">
        <v>438.02556818181819</v>
      </c>
      <c r="R35" s="12">
        <v>423.72556818181818</v>
      </c>
      <c r="S35" s="12">
        <v>409.42556818181822</v>
      </c>
      <c r="T35" s="12">
        <v>395.12556818181815</v>
      </c>
      <c r="U35" s="12">
        <v>380.8255681818182</v>
      </c>
      <c r="V35" s="12">
        <v>374.3255681818182</v>
      </c>
    </row>
    <row r="36" spans="1:22" x14ac:dyDescent="0.35">
      <c r="A36" t="s">
        <v>1610</v>
      </c>
      <c r="B36" s="12">
        <v>1586.1508684863525</v>
      </c>
      <c r="C36" s="12">
        <v>1554.1193362707768</v>
      </c>
      <c r="D36" s="12">
        <v>1523.0276777139311</v>
      </c>
      <c r="E36" s="12">
        <v>1483.8253742155725</v>
      </c>
      <c r="F36" s="12">
        <v>1444.519619837567</v>
      </c>
      <c r="G36" s="12">
        <v>1382.8773403324583</v>
      </c>
      <c r="H36" s="12">
        <v>1305.6089547677993</v>
      </c>
      <c r="I36" s="12">
        <v>1235.1930638348269</v>
      </c>
      <c r="J36" s="12">
        <v>1159.9802293620498</v>
      </c>
      <c r="K36" s="12">
        <v>1086.9820019574552</v>
      </c>
      <c r="L36" s="12">
        <v>1009.2387958584727</v>
      </c>
      <c r="M36" s="12">
        <v>929.9825503125536</v>
      </c>
      <c r="N36" s="12">
        <v>847.19048184410212</v>
      </c>
      <c r="O36" s="12">
        <v>765.76478117253737</v>
      </c>
      <c r="P36" s="12">
        <v>672.19911283456577</v>
      </c>
      <c r="Q36" s="12">
        <v>577.45140808718088</v>
      </c>
      <c r="R36" s="12">
        <v>477.2350833083907</v>
      </c>
      <c r="S36" s="12">
        <v>374.11196004866144</v>
      </c>
      <c r="T36" s="12">
        <v>257.68639107662852</v>
      </c>
      <c r="U36" s="12">
        <v>134.62846568756652</v>
      </c>
      <c r="V36" s="12">
        <v>131.04847427494306</v>
      </c>
    </row>
    <row r="37" spans="1:22" x14ac:dyDescent="0.35">
      <c r="A37" t="s">
        <v>1611</v>
      </c>
      <c r="B37" s="12">
        <v>1356.4102564102564</v>
      </c>
      <c r="C37" s="12">
        <v>1141.2820512820513</v>
      </c>
      <c r="D37" s="12">
        <v>926.15384615384608</v>
      </c>
      <c r="E37" s="12">
        <v>711.02564102564099</v>
      </c>
      <c r="F37" s="12">
        <v>506.66666666666663</v>
      </c>
      <c r="G37" s="12">
        <v>394.10256410256409</v>
      </c>
      <c r="H37" s="12">
        <v>281.53846153846155</v>
      </c>
      <c r="I37" s="12">
        <v>187.82051282051282</v>
      </c>
      <c r="J37" s="12">
        <v>177.82051282051282</v>
      </c>
      <c r="K37" s="12">
        <v>167.82051282051282</v>
      </c>
      <c r="L37" s="12">
        <v>157.82051282051282</v>
      </c>
      <c r="M37" s="12">
        <v>147.82051282051282</v>
      </c>
      <c r="N37" s="12">
        <v>137.82051282051282</v>
      </c>
      <c r="O37" s="12">
        <v>127.82051282051282</v>
      </c>
      <c r="P37" s="12">
        <v>117.82051282051282</v>
      </c>
      <c r="Q37" s="12">
        <v>107.82051282051282</v>
      </c>
      <c r="R37" s="12">
        <v>97.820512820512818</v>
      </c>
      <c r="S37" s="12">
        <v>87.820512820512818</v>
      </c>
      <c r="T37" s="12">
        <v>77.820512820512818</v>
      </c>
      <c r="U37" s="12">
        <v>67.820512820512818</v>
      </c>
      <c r="V37" s="12">
        <v>67.820512820512818</v>
      </c>
    </row>
    <row r="38" spans="1:22" x14ac:dyDescent="0.35">
      <c r="A38" t="s">
        <v>1744</v>
      </c>
      <c r="B38" s="12">
        <v>869.06597222222217</v>
      </c>
      <c r="C38" s="12">
        <v>825.61267361111095</v>
      </c>
      <c r="D38" s="12">
        <v>782.15937499999995</v>
      </c>
      <c r="E38" s="12">
        <v>738.70607638888885</v>
      </c>
      <c r="F38" s="12">
        <v>695.25277777777774</v>
      </c>
      <c r="G38" s="12">
        <v>651.79947916666663</v>
      </c>
      <c r="H38" s="12">
        <v>608.34618055555552</v>
      </c>
      <c r="I38" s="12">
        <v>564.89288194444453</v>
      </c>
      <c r="J38" s="12">
        <v>521.4395833333333</v>
      </c>
      <c r="K38" s="12">
        <v>477.98628472222219</v>
      </c>
      <c r="L38" s="12">
        <v>434.53298611111109</v>
      </c>
      <c r="M38" s="12">
        <v>391.07968749999998</v>
      </c>
      <c r="N38" s="12">
        <v>347.62638888888887</v>
      </c>
      <c r="O38" s="12">
        <v>304.17309027777776</v>
      </c>
      <c r="P38" s="12">
        <v>260.71979166666665</v>
      </c>
      <c r="Q38" s="12">
        <v>217.26649305555554</v>
      </c>
      <c r="R38" s="12">
        <v>173.81319444444443</v>
      </c>
      <c r="S38" s="12">
        <v>130.35989583333333</v>
      </c>
      <c r="T38" s="12">
        <v>86.906597222222217</v>
      </c>
      <c r="U38" s="12">
        <v>43.453298611111109</v>
      </c>
      <c r="V38" s="12">
        <v>43.453298611111109</v>
      </c>
    </row>
    <row r="39" spans="1:22" x14ac:dyDescent="0.35">
      <c r="A39" t="s">
        <v>1855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35">
      <c r="A40" t="s">
        <v>2171</v>
      </c>
      <c r="B40" s="12">
        <v>1237.9190617283948</v>
      </c>
      <c r="C40" s="12">
        <v>1152.7338765432096</v>
      </c>
      <c r="D40" s="12">
        <v>1067.5486913580244</v>
      </c>
      <c r="E40" s="12">
        <v>982.36350617283938</v>
      </c>
      <c r="F40" s="12">
        <v>897.17832098765416</v>
      </c>
      <c r="G40" s="12">
        <v>811.99313580246906</v>
      </c>
      <c r="H40" s="12">
        <v>726.80795061728384</v>
      </c>
      <c r="I40" s="12">
        <v>641.62276543209862</v>
      </c>
      <c r="J40" s="12">
        <v>557.43978395061731</v>
      </c>
      <c r="K40" s="12">
        <v>500.64966049382718</v>
      </c>
      <c r="L40" s="12">
        <v>443.85953703703706</v>
      </c>
      <c r="M40" s="12">
        <v>387.06941358024693</v>
      </c>
      <c r="N40" s="12">
        <v>330.2792901234568</v>
      </c>
      <c r="O40" s="12">
        <v>273.48916666666668</v>
      </c>
      <c r="P40" s="12">
        <v>216.69904320987655</v>
      </c>
      <c r="Q40" s="12">
        <v>159.90891975308645</v>
      </c>
      <c r="R40" s="12">
        <v>103.11879629629635</v>
      </c>
      <c r="S40" s="12">
        <v>61.895953086419745</v>
      </c>
      <c r="T40" s="12">
        <v>61.895953086419745</v>
      </c>
      <c r="U40" s="12">
        <v>61.895953086419745</v>
      </c>
      <c r="V40" s="12">
        <v>61.895953086419745</v>
      </c>
    </row>
    <row r="41" spans="1:22" x14ac:dyDescent="0.35">
      <c r="A41" t="s">
        <v>2178</v>
      </c>
      <c r="B41" s="12">
        <v>1600.53666</v>
      </c>
      <c r="C41" s="12">
        <v>1422.53666</v>
      </c>
      <c r="D41" s="12">
        <v>1244.53666</v>
      </c>
      <c r="E41" s="12">
        <v>1066.53666</v>
      </c>
      <c r="F41" s="12">
        <v>888.53665999999998</v>
      </c>
      <c r="G41" s="12">
        <v>729.78560999999991</v>
      </c>
      <c r="H41" s="12">
        <v>621.78560999999991</v>
      </c>
      <c r="I41" s="12">
        <v>513.78560999999991</v>
      </c>
      <c r="J41" s="12">
        <v>405.78560999999996</v>
      </c>
      <c r="K41" s="12">
        <v>305.02983299999994</v>
      </c>
      <c r="L41" s="12">
        <v>225.02983299999997</v>
      </c>
      <c r="M41" s="12">
        <v>145.02983299999997</v>
      </c>
      <c r="N41" s="12">
        <v>80.026833000000011</v>
      </c>
      <c r="O41" s="12">
        <v>80.026833000000011</v>
      </c>
      <c r="P41" s="12">
        <v>80.026833000000011</v>
      </c>
      <c r="Q41" s="12">
        <v>80.026833000000011</v>
      </c>
      <c r="R41" s="12">
        <v>80.026833000000011</v>
      </c>
      <c r="S41" s="12">
        <v>80.026833000000011</v>
      </c>
      <c r="T41" s="12">
        <v>80.026833000000011</v>
      </c>
      <c r="U41" s="12">
        <v>80.026833000000011</v>
      </c>
      <c r="V41" s="12">
        <v>80.026833000000011</v>
      </c>
    </row>
    <row r="42" spans="1:22" x14ac:dyDescent="0.35">
      <c r="A42" t="s">
        <v>2301</v>
      </c>
      <c r="B42" s="12">
        <v>1012.4999999999999</v>
      </c>
      <c r="C42" s="12">
        <v>982.70833333333326</v>
      </c>
      <c r="D42" s="12">
        <v>952.91666666666652</v>
      </c>
      <c r="E42" s="12">
        <v>923.12499999999989</v>
      </c>
      <c r="F42" s="12">
        <v>893.33333333333326</v>
      </c>
      <c r="G42" s="12">
        <v>863.54166666666652</v>
      </c>
      <c r="H42" s="12">
        <v>833.74999999999977</v>
      </c>
      <c r="I42" s="12">
        <v>803.95833333333326</v>
      </c>
      <c r="J42" s="12">
        <v>774.16666666666652</v>
      </c>
      <c r="K42" s="12">
        <v>744.37499999999989</v>
      </c>
      <c r="L42" s="12">
        <v>714.58333333333326</v>
      </c>
      <c r="M42" s="12">
        <v>684.79166666666652</v>
      </c>
      <c r="N42" s="12">
        <v>654.99999999999989</v>
      </c>
      <c r="O42" s="12">
        <v>625.20833333333326</v>
      </c>
      <c r="P42" s="12">
        <v>595.41666666666663</v>
      </c>
      <c r="Q42" s="12">
        <v>565.625</v>
      </c>
      <c r="R42" s="12">
        <v>535.83333333333326</v>
      </c>
      <c r="S42" s="12">
        <v>506.04166666666663</v>
      </c>
      <c r="T42" s="12">
        <v>476.24999999999994</v>
      </c>
      <c r="U42" s="12">
        <v>446.45833333333331</v>
      </c>
      <c r="V42" s="12">
        <v>446.45833333333331</v>
      </c>
    </row>
    <row r="43" spans="1:22" x14ac:dyDescent="0.35">
      <c r="A43" t="s">
        <v>2329</v>
      </c>
      <c r="B43" s="12">
        <v>129.6</v>
      </c>
      <c r="C43" s="12">
        <v>123.12</v>
      </c>
      <c r="D43" s="12">
        <v>116.64000000000001</v>
      </c>
      <c r="E43" s="12">
        <v>110.16</v>
      </c>
      <c r="F43" s="12">
        <v>103.68</v>
      </c>
      <c r="G43" s="12">
        <v>97.2</v>
      </c>
      <c r="H43" s="12">
        <v>90.72</v>
      </c>
      <c r="I43" s="12">
        <v>84.240000000000009</v>
      </c>
      <c r="J43" s="12">
        <v>77.760000000000005</v>
      </c>
      <c r="K43" s="12">
        <v>71.280000000000015</v>
      </c>
      <c r="L43" s="12">
        <v>64.8</v>
      </c>
      <c r="M43" s="12">
        <v>58.320000000000007</v>
      </c>
      <c r="N43" s="12">
        <v>51.84</v>
      </c>
      <c r="O43" s="12">
        <v>45.36</v>
      </c>
      <c r="P43" s="12">
        <v>38.880000000000003</v>
      </c>
      <c r="Q43" s="12">
        <v>32.4</v>
      </c>
      <c r="R43" s="12">
        <v>25.92</v>
      </c>
      <c r="S43" s="12">
        <v>19.440000000000001</v>
      </c>
      <c r="T43" s="12">
        <v>12.96</v>
      </c>
      <c r="U43" s="12">
        <v>6.48</v>
      </c>
      <c r="V43" s="12">
        <v>6.48</v>
      </c>
    </row>
    <row r="44" spans="1:22" x14ac:dyDescent="0.35">
      <c r="A44" t="s">
        <v>1912</v>
      </c>
    </row>
  </sheetData>
  <phoneticPr fontId="2" type="noConversion"/>
  <conditionalFormatting sqref="B4:V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E7B1-A9B9-4A23-B0CF-BD9939DE707F}">
  <dimension ref="A1:V44"/>
  <sheetViews>
    <sheetView topLeftCell="A46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129</v>
      </c>
      <c r="B3" t="s">
        <v>2353</v>
      </c>
      <c r="C3" t="s">
        <v>2354</v>
      </c>
      <c r="D3" t="s">
        <v>2355</v>
      </c>
      <c r="E3" t="s">
        <v>2356</v>
      </c>
      <c r="F3" t="s">
        <v>2357</v>
      </c>
      <c r="G3" t="s">
        <v>2358</v>
      </c>
      <c r="H3" t="s">
        <v>2359</v>
      </c>
      <c r="I3" t="s">
        <v>2360</v>
      </c>
      <c r="J3" t="s">
        <v>2361</v>
      </c>
      <c r="K3" t="s">
        <v>2362</v>
      </c>
      <c r="L3" t="s">
        <v>2363</v>
      </c>
      <c r="M3" t="s">
        <v>2364</v>
      </c>
      <c r="N3" t="s">
        <v>2365</v>
      </c>
      <c r="O3" t="s">
        <v>2366</v>
      </c>
      <c r="P3" t="s">
        <v>2367</v>
      </c>
      <c r="Q3" t="s">
        <v>2368</v>
      </c>
      <c r="R3" t="s">
        <v>2369</v>
      </c>
      <c r="S3" t="s">
        <v>2370</v>
      </c>
      <c r="T3" t="s">
        <v>2371</v>
      </c>
      <c r="U3" t="s">
        <v>2372</v>
      </c>
      <c r="V3" t="s">
        <v>2373</v>
      </c>
    </row>
    <row r="4" spans="1:22" x14ac:dyDescent="0.35">
      <c r="A4" t="s">
        <v>1874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35">
      <c r="A5" t="s">
        <v>161</v>
      </c>
      <c r="B5" s="12">
        <v>1532.64</v>
      </c>
      <c r="C5" s="12">
        <v>1456.008</v>
      </c>
      <c r="D5" s="12">
        <v>1379.376</v>
      </c>
      <c r="E5" s="12">
        <v>1302.7439999999999</v>
      </c>
      <c r="F5" s="12">
        <v>1226.1120000000001</v>
      </c>
      <c r="G5" s="12">
        <v>1149.48</v>
      </c>
      <c r="H5" s="12">
        <v>1072.848</v>
      </c>
      <c r="I5" s="12">
        <v>996.21600000000012</v>
      </c>
      <c r="J5" s="12">
        <v>919.58399999999995</v>
      </c>
      <c r="K5" s="12">
        <v>842.95200000000011</v>
      </c>
      <c r="L5" s="12">
        <v>766.32</v>
      </c>
      <c r="M5" s="12">
        <v>689.68799999999999</v>
      </c>
      <c r="N5" s="12">
        <v>613.05600000000004</v>
      </c>
      <c r="O5" s="12">
        <v>536.42399999999998</v>
      </c>
      <c r="P5" s="12">
        <v>459.79199999999997</v>
      </c>
      <c r="Q5" s="12">
        <v>383.16</v>
      </c>
      <c r="R5" s="12">
        <v>306.52800000000002</v>
      </c>
      <c r="S5" s="12">
        <v>229.89599999999999</v>
      </c>
      <c r="T5" s="12">
        <v>153.26400000000001</v>
      </c>
      <c r="U5" s="12">
        <v>76.632000000000005</v>
      </c>
      <c r="V5" s="12">
        <v>76.632000000000005</v>
      </c>
    </row>
    <row r="6" spans="1:22" x14ac:dyDescent="0.35">
      <c r="A6" t="s">
        <v>1910</v>
      </c>
      <c r="B6" s="12">
        <v>3010.6700693333337</v>
      </c>
      <c r="C6" s="12">
        <v>2860.1365658666668</v>
      </c>
      <c r="D6" s="12">
        <v>2709.6030624</v>
      </c>
      <c r="E6" s="12">
        <v>2559.0695589333332</v>
      </c>
      <c r="F6" s="12">
        <v>2408.5360554666668</v>
      </c>
      <c r="G6" s="12">
        <v>2258.0025519999999</v>
      </c>
      <c r="H6" s="12">
        <v>2107.4690485333331</v>
      </c>
      <c r="I6" s="12">
        <v>1956.9355450666667</v>
      </c>
      <c r="J6" s="12">
        <v>1806.4020415999998</v>
      </c>
      <c r="K6" s="12">
        <v>1655.8685381333335</v>
      </c>
      <c r="L6" s="12">
        <v>1505.3350346666668</v>
      </c>
      <c r="M6" s="12">
        <v>1354.8015312</v>
      </c>
      <c r="N6" s="12">
        <v>1204.2680277333334</v>
      </c>
      <c r="O6" s="12">
        <v>1053.7345242666665</v>
      </c>
      <c r="P6" s="12">
        <v>903.20102079999992</v>
      </c>
      <c r="Q6" s="12">
        <v>752.66751733333342</v>
      </c>
      <c r="R6" s="12">
        <v>602.13401386666669</v>
      </c>
      <c r="S6" s="12">
        <v>451.60051039999996</v>
      </c>
      <c r="T6" s="12">
        <v>301.06700693333335</v>
      </c>
      <c r="U6" s="12">
        <v>150.53350346666667</v>
      </c>
      <c r="V6" s="12">
        <v>150.53350346666667</v>
      </c>
    </row>
    <row r="7" spans="1:22" x14ac:dyDescent="0.35">
      <c r="A7" t="s">
        <v>1601</v>
      </c>
      <c r="B7" s="12">
        <v>5457.4322795341104</v>
      </c>
      <c r="C7" s="12">
        <v>4333.7506821963398</v>
      </c>
      <c r="D7" s="12">
        <v>3210.0690848585696</v>
      </c>
      <c r="E7" s="12">
        <v>2086.3874875207989</v>
      </c>
      <c r="F7" s="12">
        <v>962.70589018302849</v>
      </c>
      <c r="G7" s="12">
        <v>909.57204658901833</v>
      </c>
      <c r="H7" s="12">
        <v>864.09344425956738</v>
      </c>
      <c r="I7" s="12">
        <v>818.61484193011654</v>
      </c>
      <c r="J7" s="12">
        <v>773.13623960066559</v>
      </c>
      <c r="K7" s="12">
        <v>727.65763727121475</v>
      </c>
      <c r="L7" s="12">
        <v>682.1790349417638</v>
      </c>
      <c r="M7" s="12">
        <v>636.70043261231297</v>
      </c>
      <c r="N7" s="12">
        <v>591.2218302828619</v>
      </c>
      <c r="O7" s="12">
        <v>545.74322795341106</v>
      </c>
      <c r="P7" s="12">
        <v>500.26462562396017</v>
      </c>
      <c r="Q7" s="12">
        <v>454.78602329450916</v>
      </c>
      <c r="R7" s="12">
        <v>409.30742096505827</v>
      </c>
      <c r="S7" s="12">
        <v>363.82881863560738</v>
      </c>
      <c r="T7" s="12">
        <v>318.35021630615643</v>
      </c>
      <c r="U7" s="12">
        <v>272.87161397670553</v>
      </c>
      <c r="V7" s="12">
        <v>272.87161397670553</v>
      </c>
    </row>
    <row r="8" spans="1:22" x14ac:dyDescent="0.35">
      <c r="A8" t="s">
        <v>1602</v>
      </c>
      <c r="B8" s="12">
        <v>2160.9833333333336</v>
      </c>
      <c r="C8" s="12">
        <v>1877.6500000000003</v>
      </c>
      <c r="D8" s="12">
        <v>1594.3166666666668</v>
      </c>
      <c r="E8" s="12">
        <v>1310.9833333333333</v>
      </c>
      <c r="F8" s="12">
        <v>1027.6500000000001</v>
      </c>
      <c r="G8" s="12">
        <v>744.31666666666672</v>
      </c>
      <c r="H8" s="12">
        <v>460.98333333333341</v>
      </c>
      <c r="I8" s="12">
        <v>177.65000000000012</v>
      </c>
      <c r="J8" s="12">
        <v>108.04916666666668</v>
      </c>
      <c r="K8" s="12">
        <v>108.04916666666668</v>
      </c>
      <c r="L8" s="12">
        <v>108.04916666666668</v>
      </c>
      <c r="M8" s="12">
        <v>108.04916666666668</v>
      </c>
      <c r="N8" s="12">
        <v>108.04916666666668</v>
      </c>
      <c r="O8" s="12">
        <v>108.04916666666668</v>
      </c>
      <c r="P8" s="12">
        <v>108.04916666666668</v>
      </c>
      <c r="Q8" s="12">
        <v>108.04916666666668</v>
      </c>
      <c r="R8" s="12">
        <v>108.04916666666668</v>
      </c>
      <c r="S8" s="12">
        <v>108.04916666666668</v>
      </c>
      <c r="T8" s="12">
        <v>108.04916666666668</v>
      </c>
      <c r="U8" s="12">
        <v>108.04916666666668</v>
      </c>
      <c r="V8" s="12">
        <v>108.04916666666668</v>
      </c>
    </row>
    <row r="9" spans="1:22" x14ac:dyDescent="0.35">
      <c r="A9" t="s">
        <v>1603</v>
      </c>
      <c r="B9" s="12">
        <v>1489.3200000000002</v>
      </c>
      <c r="C9" s="12">
        <v>1489.3200000000002</v>
      </c>
      <c r="D9" s="12">
        <v>1489.3200000000002</v>
      </c>
      <c r="E9" s="12">
        <v>1414.8540000000003</v>
      </c>
      <c r="F9" s="12">
        <v>1340.3880000000004</v>
      </c>
      <c r="G9" s="12">
        <v>1265.922</v>
      </c>
      <c r="H9" s="12">
        <v>1191.4560000000004</v>
      </c>
      <c r="I9" s="12">
        <v>1116.9900000000002</v>
      </c>
      <c r="J9" s="12">
        <v>1042.5240000000001</v>
      </c>
      <c r="K9" s="12">
        <v>968.05800000000033</v>
      </c>
      <c r="L9" s="12">
        <v>893.5920000000001</v>
      </c>
      <c r="M9" s="12">
        <v>819.12600000000032</v>
      </c>
      <c r="N9" s="12">
        <v>744.66000000000008</v>
      </c>
      <c r="O9" s="12">
        <v>670.19400000000019</v>
      </c>
      <c r="P9" s="12">
        <v>595.72800000000018</v>
      </c>
      <c r="Q9" s="12">
        <v>521.26200000000006</v>
      </c>
      <c r="R9" s="12">
        <v>446.79600000000005</v>
      </c>
      <c r="S9" s="12">
        <v>372.33000000000004</v>
      </c>
      <c r="T9" s="12">
        <v>297.86400000000009</v>
      </c>
      <c r="U9" s="12">
        <v>223.39800000000002</v>
      </c>
      <c r="V9" s="12">
        <v>148.93200000000004</v>
      </c>
    </row>
    <row r="10" spans="1:22" x14ac:dyDescent="0.35">
      <c r="A10" t="s">
        <v>1604</v>
      </c>
      <c r="B10" s="12">
        <v>5853.7350000000006</v>
      </c>
      <c r="C10" s="12">
        <v>4747.0683333333327</v>
      </c>
      <c r="D10" s="12">
        <v>3640.4016666666666</v>
      </c>
      <c r="E10" s="12">
        <v>2533.7350000000006</v>
      </c>
      <c r="F10" s="12">
        <v>1427.0683333333336</v>
      </c>
      <c r="G10" s="12">
        <v>621.14300000000003</v>
      </c>
      <c r="H10" s="12">
        <v>421.14300000000003</v>
      </c>
      <c r="I10" s="12">
        <v>292.68675000000002</v>
      </c>
      <c r="J10" s="12">
        <v>292.68675000000002</v>
      </c>
      <c r="K10" s="12">
        <v>292.68675000000002</v>
      </c>
      <c r="L10" s="12">
        <v>292.68675000000002</v>
      </c>
      <c r="M10" s="12">
        <v>292.68675000000002</v>
      </c>
      <c r="N10" s="12">
        <v>292.68675000000002</v>
      </c>
      <c r="O10" s="12">
        <v>292.68675000000002</v>
      </c>
      <c r="P10" s="12">
        <v>292.68675000000002</v>
      </c>
      <c r="Q10" s="12">
        <v>292.68675000000002</v>
      </c>
      <c r="R10" s="12">
        <v>292.68675000000002</v>
      </c>
      <c r="S10" s="12">
        <v>292.68675000000002</v>
      </c>
      <c r="T10" s="12">
        <v>292.68675000000002</v>
      </c>
      <c r="U10" s="12">
        <v>292.68675000000002</v>
      </c>
      <c r="V10" s="12">
        <v>292.68675000000002</v>
      </c>
    </row>
    <row r="11" spans="1:22" x14ac:dyDescent="0.35">
      <c r="A11" t="s">
        <v>1606</v>
      </c>
      <c r="B11" s="12">
        <v>3141.3314018691572</v>
      </c>
      <c r="C11" s="12">
        <v>3015.1631775700926</v>
      </c>
      <c r="D11" s="12">
        <v>2845.3617757009338</v>
      </c>
      <c r="E11" s="12">
        <v>2631.9271962616822</v>
      </c>
      <c r="F11" s="12">
        <v>2418.4926168224292</v>
      </c>
      <c r="G11" s="12">
        <v>2205.0580373831776</v>
      </c>
      <c r="H11" s="12">
        <v>1991.6234579439251</v>
      </c>
      <c r="I11" s="12">
        <v>1778.1888785046729</v>
      </c>
      <c r="J11" s="12">
        <v>1564.7542990654206</v>
      </c>
      <c r="K11" s="12">
        <v>1351.3197196261683</v>
      </c>
      <c r="L11" s="12">
        <v>1137.8851401869156</v>
      </c>
      <c r="M11" s="12">
        <v>924.45056074766319</v>
      </c>
      <c r="N11" s="12">
        <v>725.31735981308373</v>
      </c>
      <c r="O11" s="12">
        <v>556.77145093457921</v>
      </c>
      <c r="P11" s="12">
        <v>429.00438084112136</v>
      </c>
      <c r="Q11" s="12">
        <v>349.48272196261678</v>
      </c>
      <c r="R11" s="12">
        <v>311.49048364485975</v>
      </c>
      <c r="S11" s="12">
        <v>299.86131308411211</v>
      </c>
      <c r="T11" s="12">
        <v>292.8519672897196</v>
      </c>
      <c r="U11" s="12">
        <v>285.84262149532702</v>
      </c>
      <c r="V11" s="12">
        <v>278.83327570093451</v>
      </c>
    </row>
    <row r="12" spans="1:22" x14ac:dyDescent="0.35">
      <c r="A12" t="s">
        <v>153</v>
      </c>
      <c r="B12" s="12">
        <v>2134.6342259960807</v>
      </c>
      <c r="C12" s="12">
        <v>2056.2540822991505</v>
      </c>
      <c r="D12" s="12">
        <v>1977.8739386022205</v>
      </c>
      <c r="E12" s="12">
        <v>1899.4937949052905</v>
      </c>
      <c r="F12" s="12">
        <v>1821.1136512083604</v>
      </c>
      <c r="G12" s="12">
        <v>1742.7335075114302</v>
      </c>
      <c r="H12" s="12">
        <v>1664.3533638145002</v>
      </c>
      <c r="I12" s="12">
        <v>1585.97322011757</v>
      </c>
      <c r="J12" s="12">
        <v>1507.59307642064</v>
      </c>
      <c r="K12" s="12">
        <v>1429.2129327237099</v>
      </c>
      <c r="L12" s="12">
        <v>1350.8327890267797</v>
      </c>
      <c r="M12" s="12">
        <v>1272.4526453298497</v>
      </c>
      <c r="N12" s="12">
        <v>1194.0725016329195</v>
      </c>
      <c r="O12" s="12">
        <v>1115.6923579359895</v>
      </c>
      <c r="P12" s="12">
        <v>1037.3122142390594</v>
      </c>
      <c r="Q12" s="12">
        <v>958.93207054212928</v>
      </c>
      <c r="R12" s="12">
        <v>880.55192684519909</v>
      </c>
      <c r="S12" s="12">
        <v>802.17178314826901</v>
      </c>
      <c r="T12" s="12">
        <v>723.79163945133894</v>
      </c>
      <c r="U12" s="12">
        <v>645.41149575440886</v>
      </c>
      <c r="V12" s="12">
        <v>567.03135205747867</v>
      </c>
    </row>
    <row r="13" spans="1:22" x14ac:dyDescent="0.35">
      <c r="A13" t="s">
        <v>1607</v>
      </c>
      <c r="B13" s="12">
        <v>1684.408163265306</v>
      </c>
      <c r="C13" s="12">
        <v>1561.9591836734694</v>
      </c>
      <c r="D13" s="12">
        <v>1439.5102040816325</v>
      </c>
      <c r="E13" s="12">
        <v>1317.0612244897959</v>
      </c>
      <c r="F13" s="12">
        <v>1194.612244897959</v>
      </c>
      <c r="G13" s="12">
        <v>1072.1632653061224</v>
      </c>
      <c r="H13" s="12">
        <v>949.71428571428567</v>
      </c>
      <c r="I13" s="12">
        <v>827.26530612244892</v>
      </c>
      <c r="J13" s="12">
        <v>704.81632653061217</v>
      </c>
      <c r="K13" s="12">
        <v>582.36734693877543</v>
      </c>
      <c r="L13" s="12">
        <v>459.91836734693868</v>
      </c>
      <c r="M13" s="12">
        <v>337.46938775510193</v>
      </c>
      <c r="N13" s="12">
        <v>215.02040816326519</v>
      </c>
      <c r="O13" s="12">
        <v>92.571428571428456</v>
      </c>
      <c r="P13" s="12">
        <v>84.220408163265304</v>
      </c>
      <c r="Q13" s="12">
        <v>84.220408163265304</v>
      </c>
      <c r="R13" s="12">
        <v>84.220408163265304</v>
      </c>
      <c r="S13" s="12">
        <v>84.220408163265304</v>
      </c>
      <c r="T13" s="12">
        <v>84.220408163265304</v>
      </c>
      <c r="U13" s="12">
        <v>84.220408163265304</v>
      </c>
      <c r="V13" s="12">
        <v>84.220408163265304</v>
      </c>
    </row>
    <row r="14" spans="1:22" x14ac:dyDescent="0.35">
      <c r="A14" t="s">
        <v>152</v>
      </c>
      <c r="B14" s="12">
        <v>1736.0602094240837</v>
      </c>
      <c r="C14" s="12">
        <v>1620.8769633507852</v>
      </c>
      <c r="D14" s="12">
        <v>1505.6937172774867</v>
      </c>
      <c r="E14" s="12">
        <v>1390.5104712041884</v>
      </c>
      <c r="F14" s="12">
        <v>1275.3272251308899</v>
      </c>
      <c r="G14" s="12">
        <v>1160.1439790575914</v>
      </c>
      <c r="H14" s="12">
        <v>1044.9607329842931</v>
      </c>
      <c r="I14" s="12">
        <v>929.77748691099464</v>
      </c>
      <c r="J14" s="12">
        <v>814.59424083769613</v>
      </c>
      <c r="K14" s="12">
        <v>699.41099476439774</v>
      </c>
      <c r="L14" s="12">
        <v>584.22774869109935</v>
      </c>
      <c r="M14" s="12">
        <v>469.0445026178009</v>
      </c>
      <c r="N14" s="12">
        <v>353.86125654450251</v>
      </c>
      <c r="O14" s="12">
        <v>280.52879581151831</v>
      </c>
      <c r="P14" s="12">
        <v>270.05759162303667</v>
      </c>
      <c r="Q14" s="12">
        <v>259.58638743455498</v>
      </c>
      <c r="R14" s="12">
        <v>249.11518324607329</v>
      </c>
      <c r="S14" s="12">
        <v>238.64397905759162</v>
      </c>
      <c r="T14" s="12">
        <v>228.17277486910996</v>
      </c>
      <c r="U14" s="12">
        <v>217.70157068062827</v>
      </c>
      <c r="V14" s="12">
        <v>207.23036649214657</v>
      </c>
    </row>
    <row r="15" spans="1:22" x14ac:dyDescent="0.35">
      <c r="A15" t="s">
        <v>365</v>
      </c>
      <c r="B15" s="12">
        <v>2325.0967817545711</v>
      </c>
      <c r="C15" s="12">
        <v>2237.0967817545711</v>
      </c>
      <c r="D15" s="12">
        <v>2149.0967817545711</v>
      </c>
      <c r="E15" s="12">
        <v>2061.0967817545711</v>
      </c>
      <c r="F15" s="12">
        <v>1973.0967817545711</v>
      </c>
      <c r="G15" s="12">
        <v>1885.0967817545716</v>
      </c>
      <c r="H15" s="12">
        <v>1797.0967817545716</v>
      </c>
      <c r="I15" s="12">
        <v>1709.0967817545716</v>
      </c>
      <c r="J15" s="12">
        <v>1621.0967817545716</v>
      </c>
      <c r="K15" s="12">
        <v>1533.0967817545716</v>
      </c>
      <c r="L15" s="12">
        <v>1445.0967817545716</v>
      </c>
      <c r="M15" s="12">
        <v>1357.0967817545713</v>
      </c>
      <c r="N15" s="12">
        <v>1269.0967817545713</v>
      </c>
      <c r="O15" s="12">
        <v>1181.0967817545713</v>
      </c>
      <c r="P15" s="12">
        <v>1093.0967817545713</v>
      </c>
      <c r="Q15" s="12">
        <v>1005.0967817545715</v>
      </c>
      <c r="R15" s="12">
        <v>917.09678175457134</v>
      </c>
      <c r="S15" s="12">
        <v>829.09678175457123</v>
      </c>
      <c r="T15" s="12">
        <v>741.09678175457123</v>
      </c>
      <c r="U15" s="12">
        <v>653.09678175457123</v>
      </c>
      <c r="V15" s="12">
        <v>565.09678175457123</v>
      </c>
    </row>
    <row r="16" spans="1:22" x14ac:dyDescent="0.35">
      <c r="A16" t="s">
        <v>370</v>
      </c>
      <c r="B16" s="12">
        <v>3874.7878400000004</v>
      </c>
      <c r="C16" s="12">
        <v>3808.9795520000002</v>
      </c>
      <c r="D16" s="12">
        <v>3743.1712640000005</v>
      </c>
      <c r="E16" s="12">
        <v>3677.3629760000003</v>
      </c>
      <c r="F16" s="12">
        <v>3611.5546880000011</v>
      </c>
      <c r="G16" s="12">
        <v>3458.0020160000004</v>
      </c>
      <c r="H16" s="12">
        <v>3304.4493440000001</v>
      </c>
      <c r="I16" s="12">
        <v>3002.2186879999999</v>
      </c>
      <c r="J16" s="12">
        <v>2848.666016000001</v>
      </c>
      <c r="K16" s="12">
        <v>2695.1133440000003</v>
      </c>
      <c r="L16" s="12">
        <v>2187.2216800000006</v>
      </c>
      <c r="M16" s="12">
        <v>2033.6690080000001</v>
      </c>
      <c r="N16" s="12">
        <v>1880.1163360000003</v>
      </c>
      <c r="O16" s="12">
        <v>1726.5636640000002</v>
      </c>
      <c r="P16" s="12">
        <v>1573.0109920000002</v>
      </c>
      <c r="Q16" s="12">
        <v>1419.4583200000002</v>
      </c>
      <c r="R16" s="12">
        <v>1117.2276640000002</v>
      </c>
      <c r="S16" s="12">
        <v>740.65801600000009</v>
      </c>
      <c r="T16" s="12">
        <v>307.10534400000012</v>
      </c>
      <c r="U16" s="12">
        <v>153.55267200000006</v>
      </c>
      <c r="V16" s="12">
        <v>153.55267200000006</v>
      </c>
    </row>
    <row r="17" spans="1:22" x14ac:dyDescent="0.35">
      <c r="A17" t="s">
        <v>165</v>
      </c>
      <c r="B17" s="12">
        <v>675</v>
      </c>
      <c r="C17" s="12">
        <v>675</v>
      </c>
      <c r="D17" s="12">
        <v>675</v>
      </c>
      <c r="E17" s="12">
        <v>675</v>
      </c>
      <c r="F17" s="12">
        <v>675</v>
      </c>
      <c r="G17" s="12">
        <v>675</v>
      </c>
      <c r="H17" s="12">
        <v>675</v>
      </c>
      <c r="I17" s="12">
        <v>675</v>
      </c>
      <c r="J17" s="12">
        <v>675</v>
      </c>
      <c r="K17" s="12">
        <v>675</v>
      </c>
      <c r="L17" s="12">
        <v>675</v>
      </c>
      <c r="M17" s="12">
        <v>675</v>
      </c>
      <c r="N17" s="12">
        <v>675</v>
      </c>
      <c r="O17" s="12">
        <v>675</v>
      </c>
      <c r="P17" s="12">
        <v>675</v>
      </c>
      <c r="Q17" s="12">
        <v>675</v>
      </c>
      <c r="R17" s="12">
        <v>675</v>
      </c>
      <c r="S17" s="12">
        <v>675</v>
      </c>
      <c r="T17" s="12">
        <v>675</v>
      </c>
      <c r="U17" s="12">
        <v>675</v>
      </c>
      <c r="V17" s="12">
        <v>675</v>
      </c>
    </row>
    <row r="18" spans="1:22" x14ac:dyDescent="0.35">
      <c r="A18" t="s">
        <v>140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35">
      <c r="A19" t="s">
        <v>371</v>
      </c>
      <c r="B19" s="12">
        <v>4647.6935999999987</v>
      </c>
      <c r="C19" s="12">
        <v>4497.6935999999987</v>
      </c>
      <c r="D19" s="12">
        <v>4347.6935999999987</v>
      </c>
      <c r="E19" s="12">
        <v>4197.6935999999987</v>
      </c>
      <c r="F19" s="12">
        <v>4047.6935999999987</v>
      </c>
      <c r="G19" s="12">
        <v>3897.6935999999987</v>
      </c>
      <c r="H19" s="12">
        <v>3747.6935999999987</v>
      </c>
      <c r="I19" s="12">
        <v>3597.6935999999987</v>
      </c>
      <c r="J19" s="12">
        <v>3447.6935999999987</v>
      </c>
      <c r="K19" s="12">
        <v>3297.6935999999987</v>
      </c>
      <c r="L19" s="12">
        <v>3147.6935999999987</v>
      </c>
      <c r="M19" s="12">
        <v>2997.6935999999987</v>
      </c>
      <c r="N19" s="12">
        <v>2847.6935999999987</v>
      </c>
      <c r="O19" s="12">
        <v>2697.6935999999987</v>
      </c>
      <c r="P19" s="12">
        <v>2547.6935999999987</v>
      </c>
      <c r="Q19" s="12">
        <v>2397.6935999999987</v>
      </c>
      <c r="R19" s="12">
        <v>2247.6935999999992</v>
      </c>
      <c r="S19" s="12">
        <v>2097.6935999999992</v>
      </c>
      <c r="T19" s="12">
        <v>1947.6935999999992</v>
      </c>
      <c r="U19" s="12">
        <v>1797.6935999999992</v>
      </c>
      <c r="V19" s="12">
        <v>1647.6935999999992</v>
      </c>
    </row>
    <row r="20" spans="1:22" x14ac:dyDescent="0.35">
      <c r="A20" t="s">
        <v>131</v>
      </c>
      <c r="B20" s="12">
        <v>3539.1600000000003</v>
      </c>
      <c r="C20" s="12">
        <v>3289.1600000000003</v>
      </c>
      <c r="D20" s="12">
        <v>3039.1600000000003</v>
      </c>
      <c r="E20" s="12">
        <v>2789.1600000000003</v>
      </c>
      <c r="F20" s="12">
        <v>2539.1600000000003</v>
      </c>
      <c r="G20" s="12">
        <v>2289.1600000000003</v>
      </c>
      <c r="H20" s="12">
        <v>2039.16</v>
      </c>
      <c r="I20" s="12">
        <v>1789.16</v>
      </c>
      <c r="J20" s="12">
        <v>1539.16</v>
      </c>
      <c r="K20" s="12">
        <v>1289.1600000000003</v>
      </c>
      <c r="L20" s="12">
        <v>1039.1600000000003</v>
      </c>
      <c r="M20" s="12">
        <v>789.1600000000002</v>
      </c>
      <c r="N20" s="12">
        <v>559.47000000000014</v>
      </c>
      <c r="O20" s="12">
        <v>359.47000000000008</v>
      </c>
      <c r="P20" s="12">
        <v>176.958</v>
      </c>
      <c r="Q20" s="12">
        <v>176.958</v>
      </c>
      <c r="R20" s="12">
        <v>176.958</v>
      </c>
      <c r="S20" s="12">
        <v>176.958</v>
      </c>
      <c r="T20" s="12">
        <v>176.958</v>
      </c>
      <c r="U20" s="12">
        <v>176.958</v>
      </c>
      <c r="V20" s="12">
        <v>176.958</v>
      </c>
    </row>
    <row r="21" spans="1:22" x14ac:dyDescent="0.35">
      <c r="A21" t="s">
        <v>1530</v>
      </c>
      <c r="B21" s="12">
        <v>1047.0250000000001</v>
      </c>
      <c r="C21" s="12">
        <v>840.35833333333335</v>
      </c>
      <c r="D21" s="12">
        <v>633.69166666666672</v>
      </c>
      <c r="E21" s="12">
        <v>427.02499999999998</v>
      </c>
      <c r="F21" s="12">
        <v>220.35833333333332</v>
      </c>
      <c r="G21" s="12">
        <v>52.351250000000007</v>
      </c>
      <c r="H21" s="12">
        <v>52.351250000000007</v>
      </c>
      <c r="I21" s="12">
        <v>52.351250000000007</v>
      </c>
      <c r="J21" s="12">
        <v>52.351250000000007</v>
      </c>
      <c r="K21" s="12">
        <v>52.351250000000007</v>
      </c>
      <c r="L21" s="12">
        <v>52.351250000000007</v>
      </c>
      <c r="M21" s="12">
        <v>52.351250000000007</v>
      </c>
      <c r="N21" s="12">
        <v>52.351250000000007</v>
      </c>
      <c r="O21" s="12">
        <v>52.351250000000007</v>
      </c>
      <c r="P21" s="12">
        <v>52.351250000000007</v>
      </c>
      <c r="Q21" s="12">
        <v>52.351250000000007</v>
      </c>
      <c r="R21" s="12">
        <v>52.351250000000007</v>
      </c>
      <c r="S21" s="12">
        <v>52.351250000000007</v>
      </c>
      <c r="T21" s="12">
        <v>52.351250000000007</v>
      </c>
      <c r="U21" s="12">
        <v>52.351250000000007</v>
      </c>
      <c r="V21" s="12">
        <v>52.351250000000007</v>
      </c>
    </row>
    <row r="22" spans="1:22" x14ac:dyDescent="0.35">
      <c r="A22" t="s">
        <v>369</v>
      </c>
      <c r="B22" s="12">
        <v>6489.493696763202</v>
      </c>
      <c r="C22" s="12">
        <v>5937.5345826235089</v>
      </c>
      <c r="D22" s="12">
        <v>5385.5754684838157</v>
      </c>
      <c r="E22" s="12">
        <v>4833.6163543441226</v>
      </c>
      <c r="F22" s="12">
        <v>4281.6572402044294</v>
      </c>
      <c r="G22" s="12">
        <v>3729.6981260647358</v>
      </c>
      <c r="H22" s="12">
        <v>3177.7390119250426</v>
      </c>
      <c r="I22" s="12">
        <v>2625.7798977853495</v>
      </c>
      <c r="J22" s="12">
        <v>2073.8207836456559</v>
      </c>
      <c r="K22" s="12">
        <v>1521.8616695059623</v>
      </c>
      <c r="L22" s="12">
        <v>969.90255536626933</v>
      </c>
      <c r="M22" s="12">
        <v>417.94344122657589</v>
      </c>
      <c r="N22" s="12">
        <v>324.4746848381601</v>
      </c>
      <c r="O22" s="12">
        <v>324.4746848381601</v>
      </c>
      <c r="P22" s="12">
        <v>324.4746848381601</v>
      </c>
      <c r="Q22" s="12">
        <v>324.4746848381601</v>
      </c>
      <c r="R22" s="12">
        <v>324.4746848381601</v>
      </c>
      <c r="S22" s="12">
        <v>324.4746848381601</v>
      </c>
      <c r="T22" s="12">
        <v>324.4746848381601</v>
      </c>
      <c r="U22" s="12">
        <v>324.4746848381601</v>
      </c>
      <c r="V22" s="12">
        <v>324.4746848381601</v>
      </c>
    </row>
    <row r="23" spans="1:22" x14ac:dyDescent="0.35">
      <c r="A23" t="s">
        <v>367</v>
      </c>
      <c r="B23" s="12">
        <v>1492.2301428571427</v>
      </c>
      <c r="C23" s="12">
        <v>1391.15735</v>
      </c>
      <c r="D23" s="12">
        <v>1290.084557142857</v>
      </c>
      <c r="E23" s="12">
        <v>1189.0117642857142</v>
      </c>
      <c r="F23" s="12">
        <v>1087.9389714285714</v>
      </c>
      <c r="G23" s="12">
        <v>986.86617857142846</v>
      </c>
      <c r="H23" s="12">
        <v>885.79338571428571</v>
      </c>
      <c r="I23" s="12">
        <v>784.72059285714272</v>
      </c>
      <c r="J23" s="12">
        <v>683.64779999999985</v>
      </c>
      <c r="K23" s="12">
        <v>582.57500714285709</v>
      </c>
      <c r="L23" s="12">
        <v>481.50221428571427</v>
      </c>
      <c r="M23" s="12">
        <v>380.4294214285714</v>
      </c>
      <c r="N23" s="12">
        <v>342.12105714285718</v>
      </c>
      <c r="O23" s="12">
        <v>303.90540714285714</v>
      </c>
      <c r="P23" s="12">
        <v>265.68975714285716</v>
      </c>
      <c r="Q23" s="12">
        <v>227.47410714285715</v>
      </c>
      <c r="R23" s="12">
        <v>189.25845714285714</v>
      </c>
      <c r="S23" s="12">
        <v>151.04280714285713</v>
      </c>
      <c r="T23" s="12">
        <v>112.82715714285716</v>
      </c>
      <c r="U23" s="12">
        <v>74.61150714285715</v>
      </c>
      <c r="V23" s="12">
        <v>74.61150714285715</v>
      </c>
    </row>
    <row r="24" spans="1:22" x14ac:dyDescent="0.35">
      <c r="A24" t="s">
        <v>136</v>
      </c>
      <c r="B24" s="12">
        <v>4805.5834093388421</v>
      </c>
      <c r="C24" s="12">
        <v>4578.8488669710741</v>
      </c>
      <c r="D24" s="12">
        <v>4352.1143246033062</v>
      </c>
      <c r="E24" s="12">
        <v>4125.3797822355373</v>
      </c>
      <c r="F24" s="12">
        <v>3898.6452398677684</v>
      </c>
      <c r="G24" s="12">
        <v>3671.9106974999995</v>
      </c>
      <c r="H24" s="12">
        <v>3445.1761551322311</v>
      </c>
      <c r="I24" s="12">
        <v>3218.4416127644622</v>
      </c>
      <c r="J24" s="12">
        <v>2991.7070703966942</v>
      </c>
      <c r="K24" s="12">
        <v>2764.9725280289258</v>
      </c>
      <c r="L24" s="12">
        <v>2538.2379856611569</v>
      </c>
      <c r="M24" s="12">
        <v>2311.5034432933885</v>
      </c>
      <c r="N24" s="12">
        <v>2084.7689009256201</v>
      </c>
      <c r="O24" s="12">
        <v>1858.0343585578512</v>
      </c>
      <c r="P24" s="12">
        <v>1631.2998161900828</v>
      </c>
      <c r="Q24" s="12">
        <v>1404.5652738223141</v>
      </c>
      <c r="R24" s="12">
        <v>1237.5257727768596</v>
      </c>
      <c r="S24" s="12">
        <v>1109.9647841280992</v>
      </c>
      <c r="T24" s="12">
        <v>982.4037954793389</v>
      </c>
      <c r="U24" s="12">
        <v>854.84280683057864</v>
      </c>
      <c r="V24" s="12">
        <v>775.62545145867796</v>
      </c>
    </row>
    <row r="25" spans="1:22" x14ac:dyDescent="0.35">
      <c r="A25" t="s">
        <v>141</v>
      </c>
      <c r="B25" s="12">
        <v>4160.8959999999997</v>
      </c>
      <c r="C25" s="12">
        <v>4160.8959999999997</v>
      </c>
      <c r="D25" s="12">
        <v>4160.8959999999997</v>
      </c>
      <c r="E25" s="12">
        <v>4010.6592000000001</v>
      </c>
      <c r="F25" s="12">
        <v>3860.4224000000004</v>
      </c>
      <c r="G25" s="12">
        <v>3550.6976</v>
      </c>
      <c r="H25" s="12">
        <v>3400.4608000000003</v>
      </c>
      <c r="I25" s="12">
        <v>3250.2240000000002</v>
      </c>
      <c r="J25" s="12">
        <v>3099.9872</v>
      </c>
      <c r="K25" s="12">
        <v>2790.2624000000001</v>
      </c>
      <c r="L25" s="12">
        <v>2640.0255999999999</v>
      </c>
      <c r="M25" s="12">
        <v>2489.7888000000003</v>
      </c>
      <c r="N25" s="12">
        <v>2299.8079999999995</v>
      </c>
      <c r="O25" s="12">
        <v>2149.5711999999999</v>
      </c>
      <c r="P25" s="12">
        <v>1999.3344</v>
      </c>
      <c r="Q25" s="12">
        <v>1849.0975999999998</v>
      </c>
      <c r="R25" s="12">
        <v>1698.8607999999997</v>
      </c>
      <c r="S25" s="12">
        <v>1455.5466666666664</v>
      </c>
      <c r="T25" s="12">
        <v>1052.7445333333335</v>
      </c>
      <c r="U25" s="12">
        <v>583.53173333333325</v>
      </c>
      <c r="V25" s="12">
        <v>300.47360000000003</v>
      </c>
    </row>
    <row r="26" spans="1:22" x14ac:dyDescent="0.35">
      <c r="A26" t="s">
        <v>363</v>
      </c>
      <c r="B26" s="12">
        <v>3405.9456</v>
      </c>
      <c r="C26" s="12">
        <v>3317.9456</v>
      </c>
      <c r="D26" s="12">
        <v>3229.9456</v>
      </c>
      <c r="E26" s="12">
        <v>3141.9456</v>
      </c>
      <c r="F26" s="12">
        <v>3053.9456000000005</v>
      </c>
      <c r="G26" s="12">
        <v>2965.9456000000005</v>
      </c>
      <c r="H26" s="12">
        <v>2877.9456000000005</v>
      </c>
      <c r="I26" s="12">
        <v>2789.9456000000005</v>
      </c>
      <c r="J26" s="12">
        <v>2701.9456000000005</v>
      </c>
      <c r="K26" s="12">
        <v>2613.9456000000005</v>
      </c>
      <c r="L26" s="12">
        <v>2525.9456000000005</v>
      </c>
      <c r="M26" s="12">
        <v>2437.9456000000005</v>
      </c>
      <c r="N26" s="12">
        <v>2349.9456000000005</v>
      </c>
      <c r="O26" s="12">
        <v>2261.9456000000005</v>
      </c>
      <c r="P26" s="12">
        <v>2173.9456000000005</v>
      </c>
      <c r="Q26" s="12">
        <v>2085.9456000000005</v>
      </c>
      <c r="R26" s="12">
        <v>1997.9456000000002</v>
      </c>
      <c r="S26" s="12">
        <v>1909.9456000000002</v>
      </c>
      <c r="T26" s="12">
        <v>1821.9456000000002</v>
      </c>
      <c r="U26" s="12">
        <v>1733.9456000000002</v>
      </c>
      <c r="V26" s="12">
        <v>1645.9456000000002</v>
      </c>
    </row>
    <row r="27" spans="1:22" x14ac:dyDescent="0.35">
      <c r="A27" t="s">
        <v>373</v>
      </c>
      <c r="B27" s="12">
        <v>2533.0000000000005</v>
      </c>
      <c r="C27" s="12">
        <v>2406.3500000000004</v>
      </c>
      <c r="D27" s="12">
        <v>2279.7000000000003</v>
      </c>
      <c r="E27" s="12">
        <v>2153.0500000000002</v>
      </c>
      <c r="F27" s="12">
        <v>2026.4000000000003</v>
      </c>
      <c r="G27" s="12">
        <v>1899.7500000000005</v>
      </c>
      <c r="H27" s="12">
        <v>1773.1000000000001</v>
      </c>
      <c r="I27" s="12">
        <v>1646.4500000000003</v>
      </c>
      <c r="J27" s="12">
        <v>1519.8000000000002</v>
      </c>
      <c r="K27" s="12">
        <v>1393.1500000000003</v>
      </c>
      <c r="L27" s="12">
        <v>1266.5000000000002</v>
      </c>
      <c r="M27" s="12">
        <v>1139.8500000000001</v>
      </c>
      <c r="N27" s="12">
        <v>1013.2000000000002</v>
      </c>
      <c r="O27" s="12">
        <v>886.55000000000007</v>
      </c>
      <c r="P27" s="12">
        <v>759.90000000000009</v>
      </c>
      <c r="Q27" s="12">
        <v>633.25000000000011</v>
      </c>
      <c r="R27" s="12">
        <v>506.60000000000008</v>
      </c>
      <c r="S27" s="12">
        <v>379.95000000000005</v>
      </c>
      <c r="T27" s="12">
        <v>253.30000000000004</v>
      </c>
      <c r="U27" s="12">
        <v>126.65000000000002</v>
      </c>
      <c r="V27" s="12">
        <v>126.65000000000002</v>
      </c>
    </row>
    <row r="28" spans="1:22" x14ac:dyDescent="0.35">
      <c r="A28" t="s">
        <v>133</v>
      </c>
      <c r="B28" s="12">
        <v>6952.75</v>
      </c>
      <c r="C28" s="12">
        <v>6952.75</v>
      </c>
      <c r="D28" s="12">
        <v>6152.75</v>
      </c>
      <c r="E28" s="12">
        <v>5352.75</v>
      </c>
      <c r="F28" s="12">
        <v>4552.75</v>
      </c>
      <c r="G28" s="12">
        <v>3752.75</v>
      </c>
      <c r="H28" s="12">
        <v>2952.75</v>
      </c>
      <c r="I28" s="12">
        <v>2152.75</v>
      </c>
      <c r="J28" s="12">
        <v>1352.75</v>
      </c>
      <c r="K28" s="12">
        <v>609.95000000000005</v>
      </c>
      <c r="L28" s="12">
        <v>347.63749999999999</v>
      </c>
      <c r="M28" s="12">
        <v>347.63749999999999</v>
      </c>
      <c r="N28" s="12">
        <v>347.63749999999999</v>
      </c>
      <c r="O28" s="12">
        <v>347.63749999999999</v>
      </c>
      <c r="P28" s="12">
        <v>347.63749999999999</v>
      </c>
      <c r="Q28" s="12">
        <v>347.63749999999999</v>
      </c>
      <c r="R28" s="12">
        <v>347.63749999999999</v>
      </c>
      <c r="S28" s="12">
        <v>347.63749999999999</v>
      </c>
      <c r="T28" s="12">
        <v>347.63749999999999</v>
      </c>
      <c r="U28" s="12">
        <v>347.63749999999999</v>
      </c>
      <c r="V28" s="12">
        <v>347.63749999999999</v>
      </c>
    </row>
    <row r="29" spans="1:22" x14ac:dyDescent="0.35">
      <c r="A29" t="s">
        <v>144</v>
      </c>
      <c r="B29" s="12">
        <v>3266.3774999999996</v>
      </c>
      <c r="C29" s="12">
        <v>3166.3774999999996</v>
      </c>
      <c r="D29" s="12">
        <v>3066.3774999999996</v>
      </c>
      <c r="E29" s="12">
        <v>2966.3774999999996</v>
      </c>
      <c r="F29" s="12">
        <v>2866.3774999999996</v>
      </c>
      <c r="G29" s="12">
        <v>2766.3774999999996</v>
      </c>
      <c r="H29" s="12">
        <v>2666.3774999999996</v>
      </c>
      <c r="I29" s="12">
        <v>2566.3774999999996</v>
      </c>
      <c r="J29" s="12">
        <v>2466.3774999999996</v>
      </c>
      <c r="K29" s="12">
        <v>2366.3774999999996</v>
      </c>
      <c r="L29" s="12">
        <v>2266.3774999999996</v>
      </c>
      <c r="M29" s="12">
        <v>2166.3774999999996</v>
      </c>
      <c r="N29" s="12">
        <v>2066.3774999999996</v>
      </c>
      <c r="O29" s="12">
        <v>1966.3774999999994</v>
      </c>
      <c r="P29" s="12">
        <v>1866.3774999999994</v>
      </c>
      <c r="Q29" s="12">
        <v>1766.3774999999994</v>
      </c>
      <c r="R29" s="12">
        <v>1666.3774999999994</v>
      </c>
      <c r="S29" s="12">
        <v>1566.3774999999996</v>
      </c>
      <c r="T29" s="12">
        <v>1466.3774999999996</v>
      </c>
      <c r="U29" s="12">
        <v>1366.3774999999996</v>
      </c>
      <c r="V29" s="12">
        <v>1266.3774999999996</v>
      </c>
    </row>
    <row r="30" spans="1:22" x14ac:dyDescent="0.35">
      <c r="A30" t="s">
        <v>145</v>
      </c>
      <c r="B30" s="12">
        <v>1050.4474885844745</v>
      </c>
      <c r="C30" s="12">
        <v>997.92511415525087</v>
      </c>
      <c r="D30" s="12">
        <v>945.40273972602722</v>
      </c>
      <c r="E30" s="12">
        <v>892.88036529680335</v>
      </c>
      <c r="F30" s="12">
        <v>840.3579908675797</v>
      </c>
      <c r="G30" s="12">
        <v>787.83561643835617</v>
      </c>
      <c r="H30" s="12">
        <v>735.31324200913218</v>
      </c>
      <c r="I30" s="12">
        <v>682.79086757990865</v>
      </c>
      <c r="J30" s="12">
        <v>630.26849315068489</v>
      </c>
      <c r="K30" s="12">
        <v>577.74611872146113</v>
      </c>
      <c r="L30" s="12">
        <v>525.22374429223726</v>
      </c>
      <c r="M30" s="12">
        <v>472.70136986301361</v>
      </c>
      <c r="N30" s="12">
        <v>420.17899543378985</v>
      </c>
      <c r="O30" s="12">
        <v>367.65662100456609</v>
      </c>
      <c r="P30" s="12">
        <v>315.13424657534244</v>
      </c>
      <c r="Q30" s="12">
        <v>262.61187214611863</v>
      </c>
      <c r="R30" s="12">
        <v>210.08949771689493</v>
      </c>
      <c r="S30" s="12">
        <v>157.56712328767122</v>
      </c>
      <c r="T30" s="12">
        <v>105.04474885844746</v>
      </c>
      <c r="U30" s="12">
        <v>52.522374429223731</v>
      </c>
      <c r="V30" s="12">
        <v>52.522374429223731</v>
      </c>
    </row>
    <row r="31" spans="1:22" x14ac:dyDescent="0.35">
      <c r="A31" t="s">
        <v>137</v>
      </c>
      <c r="B31" s="12">
        <v>2750.9544000000001</v>
      </c>
      <c r="C31" s="12">
        <v>2750.9544000000001</v>
      </c>
      <c r="D31" s="12">
        <v>2750.9544000000001</v>
      </c>
      <c r="E31" s="12">
        <v>2750.9544000000001</v>
      </c>
      <c r="F31" s="12">
        <v>2750.9544000000001</v>
      </c>
      <c r="G31" s="12">
        <v>2750.9544000000001</v>
      </c>
      <c r="H31" s="12">
        <v>2750.9544000000001</v>
      </c>
      <c r="I31" s="12">
        <v>2750.9544000000001</v>
      </c>
      <c r="J31" s="12">
        <v>2750.9544000000001</v>
      </c>
      <c r="K31" s="12">
        <v>2750.9544000000001</v>
      </c>
      <c r="L31" s="12">
        <v>2750.9544000000001</v>
      </c>
      <c r="M31" s="12">
        <v>2750.9544000000001</v>
      </c>
      <c r="N31" s="12">
        <v>2750.9544000000001</v>
      </c>
      <c r="O31" s="12">
        <v>2750.9544000000001</v>
      </c>
      <c r="P31" s="12">
        <v>2750.9544000000001</v>
      </c>
      <c r="Q31" s="12">
        <v>2750.9544000000001</v>
      </c>
      <c r="R31" s="12">
        <v>2750.9544000000001</v>
      </c>
      <c r="S31" s="12">
        <v>2750.9544000000001</v>
      </c>
      <c r="T31" s="12">
        <v>2750.9544000000001</v>
      </c>
      <c r="U31" s="12">
        <v>2750.9544000000001</v>
      </c>
      <c r="V31" s="12">
        <v>2750.9544000000001</v>
      </c>
    </row>
    <row r="32" spans="1:22" x14ac:dyDescent="0.35">
      <c r="A32" t="s">
        <v>372</v>
      </c>
      <c r="B32" s="12">
        <v>4456.8359999999993</v>
      </c>
      <c r="C32" s="12">
        <v>4233.9941999999992</v>
      </c>
      <c r="D32" s="12">
        <v>4011.1523999999999</v>
      </c>
      <c r="E32" s="12">
        <v>3788.3105999999993</v>
      </c>
      <c r="F32" s="12">
        <v>3565.4687999999996</v>
      </c>
      <c r="G32" s="12">
        <v>3342.6270000000004</v>
      </c>
      <c r="H32" s="12">
        <v>3119.7851999999993</v>
      </c>
      <c r="I32" s="12">
        <v>2896.9433999999997</v>
      </c>
      <c r="J32" s="12">
        <v>2674.1015999999995</v>
      </c>
      <c r="K32" s="12">
        <v>2451.2598000000003</v>
      </c>
      <c r="L32" s="12">
        <v>2228.4179999999997</v>
      </c>
      <c r="M32" s="12">
        <v>2005.5762</v>
      </c>
      <c r="N32" s="12">
        <v>1782.7343999999998</v>
      </c>
      <c r="O32" s="12">
        <v>1559.8925999999997</v>
      </c>
      <c r="P32" s="12">
        <v>1337.0507999999998</v>
      </c>
      <c r="Q32" s="12">
        <v>1114.2089999999998</v>
      </c>
      <c r="R32" s="12">
        <v>891.36719999999991</v>
      </c>
      <c r="S32" s="12">
        <v>668.52539999999988</v>
      </c>
      <c r="T32" s="12">
        <v>445.68359999999996</v>
      </c>
      <c r="U32" s="12">
        <v>222.84179999999998</v>
      </c>
      <c r="V32" s="12">
        <v>222.84179999999998</v>
      </c>
    </row>
    <row r="33" spans="1:22" x14ac:dyDescent="0.35">
      <c r="A33" t="s">
        <v>1608</v>
      </c>
      <c r="B33" s="12">
        <v>3664.2312000000006</v>
      </c>
      <c r="C33" s="12">
        <v>3251.8850400000001</v>
      </c>
      <c r="D33" s="12">
        <v>2839.5388800000005</v>
      </c>
      <c r="E33" s="12">
        <v>2427.1927200000005</v>
      </c>
      <c r="F33" s="12">
        <v>2014.8465600000006</v>
      </c>
      <c r="G33" s="12">
        <v>1602.5004000000004</v>
      </c>
      <c r="H33" s="12">
        <v>1190.1542400000003</v>
      </c>
      <c r="I33" s="12">
        <v>811.36548000000016</v>
      </c>
      <c r="J33" s="12">
        <v>759.01932000000011</v>
      </c>
      <c r="K33" s="12">
        <v>706.67316000000017</v>
      </c>
      <c r="L33" s="12">
        <v>654.32700000000023</v>
      </c>
      <c r="M33" s="12">
        <v>601.98084000000017</v>
      </c>
      <c r="N33" s="12">
        <v>549.63468000000023</v>
      </c>
      <c r="O33" s="12">
        <v>497.28852000000006</v>
      </c>
      <c r="P33" s="12">
        <v>444.94236000000012</v>
      </c>
      <c r="Q33" s="12">
        <v>392.59620000000007</v>
      </c>
      <c r="R33" s="12">
        <v>340.25004000000013</v>
      </c>
      <c r="S33" s="12">
        <v>287.90388000000007</v>
      </c>
      <c r="T33" s="12">
        <v>235.55772000000007</v>
      </c>
      <c r="U33" s="12">
        <v>183.21156000000005</v>
      </c>
      <c r="V33" s="12">
        <v>183.21156000000005</v>
      </c>
    </row>
    <row r="34" spans="1:22" x14ac:dyDescent="0.35">
      <c r="A34" t="s">
        <v>376</v>
      </c>
      <c r="B34" s="12">
        <v>2766.4272222222226</v>
      </c>
      <c r="C34" s="12">
        <v>2628.6873420370371</v>
      </c>
      <c r="D34" s="12">
        <v>2490.9474618518516</v>
      </c>
      <c r="E34" s="12">
        <v>2353.2075816666666</v>
      </c>
      <c r="F34" s="12">
        <v>2215.4677014814815</v>
      </c>
      <c r="G34" s="12">
        <v>2077.8882842592593</v>
      </c>
      <c r="H34" s="12">
        <v>1961.1234966666668</v>
      </c>
      <c r="I34" s="12">
        <v>1883.5190794444443</v>
      </c>
      <c r="J34" s="12">
        <v>1822.297717777778</v>
      </c>
      <c r="K34" s="12">
        <v>1761.0763561111107</v>
      </c>
      <c r="L34" s="12">
        <v>1699.8549944444444</v>
      </c>
      <c r="M34" s="12">
        <v>1638.6336327777781</v>
      </c>
      <c r="N34" s="12">
        <v>1577.4122711111111</v>
      </c>
      <c r="O34" s="12">
        <v>1516.1909094444443</v>
      </c>
      <c r="P34" s="12">
        <v>1454.9695477777782</v>
      </c>
      <c r="Q34" s="12">
        <v>1393.748186111111</v>
      </c>
      <c r="R34" s="12">
        <v>1332.5268244444446</v>
      </c>
      <c r="S34" s="12">
        <v>1271.3054627777776</v>
      </c>
      <c r="T34" s="12">
        <v>1210.0841011111111</v>
      </c>
      <c r="U34" s="12">
        <v>1148.8627394444443</v>
      </c>
      <c r="V34" s="12">
        <v>1087.6413777777777</v>
      </c>
    </row>
    <row r="35" spans="1:22" x14ac:dyDescent="0.35">
      <c r="A35" t="s">
        <v>1609</v>
      </c>
      <c r="B35" s="12">
        <v>3572.1550000000002</v>
      </c>
      <c r="C35" s="12">
        <v>3523.5492999999997</v>
      </c>
      <c r="D35" s="12">
        <v>3474.9436000000001</v>
      </c>
      <c r="E35" s="12">
        <v>3426.3379</v>
      </c>
      <c r="F35" s="12">
        <v>3377.7321999999999</v>
      </c>
      <c r="G35" s="12">
        <v>3234.1244500000003</v>
      </c>
      <c r="H35" s="12">
        <v>3090.5167000000001</v>
      </c>
      <c r="I35" s="12">
        <v>2946.90895</v>
      </c>
      <c r="J35" s="12">
        <v>2803.3011999999999</v>
      </c>
      <c r="K35" s="12">
        <v>2659.6934500000002</v>
      </c>
      <c r="L35" s="12">
        <v>2516.0856999999996</v>
      </c>
      <c r="M35" s="12">
        <v>2372.47795</v>
      </c>
      <c r="N35" s="12">
        <v>2228.8702000000003</v>
      </c>
      <c r="O35" s="12">
        <v>2085.2624500000002</v>
      </c>
      <c r="P35" s="12">
        <v>1941.6546999999998</v>
      </c>
      <c r="Q35" s="12">
        <v>1798.0469499999999</v>
      </c>
      <c r="R35" s="12">
        <v>1654.4392</v>
      </c>
      <c r="S35" s="12">
        <v>1510.8314500000001</v>
      </c>
      <c r="T35" s="12">
        <v>1367.2237</v>
      </c>
      <c r="U35" s="12">
        <v>1223.6159499999999</v>
      </c>
      <c r="V35" s="12">
        <v>1128.6138999999998</v>
      </c>
    </row>
    <row r="36" spans="1:22" x14ac:dyDescent="0.35">
      <c r="A36" t="s">
        <v>1610</v>
      </c>
      <c r="B36" s="12">
        <v>2167.1999999999998</v>
      </c>
      <c r="C36" s="12">
        <v>2137.3885714285711</v>
      </c>
      <c r="D36" s="12">
        <v>2107.5771428571429</v>
      </c>
      <c r="E36" s="12">
        <v>2077.7657142857142</v>
      </c>
      <c r="F36" s="12">
        <v>2047.9542857142856</v>
      </c>
      <c r="G36" s="12">
        <v>1978.3942857142858</v>
      </c>
      <c r="H36" s="12">
        <v>1908.8342857142857</v>
      </c>
      <c r="I36" s="12">
        <v>1835.6217142857142</v>
      </c>
      <c r="J36" s="12">
        <v>1751.6662857142858</v>
      </c>
      <c r="K36" s="12">
        <v>1678.4537142857143</v>
      </c>
      <c r="L36" s="12">
        <v>1590.8457142857142</v>
      </c>
      <c r="M36" s="12">
        <v>1499.585142857143</v>
      </c>
      <c r="N36" s="12">
        <v>1023.977142857143</v>
      </c>
      <c r="O36" s="12">
        <v>954.41714285714284</v>
      </c>
      <c r="P36" s="12">
        <v>884.85714285714289</v>
      </c>
      <c r="Q36" s="12">
        <v>815.29714285714294</v>
      </c>
      <c r="R36" s="12">
        <v>745.73714285714289</v>
      </c>
      <c r="S36" s="12">
        <v>600.33257142857144</v>
      </c>
      <c r="T36" s="12">
        <v>139.12</v>
      </c>
      <c r="U36" s="12">
        <v>69.56</v>
      </c>
      <c r="V36" s="12">
        <v>69.56</v>
      </c>
    </row>
    <row r="37" spans="1:22" x14ac:dyDescent="0.35">
      <c r="A37" t="s">
        <v>1611</v>
      </c>
      <c r="B37" s="12">
        <v>6181</v>
      </c>
      <c r="C37" s="12">
        <v>5561</v>
      </c>
      <c r="D37" s="12">
        <v>4941</v>
      </c>
      <c r="E37" s="12">
        <v>4321</v>
      </c>
      <c r="F37" s="12">
        <v>3701</v>
      </c>
      <c r="G37" s="12">
        <v>3081</v>
      </c>
      <c r="H37" s="12">
        <v>2461</v>
      </c>
      <c r="I37" s="12">
        <v>2062.1750000000002</v>
      </c>
      <c r="J37" s="12">
        <v>1742.175</v>
      </c>
      <c r="K37" s="12">
        <v>1422.1749999999997</v>
      </c>
      <c r="L37" s="12">
        <v>1356.1999999999998</v>
      </c>
      <c r="M37" s="12">
        <v>1336.1999999999998</v>
      </c>
      <c r="N37" s="12">
        <v>1316.1999999999998</v>
      </c>
      <c r="O37" s="12">
        <v>1296.1999999999998</v>
      </c>
      <c r="P37" s="12">
        <v>1276.1999999999998</v>
      </c>
      <c r="Q37" s="12">
        <v>1256.1999999999998</v>
      </c>
      <c r="R37" s="12">
        <v>1236.1999999999998</v>
      </c>
      <c r="S37" s="12">
        <v>1216.1999999999998</v>
      </c>
      <c r="T37" s="12">
        <v>1196.1999999999998</v>
      </c>
      <c r="U37" s="12">
        <v>1176.1999999999998</v>
      </c>
      <c r="V37" s="12">
        <v>1176.1999999999998</v>
      </c>
    </row>
    <row r="38" spans="1:22" x14ac:dyDescent="0.35">
      <c r="A38" t="s">
        <v>1744</v>
      </c>
      <c r="B38" s="12">
        <v>2243.8775510204082</v>
      </c>
      <c r="C38" s="12">
        <v>2131.6836734693875</v>
      </c>
      <c r="D38" s="12">
        <v>2019.4897959183675</v>
      </c>
      <c r="E38" s="12">
        <v>1907.2959183673468</v>
      </c>
      <c r="F38" s="12">
        <v>1795.1020408163265</v>
      </c>
      <c r="G38" s="12">
        <v>1682.9081632653058</v>
      </c>
      <c r="H38" s="12">
        <v>1570.7142857142856</v>
      </c>
      <c r="I38" s="12">
        <v>1458.5204081632653</v>
      </c>
      <c r="J38" s="12">
        <v>1346.3265306122448</v>
      </c>
      <c r="K38" s="12">
        <v>1234.1326530612246</v>
      </c>
      <c r="L38" s="12">
        <v>1121.9387755102041</v>
      </c>
      <c r="M38" s="12">
        <v>1009.7448979591837</v>
      </c>
      <c r="N38" s="12">
        <v>897.55102040816325</v>
      </c>
      <c r="O38" s="12">
        <v>785.35714285714278</v>
      </c>
      <c r="P38" s="12">
        <v>673.16326530612241</v>
      </c>
      <c r="Q38" s="12">
        <v>560.96938775510205</v>
      </c>
      <c r="R38" s="12">
        <v>448.77551020408163</v>
      </c>
      <c r="S38" s="12">
        <v>336.58163265306121</v>
      </c>
      <c r="T38" s="12">
        <v>224.38775510204081</v>
      </c>
      <c r="U38" s="12">
        <v>112.19387755102041</v>
      </c>
      <c r="V38" s="12">
        <v>112.19387755102041</v>
      </c>
    </row>
    <row r="39" spans="1:22" x14ac:dyDescent="0.35">
      <c r="A39" t="s">
        <v>1855</v>
      </c>
      <c r="B39" s="12">
        <v>2111.4720000000002</v>
      </c>
      <c r="C39" s="12">
        <v>2111.4720000000002</v>
      </c>
      <c r="D39" s="12">
        <v>2111.4720000000002</v>
      </c>
      <c r="E39" s="12">
        <v>2111.4720000000002</v>
      </c>
      <c r="F39" s="12">
        <v>2111.4720000000002</v>
      </c>
      <c r="G39" s="12">
        <v>2111.4720000000002</v>
      </c>
      <c r="H39" s="12">
        <v>2111.4720000000002</v>
      </c>
      <c r="I39" s="12">
        <v>2111.4720000000002</v>
      </c>
      <c r="J39" s="12">
        <v>2111.4720000000002</v>
      </c>
      <c r="K39" s="12">
        <v>2111.4720000000002</v>
      </c>
      <c r="L39" s="12">
        <v>2111.4720000000002</v>
      </c>
      <c r="M39" s="12">
        <v>2111.4720000000002</v>
      </c>
      <c r="N39" s="12">
        <v>2111.4720000000002</v>
      </c>
      <c r="O39" s="12">
        <v>2111.4720000000002</v>
      </c>
      <c r="P39" s="12">
        <v>2111.4720000000002</v>
      </c>
      <c r="Q39" s="12">
        <v>2111.4720000000002</v>
      </c>
      <c r="R39" s="12">
        <v>2111.4720000000002</v>
      </c>
      <c r="S39" s="12">
        <v>2111.4720000000002</v>
      </c>
      <c r="T39" s="12">
        <v>2111.4720000000002</v>
      </c>
      <c r="U39" s="12">
        <v>2111.4720000000002</v>
      </c>
      <c r="V39" s="12">
        <v>2111.4720000000002</v>
      </c>
    </row>
    <row r="40" spans="1:22" x14ac:dyDescent="0.35">
      <c r="A40" t="s">
        <v>2171</v>
      </c>
      <c r="B40" s="12">
        <v>2048.1346666666664</v>
      </c>
      <c r="C40" s="12">
        <v>1894.8013333333331</v>
      </c>
      <c r="D40" s="12">
        <v>1741.4679999999998</v>
      </c>
      <c r="E40" s="12">
        <v>1588.1346666666666</v>
      </c>
      <c r="F40" s="12">
        <v>1434.8013333333331</v>
      </c>
      <c r="G40" s="12">
        <v>1281.4679999999998</v>
      </c>
      <c r="H40" s="12">
        <v>1128.1346666666666</v>
      </c>
      <c r="I40" s="12">
        <v>974.80133333333333</v>
      </c>
      <c r="J40" s="12">
        <v>821.46799999999996</v>
      </c>
      <c r="K40" s="12">
        <v>668.1346666666667</v>
      </c>
      <c r="L40" s="12">
        <v>514.80133333333333</v>
      </c>
      <c r="M40" s="12">
        <v>361.46800000000002</v>
      </c>
      <c r="N40" s="12">
        <v>208.13466666666667</v>
      </c>
      <c r="O40" s="12">
        <v>102.40673333333332</v>
      </c>
      <c r="P40" s="12">
        <v>102.40673333333332</v>
      </c>
      <c r="Q40" s="12">
        <v>102.40673333333332</v>
      </c>
      <c r="R40" s="12">
        <v>102.40673333333332</v>
      </c>
      <c r="S40" s="12">
        <v>102.40673333333332</v>
      </c>
      <c r="T40" s="12">
        <v>102.40673333333332</v>
      </c>
      <c r="U40" s="12">
        <v>102.40673333333332</v>
      </c>
      <c r="V40" s="12">
        <v>102.40673333333332</v>
      </c>
    </row>
    <row r="41" spans="1:22" x14ac:dyDescent="0.35">
      <c r="A41" t="s">
        <v>2178</v>
      </c>
      <c r="B41" s="12">
        <v>9895.402227272727</v>
      </c>
      <c r="C41" s="12">
        <v>9159.038590909091</v>
      </c>
      <c r="D41" s="12">
        <v>8422.674954545455</v>
      </c>
      <c r="E41" s="12">
        <v>7686.311318181818</v>
      </c>
      <c r="F41" s="12">
        <v>6949.9476818181811</v>
      </c>
      <c r="G41" s="12">
        <v>6213.584045454545</v>
      </c>
      <c r="H41" s="12">
        <v>5477.220409090909</v>
      </c>
      <c r="I41" s="12">
        <v>4740.8567727272721</v>
      </c>
      <c r="J41" s="12">
        <v>4004.493136363636</v>
      </c>
      <c r="K41" s="12">
        <v>3317.5219295454544</v>
      </c>
      <c r="L41" s="12">
        <v>2772.0673840909089</v>
      </c>
      <c r="M41" s="12">
        <v>2226.6128386363634</v>
      </c>
      <c r="N41" s="12">
        <v>1681.158293181818</v>
      </c>
      <c r="O41" s="12">
        <v>1135.7037477272722</v>
      </c>
      <c r="P41" s="12">
        <v>590.24920227272673</v>
      </c>
      <c r="Q41" s="12">
        <v>494.77011136363637</v>
      </c>
      <c r="R41" s="12">
        <v>494.77011136363637</v>
      </c>
      <c r="S41" s="12">
        <v>494.77011136363637</v>
      </c>
      <c r="T41" s="12">
        <v>494.77011136363637</v>
      </c>
      <c r="U41" s="12">
        <v>494.77011136363637</v>
      </c>
      <c r="V41" s="12">
        <v>494.77011136363637</v>
      </c>
    </row>
    <row r="42" spans="1:22" x14ac:dyDescent="0.35">
      <c r="A42" t="s">
        <v>2301</v>
      </c>
      <c r="B42" s="12">
        <v>1415.1</v>
      </c>
      <c r="C42" s="12">
        <v>1374.345</v>
      </c>
      <c r="D42" s="12">
        <v>1333.59</v>
      </c>
      <c r="E42" s="12">
        <v>1292.835</v>
      </c>
      <c r="F42" s="12">
        <v>1252.0800000000002</v>
      </c>
      <c r="G42" s="12">
        <v>1211.325</v>
      </c>
      <c r="H42" s="12">
        <v>1170.57</v>
      </c>
      <c r="I42" s="12">
        <v>1129.8149999999998</v>
      </c>
      <c r="J42" s="12">
        <v>1089.06</v>
      </c>
      <c r="K42" s="12">
        <v>1048.3050000000001</v>
      </c>
      <c r="L42" s="12">
        <v>1007.55</v>
      </c>
      <c r="M42" s="12">
        <v>966.79499999999996</v>
      </c>
      <c r="N42" s="12">
        <v>926.04000000000008</v>
      </c>
      <c r="O42" s="12">
        <v>885.28499999999997</v>
      </c>
      <c r="P42" s="12">
        <v>844.53000000000009</v>
      </c>
      <c r="Q42" s="12">
        <v>803.77499999999998</v>
      </c>
      <c r="R42" s="12">
        <v>763.02</v>
      </c>
      <c r="S42" s="12">
        <v>722.26499999999999</v>
      </c>
      <c r="T42" s="12">
        <v>681.51</v>
      </c>
      <c r="U42" s="12">
        <v>640.755</v>
      </c>
      <c r="V42" s="12">
        <v>640.755</v>
      </c>
    </row>
    <row r="43" spans="1:22" x14ac:dyDescent="0.35">
      <c r="A43" t="s">
        <v>2329</v>
      </c>
      <c r="B43" s="12">
        <v>6455.9159999999983</v>
      </c>
      <c r="C43" s="12">
        <v>6139.6775333333317</v>
      </c>
      <c r="D43" s="12">
        <v>5823.4390666666659</v>
      </c>
      <c r="E43" s="12">
        <v>5507.2005999999992</v>
      </c>
      <c r="F43" s="12">
        <v>5190.9621333333325</v>
      </c>
      <c r="G43" s="12">
        <v>4874.7236666666649</v>
      </c>
      <c r="H43" s="12">
        <v>4558.4851999999983</v>
      </c>
      <c r="I43" s="12">
        <v>4242.2467333333325</v>
      </c>
      <c r="J43" s="12">
        <v>3926.0082666666663</v>
      </c>
      <c r="K43" s="12">
        <v>3609.7697999999996</v>
      </c>
      <c r="L43" s="12">
        <v>3293.5313333333324</v>
      </c>
      <c r="M43" s="12">
        <v>2977.2928666666662</v>
      </c>
      <c r="N43" s="12">
        <v>2661.0543999999995</v>
      </c>
      <c r="O43" s="12">
        <v>2344.8159333333329</v>
      </c>
      <c r="P43" s="12">
        <v>2028.5774666666664</v>
      </c>
      <c r="Q43" s="12">
        <v>1712.3389999999997</v>
      </c>
      <c r="R43" s="12">
        <v>1396.100533333333</v>
      </c>
      <c r="S43" s="12">
        <v>1079.8620666666664</v>
      </c>
      <c r="T43" s="12">
        <v>763.62359999999978</v>
      </c>
      <c r="U43" s="12">
        <v>447.38513333333321</v>
      </c>
      <c r="V43" s="12">
        <v>380.71846666666647</v>
      </c>
    </row>
    <row r="44" spans="1:22" x14ac:dyDescent="0.35">
      <c r="A44" t="s">
        <v>1912</v>
      </c>
    </row>
  </sheetData>
  <phoneticPr fontId="2" type="noConversion"/>
  <conditionalFormatting sqref="B4:V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448-1A5C-41D7-9EB6-64B331F9F6E0}">
  <dimension ref="A1:V44"/>
  <sheetViews>
    <sheetView topLeftCell="A46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129</v>
      </c>
      <c r="B3" t="s">
        <v>2353</v>
      </c>
      <c r="C3" t="s">
        <v>2354</v>
      </c>
      <c r="D3" t="s">
        <v>2355</v>
      </c>
      <c r="E3" t="s">
        <v>2356</v>
      </c>
      <c r="F3" t="s">
        <v>2357</v>
      </c>
      <c r="G3" t="s">
        <v>2358</v>
      </c>
      <c r="H3" t="s">
        <v>2359</v>
      </c>
      <c r="I3" t="s">
        <v>2360</v>
      </c>
      <c r="J3" t="s">
        <v>2361</v>
      </c>
      <c r="K3" t="s">
        <v>2362</v>
      </c>
      <c r="L3" t="s">
        <v>2363</v>
      </c>
      <c r="M3" t="s">
        <v>2364</v>
      </c>
      <c r="N3" t="s">
        <v>2365</v>
      </c>
      <c r="O3" t="s">
        <v>2366</v>
      </c>
      <c r="P3" t="s">
        <v>2367</v>
      </c>
      <c r="Q3" t="s">
        <v>2368</v>
      </c>
      <c r="R3" t="s">
        <v>2369</v>
      </c>
      <c r="S3" t="s">
        <v>2370</v>
      </c>
      <c r="T3" t="s">
        <v>2371</v>
      </c>
      <c r="U3" t="s">
        <v>2372</v>
      </c>
      <c r="V3" t="s">
        <v>2373</v>
      </c>
    </row>
    <row r="4" spans="1:22" x14ac:dyDescent="0.35">
      <c r="A4" t="s">
        <v>1874</v>
      </c>
      <c r="B4" s="12">
        <v>27912.5</v>
      </c>
      <c r="C4" s="12">
        <v>26512.5</v>
      </c>
      <c r="D4" s="12">
        <v>25112.5</v>
      </c>
      <c r="E4" s="12">
        <v>23712.5</v>
      </c>
      <c r="F4" s="12">
        <v>22312.5</v>
      </c>
      <c r="G4" s="12">
        <v>20912.5</v>
      </c>
      <c r="H4" s="12">
        <v>19512.5</v>
      </c>
      <c r="I4" s="12">
        <v>18112.5</v>
      </c>
      <c r="J4" s="12">
        <v>16712.5</v>
      </c>
      <c r="K4" s="12">
        <v>15312.5</v>
      </c>
      <c r="L4" s="12">
        <v>13912.5</v>
      </c>
      <c r="M4" s="12">
        <v>12512.5</v>
      </c>
      <c r="N4" s="12">
        <v>11112.5</v>
      </c>
      <c r="O4" s="12">
        <v>9712.5</v>
      </c>
      <c r="P4" s="12">
        <v>8312.5</v>
      </c>
      <c r="Q4" s="12">
        <v>6912.5</v>
      </c>
      <c r="R4" s="12">
        <v>5864.6875</v>
      </c>
      <c r="S4" s="12">
        <v>5164.6875</v>
      </c>
      <c r="T4" s="12">
        <v>4464.6875</v>
      </c>
      <c r="U4" s="12">
        <v>3764.6875</v>
      </c>
      <c r="V4" s="12">
        <v>3064.6875</v>
      </c>
    </row>
    <row r="5" spans="1:22" x14ac:dyDescent="0.35">
      <c r="A5" t="s">
        <v>161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x14ac:dyDescent="0.35">
      <c r="A6" t="s">
        <v>1910</v>
      </c>
      <c r="B6" s="12">
        <v>7075.9564799999989</v>
      </c>
      <c r="C6" s="12">
        <v>6818.4386559999994</v>
      </c>
      <c r="D6" s="12">
        <v>6560.9208319999998</v>
      </c>
      <c r="E6" s="12">
        <v>6303.4030079999984</v>
      </c>
      <c r="F6" s="12">
        <v>6045.8851839999988</v>
      </c>
      <c r="G6" s="12">
        <v>5788.3673600000002</v>
      </c>
      <c r="H6" s="12">
        <v>5530.8495359999997</v>
      </c>
      <c r="I6" s="12">
        <v>5273.3317119999992</v>
      </c>
      <c r="J6" s="12">
        <v>5015.8138879999988</v>
      </c>
      <c r="K6" s="12">
        <v>4758.2960640000001</v>
      </c>
      <c r="L6" s="12">
        <v>4500.7782399999996</v>
      </c>
      <c r="M6" s="12">
        <v>4243.2604159999992</v>
      </c>
      <c r="N6" s="12">
        <v>3985.7425919999991</v>
      </c>
      <c r="O6" s="12">
        <v>3728.2247679999996</v>
      </c>
      <c r="P6" s="12">
        <v>3470.7069439999991</v>
      </c>
      <c r="Q6" s="12">
        <v>3213.1891199999995</v>
      </c>
      <c r="R6" s="12">
        <v>2955.6712959999995</v>
      </c>
      <c r="S6" s="12">
        <v>2698.153472</v>
      </c>
      <c r="T6" s="12">
        <v>2440.6356479999995</v>
      </c>
      <c r="U6" s="12">
        <v>2183.1178239999999</v>
      </c>
      <c r="V6" s="12">
        <v>1983.1178239999995</v>
      </c>
    </row>
    <row r="7" spans="1:22" x14ac:dyDescent="0.35">
      <c r="A7" t="s">
        <v>1601</v>
      </c>
      <c r="B7" s="12">
        <v>30369.600000000002</v>
      </c>
      <c r="C7" s="12">
        <v>26663.440000000002</v>
      </c>
      <c r="D7" s="12">
        <v>22957.280000000002</v>
      </c>
      <c r="E7" s="12">
        <v>19251.120000000003</v>
      </c>
      <c r="F7" s="12">
        <v>15544.960000000003</v>
      </c>
      <c r="G7" s="12">
        <v>11838.800000000003</v>
      </c>
      <c r="H7" s="12">
        <v>8132.6400000000012</v>
      </c>
      <c r="I7" s="12">
        <v>7592.4000000000015</v>
      </c>
      <c r="J7" s="12">
        <v>7086.24</v>
      </c>
      <c r="K7" s="12">
        <v>6580.0800000000017</v>
      </c>
      <c r="L7" s="12">
        <v>6073.92</v>
      </c>
      <c r="M7" s="12">
        <v>5567.76</v>
      </c>
      <c r="N7" s="12">
        <v>5061.6000000000004</v>
      </c>
      <c r="O7" s="12">
        <v>4555.4400000000005</v>
      </c>
      <c r="P7" s="12">
        <v>4049.28</v>
      </c>
      <c r="Q7" s="12">
        <v>3543.1200000000003</v>
      </c>
      <c r="R7" s="12">
        <v>3036.9600000000005</v>
      </c>
      <c r="S7" s="12">
        <v>2530.8000000000002</v>
      </c>
      <c r="T7" s="12">
        <v>2024.6400000000003</v>
      </c>
      <c r="U7" s="12">
        <v>1518.4800000000002</v>
      </c>
      <c r="V7" s="12">
        <v>1518.4800000000002</v>
      </c>
    </row>
    <row r="8" spans="1:22" x14ac:dyDescent="0.35">
      <c r="A8" t="s">
        <v>1602</v>
      </c>
      <c r="B8" s="12">
        <v>3504.8</v>
      </c>
      <c r="C8" s="12">
        <v>3304.8</v>
      </c>
      <c r="D8" s="12">
        <v>3104.8</v>
      </c>
      <c r="E8" s="12">
        <v>2904.8</v>
      </c>
      <c r="F8" s="12">
        <v>2704.8</v>
      </c>
      <c r="G8" s="12">
        <v>2504.8000000000002</v>
      </c>
      <c r="H8" s="12">
        <v>2304.8000000000002</v>
      </c>
      <c r="I8" s="12">
        <v>2104.8000000000002</v>
      </c>
      <c r="J8" s="12">
        <v>1904.8000000000002</v>
      </c>
      <c r="K8" s="12">
        <v>1704.8000000000002</v>
      </c>
      <c r="L8" s="12">
        <v>1504.8000000000002</v>
      </c>
      <c r="M8" s="12">
        <v>1304.8000000000002</v>
      </c>
      <c r="N8" s="12">
        <v>1104.8000000000002</v>
      </c>
      <c r="O8" s="12">
        <v>904.80000000000018</v>
      </c>
      <c r="P8" s="12">
        <v>704.80000000000018</v>
      </c>
      <c r="Q8" s="12">
        <v>504.80000000000018</v>
      </c>
      <c r="R8" s="12">
        <v>304.80000000000018</v>
      </c>
      <c r="S8" s="12">
        <v>175.24</v>
      </c>
      <c r="T8" s="12">
        <v>175.24</v>
      </c>
      <c r="U8" s="12">
        <v>175.24</v>
      </c>
      <c r="V8" s="12">
        <v>175.24</v>
      </c>
    </row>
    <row r="9" spans="1:22" x14ac:dyDescent="0.35">
      <c r="A9" t="s">
        <v>1603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x14ac:dyDescent="0.35">
      <c r="A10" t="s">
        <v>1604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x14ac:dyDescent="0.35">
      <c r="A11" t="s">
        <v>1606</v>
      </c>
      <c r="B11" s="12">
        <v>9148.41</v>
      </c>
      <c r="C11" s="12">
        <v>8748.41</v>
      </c>
      <c r="D11" s="12">
        <v>8313.41</v>
      </c>
      <c r="E11" s="12">
        <v>7843.4099999999989</v>
      </c>
      <c r="F11" s="12">
        <v>7373.4099999999989</v>
      </c>
      <c r="G11" s="12">
        <v>6903.4099999999989</v>
      </c>
      <c r="H11" s="12">
        <v>6433.4099999999989</v>
      </c>
      <c r="I11" s="12">
        <v>5963.4099999999989</v>
      </c>
      <c r="J11" s="12">
        <v>5493.4099999999989</v>
      </c>
      <c r="K11" s="12">
        <v>5023.4099999999989</v>
      </c>
      <c r="L11" s="12">
        <v>4553.4099999999989</v>
      </c>
      <c r="M11" s="12">
        <v>4083.4099999999989</v>
      </c>
      <c r="N11" s="12">
        <v>3786.9899999999993</v>
      </c>
      <c r="O11" s="12">
        <v>3542.7429999999995</v>
      </c>
      <c r="P11" s="12">
        <v>3342.7429999999995</v>
      </c>
      <c r="Q11" s="12">
        <v>3142.7429999999995</v>
      </c>
      <c r="R11" s="12">
        <v>2942.7429999999995</v>
      </c>
      <c r="S11" s="12">
        <v>2742.7429999999995</v>
      </c>
      <c r="T11" s="12">
        <v>2542.7429999999995</v>
      </c>
      <c r="U11" s="12">
        <v>2342.7429999999995</v>
      </c>
      <c r="V11" s="12">
        <v>2142.7429999999995</v>
      </c>
    </row>
    <row r="12" spans="1:22" x14ac:dyDescent="0.35">
      <c r="A12" t="s">
        <v>153</v>
      </c>
      <c r="B12" s="12">
        <v>10893.75</v>
      </c>
      <c r="C12" s="12">
        <v>10493.75</v>
      </c>
      <c r="D12" s="12">
        <v>10093.75</v>
      </c>
      <c r="E12" s="12">
        <v>9693.75</v>
      </c>
      <c r="F12" s="12">
        <v>9293.75</v>
      </c>
      <c r="G12" s="12">
        <v>8893.75</v>
      </c>
      <c r="H12" s="12">
        <v>8493.75</v>
      </c>
      <c r="I12" s="12">
        <v>8093.75</v>
      </c>
      <c r="J12" s="12">
        <v>7693.75</v>
      </c>
      <c r="K12" s="12">
        <v>7293.75</v>
      </c>
      <c r="L12" s="12">
        <v>6893.75</v>
      </c>
      <c r="M12" s="12">
        <v>6493.75</v>
      </c>
      <c r="N12" s="12">
        <v>6093.75</v>
      </c>
      <c r="O12" s="12">
        <v>5693.75</v>
      </c>
      <c r="P12" s="12">
        <v>5293.75</v>
      </c>
      <c r="Q12" s="12">
        <v>4893.75</v>
      </c>
      <c r="R12" s="12">
        <v>4493.75</v>
      </c>
      <c r="S12" s="12">
        <v>4093.75</v>
      </c>
      <c r="T12" s="12">
        <v>3693.75</v>
      </c>
      <c r="U12" s="12">
        <v>3293.75</v>
      </c>
      <c r="V12" s="12">
        <v>2893.75</v>
      </c>
    </row>
    <row r="13" spans="1:22" x14ac:dyDescent="0.35">
      <c r="A13" t="s">
        <v>1607</v>
      </c>
      <c r="B13" s="12">
        <v>20633.999999999996</v>
      </c>
      <c r="C13" s="12">
        <v>18633.999999999996</v>
      </c>
      <c r="D13" s="12">
        <v>16633.999999999996</v>
      </c>
      <c r="E13" s="12">
        <v>14633.999999999996</v>
      </c>
      <c r="F13" s="12">
        <v>12633.999999999996</v>
      </c>
      <c r="G13" s="12">
        <v>10633.999999999996</v>
      </c>
      <c r="H13" s="12">
        <v>8633.9999999999964</v>
      </c>
      <c r="I13" s="12">
        <v>6633.9999999999964</v>
      </c>
      <c r="J13" s="12">
        <v>4633.9999999999964</v>
      </c>
      <c r="K13" s="12">
        <v>2633.9999999999964</v>
      </c>
      <c r="L13" s="12">
        <v>1031.6999999999998</v>
      </c>
      <c r="M13" s="12">
        <v>1031.6999999999998</v>
      </c>
      <c r="N13" s="12">
        <v>1031.6999999999998</v>
      </c>
      <c r="O13" s="12">
        <v>1031.6999999999998</v>
      </c>
      <c r="P13" s="12">
        <v>1031.6999999999998</v>
      </c>
      <c r="Q13" s="12">
        <v>1031.6999999999998</v>
      </c>
      <c r="R13" s="12">
        <v>1031.6999999999998</v>
      </c>
      <c r="S13" s="12">
        <v>1031.6999999999998</v>
      </c>
      <c r="T13" s="12">
        <v>1031.6999999999998</v>
      </c>
      <c r="U13" s="12">
        <v>1031.6999999999998</v>
      </c>
      <c r="V13" s="12">
        <v>1031.6999999999998</v>
      </c>
    </row>
    <row r="14" spans="1:22" x14ac:dyDescent="0.35">
      <c r="A14" t="s">
        <v>152</v>
      </c>
      <c r="B14" s="12">
        <v>6631.75</v>
      </c>
      <c r="C14" s="12">
        <v>6431.75</v>
      </c>
      <c r="D14" s="12">
        <v>6231.75</v>
      </c>
      <c r="E14" s="12">
        <v>6031.75</v>
      </c>
      <c r="F14" s="12">
        <v>5831.75</v>
      </c>
      <c r="G14" s="12">
        <v>5631.75</v>
      </c>
      <c r="H14" s="12">
        <v>5431.75</v>
      </c>
      <c r="I14" s="12">
        <v>5231.75</v>
      </c>
      <c r="J14" s="12">
        <v>5031.75</v>
      </c>
      <c r="K14" s="12">
        <v>4831.75</v>
      </c>
      <c r="L14" s="12">
        <v>4631.75</v>
      </c>
      <c r="M14" s="12">
        <v>4431.75</v>
      </c>
      <c r="N14" s="12">
        <v>4231.75</v>
      </c>
      <c r="O14" s="12">
        <v>4031.75</v>
      </c>
      <c r="P14" s="12">
        <v>3831.75</v>
      </c>
      <c r="Q14" s="12">
        <v>3631.75</v>
      </c>
      <c r="R14" s="12">
        <v>3431.75</v>
      </c>
      <c r="S14" s="12">
        <v>3231.75</v>
      </c>
      <c r="T14" s="12">
        <v>3031.75</v>
      </c>
      <c r="U14" s="12">
        <v>2831.75</v>
      </c>
      <c r="V14" s="12">
        <v>2631.75</v>
      </c>
    </row>
    <row r="15" spans="1:22" x14ac:dyDescent="0.35">
      <c r="A15" t="s">
        <v>365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35">
      <c r="A16" t="s">
        <v>370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35">
      <c r="A17" t="s">
        <v>165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35">
      <c r="A18" t="s">
        <v>140</v>
      </c>
      <c r="B18" s="12">
        <v>36835.26</v>
      </c>
      <c r="C18" s="12">
        <v>35020.26</v>
      </c>
      <c r="D18" s="12">
        <v>33205.26</v>
      </c>
      <c r="E18" s="12">
        <v>31390.260000000002</v>
      </c>
      <c r="F18" s="12">
        <v>29575.260000000002</v>
      </c>
      <c r="G18" s="12">
        <v>27760.260000000002</v>
      </c>
      <c r="H18" s="12">
        <v>25945.260000000002</v>
      </c>
      <c r="I18" s="12">
        <v>24130.260000000002</v>
      </c>
      <c r="J18" s="12">
        <v>22315.26</v>
      </c>
      <c r="K18" s="12">
        <v>20500.259999999998</v>
      </c>
      <c r="L18" s="12">
        <v>18685.259999999998</v>
      </c>
      <c r="M18" s="12">
        <v>16870.259999999998</v>
      </c>
      <c r="N18" s="12">
        <v>15055.26</v>
      </c>
      <c r="O18" s="12">
        <v>13240.26</v>
      </c>
      <c r="P18" s="12">
        <v>11425.26</v>
      </c>
      <c r="Q18" s="12">
        <v>9610.2599999999984</v>
      </c>
      <c r="R18" s="12">
        <v>7795.2599999999984</v>
      </c>
      <c r="S18" s="12">
        <v>5980.2599999999975</v>
      </c>
      <c r="T18" s="12">
        <v>4165.2599999999975</v>
      </c>
      <c r="U18" s="12">
        <v>3015.6637499999997</v>
      </c>
      <c r="V18" s="12">
        <v>2850.6637499999997</v>
      </c>
    </row>
    <row r="19" spans="1:22" x14ac:dyDescent="0.35">
      <c r="A19" t="s">
        <v>371</v>
      </c>
      <c r="B19" s="12">
        <v>20280.844799999995</v>
      </c>
      <c r="C19" s="12">
        <v>19800.844799999995</v>
      </c>
      <c r="D19" s="12">
        <v>19320.844799999995</v>
      </c>
      <c r="E19" s="12">
        <v>18840.844799999995</v>
      </c>
      <c r="F19" s="12">
        <v>18360.844799999995</v>
      </c>
      <c r="G19" s="12">
        <v>17880.844799999995</v>
      </c>
      <c r="H19" s="12">
        <v>17400.844799999995</v>
      </c>
      <c r="I19" s="12">
        <v>16920.844799999995</v>
      </c>
      <c r="J19" s="12">
        <v>16440.844799999995</v>
      </c>
      <c r="K19" s="12">
        <v>15960.844799999997</v>
      </c>
      <c r="L19" s="12">
        <v>15480.844799999997</v>
      </c>
      <c r="M19" s="12">
        <v>15000.844799999997</v>
      </c>
      <c r="N19" s="12">
        <v>14520.844799999997</v>
      </c>
      <c r="O19" s="12">
        <v>14040.844799999997</v>
      </c>
      <c r="P19" s="12">
        <v>13560.844799999997</v>
      </c>
      <c r="Q19" s="12">
        <v>13080.844799999997</v>
      </c>
      <c r="R19" s="12">
        <v>12600.844799999997</v>
      </c>
      <c r="S19" s="12">
        <v>12120.844799999997</v>
      </c>
      <c r="T19" s="12">
        <v>11640.844799999997</v>
      </c>
      <c r="U19" s="12">
        <v>11160.844799999997</v>
      </c>
      <c r="V19" s="12">
        <v>10680.844799999997</v>
      </c>
    </row>
    <row r="20" spans="1:22" x14ac:dyDescent="0.35">
      <c r="A20" t="s">
        <v>131</v>
      </c>
      <c r="B20" s="12">
        <v>20553.344000000001</v>
      </c>
      <c r="C20" s="12">
        <v>19153.344000000005</v>
      </c>
      <c r="D20" s="12">
        <v>17753.344000000005</v>
      </c>
      <c r="E20" s="12">
        <v>16353.344000000003</v>
      </c>
      <c r="F20" s="12">
        <v>14953.344000000003</v>
      </c>
      <c r="G20" s="12">
        <v>13553.344000000003</v>
      </c>
      <c r="H20" s="12">
        <v>12153.344000000003</v>
      </c>
      <c r="I20" s="12">
        <v>10753.344000000001</v>
      </c>
      <c r="J20" s="12">
        <v>9353.3440000000028</v>
      </c>
      <c r="K20" s="12">
        <v>7953.3440000000028</v>
      </c>
      <c r="L20" s="12">
        <v>6553.3440000000028</v>
      </c>
      <c r="M20" s="12">
        <v>5268.4720000000016</v>
      </c>
      <c r="N20" s="12">
        <v>4108.4720000000016</v>
      </c>
      <c r="O20" s="12">
        <v>3309.086400000001</v>
      </c>
      <c r="P20" s="12">
        <v>3109.0864000000001</v>
      </c>
      <c r="Q20" s="12">
        <v>2909.0864000000001</v>
      </c>
      <c r="R20" s="12">
        <v>2709.0864000000006</v>
      </c>
      <c r="S20" s="12">
        <v>2509.0864000000006</v>
      </c>
      <c r="T20" s="12">
        <v>2309.0864000000006</v>
      </c>
      <c r="U20" s="12">
        <v>2109.0864000000006</v>
      </c>
      <c r="V20" s="12">
        <v>1909.0864000000006</v>
      </c>
    </row>
    <row r="21" spans="1:22" x14ac:dyDescent="0.35">
      <c r="A21" t="s">
        <v>1530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x14ac:dyDescent="0.35">
      <c r="A22" t="s">
        <v>369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35">
      <c r="A23" t="s">
        <v>367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35">
      <c r="A24" t="s">
        <v>136</v>
      </c>
      <c r="B24" s="12">
        <v>17092.600000000002</v>
      </c>
      <c r="C24" s="12">
        <v>16292.600000000002</v>
      </c>
      <c r="D24" s="12">
        <v>15492.600000000002</v>
      </c>
      <c r="E24" s="12">
        <v>14692.600000000002</v>
      </c>
      <c r="F24" s="12">
        <v>13892.600000000002</v>
      </c>
      <c r="G24" s="12">
        <v>13092.600000000002</v>
      </c>
      <c r="H24" s="12">
        <v>12292.600000000002</v>
      </c>
      <c r="I24" s="12">
        <v>11492.600000000002</v>
      </c>
      <c r="J24" s="12">
        <v>10692.600000000002</v>
      </c>
      <c r="K24" s="12">
        <v>9892.6000000000022</v>
      </c>
      <c r="L24" s="12">
        <v>9092.6000000000022</v>
      </c>
      <c r="M24" s="12">
        <v>8292.6000000000022</v>
      </c>
      <c r="N24" s="12">
        <v>7492.6000000000013</v>
      </c>
      <c r="O24" s="12">
        <v>6692.6000000000013</v>
      </c>
      <c r="P24" s="12">
        <v>5892.6000000000013</v>
      </c>
      <c r="Q24" s="12">
        <v>5092.6000000000013</v>
      </c>
      <c r="R24" s="12">
        <v>4533.3700000000008</v>
      </c>
      <c r="S24" s="12">
        <v>4133.3700000000008</v>
      </c>
      <c r="T24" s="12">
        <v>3733.3700000000008</v>
      </c>
      <c r="U24" s="12">
        <v>3333.3700000000008</v>
      </c>
      <c r="V24" s="12">
        <v>3013.8600000000006</v>
      </c>
    </row>
    <row r="25" spans="1:22" x14ac:dyDescent="0.35">
      <c r="A25" t="s">
        <v>141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x14ac:dyDescent="0.35">
      <c r="A26" t="s">
        <v>363</v>
      </c>
      <c r="B26" s="12">
        <v>11744.640000000001</v>
      </c>
      <c r="C26" s="12">
        <v>11544.640000000001</v>
      </c>
      <c r="D26" s="12">
        <v>11344.640000000001</v>
      </c>
      <c r="E26" s="12">
        <v>11144.640000000001</v>
      </c>
      <c r="F26" s="12">
        <v>10944.640000000001</v>
      </c>
      <c r="G26" s="12">
        <v>10744.640000000001</v>
      </c>
      <c r="H26" s="12">
        <v>10544.640000000001</v>
      </c>
      <c r="I26" s="12">
        <v>10344.640000000001</v>
      </c>
      <c r="J26" s="12">
        <v>10144.640000000001</v>
      </c>
      <c r="K26" s="12">
        <v>9944.6400000000012</v>
      </c>
      <c r="L26" s="12">
        <v>9744.6400000000012</v>
      </c>
      <c r="M26" s="12">
        <v>9544.6400000000012</v>
      </c>
      <c r="N26" s="12">
        <v>9344.6400000000012</v>
      </c>
      <c r="O26" s="12">
        <v>9144.6400000000012</v>
      </c>
      <c r="P26" s="12">
        <v>8944.6400000000012</v>
      </c>
      <c r="Q26" s="12">
        <v>8744.6400000000012</v>
      </c>
      <c r="R26" s="12">
        <v>8544.6400000000012</v>
      </c>
      <c r="S26" s="12">
        <v>8344.6400000000012</v>
      </c>
      <c r="T26" s="12">
        <v>8144.6400000000012</v>
      </c>
      <c r="U26" s="12">
        <v>7944.6400000000012</v>
      </c>
      <c r="V26" s="12">
        <v>7744.6400000000012</v>
      </c>
    </row>
    <row r="27" spans="1:22" x14ac:dyDescent="0.35">
      <c r="A27" t="s">
        <v>373</v>
      </c>
      <c r="B27" s="12">
        <v>39714</v>
      </c>
      <c r="C27" s="12">
        <v>38998.800000000003</v>
      </c>
      <c r="D27" s="12">
        <v>38283.599999999999</v>
      </c>
      <c r="E27" s="12">
        <v>37568.400000000001</v>
      </c>
      <c r="F27" s="12">
        <v>36853.199999999997</v>
      </c>
      <c r="G27" s="12">
        <v>36138</v>
      </c>
      <c r="H27" s="12">
        <v>35422.800000000003</v>
      </c>
      <c r="I27" s="12">
        <v>34707.599999999999</v>
      </c>
      <c r="J27" s="12">
        <v>33992.400000000001</v>
      </c>
      <c r="K27" s="12">
        <v>33277.199999999997</v>
      </c>
      <c r="L27" s="12">
        <v>32562</v>
      </c>
      <c r="M27" s="12">
        <v>31846.799999999999</v>
      </c>
      <c r="N27" s="12">
        <v>31131.599999999999</v>
      </c>
      <c r="O27" s="12">
        <v>30416.400000000001</v>
      </c>
      <c r="P27" s="12">
        <v>29701.200000000001</v>
      </c>
      <c r="Q27" s="12">
        <v>3576</v>
      </c>
      <c r="R27" s="12">
        <v>2860.8</v>
      </c>
      <c r="S27" s="12">
        <v>2145.6</v>
      </c>
      <c r="T27" s="12">
        <v>1430.4</v>
      </c>
      <c r="U27" s="12">
        <v>715.2</v>
      </c>
      <c r="V27" s="12">
        <v>715.2</v>
      </c>
    </row>
    <row r="28" spans="1:22" x14ac:dyDescent="0.35">
      <c r="A28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35">
      <c r="A29" t="s">
        <v>144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35">
      <c r="A30" t="s">
        <v>145</v>
      </c>
      <c r="B30" s="12">
        <v>51760.800000000003</v>
      </c>
      <c r="C30" s="12">
        <v>49172.759999999995</v>
      </c>
      <c r="D30" s="12">
        <v>46584.72</v>
      </c>
      <c r="E30" s="12">
        <v>43996.679999999993</v>
      </c>
      <c r="F30" s="12">
        <v>41408.640000000007</v>
      </c>
      <c r="G30" s="12">
        <v>38820.6</v>
      </c>
      <c r="H30" s="12">
        <v>36232.559999999998</v>
      </c>
      <c r="I30" s="12">
        <v>33644.520000000004</v>
      </c>
      <c r="J30" s="12">
        <v>31056.479999999996</v>
      </c>
      <c r="K30" s="12">
        <v>28468.440000000002</v>
      </c>
      <c r="L30" s="12">
        <v>25880.400000000001</v>
      </c>
      <c r="M30" s="12">
        <v>23292.36</v>
      </c>
      <c r="N30" s="12">
        <v>20704.320000000003</v>
      </c>
      <c r="O30" s="12">
        <v>18116.28</v>
      </c>
      <c r="P30" s="12">
        <v>15528.239999999998</v>
      </c>
      <c r="Q30" s="12">
        <v>12940.2</v>
      </c>
      <c r="R30" s="12">
        <v>10352.160000000002</v>
      </c>
      <c r="S30" s="12">
        <v>7764.119999999999</v>
      </c>
      <c r="T30" s="12">
        <v>5176.0800000000008</v>
      </c>
      <c r="U30" s="12">
        <v>2588.0400000000004</v>
      </c>
      <c r="V30" s="12">
        <v>2588.0400000000004</v>
      </c>
    </row>
    <row r="31" spans="1:22" x14ac:dyDescent="0.35">
      <c r="A31" t="s">
        <v>137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35">
      <c r="A32" t="s">
        <v>372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x14ac:dyDescent="0.35">
      <c r="A33" t="s">
        <v>1608</v>
      </c>
      <c r="B33" s="12">
        <v>4322.16</v>
      </c>
      <c r="C33" s="12">
        <v>4106.0519999999997</v>
      </c>
      <c r="D33" s="12">
        <v>3889.944</v>
      </c>
      <c r="E33" s="12">
        <v>3673.8359999999998</v>
      </c>
      <c r="F33" s="12">
        <v>3457.7280000000001</v>
      </c>
      <c r="G33" s="12">
        <v>3241.62</v>
      </c>
      <c r="H33" s="12">
        <v>3025.5119999999997</v>
      </c>
      <c r="I33" s="12">
        <v>2809.404</v>
      </c>
      <c r="J33" s="12">
        <v>2593.2959999999998</v>
      </c>
      <c r="K33" s="12">
        <v>2377.1880000000001</v>
      </c>
      <c r="L33" s="12">
        <v>2161.08</v>
      </c>
      <c r="M33" s="12">
        <v>1944.972</v>
      </c>
      <c r="N33" s="12">
        <v>1728.864</v>
      </c>
      <c r="O33" s="12">
        <v>1512.7559999999999</v>
      </c>
      <c r="P33" s="12">
        <v>1296.6479999999999</v>
      </c>
      <c r="Q33" s="12">
        <v>1080.54</v>
      </c>
      <c r="R33" s="12">
        <v>864.43200000000002</v>
      </c>
      <c r="S33" s="12">
        <v>648.32399999999996</v>
      </c>
      <c r="T33" s="12">
        <v>432.21600000000001</v>
      </c>
      <c r="U33" s="12">
        <v>216.108</v>
      </c>
      <c r="V33" s="12">
        <v>216.108</v>
      </c>
    </row>
    <row r="34" spans="1:22" x14ac:dyDescent="0.35">
      <c r="A34" t="s">
        <v>376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x14ac:dyDescent="0.35">
      <c r="A35" t="s">
        <v>1609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x14ac:dyDescent="0.35">
      <c r="A36" t="s">
        <v>1610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35">
      <c r="A37" t="s">
        <v>1611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35">
      <c r="A38" t="s">
        <v>1744</v>
      </c>
      <c r="B38" s="12">
        <v>42340.94</v>
      </c>
      <c r="C38" s="12">
        <v>40223.892999999996</v>
      </c>
      <c r="D38" s="12">
        <v>38106.846000000005</v>
      </c>
      <c r="E38" s="12">
        <v>35989.798999999999</v>
      </c>
      <c r="F38" s="12">
        <v>33872.752</v>
      </c>
      <c r="G38" s="12">
        <v>31755.704999999998</v>
      </c>
      <c r="H38" s="12">
        <v>29638.657999999999</v>
      </c>
      <c r="I38" s="12">
        <v>27521.610999999997</v>
      </c>
      <c r="J38" s="12">
        <v>25404.563999999998</v>
      </c>
      <c r="K38" s="12">
        <v>23287.517000000003</v>
      </c>
      <c r="L38" s="12">
        <v>21170.47</v>
      </c>
      <c r="M38" s="12">
        <v>19053.423000000003</v>
      </c>
      <c r="N38" s="12">
        <v>16936.376</v>
      </c>
      <c r="O38" s="12">
        <v>14819.329</v>
      </c>
      <c r="P38" s="12">
        <v>12702.281999999999</v>
      </c>
      <c r="Q38" s="12">
        <v>10585.235000000001</v>
      </c>
      <c r="R38" s="12">
        <v>8468.1880000000001</v>
      </c>
      <c r="S38" s="12">
        <v>6351.1409999999996</v>
      </c>
      <c r="T38" s="12">
        <v>4234.0940000000001</v>
      </c>
      <c r="U38" s="12">
        <v>2117.047</v>
      </c>
      <c r="V38" s="12">
        <v>2117.047</v>
      </c>
    </row>
    <row r="39" spans="1:22" x14ac:dyDescent="0.35">
      <c r="A39" t="s">
        <v>1855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35">
      <c r="A40" t="s">
        <v>2171</v>
      </c>
      <c r="B40" s="12">
        <v>60741.355499999998</v>
      </c>
      <c r="C40" s="12">
        <v>59131.355499999998</v>
      </c>
      <c r="D40" s="12">
        <v>57521.355499999998</v>
      </c>
      <c r="E40" s="12">
        <v>55911.355499999998</v>
      </c>
      <c r="F40" s="12">
        <v>54301.355499999998</v>
      </c>
      <c r="G40" s="12">
        <v>52691.355499999998</v>
      </c>
      <c r="H40" s="12">
        <v>51081.355499999998</v>
      </c>
      <c r="I40" s="12">
        <v>49471.355499999998</v>
      </c>
      <c r="J40" s="12">
        <v>47861.355499999998</v>
      </c>
      <c r="K40" s="12">
        <v>46251.355499999998</v>
      </c>
      <c r="L40" s="12">
        <v>44641.355499999998</v>
      </c>
      <c r="M40" s="12">
        <v>43031.355499999998</v>
      </c>
      <c r="N40" s="12">
        <v>41421.355499999998</v>
      </c>
      <c r="O40" s="12">
        <v>39811.355499999998</v>
      </c>
      <c r="P40" s="12">
        <v>38201.355499999998</v>
      </c>
      <c r="Q40" s="12">
        <v>36591.355499999998</v>
      </c>
      <c r="R40" s="12">
        <v>34981.355499999998</v>
      </c>
      <c r="S40" s="12">
        <v>33371.355499999998</v>
      </c>
      <c r="T40" s="12">
        <v>31761.355500000001</v>
      </c>
      <c r="U40" s="12">
        <v>30151.355500000001</v>
      </c>
      <c r="V40" s="12">
        <v>28541.355499999998</v>
      </c>
    </row>
    <row r="41" spans="1:22" x14ac:dyDescent="0.35">
      <c r="A41" t="s">
        <v>2178</v>
      </c>
      <c r="B41" s="12">
        <v>25047.553199999998</v>
      </c>
      <c r="C41" s="12">
        <v>22887.553199999998</v>
      </c>
      <c r="D41" s="12">
        <v>20727.553199999998</v>
      </c>
      <c r="E41" s="12">
        <v>18567.553199999998</v>
      </c>
      <c r="F41" s="12">
        <v>16407.553199999998</v>
      </c>
      <c r="G41" s="12">
        <v>14247.553199999998</v>
      </c>
      <c r="H41" s="12">
        <v>12087.553199999998</v>
      </c>
      <c r="I41" s="12">
        <v>9927.5531999999985</v>
      </c>
      <c r="J41" s="12">
        <v>7767.5531999999994</v>
      </c>
      <c r="K41" s="12">
        <v>5752.4376599999996</v>
      </c>
      <c r="L41" s="12">
        <v>4152.4376599999996</v>
      </c>
      <c r="M41" s="12">
        <v>2552.4376599999991</v>
      </c>
      <c r="N41" s="12">
        <v>1252.3776600000001</v>
      </c>
      <c r="O41" s="12">
        <v>1252.3776600000001</v>
      </c>
      <c r="P41" s="12">
        <v>1252.3776600000001</v>
      </c>
      <c r="Q41" s="12">
        <v>1252.3776600000001</v>
      </c>
      <c r="R41" s="12">
        <v>1252.3776600000001</v>
      </c>
      <c r="S41" s="12">
        <v>1252.3776600000001</v>
      </c>
      <c r="T41" s="12">
        <v>1252.3776600000001</v>
      </c>
      <c r="U41" s="12">
        <v>1252.3776600000001</v>
      </c>
      <c r="V41" s="12">
        <v>1252.3776600000001</v>
      </c>
    </row>
    <row r="42" spans="1:22" x14ac:dyDescent="0.35">
      <c r="A42" t="s">
        <v>2301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35">
      <c r="A43" t="s">
        <v>2329</v>
      </c>
      <c r="B43" s="12">
        <v>48254.615999999987</v>
      </c>
      <c r="C43" s="12">
        <v>46381.391999999985</v>
      </c>
      <c r="D43" s="12">
        <v>44508.167999999983</v>
      </c>
      <c r="E43" s="12">
        <v>42634.943999999981</v>
      </c>
      <c r="F43" s="12">
        <v>40761.719999999987</v>
      </c>
      <c r="G43" s="12">
        <v>38888.495999999985</v>
      </c>
      <c r="H43" s="12">
        <v>37015.271999999983</v>
      </c>
      <c r="I43" s="12">
        <v>35142.047999999981</v>
      </c>
      <c r="J43" s="12">
        <v>33268.823999999986</v>
      </c>
      <c r="K43" s="12">
        <v>31395.599999999988</v>
      </c>
      <c r="L43" s="12">
        <v>29522.375999999989</v>
      </c>
      <c r="M43" s="12">
        <v>27649.151999999987</v>
      </c>
      <c r="N43" s="12">
        <v>25775.927999999989</v>
      </c>
      <c r="O43" s="12">
        <v>23902.703999999987</v>
      </c>
      <c r="P43" s="12">
        <v>22029.479999999989</v>
      </c>
      <c r="Q43" s="12">
        <v>20156.255999999987</v>
      </c>
      <c r="R43" s="12">
        <v>18283.031999999988</v>
      </c>
      <c r="S43" s="12">
        <v>16409.807999999986</v>
      </c>
      <c r="T43" s="12">
        <v>14536.583999999988</v>
      </c>
      <c r="U43" s="12">
        <v>12663.359999999988</v>
      </c>
      <c r="V43" s="12">
        <v>10863.359999999988</v>
      </c>
    </row>
    <row r="44" spans="1:22" x14ac:dyDescent="0.35">
      <c r="A44" t="s">
        <v>1912</v>
      </c>
    </row>
  </sheetData>
  <phoneticPr fontId="2" type="noConversion"/>
  <conditionalFormatting sqref="B4:V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36E1-561E-40C4-83F5-C8CCDF5B966B}">
  <dimension ref="A1:BX49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1942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1754</v>
      </c>
      <c r="I2" s="16">
        <v>7.3583131793219471E-3</v>
      </c>
      <c r="J2" s="16">
        <v>7.805105416638343E-2</v>
      </c>
      <c r="K2" s="16">
        <v>0.20341567067323207</v>
      </c>
      <c r="L2" s="16">
        <v>8.608828968942972E-2</v>
      </c>
      <c r="M2" s="16">
        <v>0.13814608720951657</v>
      </c>
      <c r="N2" s="16">
        <v>7.9947378839854671E-2</v>
      </c>
      <c r="O2" s="16">
        <v>0.27191477365904426</v>
      </c>
      <c r="P2" s="16">
        <v>0.13150245946443656</v>
      </c>
      <c r="Q2" s="16">
        <v>3.4945586705821208E-2</v>
      </c>
      <c r="R2" s="16">
        <v>8.9349888326502258E-2</v>
      </c>
      <c r="S2" s="16">
        <v>1.9522349565510619E-2</v>
      </c>
      <c r="T2" s="16">
        <v>1.0293449427039558</v>
      </c>
      <c r="U2" s="16">
        <v>9.5305091276048665E-2</v>
      </c>
      <c r="V2" s="16">
        <v>0.29217071884777274</v>
      </c>
      <c r="W2" s="16">
        <v>0.75157193033427527</v>
      </c>
      <c r="X2" s="16">
        <v>4.7005219347108869E-3</v>
      </c>
      <c r="Y2" s="16">
        <v>1.6655587440965059E-2</v>
      </c>
      <c r="Z2" s="16">
        <v>0.10863890896756806</v>
      </c>
      <c r="AA2" s="16">
        <v>3.1760574133454971E-3</v>
      </c>
      <c r="AB2" s="16">
        <v>1.1663879541053626</v>
      </c>
      <c r="AC2" s="16">
        <v>0.29217071884777274</v>
      </c>
      <c r="AD2" s="16">
        <v>0.58415023532065657</v>
      </c>
      <c r="AE2" s="16">
        <v>0.17121508214821288</v>
      </c>
      <c r="AF2" s="16">
        <v>3.7918275981269997E-2</v>
      </c>
      <c r="AG2" s="16">
        <v>0.29217071884777274</v>
      </c>
      <c r="AH2" s="16">
        <v>0.13536048233414397</v>
      </c>
      <c r="AI2" s="16">
        <v>0.42828150699124207</v>
      </c>
      <c r="AJ2" s="16">
        <v>9.6772721330688191E-2</v>
      </c>
      <c r="AK2" s="16">
        <v>0.19596217714249428</v>
      </c>
      <c r="AL2" s="16">
        <v>1.2563093892769609E-2</v>
      </c>
      <c r="AM2" s="16">
        <v>0.11498302054747001</v>
      </c>
      <c r="AN2" s="16">
        <v>0.45503748284922296</v>
      </c>
      <c r="AO2" s="16">
        <v>0.87030290750626205</v>
      </c>
      <c r="AP2" s="16">
        <v>0.37958071682558531</v>
      </c>
      <c r="AQ2" s="16">
        <v>0.14492721462199806</v>
      </c>
      <c r="AR2" s="16">
        <v>9.8210008494661438E-2</v>
      </c>
      <c r="AS2" s="16">
        <v>0.41905956348714701</v>
      </c>
      <c r="AT2" s="16">
        <v>0.18266593889918151</v>
      </c>
      <c r="AU2" s="16">
        <v>0.68898771544345405</v>
      </c>
      <c r="AV2" s="16">
        <v>2.8632250106922573E-2</v>
      </c>
      <c r="AW2" s="16">
        <v>0.13814608720951657</v>
      </c>
      <c r="AX2" s="16">
        <v>8.257504497758382E-2</v>
      </c>
      <c r="AY2" s="16">
        <v>0.37672536281164226</v>
      </c>
      <c r="AZ2" s="16">
        <v>0.1184073027402071</v>
      </c>
      <c r="BA2" s="16">
        <v>1.3101136984322164</v>
      </c>
      <c r="BB2" s="16">
        <v>0.163348566744213</v>
      </c>
      <c r="BC2" s="16">
        <v>6.0074222067301473E-2</v>
      </c>
      <c r="BD2" s="16">
        <v>0.1111971289371653</v>
      </c>
      <c r="BE2" s="16">
        <v>7.0595914273740623E-2</v>
      </c>
      <c r="BF2" s="16">
        <v>5.9382628528294408E-2</v>
      </c>
      <c r="BG2" s="16">
        <v>1.6924145765334121E-3</v>
      </c>
      <c r="BH2" s="16">
        <v>0.32833776173681006</v>
      </c>
      <c r="BI2" s="16">
        <v>9.3208255885382604E-2</v>
      </c>
      <c r="BJ2" s="16">
        <v>0.63056328374953674</v>
      </c>
      <c r="BK2" s="16">
        <v>0.3403123774540277</v>
      </c>
      <c r="BL2" s="16">
        <v>0.12953472763675902</v>
      </c>
      <c r="BM2" s="16">
        <v>4.1303223847667506E-2</v>
      </c>
      <c r="BN2" s="16">
        <v>0.69324908262608953</v>
      </c>
      <c r="BO2" s="16">
        <v>5.1066469615952598E-2</v>
      </c>
      <c r="BP2" s="16">
        <v>0.13393250452299363</v>
      </c>
      <c r="BQ2" s="16">
        <v>6.3399210361705274E-2</v>
      </c>
      <c r="BR2" s="16">
        <v>0.40297057917667761</v>
      </c>
      <c r="BS2" s="16">
        <v>0.34174327089967038</v>
      </c>
      <c r="BT2" s="16">
        <v>0.66830316239836118</v>
      </c>
      <c r="BU2" s="16" t="s">
        <v>1605</v>
      </c>
      <c r="BV2" s="16" t="s">
        <v>1605</v>
      </c>
      <c r="BW2" s="16" t="s">
        <v>1605</v>
      </c>
      <c r="BX2" s="16" t="s">
        <v>1605</v>
      </c>
    </row>
    <row r="3" spans="1:76" x14ac:dyDescent="0.35">
      <c r="H3" t="s">
        <v>1757</v>
      </c>
      <c r="I3" s="16">
        <v>9.7457734785261207E-2</v>
      </c>
      <c r="J3" s="16">
        <v>8.0000000000006066E-2</v>
      </c>
      <c r="K3" s="16">
        <v>0.55000000000000249</v>
      </c>
      <c r="L3" s="16">
        <v>0.13809859812327674</v>
      </c>
      <c r="M3" s="16">
        <v>0.34875104284989877</v>
      </c>
      <c r="N3" s="16">
        <v>0.22961513616560381</v>
      </c>
      <c r="O3" s="16">
        <v>0.72554333175684982</v>
      </c>
      <c r="P3" s="16">
        <v>0.37835897956768405</v>
      </c>
      <c r="Q3" s="16">
        <v>0.22000000000000242</v>
      </c>
      <c r="R3" s="16">
        <v>0.39463835156867133</v>
      </c>
      <c r="S3" s="16">
        <v>0.14430749545662591</v>
      </c>
      <c r="T3" s="16">
        <v>1.9893925813186919</v>
      </c>
      <c r="U3" s="16">
        <v>0.13157894736842524</v>
      </c>
      <c r="V3" s="16">
        <v>0.30000000000000782</v>
      </c>
      <c r="W3" s="16">
        <v>1.477976440653217</v>
      </c>
      <c r="X3" s="16">
        <v>0.1235821503147807</v>
      </c>
      <c r="Y3" s="16">
        <v>0.16458491164033173</v>
      </c>
      <c r="Z3" s="16">
        <v>0.32861746806927461</v>
      </c>
      <c r="AA3" s="16">
        <v>0.11751412429378338</v>
      </c>
      <c r="AB3" s="16">
        <v>1.9740188257068318</v>
      </c>
      <c r="AC3" s="16">
        <v>0.30000000000000782</v>
      </c>
      <c r="AD3" s="16">
        <v>1.1259050627316372</v>
      </c>
      <c r="AE3" s="16">
        <v>0.44483109827684819</v>
      </c>
      <c r="AF3" s="16">
        <v>6.2857142857148052E-2</v>
      </c>
      <c r="AG3" s="16">
        <v>0.30000000000000782</v>
      </c>
      <c r="AH3" s="16">
        <v>0.13894736842105804</v>
      </c>
      <c r="AI3" s="16">
        <v>0.44000000000000683</v>
      </c>
      <c r="AJ3" s="16">
        <v>0.15536092288868564</v>
      </c>
      <c r="AK3" s="16">
        <v>0.32072565333431768</v>
      </c>
      <c r="AL3" s="16">
        <v>8.0000000000000515E-2</v>
      </c>
      <c r="AM3" s="16">
        <v>0.39455182306927217</v>
      </c>
      <c r="AN3" s="16">
        <v>1.0670532687031722</v>
      </c>
      <c r="AO3" s="16">
        <v>2.2174705341111554</v>
      </c>
      <c r="AP3" s="16">
        <v>0.98267921713788797</v>
      </c>
      <c r="AQ3" s="16">
        <v>0.53597335305555838</v>
      </c>
      <c r="AR3" s="16">
        <v>0.14285714285714102</v>
      </c>
      <c r="AS3" s="16">
        <v>0.48571428571428843</v>
      </c>
      <c r="AT3" s="16">
        <v>0.18750000000000511</v>
      </c>
      <c r="AU3" s="16">
        <v>0.90452256904201733</v>
      </c>
      <c r="AV3" s="16">
        <v>0.50841513220591028</v>
      </c>
      <c r="AW3" s="16">
        <v>0.34875104284989877</v>
      </c>
      <c r="AX3" s="16">
        <v>0.19728257093647805</v>
      </c>
      <c r="AY3" s="16">
        <v>0.61248740614341779</v>
      </c>
      <c r="AZ3" s="16">
        <v>0.21833524267517568</v>
      </c>
      <c r="BA3" s="16">
        <v>2.5528457736482624</v>
      </c>
      <c r="BB3" s="16">
        <v>0.47203783525821108</v>
      </c>
      <c r="BC3" s="16">
        <v>0.17221135212420502</v>
      </c>
      <c r="BD3" s="16">
        <v>0.30000000000000493</v>
      </c>
      <c r="BE3" s="16">
        <v>0.20000000000000395</v>
      </c>
      <c r="BF3" s="16">
        <v>0.10000000000000964</v>
      </c>
      <c r="BG3" s="16">
        <v>6.2619339331736246E-2</v>
      </c>
      <c r="BH3" s="16">
        <v>0.54930868377973385</v>
      </c>
      <c r="BI3" s="16">
        <v>0.13157894736842524</v>
      </c>
      <c r="BJ3" s="16">
        <v>0.97733265123437674</v>
      </c>
      <c r="BK3" s="16">
        <v>0.35000000000000675</v>
      </c>
      <c r="BL3" s="16">
        <v>0.46746848313212319</v>
      </c>
      <c r="BM3" s="16">
        <v>0.12467984851028402</v>
      </c>
      <c r="BN3" s="16">
        <v>1.7019636011136998</v>
      </c>
      <c r="BO3" s="16">
        <v>0.26628542980090208</v>
      </c>
      <c r="BP3" s="16">
        <v>0.49102745845635454</v>
      </c>
      <c r="BQ3" s="16">
        <v>0.13043478260868979</v>
      </c>
      <c r="BR3" s="16">
        <v>0.78397627641815393</v>
      </c>
      <c r="BS3" s="16">
        <v>0.56061006159106985</v>
      </c>
      <c r="BT3" s="16">
        <v>1.0483007058382841</v>
      </c>
      <c r="BU3" s="16" t="s">
        <v>1605</v>
      </c>
      <c r="BV3" s="16" t="s">
        <v>1605</v>
      </c>
      <c r="BW3" s="16" t="s">
        <v>1605</v>
      </c>
      <c r="BX3" s="16" t="s">
        <v>1605</v>
      </c>
    </row>
    <row r="4" spans="1:76" x14ac:dyDescent="0.35">
      <c r="H4" t="s">
        <v>1943</v>
      </c>
      <c r="I4" t="s">
        <v>1608</v>
      </c>
      <c r="J4" t="s">
        <v>1606</v>
      </c>
      <c r="K4" t="s">
        <v>161</v>
      </c>
      <c r="L4" t="s">
        <v>1530</v>
      </c>
      <c r="M4" t="s">
        <v>1530</v>
      </c>
      <c r="N4" t="s">
        <v>2339</v>
      </c>
      <c r="O4" t="s">
        <v>1530</v>
      </c>
      <c r="P4" t="s">
        <v>372</v>
      </c>
      <c r="Q4" t="s">
        <v>372</v>
      </c>
      <c r="R4" t="s">
        <v>372</v>
      </c>
      <c r="S4" t="s">
        <v>1608</v>
      </c>
      <c r="T4" t="s">
        <v>1530</v>
      </c>
      <c r="U4" t="s">
        <v>376</v>
      </c>
      <c r="V4" t="s">
        <v>1606</v>
      </c>
      <c r="W4" t="s">
        <v>1530</v>
      </c>
      <c r="X4" t="s">
        <v>1910</v>
      </c>
      <c r="Y4" t="s">
        <v>136</v>
      </c>
      <c r="Z4" t="s">
        <v>136</v>
      </c>
      <c r="AA4" t="s">
        <v>1603</v>
      </c>
      <c r="AB4" t="s">
        <v>1530</v>
      </c>
      <c r="AC4" t="s">
        <v>1606</v>
      </c>
      <c r="AD4" t="s">
        <v>1530</v>
      </c>
      <c r="AE4" t="s">
        <v>136</v>
      </c>
      <c r="AF4" t="s">
        <v>1606</v>
      </c>
      <c r="AG4" t="s">
        <v>1606</v>
      </c>
      <c r="AH4" t="s">
        <v>1606</v>
      </c>
      <c r="AI4" t="s">
        <v>2339</v>
      </c>
      <c r="AJ4" t="s">
        <v>1530</v>
      </c>
      <c r="AK4" t="s">
        <v>1604</v>
      </c>
      <c r="AL4" t="s">
        <v>1603</v>
      </c>
      <c r="AM4" t="s">
        <v>1530</v>
      </c>
      <c r="AN4" t="s">
        <v>1530</v>
      </c>
      <c r="AO4" t="s">
        <v>1530</v>
      </c>
      <c r="AP4" t="s">
        <v>1530</v>
      </c>
      <c r="AQ4" t="s">
        <v>1530</v>
      </c>
      <c r="AR4" t="s">
        <v>373</v>
      </c>
      <c r="AS4" t="s">
        <v>373</v>
      </c>
      <c r="AT4" t="s">
        <v>2339</v>
      </c>
      <c r="AU4" t="s">
        <v>372</v>
      </c>
      <c r="AV4" t="s">
        <v>1530</v>
      </c>
      <c r="AW4" t="s">
        <v>1530</v>
      </c>
      <c r="AX4" t="s">
        <v>1604</v>
      </c>
      <c r="AY4" t="s">
        <v>369</v>
      </c>
      <c r="AZ4" t="s">
        <v>144</v>
      </c>
      <c r="BA4" t="s">
        <v>1530</v>
      </c>
      <c r="BB4" t="s">
        <v>1608</v>
      </c>
      <c r="BC4" t="s">
        <v>2339</v>
      </c>
      <c r="BD4" t="s">
        <v>2339</v>
      </c>
      <c r="BE4" t="s">
        <v>1744</v>
      </c>
      <c r="BF4" t="s">
        <v>1606</v>
      </c>
      <c r="BG4" t="s">
        <v>141</v>
      </c>
      <c r="BH4" t="s">
        <v>1530</v>
      </c>
      <c r="BI4" t="s">
        <v>376</v>
      </c>
      <c r="BJ4" t="s">
        <v>369</v>
      </c>
      <c r="BK4" t="s">
        <v>363</v>
      </c>
      <c r="BL4" t="s">
        <v>372</v>
      </c>
      <c r="BM4" t="s">
        <v>1610</v>
      </c>
      <c r="BN4" t="s">
        <v>1530</v>
      </c>
      <c r="BO4" t="s">
        <v>131</v>
      </c>
      <c r="BP4" t="s">
        <v>1530</v>
      </c>
      <c r="BQ4" t="s">
        <v>369</v>
      </c>
      <c r="BR4" t="s">
        <v>1530</v>
      </c>
      <c r="BS4" t="s">
        <v>369</v>
      </c>
      <c r="BT4" t="s">
        <v>369</v>
      </c>
      <c r="BU4" t="s">
        <v>1605</v>
      </c>
      <c r="BV4" t="s">
        <v>1605</v>
      </c>
      <c r="BW4" t="s">
        <v>1605</v>
      </c>
      <c r="BX4" t="s">
        <v>1605</v>
      </c>
    </row>
    <row r="5" spans="1:76" x14ac:dyDescent="0.35">
      <c r="H5" t="s">
        <v>1758</v>
      </c>
      <c r="I5">
        <v>3</v>
      </c>
      <c r="J5">
        <v>37</v>
      </c>
      <c r="K5">
        <v>19</v>
      </c>
      <c r="L5">
        <v>37</v>
      </c>
      <c r="M5">
        <v>26</v>
      </c>
      <c r="N5">
        <v>19</v>
      </c>
      <c r="O5">
        <v>37</v>
      </c>
      <c r="P5">
        <v>19</v>
      </c>
      <c r="Q5">
        <v>8</v>
      </c>
      <c r="R5">
        <v>19</v>
      </c>
      <c r="S5">
        <v>8</v>
      </c>
      <c r="T5">
        <v>34</v>
      </c>
      <c r="U5">
        <v>36</v>
      </c>
      <c r="V5">
        <v>37</v>
      </c>
      <c r="W5">
        <v>37</v>
      </c>
      <c r="X5">
        <v>2</v>
      </c>
      <c r="Y5">
        <v>5</v>
      </c>
      <c r="Z5">
        <v>26</v>
      </c>
      <c r="AA5">
        <v>1</v>
      </c>
      <c r="AB5">
        <v>34</v>
      </c>
      <c r="AC5">
        <v>37</v>
      </c>
      <c r="AD5">
        <v>37</v>
      </c>
      <c r="AE5">
        <v>26</v>
      </c>
      <c r="AF5">
        <v>26</v>
      </c>
      <c r="AG5">
        <v>37</v>
      </c>
      <c r="AH5">
        <v>37</v>
      </c>
      <c r="AI5">
        <v>37</v>
      </c>
      <c r="AJ5">
        <v>37</v>
      </c>
      <c r="AK5">
        <v>37</v>
      </c>
      <c r="AL5">
        <v>7</v>
      </c>
      <c r="AM5">
        <v>31</v>
      </c>
      <c r="AN5">
        <v>37</v>
      </c>
      <c r="AO5">
        <v>37</v>
      </c>
      <c r="AP5">
        <v>21</v>
      </c>
      <c r="AQ5">
        <v>26</v>
      </c>
      <c r="AR5">
        <v>33</v>
      </c>
      <c r="AS5">
        <v>34</v>
      </c>
      <c r="AT5">
        <v>37</v>
      </c>
      <c r="AU5">
        <v>37</v>
      </c>
      <c r="AV5">
        <v>3</v>
      </c>
      <c r="AW5">
        <v>26</v>
      </c>
      <c r="AX5">
        <v>26</v>
      </c>
      <c r="AY5">
        <v>34</v>
      </c>
      <c r="AZ5">
        <v>30</v>
      </c>
      <c r="BA5">
        <v>34</v>
      </c>
      <c r="BB5">
        <v>30</v>
      </c>
      <c r="BC5">
        <v>19</v>
      </c>
      <c r="BD5">
        <v>19</v>
      </c>
      <c r="BE5">
        <v>18</v>
      </c>
      <c r="BF5">
        <v>23</v>
      </c>
      <c r="BG5">
        <v>1</v>
      </c>
      <c r="BH5">
        <v>34</v>
      </c>
      <c r="BI5">
        <v>32</v>
      </c>
      <c r="BJ5">
        <v>33</v>
      </c>
      <c r="BK5">
        <v>36</v>
      </c>
      <c r="BL5">
        <v>18</v>
      </c>
      <c r="BM5">
        <v>19</v>
      </c>
      <c r="BN5">
        <v>37</v>
      </c>
      <c r="BO5">
        <v>11</v>
      </c>
      <c r="BP5">
        <v>25</v>
      </c>
      <c r="BQ5">
        <v>35</v>
      </c>
      <c r="BR5">
        <v>36</v>
      </c>
      <c r="BS5">
        <v>34</v>
      </c>
      <c r="BT5">
        <v>34</v>
      </c>
      <c r="BU5" t="s">
        <v>1605</v>
      </c>
      <c r="BV5" t="s">
        <v>1605</v>
      </c>
      <c r="BW5" t="s">
        <v>1605</v>
      </c>
      <c r="BX5" t="s">
        <v>1605</v>
      </c>
    </row>
    <row r="6" spans="1:76" x14ac:dyDescent="0.35">
      <c r="H6" t="s">
        <v>6</v>
      </c>
      <c r="I6" t="s">
        <v>1753</v>
      </c>
      <c r="J6" t="s">
        <v>1848</v>
      </c>
      <c r="K6">
        <v>30</v>
      </c>
      <c r="L6" t="s">
        <v>1848</v>
      </c>
      <c r="M6" t="s">
        <v>1848</v>
      </c>
      <c r="N6" t="s">
        <v>1848</v>
      </c>
      <c r="O6" t="s">
        <v>1848</v>
      </c>
      <c r="P6">
        <v>20</v>
      </c>
      <c r="Q6" t="s">
        <v>1848</v>
      </c>
      <c r="R6" t="s">
        <v>1848</v>
      </c>
      <c r="S6" t="s">
        <v>1848</v>
      </c>
      <c r="T6">
        <v>15</v>
      </c>
      <c r="U6" t="s">
        <v>1848</v>
      </c>
      <c r="V6" t="s">
        <v>1848</v>
      </c>
      <c r="W6">
        <v>25</v>
      </c>
      <c r="X6" t="s">
        <v>1848</v>
      </c>
      <c r="Y6" t="s">
        <v>1848</v>
      </c>
      <c r="Z6">
        <v>30</v>
      </c>
      <c r="AA6" t="s">
        <v>1848</v>
      </c>
      <c r="AB6">
        <v>20</v>
      </c>
      <c r="AC6" t="s">
        <v>1848</v>
      </c>
      <c r="AD6">
        <v>15</v>
      </c>
      <c r="AE6">
        <v>15</v>
      </c>
      <c r="AF6" t="s">
        <v>1848</v>
      </c>
      <c r="AG6">
        <v>8</v>
      </c>
      <c r="AH6" t="s">
        <v>1848</v>
      </c>
      <c r="AI6">
        <v>35</v>
      </c>
      <c r="AJ6" t="s">
        <v>1848</v>
      </c>
      <c r="AK6">
        <v>35</v>
      </c>
      <c r="AL6" t="s">
        <v>1848</v>
      </c>
      <c r="AM6">
        <v>30</v>
      </c>
      <c r="AN6" t="s">
        <v>1848</v>
      </c>
      <c r="AO6">
        <v>20</v>
      </c>
      <c r="AP6">
        <v>30</v>
      </c>
      <c r="AQ6">
        <v>51</v>
      </c>
      <c r="AR6" t="s">
        <v>1848</v>
      </c>
      <c r="AS6">
        <v>10</v>
      </c>
      <c r="AT6" t="s">
        <v>1848</v>
      </c>
      <c r="AU6">
        <v>13</v>
      </c>
      <c r="AV6" t="s">
        <v>1848</v>
      </c>
      <c r="AW6">
        <v>5</v>
      </c>
      <c r="AX6">
        <v>25</v>
      </c>
      <c r="AY6" t="s">
        <v>1848</v>
      </c>
      <c r="AZ6" t="s">
        <v>1848</v>
      </c>
      <c r="BA6">
        <v>20</v>
      </c>
      <c r="BB6">
        <v>30</v>
      </c>
      <c r="BC6">
        <v>10</v>
      </c>
      <c r="BD6">
        <v>30</v>
      </c>
      <c r="BE6" t="s">
        <v>1848</v>
      </c>
      <c r="BF6" t="s">
        <v>1848</v>
      </c>
      <c r="BG6" t="s">
        <v>1848</v>
      </c>
      <c r="BH6">
        <v>40</v>
      </c>
      <c r="BI6" t="s">
        <v>1848</v>
      </c>
      <c r="BJ6">
        <v>30</v>
      </c>
      <c r="BK6">
        <v>42</v>
      </c>
      <c r="BL6" t="s">
        <v>1848</v>
      </c>
      <c r="BM6">
        <v>40</v>
      </c>
      <c r="BN6">
        <v>35</v>
      </c>
      <c r="BO6" t="s">
        <v>1848</v>
      </c>
      <c r="BP6" t="s">
        <v>1848</v>
      </c>
      <c r="BQ6" t="s">
        <v>1848</v>
      </c>
      <c r="BR6">
        <v>27</v>
      </c>
      <c r="BS6" t="s">
        <v>1753</v>
      </c>
      <c r="BT6">
        <v>40</v>
      </c>
    </row>
    <row r="7" spans="1:76" x14ac:dyDescent="0.35">
      <c r="H7" t="s">
        <v>1944</v>
      </c>
      <c r="O7" t="b">
        <v>1</v>
      </c>
      <c r="AH7" t="b">
        <v>1</v>
      </c>
      <c r="AN7" t="b">
        <v>1</v>
      </c>
      <c r="AT7" t="b">
        <v>1</v>
      </c>
      <c r="AY7" t="b">
        <v>1</v>
      </c>
      <c r="BS7" t="b">
        <v>1</v>
      </c>
    </row>
    <row r="8" spans="1:76" x14ac:dyDescent="0.35">
      <c r="A8" t="s">
        <v>71</v>
      </c>
      <c r="B8" t="s">
        <v>380</v>
      </c>
      <c r="C8" t="s">
        <v>1954</v>
      </c>
      <c r="D8" t="s">
        <v>1387</v>
      </c>
      <c r="E8" t="s">
        <v>1959</v>
      </c>
      <c r="F8" t="s">
        <v>1945</v>
      </c>
      <c r="G8" t="s">
        <v>1946</v>
      </c>
      <c r="H8" t="s">
        <v>1947</v>
      </c>
      <c r="I8" t="s">
        <v>1842</v>
      </c>
      <c r="J8" t="s">
        <v>1822</v>
      </c>
      <c r="K8" t="s">
        <v>1809</v>
      </c>
      <c r="L8" t="s">
        <v>1832</v>
      </c>
      <c r="M8" t="s">
        <v>1816</v>
      </c>
      <c r="N8" t="s">
        <v>1824</v>
      </c>
      <c r="O8" t="s">
        <v>1849</v>
      </c>
      <c r="P8" t="s">
        <v>1815</v>
      </c>
      <c r="Q8" t="s">
        <v>1837</v>
      </c>
      <c r="R8" t="s">
        <v>1819</v>
      </c>
      <c r="S8" t="s">
        <v>1845</v>
      </c>
      <c r="T8" t="s">
        <v>1850</v>
      </c>
      <c r="U8" t="s">
        <v>1829</v>
      </c>
      <c r="V8" t="s">
        <v>1747</v>
      </c>
      <c r="W8" t="s">
        <v>1802</v>
      </c>
      <c r="X8" t="s">
        <v>1847</v>
      </c>
      <c r="Y8" t="s">
        <v>1840</v>
      </c>
      <c r="Z8" t="s">
        <v>1830</v>
      </c>
      <c r="AA8" t="s">
        <v>1846</v>
      </c>
      <c r="AB8" t="s">
        <v>1800</v>
      </c>
      <c r="AC8" t="s">
        <v>1805</v>
      </c>
      <c r="AD8" t="s">
        <v>1804</v>
      </c>
      <c r="AE8" t="s">
        <v>1813</v>
      </c>
      <c r="AF8" t="s">
        <v>1835</v>
      </c>
      <c r="AG8" t="s">
        <v>1806</v>
      </c>
      <c r="AH8" t="s">
        <v>1812</v>
      </c>
      <c r="AI8" t="s">
        <v>1775</v>
      </c>
      <c r="AJ8" t="s">
        <v>1827</v>
      </c>
      <c r="AK8" t="s">
        <v>1811</v>
      </c>
      <c r="AL8" t="s">
        <v>1841</v>
      </c>
      <c r="AM8" t="s">
        <v>1828</v>
      </c>
      <c r="AN8" t="s">
        <v>1748</v>
      </c>
      <c r="AO8" t="s">
        <v>1801</v>
      </c>
      <c r="AP8" t="s">
        <v>1807</v>
      </c>
      <c r="AQ8" t="s">
        <v>1814</v>
      </c>
      <c r="AR8" t="s">
        <v>1821</v>
      </c>
      <c r="AS8" t="s">
        <v>1852</v>
      </c>
      <c r="AT8" t="s">
        <v>1810</v>
      </c>
      <c r="AU8" t="s">
        <v>1956</v>
      </c>
      <c r="AV8" t="s">
        <v>1843</v>
      </c>
      <c r="AW8" t="s">
        <v>1818</v>
      </c>
      <c r="AX8" t="s">
        <v>1834</v>
      </c>
      <c r="AY8" t="s">
        <v>1808</v>
      </c>
      <c r="AZ8" t="s">
        <v>1823</v>
      </c>
      <c r="BA8" t="s">
        <v>1799</v>
      </c>
      <c r="BB8" t="s">
        <v>1820</v>
      </c>
      <c r="BC8" t="s">
        <v>1833</v>
      </c>
      <c r="BD8" t="s">
        <v>1817</v>
      </c>
      <c r="BE8" t="s">
        <v>1831</v>
      </c>
      <c r="BF8" t="s">
        <v>1825</v>
      </c>
      <c r="BG8" t="s">
        <v>1844</v>
      </c>
      <c r="BH8" t="s">
        <v>1854</v>
      </c>
      <c r="BI8" t="s">
        <v>1750</v>
      </c>
      <c r="BJ8" t="s">
        <v>1803</v>
      </c>
      <c r="BK8" t="s">
        <v>1853</v>
      </c>
      <c r="BL8" t="s">
        <v>1826</v>
      </c>
      <c r="BM8" t="s">
        <v>1838</v>
      </c>
      <c r="BN8" t="s">
        <v>1851</v>
      </c>
      <c r="BO8" t="s">
        <v>1839</v>
      </c>
      <c r="BP8" t="s">
        <v>1751</v>
      </c>
      <c r="BQ8" t="s">
        <v>1836</v>
      </c>
      <c r="BR8" t="s">
        <v>1771</v>
      </c>
      <c r="BS8" t="s">
        <v>1957</v>
      </c>
      <c r="BT8" t="s">
        <v>1958</v>
      </c>
      <c r="BU8" t="s">
        <v>1941</v>
      </c>
      <c r="BV8" t="s">
        <v>1941</v>
      </c>
      <c r="BW8" t="s">
        <v>1941</v>
      </c>
      <c r="BX8" t="s">
        <v>1941</v>
      </c>
    </row>
    <row r="9" spans="1:76" x14ac:dyDescent="0.35">
      <c r="A9">
        <v>1</v>
      </c>
      <c r="B9" t="s">
        <v>1874</v>
      </c>
      <c r="C9" t="b">
        <v>1</v>
      </c>
      <c r="D9" t="b">
        <v>0</v>
      </c>
      <c r="E9" s="1">
        <v>2291.1926443801985</v>
      </c>
      <c r="F9" s="16">
        <v>0.35585139910002145</v>
      </c>
      <c r="G9" s="16">
        <v>0.67135427132111669</v>
      </c>
      <c r="H9" t="s">
        <v>1748</v>
      </c>
      <c r="I9" s="16">
        <v>0</v>
      </c>
      <c r="J9" s="16">
        <v>7.9999999999997851E-2</v>
      </c>
      <c r="K9" s="16">
        <v>0</v>
      </c>
      <c r="L9" s="16">
        <v>0.11787776752675638</v>
      </c>
      <c r="M9" s="16">
        <v>0.20960449576871953</v>
      </c>
      <c r="N9" s="16">
        <v>0</v>
      </c>
      <c r="O9" s="16">
        <v>0.28043479497211954</v>
      </c>
      <c r="P9" s="16">
        <v>0</v>
      </c>
      <c r="Q9" s="16">
        <v>0</v>
      </c>
      <c r="R9" s="16">
        <v>0</v>
      </c>
      <c r="S9" s="16">
        <v>0</v>
      </c>
      <c r="T9" s="16">
        <v>1.5104489664735175</v>
      </c>
      <c r="U9" s="16">
        <v>7.207207207207178E-2</v>
      </c>
      <c r="V9" s="16">
        <v>0.29999999999999538</v>
      </c>
      <c r="W9" s="16">
        <v>0.89428155017953115</v>
      </c>
      <c r="X9" s="16" t="s">
        <v>1605</v>
      </c>
      <c r="Y9" s="16">
        <v>0</v>
      </c>
      <c r="Z9" s="16">
        <v>0.13831210961945262</v>
      </c>
      <c r="AA9" s="16">
        <v>0</v>
      </c>
      <c r="AB9" s="16">
        <v>1.2987016365946396</v>
      </c>
      <c r="AC9" s="16">
        <v>0.29999999999999538</v>
      </c>
      <c r="AD9" s="16">
        <v>0.75226921931295676</v>
      </c>
      <c r="AE9" s="16">
        <v>0.20960449576871953</v>
      </c>
      <c r="AF9" s="16">
        <v>6.2857142857141834E-2</v>
      </c>
      <c r="AG9" s="16">
        <v>0.29999999999999538</v>
      </c>
      <c r="AH9" s="16">
        <v>0.1389473684210476</v>
      </c>
      <c r="AI9" s="16">
        <v>0.43999999999999773</v>
      </c>
      <c r="AJ9" s="16">
        <v>0.13273070573729462</v>
      </c>
      <c r="AK9" s="16">
        <v>0.27057978720651232</v>
      </c>
      <c r="AL9" s="16">
        <v>0</v>
      </c>
      <c r="AM9" s="16">
        <v>0.15747806584991708</v>
      </c>
      <c r="AN9" s="16">
        <v>0.67135427132111669</v>
      </c>
      <c r="AO9" s="16">
        <v>1.2968576622857615</v>
      </c>
      <c r="AP9" s="16">
        <v>0.79425049712120921</v>
      </c>
      <c r="AQ9" s="16">
        <v>0.21312873551897793</v>
      </c>
      <c r="AR9" s="16">
        <v>7.207207207207178E-2</v>
      </c>
      <c r="AS9" s="16">
        <v>0.39369369369368967</v>
      </c>
      <c r="AT9" s="16">
        <v>0.18749999999999689</v>
      </c>
      <c r="AU9" s="16">
        <v>0.5999999999999952</v>
      </c>
      <c r="AV9" s="16">
        <v>0</v>
      </c>
      <c r="AW9" s="16">
        <v>0.20960449576871953</v>
      </c>
      <c r="AX9" s="16">
        <v>0.12532856085102995</v>
      </c>
      <c r="AY9" s="16">
        <v>0.46543991777502103</v>
      </c>
      <c r="AZ9" s="16" t="s">
        <v>1605</v>
      </c>
      <c r="BA9" s="16">
        <v>1.8105379895119116</v>
      </c>
      <c r="BB9" s="16" t="s">
        <v>1605</v>
      </c>
      <c r="BC9" s="16">
        <v>0</v>
      </c>
      <c r="BD9" s="16">
        <v>0</v>
      </c>
      <c r="BE9" s="16">
        <v>0</v>
      </c>
      <c r="BF9" s="16">
        <v>0.10000000000000053</v>
      </c>
      <c r="BG9" s="16">
        <v>0</v>
      </c>
      <c r="BH9" s="16">
        <v>0.463558487824826</v>
      </c>
      <c r="BI9" s="16">
        <v>7.207207207207178E-2</v>
      </c>
      <c r="BJ9" s="16">
        <v>0.70025472166155578</v>
      </c>
      <c r="BK9" s="16">
        <v>0.34999999999999942</v>
      </c>
      <c r="BL9" s="16">
        <v>0</v>
      </c>
      <c r="BM9" s="16">
        <v>0</v>
      </c>
      <c r="BN9" s="16">
        <v>1.0306562016114396</v>
      </c>
      <c r="BO9" s="16">
        <v>0.23859505973574069</v>
      </c>
      <c r="BP9" s="16">
        <v>0.1956084115529324</v>
      </c>
      <c r="BQ9" s="16">
        <v>3.4782608695651751E-2</v>
      </c>
      <c r="BR9" s="16">
        <v>0.39478285684442671</v>
      </c>
      <c r="BS9" s="16">
        <v>0.39143204211082705</v>
      </c>
      <c r="BT9" s="16">
        <v>0.6576713667424845</v>
      </c>
      <c r="BU9" s="16" t="s">
        <v>1605</v>
      </c>
      <c r="BV9" s="16" t="s">
        <v>1605</v>
      </c>
      <c r="BW9" s="16" t="s">
        <v>1605</v>
      </c>
      <c r="BX9" s="16" t="s">
        <v>1605</v>
      </c>
    </row>
    <row r="10" spans="1:76" x14ac:dyDescent="0.35">
      <c r="A10">
        <v>2</v>
      </c>
      <c r="B10" t="s">
        <v>161</v>
      </c>
      <c r="C10" t="b">
        <v>1</v>
      </c>
      <c r="D10" t="b">
        <v>1</v>
      </c>
      <c r="E10" s="1">
        <v>366.71006969748561</v>
      </c>
      <c r="F10" s="16">
        <v>0.22615842102498973</v>
      </c>
      <c r="G10" s="16">
        <v>0.31250000000000178</v>
      </c>
      <c r="H10" t="s">
        <v>1957</v>
      </c>
      <c r="I10" s="16">
        <v>0</v>
      </c>
      <c r="J10" s="16">
        <v>8.0000000000000071E-2</v>
      </c>
      <c r="K10" s="16">
        <v>0.55000000000000249</v>
      </c>
      <c r="L10" s="16">
        <v>5.0000000000003597E-2</v>
      </c>
      <c r="M10" s="16">
        <v>0</v>
      </c>
      <c r="N10" s="16">
        <v>0.22903390369661447</v>
      </c>
      <c r="O10" s="16">
        <v>0.22903390369661447</v>
      </c>
      <c r="P10" s="16">
        <v>0.37835897956767917</v>
      </c>
      <c r="Q10" s="16">
        <v>0.13749999999999973</v>
      </c>
      <c r="R10" s="16">
        <v>0.30032879090931086</v>
      </c>
      <c r="S10" s="16">
        <v>0</v>
      </c>
      <c r="T10" s="16">
        <v>0.56249999999999933</v>
      </c>
      <c r="U10" s="16">
        <v>0.125000000000002</v>
      </c>
      <c r="V10" s="16">
        <v>0.29999999999999893</v>
      </c>
      <c r="W10" s="16">
        <v>0.52330805610419939</v>
      </c>
      <c r="X10" s="16">
        <v>0</v>
      </c>
      <c r="Y10" s="16">
        <v>0</v>
      </c>
      <c r="Z10" s="16">
        <v>0</v>
      </c>
      <c r="AA10" s="16">
        <v>0</v>
      </c>
      <c r="AB10" s="16">
        <v>0.96875000000000555</v>
      </c>
      <c r="AC10" s="16">
        <v>0.29999999999999893</v>
      </c>
      <c r="AD10" s="16">
        <v>0.29999999999999893</v>
      </c>
      <c r="AE10" s="16">
        <v>0</v>
      </c>
      <c r="AF10" s="16">
        <v>0</v>
      </c>
      <c r="AG10" s="16">
        <v>0.29999999999999893</v>
      </c>
      <c r="AH10" s="16">
        <v>0.13894736842105426</v>
      </c>
      <c r="AI10" s="16">
        <v>0.44000000000000061</v>
      </c>
      <c r="AJ10" s="16">
        <v>5.6249999999998579E-2</v>
      </c>
      <c r="AK10" s="16">
        <v>0.11249999999999849</v>
      </c>
      <c r="AL10" s="16">
        <v>5.0000000000003597E-2</v>
      </c>
      <c r="AM10" s="16">
        <v>5.0000000000003597E-2</v>
      </c>
      <c r="AN10" s="16">
        <v>0.19521925403226104</v>
      </c>
      <c r="AO10" s="16">
        <v>0.35790196572580713</v>
      </c>
      <c r="AP10" s="16">
        <v>0</v>
      </c>
      <c r="AQ10" s="16">
        <v>0</v>
      </c>
      <c r="AR10" s="16">
        <v>0.125000000000002</v>
      </c>
      <c r="AS10" s="16">
        <v>0.46250000000000169</v>
      </c>
      <c r="AT10" s="16">
        <v>0.18750000000000422</v>
      </c>
      <c r="AU10" s="16">
        <v>0.90452256904201667</v>
      </c>
      <c r="AV10" s="16">
        <v>0</v>
      </c>
      <c r="AW10" s="16">
        <v>0</v>
      </c>
      <c r="AX10" s="16">
        <v>0</v>
      </c>
      <c r="AY10" s="16">
        <v>0.29375000000000262</v>
      </c>
      <c r="AZ10" s="16">
        <v>0.125000000000002</v>
      </c>
      <c r="BA10" s="16">
        <v>0.80000000000000271</v>
      </c>
      <c r="BB10" s="16">
        <v>0.125000000000002</v>
      </c>
      <c r="BC10" s="16">
        <v>0.17177542777246058</v>
      </c>
      <c r="BD10" s="16">
        <v>0.29999999999999893</v>
      </c>
      <c r="BE10" s="16">
        <v>0.20000000000000084</v>
      </c>
      <c r="BF10" s="16">
        <v>0</v>
      </c>
      <c r="BG10" s="16">
        <v>0</v>
      </c>
      <c r="BH10" s="16">
        <v>0.18750000000000422</v>
      </c>
      <c r="BI10" s="16">
        <v>0.125000000000002</v>
      </c>
      <c r="BJ10" s="16">
        <v>0.57670454545454297</v>
      </c>
      <c r="BK10" s="16">
        <v>0.35000000000000031</v>
      </c>
      <c r="BL10" s="16">
        <v>0.23749458223679376</v>
      </c>
      <c r="BM10" s="16">
        <v>0.10000000000000142</v>
      </c>
      <c r="BN10" s="16">
        <v>0.28986895161290316</v>
      </c>
      <c r="BO10" s="16">
        <v>0</v>
      </c>
      <c r="BP10" s="16">
        <v>0</v>
      </c>
      <c r="BQ10" s="16">
        <v>4.6511627906978381E-2</v>
      </c>
      <c r="BR10" s="16">
        <v>0.34611993216126802</v>
      </c>
      <c r="BS10" s="16">
        <v>0.31250000000000178</v>
      </c>
      <c r="BT10" s="16">
        <v>0.69719827586206895</v>
      </c>
      <c r="BU10" s="16" t="s">
        <v>1605</v>
      </c>
      <c r="BV10" s="16" t="s">
        <v>1605</v>
      </c>
      <c r="BW10" s="16" t="s">
        <v>1605</v>
      </c>
      <c r="BX10" s="16" t="s">
        <v>1605</v>
      </c>
    </row>
    <row r="11" spans="1:76" x14ac:dyDescent="0.35">
      <c r="A11">
        <v>3</v>
      </c>
      <c r="B11" t="s">
        <v>1910</v>
      </c>
      <c r="C11" t="b">
        <v>1</v>
      </c>
      <c r="D11" t="b">
        <v>1</v>
      </c>
      <c r="E11" s="1">
        <v>681.79827995957828</v>
      </c>
      <c r="F11" s="16">
        <v>0.32908888151006238</v>
      </c>
      <c r="G11" s="16">
        <v>0.49748756592016985</v>
      </c>
      <c r="H11" t="s">
        <v>1748</v>
      </c>
      <c r="I11" s="16">
        <v>0</v>
      </c>
      <c r="J11" s="16">
        <v>7.9999999999999183E-2</v>
      </c>
      <c r="K11" s="16">
        <v>0.36405561609810011</v>
      </c>
      <c r="L11" s="16">
        <v>0.10182084075535092</v>
      </c>
      <c r="M11" s="16">
        <v>0.12149930181902091</v>
      </c>
      <c r="N11" s="16">
        <v>0.15160196166841011</v>
      </c>
      <c r="O11" s="16">
        <v>0.33669999295694497</v>
      </c>
      <c r="P11" s="16">
        <v>0.25044311165955935</v>
      </c>
      <c r="Q11" s="16">
        <v>0</v>
      </c>
      <c r="R11" s="16">
        <v>9.4751226042754544E-2</v>
      </c>
      <c r="S11" s="16">
        <v>0</v>
      </c>
      <c r="T11" s="16">
        <v>1.2563618029054564</v>
      </c>
      <c r="U11" s="16">
        <v>9.0909090909091717E-2</v>
      </c>
      <c r="V11" s="16">
        <v>0.30000000000000093</v>
      </c>
      <c r="W11" s="16">
        <v>0.79658436058461213</v>
      </c>
      <c r="X11" s="16">
        <v>0.1235821503147807</v>
      </c>
      <c r="Y11" s="16">
        <v>0</v>
      </c>
      <c r="Z11" s="16">
        <v>7.7847194728592806E-2</v>
      </c>
      <c r="AA11" s="16">
        <v>0</v>
      </c>
      <c r="AB11" s="16">
        <v>1.4859286907794247</v>
      </c>
      <c r="AC11" s="16">
        <v>0.30000000000000093</v>
      </c>
      <c r="AD11" s="16">
        <v>0.56510075191491582</v>
      </c>
      <c r="AE11" s="16">
        <v>0.12149930181902091</v>
      </c>
      <c r="AF11" s="16">
        <v>2.1250786731648041E-2</v>
      </c>
      <c r="AG11" s="16">
        <v>0.30000000000000093</v>
      </c>
      <c r="AH11" s="16">
        <v>0.13894736842105493</v>
      </c>
      <c r="AI11" s="16">
        <v>0.44000000000000172</v>
      </c>
      <c r="AJ11" s="16">
        <v>0.11474144088021165</v>
      </c>
      <c r="AK11" s="16">
        <v>0.23156652465550276</v>
      </c>
      <c r="AL11" s="16">
        <v>0</v>
      </c>
      <c r="AM11" s="16">
        <v>0.10337131991913839</v>
      </c>
      <c r="AN11" s="16">
        <v>0.49748756592016985</v>
      </c>
      <c r="AO11" s="16">
        <v>0.94695923808240123</v>
      </c>
      <c r="AP11" s="16">
        <v>0.67107281690325271</v>
      </c>
      <c r="AQ11" s="16">
        <v>0.13745703182155333</v>
      </c>
      <c r="AR11" s="16">
        <v>9.0909090909091717E-2</v>
      </c>
      <c r="AS11" s="16">
        <v>0.41818181818181999</v>
      </c>
      <c r="AT11" s="16">
        <v>0.18750000000000311</v>
      </c>
      <c r="AU11" s="16">
        <v>0.80156936634248188</v>
      </c>
      <c r="AV11" s="16">
        <v>0</v>
      </c>
      <c r="AW11" s="16">
        <v>0.12149930181902091</v>
      </c>
      <c r="AX11" s="16">
        <v>6.9374870130063382E-2</v>
      </c>
      <c r="AY11" s="16">
        <v>0.42927558333478388</v>
      </c>
      <c r="AZ11" s="16">
        <v>0.20297130837469579</v>
      </c>
      <c r="BA11" s="16">
        <v>1.5602791787172787</v>
      </c>
      <c r="BB11" s="16">
        <v>0.45042080091572068</v>
      </c>
      <c r="BC11" s="16">
        <v>0.11370147125130425</v>
      </c>
      <c r="BD11" s="16">
        <v>0.19857579059896557</v>
      </c>
      <c r="BE11" s="16">
        <v>0.13238386039930816</v>
      </c>
      <c r="BF11" s="16">
        <v>3.380806980034845E-2</v>
      </c>
      <c r="BG11" s="16">
        <v>0</v>
      </c>
      <c r="BH11" s="16">
        <v>0.39061016267364423</v>
      </c>
      <c r="BI11" s="16">
        <v>9.0909090909091717E-2</v>
      </c>
      <c r="BJ11" s="16">
        <v>0.825786257136085</v>
      </c>
      <c r="BK11" s="16">
        <v>0.35000000000000053</v>
      </c>
      <c r="BL11" s="16">
        <v>0.34272307653832312</v>
      </c>
      <c r="BM11" s="16">
        <v>6.6191930199654969E-2</v>
      </c>
      <c r="BN11" s="16">
        <v>0.75532874336745115</v>
      </c>
      <c r="BO11" s="16">
        <v>0.20538620764074067</v>
      </c>
      <c r="BP11" s="16">
        <v>0.12671254951369226</v>
      </c>
      <c r="BQ11" s="16">
        <v>9.0909090909091717E-2</v>
      </c>
      <c r="BR11" s="16">
        <v>0.52010120807782334</v>
      </c>
      <c r="BS11" s="16">
        <v>0.38462277842741743</v>
      </c>
      <c r="BT11" s="16">
        <v>0.85202762324967884</v>
      </c>
      <c r="BU11" s="16" t="s">
        <v>1605</v>
      </c>
      <c r="BV11" s="16" t="s">
        <v>1605</v>
      </c>
      <c r="BW11" s="16" t="s">
        <v>1605</v>
      </c>
      <c r="BX11" s="16" t="s">
        <v>1605</v>
      </c>
    </row>
    <row r="12" spans="1:76" x14ac:dyDescent="0.35">
      <c r="A12">
        <v>4</v>
      </c>
      <c r="B12" t="s">
        <v>1601</v>
      </c>
      <c r="C12" t="b">
        <v>1</v>
      </c>
      <c r="D12" t="b">
        <v>0</v>
      </c>
      <c r="E12" s="1">
        <v>318.75076779722104</v>
      </c>
      <c r="F12" s="16">
        <v>0.43672948101951664</v>
      </c>
      <c r="G12" s="16">
        <v>0.74234837366199491</v>
      </c>
      <c r="H12" t="s">
        <v>1748</v>
      </c>
      <c r="I12" s="16">
        <v>0</v>
      </c>
      <c r="J12" s="16">
        <v>7.9999999999995186E-2</v>
      </c>
      <c r="K12" s="16">
        <v>0.16513716526831157</v>
      </c>
      <c r="L12" s="16">
        <v>0.11954785255034484</v>
      </c>
      <c r="M12" s="16">
        <v>0.2535012555789018</v>
      </c>
      <c r="N12" s="16">
        <v>6.8941804889244285E-2</v>
      </c>
      <c r="O12" s="16">
        <v>0.5066391127161336</v>
      </c>
      <c r="P12" s="16">
        <v>0.11356306599697441</v>
      </c>
      <c r="Q12" s="16">
        <v>0</v>
      </c>
      <c r="R12" s="16">
        <v>4.3088628055778733E-2</v>
      </c>
      <c r="S12" s="16">
        <v>0</v>
      </c>
      <c r="T12" s="16">
        <v>1.6791330074526933</v>
      </c>
      <c r="U12" s="16">
        <v>0.11999999999999655</v>
      </c>
      <c r="V12" s="16">
        <v>0.29999999999999738</v>
      </c>
      <c r="W12" s="16">
        <v>1.1661548933133652</v>
      </c>
      <c r="X12" s="16">
        <v>0</v>
      </c>
      <c r="Y12" s="16">
        <v>0</v>
      </c>
      <c r="Z12" s="16">
        <v>0.16071300019402623</v>
      </c>
      <c r="AA12" s="16">
        <v>0</v>
      </c>
      <c r="AB12" s="16">
        <v>1.7276016103189664</v>
      </c>
      <c r="AC12" s="16">
        <v>0.29999999999999738</v>
      </c>
      <c r="AD12" s="16">
        <v>0.88382757567465742</v>
      </c>
      <c r="AE12" s="16">
        <v>0.2535012555789018</v>
      </c>
      <c r="AF12" s="16">
        <v>4.3984323969329164E-2</v>
      </c>
      <c r="AG12" s="16">
        <v>0.29999999999999738</v>
      </c>
      <c r="AH12" s="16">
        <v>0.13894736842105226</v>
      </c>
      <c r="AI12" s="16">
        <v>0.43999999999999551</v>
      </c>
      <c r="AJ12" s="16">
        <v>0.1351065024260234</v>
      </c>
      <c r="AK12" s="16">
        <v>0.27827587448594238</v>
      </c>
      <c r="AL12" s="16">
        <v>0</v>
      </c>
      <c r="AM12" s="16">
        <v>0.24031551895537584</v>
      </c>
      <c r="AN12" s="16">
        <v>0.74234837366199491</v>
      </c>
      <c r="AO12" s="16">
        <v>1.4795464311414173</v>
      </c>
      <c r="AP12" s="16">
        <v>0.8508725212878685</v>
      </c>
      <c r="AQ12" s="16">
        <v>0.33001779387636998</v>
      </c>
      <c r="AR12" s="16">
        <v>0.11999999999999655</v>
      </c>
      <c r="AS12" s="16">
        <v>0.45599999999999774</v>
      </c>
      <c r="AT12" s="16">
        <v>0.18749999999999623</v>
      </c>
      <c r="AU12" s="16">
        <v>0.69106445794730198</v>
      </c>
      <c r="AV12" s="16">
        <v>0</v>
      </c>
      <c r="AW12" s="16">
        <v>0.2535012555789018</v>
      </c>
      <c r="AX12" s="16">
        <v>0.14427555571348782</v>
      </c>
      <c r="AY12" s="16">
        <v>0.54766675641877005</v>
      </c>
      <c r="AZ12" s="16">
        <v>0.11999999999999655</v>
      </c>
      <c r="BA12" s="16">
        <v>2.147273168067878</v>
      </c>
      <c r="BB12" s="16">
        <v>0.11999999999999655</v>
      </c>
      <c r="BC12" s="16">
        <v>5.1706353666935545E-2</v>
      </c>
      <c r="BD12" s="16">
        <v>9.0074817419077968E-2</v>
      </c>
      <c r="BE12" s="16">
        <v>6.0049878279383018E-2</v>
      </c>
      <c r="BF12" s="16">
        <v>6.9975060860300919E-2</v>
      </c>
      <c r="BG12" s="16">
        <v>0</v>
      </c>
      <c r="BH12" s="16">
        <v>0.48838009465156218</v>
      </c>
      <c r="BI12" s="16">
        <v>0.11999999999999655</v>
      </c>
      <c r="BJ12" s="16">
        <v>0.95942363821492438</v>
      </c>
      <c r="BK12" s="16">
        <v>0.34999999999999476</v>
      </c>
      <c r="BL12" s="16">
        <v>0.40114253190564719</v>
      </c>
      <c r="BM12" s="16">
        <v>3.0024939139689177E-2</v>
      </c>
      <c r="BN12" s="16">
        <v>1.1635710820385468</v>
      </c>
      <c r="BO12" s="16">
        <v>0</v>
      </c>
      <c r="BP12" s="16">
        <v>0.30226437629471326</v>
      </c>
      <c r="BQ12" s="16">
        <v>0.11999999999999655</v>
      </c>
      <c r="BR12" s="16">
        <v>0.71950843819541843</v>
      </c>
      <c r="BS12" s="16">
        <v>0.49727527489915313</v>
      </c>
      <c r="BT12" s="16">
        <v>0.91318507348224909</v>
      </c>
      <c r="BU12" s="16" t="s">
        <v>1605</v>
      </c>
      <c r="BV12" s="16" t="s">
        <v>1605</v>
      </c>
      <c r="BW12" s="16" t="s">
        <v>1605</v>
      </c>
      <c r="BX12" s="16" t="s">
        <v>1605</v>
      </c>
    </row>
    <row r="13" spans="1:76" x14ac:dyDescent="0.35">
      <c r="A13">
        <v>5</v>
      </c>
      <c r="B13" t="s">
        <v>1602</v>
      </c>
      <c r="C13" t="b">
        <v>1</v>
      </c>
      <c r="D13" t="b">
        <v>1</v>
      </c>
      <c r="E13" s="1">
        <v>560.49310068698469</v>
      </c>
      <c r="F13" s="16">
        <v>0.35316025459554573</v>
      </c>
      <c r="G13" s="16">
        <v>0.56810677083215455</v>
      </c>
      <c r="H13" t="s">
        <v>1748</v>
      </c>
      <c r="I13" s="16">
        <v>9.1207392199904369E-2</v>
      </c>
      <c r="J13" s="16">
        <v>8.0000000000001625E-2</v>
      </c>
      <c r="K13" s="16">
        <v>0.29352538686071283</v>
      </c>
      <c r="L13" s="16">
        <v>9.1207392199904369E-2</v>
      </c>
      <c r="M13" s="16">
        <v>0.16607337007601353</v>
      </c>
      <c r="N13" s="16">
        <v>0.12223139124866589</v>
      </c>
      <c r="O13" s="16">
        <v>0.38190939853039829</v>
      </c>
      <c r="P13" s="16">
        <v>0.20192357427241237</v>
      </c>
      <c r="Q13" s="16">
        <v>0</v>
      </c>
      <c r="R13" s="16">
        <v>7.6394619530418373E-2</v>
      </c>
      <c r="S13" s="16">
        <v>0</v>
      </c>
      <c r="T13" s="16">
        <v>1.1783690587133853</v>
      </c>
      <c r="U13" s="16">
        <v>0.11111111111111249</v>
      </c>
      <c r="V13" s="16">
        <v>0.30000000000000293</v>
      </c>
      <c r="W13" s="16">
        <v>0.90294085284977621</v>
      </c>
      <c r="X13" s="16">
        <v>0</v>
      </c>
      <c r="Y13" s="16">
        <v>0</v>
      </c>
      <c r="Z13" s="16">
        <v>0.10412842846298265</v>
      </c>
      <c r="AA13" s="16">
        <v>0</v>
      </c>
      <c r="AB13" s="16">
        <v>1.3065515836563262</v>
      </c>
      <c r="AC13" s="16">
        <v>0.30000000000000293</v>
      </c>
      <c r="AD13" s="16">
        <v>0.6626884781195963</v>
      </c>
      <c r="AE13" s="16">
        <v>0.16607337007601353</v>
      </c>
      <c r="AF13" s="16">
        <v>2.9311384358775339E-2</v>
      </c>
      <c r="AG13" s="16">
        <v>0.30000000000000293</v>
      </c>
      <c r="AH13" s="16">
        <v>0.13894736842105093</v>
      </c>
      <c r="AI13" s="16">
        <v>0.43999999999999839</v>
      </c>
      <c r="AJ13" s="16">
        <v>0.10296620547323543</v>
      </c>
      <c r="AK13" s="16">
        <v>0.21359178335771389</v>
      </c>
      <c r="AL13" s="16">
        <v>0</v>
      </c>
      <c r="AM13" s="16">
        <v>0.14608983104956796</v>
      </c>
      <c r="AN13" s="16">
        <v>0.56810677083215455</v>
      </c>
      <c r="AO13" s="16">
        <v>1.0965546252347069</v>
      </c>
      <c r="AP13" s="16">
        <v>0.62248820240839975</v>
      </c>
      <c r="AQ13" s="16">
        <v>0.19556685430900367</v>
      </c>
      <c r="AR13" s="16">
        <v>0.11111111111111249</v>
      </c>
      <c r="AS13" s="16">
        <v>0.44444444444444553</v>
      </c>
      <c r="AT13" s="16">
        <v>0.18750000000000111</v>
      </c>
      <c r="AU13" s="16">
        <v>0.76251837251977195</v>
      </c>
      <c r="AV13" s="16">
        <v>0</v>
      </c>
      <c r="AW13" s="16">
        <v>0.16607337007601353</v>
      </c>
      <c r="AX13" s="16">
        <v>9.471911422299506E-2</v>
      </c>
      <c r="AY13" s="16">
        <v>0.43045520286264161</v>
      </c>
      <c r="AZ13" s="16">
        <v>0.11111111111111249</v>
      </c>
      <c r="BA13" s="16">
        <v>1.5162026807730622</v>
      </c>
      <c r="BB13" s="16">
        <v>0.22970722701442603</v>
      </c>
      <c r="BC13" s="16">
        <v>9.167354343650147E-2</v>
      </c>
      <c r="BD13" s="16">
        <v>0.16010475646947908</v>
      </c>
      <c r="BE13" s="16">
        <v>0.10673650431298354</v>
      </c>
      <c r="BF13" s="16">
        <v>4.663174784350832E-2</v>
      </c>
      <c r="BG13" s="16">
        <v>0</v>
      </c>
      <c r="BH13" s="16">
        <v>0.36233912269853041</v>
      </c>
      <c r="BI13" s="16">
        <v>0.11111111111111249</v>
      </c>
      <c r="BJ13" s="16">
        <v>0.75288777506026605</v>
      </c>
      <c r="BK13" s="16">
        <v>0.34999999999999698</v>
      </c>
      <c r="BL13" s="16">
        <v>0.21403035920756164</v>
      </c>
      <c r="BM13" s="16">
        <v>5.3368252156491103E-2</v>
      </c>
      <c r="BN13" s="16">
        <v>0.87057068147565309</v>
      </c>
      <c r="BO13" s="16">
        <v>0</v>
      </c>
      <c r="BP13" s="16">
        <v>0.18017856266137566</v>
      </c>
      <c r="BQ13" s="16">
        <v>0.11111111111111249</v>
      </c>
      <c r="BR13" s="16">
        <v>0.59086708452879111</v>
      </c>
      <c r="BS13" s="16">
        <v>0.41204278692702778</v>
      </c>
      <c r="BT13" s="16">
        <v>0.70996782746127662</v>
      </c>
      <c r="BU13" s="16" t="s">
        <v>1605</v>
      </c>
      <c r="BV13" s="16" t="s">
        <v>1605</v>
      </c>
      <c r="BW13" s="16" t="s">
        <v>1605</v>
      </c>
      <c r="BX13" s="16" t="s">
        <v>1605</v>
      </c>
    </row>
    <row r="14" spans="1:76" x14ac:dyDescent="0.35">
      <c r="A14">
        <v>6</v>
      </c>
      <c r="B14" t="s">
        <v>1603</v>
      </c>
      <c r="C14" t="b">
        <v>1</v>
      </c>
      <c r="D14" t="b">
        <v>1</v>
      </c>
      <c r="E14" s="1">
        <v>494.45841356570992</v>
      </c>
      <c r="F14" s="16">
        <v>0.25918588693641847</v>
      </c>
      <c r="G14" s="16">
        <v>0.39321319796954257</v>
      </c>
      <c r="H14" t="s">
        <v>1748</v>
      </c>
      <c r="I14" s="16">
        <v>0</v>
      </c>
      <c r="J14" s="16">
        <v>8.0000000000000515E-2</v>
      </c>
      <c r="K14" s="16">
        <v>0.54999999999999982</v>
      </c>
      <c r="L14" s="16">
        <v>8.0000000000000515E-2</v>
      </c>
      <c r="M14" s="16">
        <v>0</v>
      </c>
      <c r="N14" s="16">
        <v>0.15611755418283146</v>
      </c>
      <c r="O14" s="16">
        <v>0.15611755418283146</v>
      </c>
      <c r="P14" s="16">
        <v>0.26839716414850878</v>
      </c>
      <c r="Q14" s="16">
        <v>0.22000000000000131</v>
      </c>
      <c r="R14" s="16">
        <v>0.33903963506440826</v>
      </c>
      <c r="S14" s="16">
        <v>7.1784646061814561E-2</v>
      </c>
      <c r="T14" s="16">
        <v>0.90000000000000435</v>
      </c>
      <c r="U14" s="16">
        <v>9.0105178535539121E-2</v>
      </c>
      <c r="V14" s="16">
        <v>0.29999999999999671</v>
      </c>
      <c r="W14" s="16">
        <v>0.45221461532825846</v>
      </c>
      <c r="X14" s="16">
        <v>0</v>
      </c>
      <c r="Y14" s="16">
        <v>0</v>
      </c>
      <c r="Z14" s="16">
        <v>0</v>
      </c>
      <c r="AA14" s="16">
        <v>0.11751412429378338</v>
      </c>
      <c r="AB14" s="16">
        <v>1.0735046925339709</v>
      </c>
      <c r="AC14" s="16">
        <v>0.29999999999999671</v>
      </c>
      <c r="AD14" s="16">
        <v>0.29999999999999671</v>
      </c>
      <c r="AE14" s="16">
        <v>0</v>
      </c>
      <c r="AF14" s="16">
        <v>0</v>
      </c>
      <c r="AG14" s="16">
        <v>0.29999999999999671</v>
      </c>
      <c r="AH14" s="16">
        <v>0.13894736842105226</v>
      </c>
      <c r="AI14" s="16">
        <v>0.44000000000000217</v>
      </c>
      <c r="AJ14" s="16">
        <v>8.9999999999998748E-2</v>
      </c>
      <c r="AK14" s="16">
        <v>0.17999999999999994</v>
      </c>
      <c r="AL14" s="16">
        <v>8.0000000000000515E-2</v>
      </c>
      <c r="AM14" s="16">
        <v>8.0000000000000515E-2</v>
      </c>
      <c r="AN14" s="16">
        <v>0.39321319796954257</v>
      </c>
      <c r="AO14" s="16">
        <v>0.72089086294416482</v>
      </c>
      <c r="AP14" s="16">
        <v>0</v>
      </c>
      <c r="AQ14" s="16">
        <v>0</v>
      </c>
      <c r="AR14" s="16">
        <v>0.1105730427764342</v>
      </c>
      <c r="AS14" s="16">
        <v>0.443744955609362</v>
      </c>
      <c r="AT14" s="16">
        <v>0.18749999999999956</v>
      </c>
      <c r="AU14" s="16">
        <v>0.83403003528488573</v>
      </c>
      <c r="AV14" s="16">
        <v>0</v>
      </c>
      <c r="AW14" s="16">
        <v>0</v>
      </c>
      <c r="AX14" s="16">
        <v>0</v>
      </c>
      <c r="AY14" s="16">
        <v>0.3517304213840684</v>
      </c>
      <c r="AZ14" s="16">
        <v>0.17607798366558725</v>
      </c>
      <c r="BA14" s="16">
        <v>1.1366061499296611</v>
      </c>
      <c r="BB14" s="16">
        <v>0.2427992097327627</v>
      </c>
      <c r="BC14" s="16">
        <v>0.11708816563712365</v>
      </c>
      <c r="BD14" s="16">
        <v>0.29999999999999671</v>
      </c>
      <c r="BE14" s="16" t="s">
        <v>1605</v>
      </c>
      <c r="BF14" s="16">
        <v>0</v>
      </c>
      <c r="BG14" s="16">
        <v>0</v>
      </c>
      <c r="BH14" s="16">
        <v>0.29999999999999671</v>
      </c>
      <c r="BI14" s="16">
        <v>9.0105178535539121E-2</v>
      </c>
      <c r="BJ14" s="16">
        <v>0.60636457973019753</v>
      </c>
      <c r="BK14" s="16">
        <v>0.35000000000000142</v>
      </c>
      <c r="BL14" s="16">
        <v>0.25535650349669581</v>
      </c>
      <c r="BM14" s="16">
        <v>9.9999999999997868E-2</v>
      </c>
      <c r="BN14" s="16">
        <v>0.58385786802030859</v>
      </c>
      <c r="BO14" s="16">
        <v>0</v>
      </c>
      <c r="BP14" s="16">
        <v>0</v>
      </c>
      <c r="BQ14" s="16">
        <v>3.3806190125275304E-2</v>
      </c>
      <c r="BR14" s="16">
        <v>0.23555030750206329</v>
      </c>
      <c r="BS14" s="16">
        <v>0.32760677966101648</v>
      </c>
      <c r="BT14" s="16">
        <v>0.63162147875741037</v>
      </c>
      <c r="BU14" s="16" t="s">
        <v>1605</v>
      </c>
      <c r="BV14" s="16" t="s">
        <v>1605</v>
      </c>
      <c r="BW14" s="16" t="s">
        <v>1605</v>
      </c>
      <c r="BX14" s="16" t="s">
        <v>1605</v>
      </c>
    </row>
    <row r="15" spans="1:76" x14ac:dyDescent="0.35">
      <c r="A15">
        <v>7</v>
      </c>
      <c r="B15" t="s">
        <v>1604</v>
      </c>
      <c r="C15" t="b">
        <v>1</v>
      </c>
      <c r="D15" t="b">
        <v>1</v>
      </c>
      <c r="E15" s="1">
        <v>561.33884084940757</v>
      </c>
      <c r="F15" s="16">
        <v>0.47448062586885742</v>
      </c>
      <c r="G15" s="16">
        <v>1.0260515945718582</v>
      </c>
      <c r="H15" t="s">
        <v>1748</v>
      </c>
      <c r="I15" s="16">
        <v>8.3592460649746458E-2</v>
      </c>
      <c r="J15" s="16">
        <v>7.999999999999563E-2</v>
      </c>
      <c r="K15" s="16">
        <v>0</v>
      </c>
      <c r="L15" s="16">
        <v>0.13723152532194427</v>
      </c>
      <c r="M15" s="16">
        <v>0.34614854704631792</v>
      </c>
      <c r="N15" s="16">
        <v>0</v>
      </c>
      <c r="O15" s="16">
        <v>0.54542354048253006</v>
      </c>
      <c r="P15" s="16">
        <v>0</v>
      </c>
      <c r="Q15" s="16">
        <v>0</v>
      </c>
      <c r="R15" s="16">
        <v>0</v>
      </c>
      <c r="S15" s="16">
        <v>0</v>
      </c>
      <c r="T15" s="16" t="s">
        <v>1605</v>
      </c>
      <c r="U15" s="16">
        <v>0.1188456800788098</v>
      </c>
      <c r="V15" s="16">
        <v>0.29999999999999605</v>
      </c>
      <c r="W15" s="16">
        <v>1.3116587657331862</v>
      </c>
      <c r="X15" s="16">
        <v>0</v>
      </c>
      <c r="Y15" s="16">
        <v>0</v>
      </c>
      <c r="Z15" s="16">
        <v>0.22000463876885079</v>
      </c>
      <c r="AA15" s="16">
        <v>0</v>
      </c>
      <c r="AB15" s="16" t="s">
        <v>1605</v>
      </c>
      <c r="AC15" s="16">
        <v>0.29999999999999605</v>
      </c>
      <c r="AD15" s="16">
        <v>1.0600522320213166</v>
      </c>
      <c r="AE15" s="16">
        <v>0.34614854704631792</v>
      </c>
      <c r="AF15" s="16">
        <v>6.2857142857140724E-2</v>
      </c>
      <c r="AG15" s="16">
        <v>0.29999999999999605</v>
      </c>
      <c r="AH15" s="16">
        <v>0.13894736842104694</v>
      </c>
      <c r="AI15" s="16">
        <v>0.43999999999999062</v>
      </c>
      <c r="AJ15" s="16">
        <v>0.15457211153299744</v>
      </c>
      <c r="AK15" s="16">
        <v>0.32072565333431768</v>
      </c>
      <c r="AL15" s="16" t="s">
        <v>1605</v>
      </c>
      <c r="AM15" s="16" t="s">
        <v>1605</v>
      </c>
      <c r="AN15" s="16">
        <v>1.0260515945718582</v>
      </c>
      <c r="AO15" s="16">
        <v>2.0378085075607641</v>
      </c>
      <c r="AP15" s="16" t="s">
        <v>1605</v>
      </c>
      <c r="AQ15" s="16">
        <v>0.41110507214921199</v>
      </c>
      <c r="AR15" s="16" t="s">
        <v>1605</v>
      </c>
      <c r="AS15" s="16" t="s">
        <v>1605</v>
      </c>
      <c r="AT15" s="16">
        <v>0.18749999999999445</v>
      </c>
      <c r="AU15" s="16">
        <v>0.59999999999999076</v>
      </c>
      <c r="AV15" s="16">
        <v>0</v>
      </c>
      <c r="AW15" s="16">
        <v>0.34614854704631792</v>
      </c>
      <c r="AX15" s="16">
        <v>0.19728257093647805</v>
      </c>
      <c r="AY15" s="16" t="s">
        <v>1605</v>
      </c>
      <c r="AZ15" s="16" t="s">
        <v>1605</v>
      </c>
      <c r="BA15" s="16" t="s">
        <v>1605</v>
      </c>
      <c r="BB15" s="16" t="s">
        <v>1605</v>
      </c>
      <c r="BC15" s="16">
        <v>0</v>
      </c>
      <c r="BD15" s="16">
        <v>0</v>
      </c>
      <c r="BE15" s="16">
        <v>0</v>
      </c>
      <c r="BF15" s="16" t="s">
        <v>1605</v>
      </c>
      <c r="BG15" s="16">
        <v>0</v>
      </c>
      <c r="BH15" s="16" t="s">
        <v>1605</v>
      </c>
      <c r="BI15" s="16" t="s">
        <v>1605</v>
      </c>
      <c r="BJ15" s="16" t="s">
        <v>1605</v>
      </c>
      <c r="BK15" s="16">
        <v>0.34999999999999387</v>
      </c>
      <c r="BL15" s="16">
        <v>0</v>
      </c>
      <c r="BM15" s="16">
        <v>0</v>
      </c>
      <c r="BN15" s="16">
        <v>1.6028332811421886</v>
      </c>
      <c r="BO15" s="16">
        <v>0</v>
      </c>
      <c r="BP15" s="16">
        <v>0.37585975594569954</v>
      </c>
      <c r="BQ15" s="16">
        <v>7.2888894184459652E-2</v>
      </c>
      <c r="BR15" s="16">
        <v>0.70101692810870264</v>
      </c>
      <c r="BS15" s="16" t="s">
        <v>1605</v>
      </c>
      <c r="BT15" s="16" t="s">
        <v>1605</v>
      </c>
      <c r="BU15" s="16" t="s">
        <v>1605</v>
      </c>
      <c r="BV15" s="16" t="s">
        <v>1605</v>
      </c>
      <c r="BW15" s="16" t="s">
        <v>1605</v>
      </c>
      <c r="BX15" s="16" t="s">
        <v>1605</v>
      </c>
    </row>
    <row r="16" spans="1:76" x14ac:dyDescent="0.35">
      <c r="A16">
        <v>8</v>
      </c>
      <c r="B16" t="s">
        <v>1606</v>
      </c>
      <c r="C16" t="b">
        <v>1</v>
      </c>
      <c r="D16" t="b">
        <v>0</v>
      </c>
      <c r="E16" s="1">
        <v>873.23748563880281</v>
      </c>
      <c r="F16" s="16">
        <v>0.25802451380852715</v>
      </c>
      <c r="G16" s="16">
        <v>0.3863407276470161</v>
      </c>
      <c r="H16" t="s">
        <v>1748</v>
      </c>
      <c r="I16" s="16">
        <v>0</v>
      </c>
      <c r="J16" s="16">
        <v>8.0000000000006066E-2</v>
      </c>
      <c r="K16" s="16">
        <v>0</v>
      </c>
      <c r="L16" s="16">
        <v>8.1082786473832158E-2</v>
      </c>
      <c r="M16" s="16">
        <v>0.14163320057508177</v>
      </c>
      <c r="N16" s="16">
        <v>0</v>
      </c>
      <c r="O16" s="16">
        <v>0.20577501127649356</v>
      </c>
      <c r="P16" s="16">
        <v>0</v>
      </c>
      <c r="Q16" s="16">
        <v>0</v>
      </c>
      <c r="R16" s="16">
        <v>0</v>
      </c>
      <c r="S16" s="16">
        <v>0</v>
      </c>
      <c r="T16" s="16">
        <v>0.98182489806852535</v>
      </c>
      <c r="U16" s="16">
        <v>7.2073818414903901E-2</v>
      </c>
      <c r="V16" s="16">
        <v>0.30000000000000782</v>
      </c>
      <c r="W16" s="16">
        <v>0.67603764563781454</v>
      </c>
      <c r="X16" s="16" t="s">
        <v>1605</v>
      </c>
      <c r="Y16" s="16">
        <v>0</v>
      </c>
      <c r="Z16" s="16">
        <v>9.4048063442744079E-2</v>
      </c>
      <c r="AA16" s="16">
        <v>0</v>
      </c>
      <c r="AB16" s="16">
        <v>1.0233397883940376</v>
      </c>
      <c r="AC16" s="16">
        <v>0.30000000000000782</v>
      </c>
      <c r="AD16" s="16">
        <v>0.59137663487057845</v>
      </c>
      <c r="AE16" s="16">
        <v>0.14163320057508177</v>
      </c>
      <c r="AF16" s="16">
        <v>6.2857142857148052E-2</v>
      </c>
      <c r="AG16" s="16">
        <v>0.30000000000000782</v>
      </c>
      <c r="AH16" s="16">
        <v>0.13894736842105804</v>
      </c>
      <c r="AI16" s="16">
        <v>0.44000000000000616</v>
      </c>
      <c r="AJ16" s="16">
        <v>9.1255707223874882E-2</v>
      </c>
      <c r="AK16" s="16">
        <v>0.18391250853730079</v>
      </c>
      <c r="AL16" s="16">
        <v>0</v>
      </c>
      <c r="AM16" s="16">
        <v>0.11631273354064464</v>
      </c>
      <c r="AN16" s="16">
        <v>0.3863407276470161</v>
      </c>
      <c r="AO16" s="16">
        <v>0.72913497459356025</v>
      </c>
      <c r="AP16" s="16">
        <v>0.52727545582688085</v>
      </c>
      <c r="AQ16" s="16">
        <v>0.15540010673303484</v>
      </c>
      <c r="AR16" s="16">
        <v>7.2073818414903901E-2</v>
      </c>
      <c r="AS16" s="16">
        <v>0.39369596393938311</v>
      </c>
      <c r="AT16" s="16">
        <v>0.18750000000000311</v>
      </c>
      <c r="AU16" s="16">
        <v>0.60000000000000608</v>
      </c>
      <c r="AV16" s="16">
        <v>0</v>
      </c>
      <c r="AW16" s="16">
        <v>0.14163320057508177</v>
      </c>
      <c r="AX16" s="16">
        <v>8.536672800828482E-2</v>
      </c>
      <c r="AY16" s="16">
        <v>0.33301229865347715</v>
      </c>
      <c r="AZ16" s="16" t="s">
        <v>1605</v>
      </c>
      <c r="BA16" s="16">
        <v>1.1830159580050434</v>
      </c>
      <c r="BB16" s="16" t="s">
        <v>1605</v>
      </c>
      <c r="BC16" s="16">
        <v>0</v>
      </c>
      <c r="BD16" s="16">
        <v>0</v>
      </c>
      <c r="BE16" s="16">
        <v>0</v>
      </c>
      <c r="BF16" s="16">
        <v>0.10000000000000964</v>
      </c>
      <c r="BG16" s="16">
        <v>0</v>
      </c>
      <c r="BH16" s="16">
        <v>0.31050647995577929</v>
      </c>
      <c r="BI16" s="16">
        <v>7.2073818414903901E-2</v>
      </c>
      <c r="BJ16" s="16">
        <v>0.57656726203866637</v>
      </c>
      <c r="BK16" s="16">
        <v>0.35000000000000431</v>
      </c>
      <c r="BL16" s="16">
        <v>0</v>
      </c>
      <c r="BM16" s="16">
        <v>0</v>
      </c>
      <c r="BN16" s="16">
        <v>0.58298326831922309</v>
      </c>
      <c r="BO16" s="16">
        <v>0.16309738026239384</v>
      </c>
      <c r="BP16" s="16">
        <v>0.14261950748208507</v>
      </c>
      <c r="BQ16" s="16">
        <v>7.2073818414903901E-2</v>
      </c>
      <c r="BR16" s="16">
        <v>0.30701995674562466</v>
      </c>
      <c r="BS16" s="16">
        <v>0.29657167685311481</v>
      </c>
      <c r="BT16" s="16">
        <v>0.59872358438226692</v>
      </c>
      <c r="BU16" s="16" t="s">
        <v>1605</v>
      </c>
      <c r="BV16" s="16" t="s">
        <v>1605</v>
      </c>
      <c r="BW16" s="16" t="s">
        <v>1605</v>
      </c>
      <c r="BX16" s="16" t="s">
        <v>1605</v>
      </c>
    </row>
    <row r="17" spans="1:76" x14ac:dyDescent="0.35">
      <c r="A17">
        <v>9</v>
      </c>
      <c r="B17" t="s">
        <v>153</v>
      </c>
      <c r="C17" t="b">
        <v>1</v>
      </c>
      <c r="D17" t="b">
        <v>1</v>
      </c>
      <c r="E17" s="1">
        <v>694.46655114520252</v>
      </c>
      <c r="F17" s="16">
        <v>0.21410978148713081</v>
      </c>
      <c r="G17" s="16">
        <v>0.34727451166980083</v>
      </c>
      <c r="H17" t="s">
        <v>1957</v>
      </c>
      <c r="I17" s="16">
        <v>0</v>
      </c>
      <c r="J17" s="16">
        <v>8.0000000000002069E-2</v>
      </c>
      <c r="K17" s="16">
        <v>0</v>
      </c>
      <c r="L17" s="16">
        <v>6.5455338519916806E-2</v>
      </c>
      <c r="M17" s="16">
        <v>7.9550659036935922E-2</v>
      </c>
      <c r="N17" s="16">
        <v>0</v>
      </c>
      <c r="O17" s="16">
        <v>6.1395849047369833E-2</v>
      </c>
      <c r="P17" s="16">
        <v>0</v>
      </c>
      <c r="Q17" s="16">
        <v>0</v>
      </c>
      <c r="R17" s="16">
        <v>0</v>
      </c>
      <c r="S17" s="16">
        <v>0</v>
      </c>
      <c r="T17" s="16">
        <v>0.73649133691245372</v>
      </c>
      <c r="U17" s="16">
        <v>0.12499999999999911</v>
      </c>
      <c r="V17" s="16">
        <v>0.30000000000000027</v>
      </c>
      <c r="W17" s="16">
        <v>0.47910744836682007</v>
      </c>
      <c r="X17" s="16">
        <v>0</v>
      </c>
      <c r="Y17" s="16">
        <v>0.10636492509485906</v>
      </c>
      <c r="Z17" s="16">
        <v>0.16318682440695742</v>
      </c>
      <c r="AA17" s="16">
        <v>0</v>
      </c>
      <c r="AB17" s="16">
        <v>1.1136437986241985</v>
      </c>
      <c r="AC17" s="16">
        <v>0.30000000000000027</v>
      </c>
      <c r="AD17" s="16">
        <v>0.44879267631106323</v>
      </c>
      <c r="AE17" s="16">
        <v>0.3401318525975725</v>
      </c>
      <c r="AF17" s="16">
        <v>6.2857142857142945E-2</v>
      </c>
      <c r="AG17" s="16">
        <v>0.30000000000000027</v>
      </c>
      <c r="AH17" s="16">
        <v>0.13894736842105337</v>
      </c>
      <c r="AI17" s="16">
        <v>0.43999999999999684</v>
      </c>
      <c r="AJ17" s="16">
        <v>7.3637255834905879E-2</v>
      </c>
      <c r="AK17" s="16">
        <v>0.14727451166980732</v>
      </c>
      <c r="AL17" s="16">
        <v>0</v>
      </c>
      <c r="AM17" s="16">
        <v>3.505886001787184E-2</v>
      </c>
      <c r="AN17" s="16">
        <v>0.20362919227984699</v>
      </c>
      <c r="AO17" s="16">
        <v>0.37332018584638371</v>
      </c>
      <c r="AP17" s="16">
        <v>0</v>
      </c>
      <c r="AQ17" s="16">
        <v>4.6850432058636926E-2</v>
      </c>
      <c r="AR17" s="16">
        <v>0.12499999999999911</v>
      </c>
      <c r="AS17" s="16">
        <v>0.46249999999999902</v>
      </c>
      <c r="AT17" s="16">
        <v>0.18750000000000244</v>
      </c>
      <c r="AU17" s="16">
        <v>0.60000000000000564</v>
      </c>
      <c r="AV17" s="16">
        <v>0</v>
      </c>
      <c r="AW17" s="16">
        <v>7.9550659036935922E-2</v>
      </c>
      <c r="AX17" s="16">
        <v>5.2276147367130266E-2</v>
      </c>
      <c r="AY17" s="16">
        <v>0.34591176750471142</v>
      </c>
      <c r="AZ17" s="16">
        <v>0.12499999999999911</v>
      </c>
      <c r="BA17" s="16">
        <v>1.0089500572161607</v>
      </c>
      <c r="BB17" s="16">
        <v>0.12499999999999911</v>
      </c>
      <c r="BC17" s="16">
        <v>0</v>
      </c>
      <c r="BD17" s="16">
        <v>0</v>
      </c>
      <c r="BE17" s="16">
        <v>0</v>
      </c>
      <c r="BF17" s="16">
        <v>9.999999999999809E-2</v>
      </c>
      <c r="BG17" s="16">
        <v>0</v>
      </c>
      <c r="BH17" s="16">
        <v>0.24545751944967575</v>
      </c>
      <c r="BI17" s="16">
        <v>0.12499999999999911</v>
      </c>
      <c r="BJ17" s="16">
        <v>0.63636700315058037</v>
      </c>
      <c r="BK17" s="16">
        <v>0.34999999999999898</v>
      </c>
      <c r="BL17" s="16">
        <v>0</v>
      </c>
      <c r="BM17" s="16">
        <v>0</v>
      </c>
      <c r="BN17" s="16">
        <v>0.30235634684981871</v>
      </c>
      <c r="BO17" s="16">
        <v>0</v>
      </c>
      <c r="BP17" s="16">
        <v>4.3074560872258472E-2</v>
      </c>
      <c r="BQ17" s="16">
        <v>4.3478260869564744E-2</v>
      </c>
      <c r="BR17" s="16">
        <v>0.16291050941356411</v>
      </c>
      <c r="BS17" s="16">
        <v>0.34727451166980083</v>
      </c>
      <c r="BT17" s="16">
        <v>0.75731458043887656</v>
      </c>
      <c r="BU17" s="16" t="s">
        <v>1605</v>
      </c>
      <c r="BV17" s="16" t="s">
        <v>1605</v>
      </c>
      <c r="BW17" s="16" t="s">
        <v>1605</v>
      </c>
      <c r="BX17" s="16" t="s">
        <v>1605</v>
      </c>
    </row>
    <row r="18" spans="1:76" x14ac:dyDescent="0.35">
      <c r="A18">
        <v>10</v>
      </c>
      <c r="B18" t="s">
        <v>1607</v>
      </c>
      <c r="C18" t="b">
        <v>1</v>
      </c>
      <c r="D18" t="b">
        <v>0</v>
      </c>
      <c r="E18" s="1">
        <v>1318.168883176616</v>
      </c>
      <c r="F18" s="16">
        <v>0.30625411610169556</v>
      </c>
      <c r="G18" s="16">
        <v>0.40897408724773743</v>
      </c>
      <c r="H18" t="s">
        <v>1808</v>
      </c>
      <c r="I18" s="16">
        <v>0</v>
      </c>
      <c r="J18" s="16">
        <v>8.0000000000000293E-2</v>
      </c>
      <c r="K18" s="16">
        <v>0</v>
      </c>
      <c r="L18" s="16">
        <v>8.8529455929303724E-2</v>
      </c>
      <c r="M18" s="16">
        <v>0.27066872666857278</v>
      </c>
      <c r="N18" s="16">
        <v>0</v>
      </c>
      <c r="O18" s="16">
        <v>0.31323820048285933</v>
      </c>
      <c r="P18" s="16">
        <v>0</v>
      </c>
      <c r="Q18" s="16">
        <v>0</v>
      </c>
      <c r="R18" s="16">
        <v>0</v>
      </c>
      <c r="S18" s="16">
        <v>0</v>
      </c>
      <c r="T18" s="16">
        <v>1.055919170504326</v>
      </c>
      <c r="U18" s="16">
        <v>0.11111111111111138</v>
      </c>
      <c r="V18" s="16">
        <v>0.30000000000000315</v>
      </c>
      <c r="W18" s="16">
        <v>0.97245692253799576</v>
      </c>
      <c r="X18" s="16">
        <v>0</v>
      </c>
      <c r="Y18" s="16">
        <v>0</v>
      </c>
      <c r="Z18" s="16">
        <v>0.18752168679203662</v>
      </c>
      <c r="AA18" s="16">
        <v>0</v>
      </c>
      <c r="AB18" s="16">
        <v>1.3631986631857727</v>
      </c>
      <c r="AC18" s="16">
        <v>0.30000000000000315</v>
      </c>
      <c r="AD18" s="16">
        <v>0.83710022513254789</v>
      </c>
      <c r="AE18" s="16">
        <v>0.27066872666857278</v>
      </c>
      <c r="AF18" s="16">
        <v>6.2857142857144943E-2</v>
      </c>
      <c r="AG18" s="16">
        <v>0.30000000000000315</v>
      </c>
      <c r="AH18" s="16">
        <v>0.13894736842105693</v>
      </c>
      <c r="AI18" s="16">
        <v>0.44000000000000528</v>
      </c>
      <c r="AJ18" s="16">
        <v>9.9609098297861465E-2</v>
      </c>
      <c r="AK18" s="16">
        <v>0.20002922472343609</v>
      </c>
      <c r="AL18" s="16">
        <v>0</v>
      </c>
      <c r="AM18" s="16">
        <v>0.1757736580670346</v>
      </c>
      <c r="AN18" s="16">
        <v>0.38907022346263576</v>
      </c>
      <c r="AO18" s="16">
        <v>0.72698303875932901</v>
      </c>
      <c r="AP18" s="16">
        <v>0.57546577545718369</v>
      </c>
      <c r="AQ18" s="16">
        <v>0.23642082192164304</v>
      </c>
      <c r="AR18" s="16">
        <v>0.11111111111111138</v>
      </c>
      <c r="AS18" s="16">
        <v>0.44444444444444597</v>
      </c>
      <c r="AT18" s="16">
        <v>0.18749999999999822</v>
      </c>
      <c r="AU18" s="16">
        <v>0.60000000000000542</v>
      </c>
      <c r="AV18" s="16">
        <v>0</v>
      </c>
      <c r="AW18" s="16">
        <v>0.27066872666857278</v>
      </c>
      <c r="AX18" s="16">
        <v>0.17118506226238561</v>
      </c>
      <c r="AY18" s="16">
        <v>0.40897408724773743</v>
      </c>
      <c r="AZ18" s="16">
        <v>0.11111111111111138</v>
      </c>
      <c r="BA18" s="16">
        <v>1.366969393842421</v>
      </c>
      <c r="BB18" s="16">
        <v>0.11111111111111138</v>
      </c>
      <c r="BC18" s="16">
        <v>0</v>
      </c>
      <c r="BD18" s="16">
        <v>0</v>
      </c>
      <c r="BE18" s="16">
        <v>0</v>
      </c>
      <c r="BF18" s="16">
        <v>0.10000000000000187</v>
      </c>
      <c r="BG18" s="16">
        <v>0</v>
      </c>
      <c r="BH18" s="16">
        <v>0.33898663718790556</v>
      </c>
      <c r="BI18" s="16">
        <v>0.11111111111111138</v>
      </c>
      <c r="BJ18" s="16">
        <v>0.74531137040971362</v>
      </c>
      <c r="BK18" s="16">
        <v>0.35000000000000231</v>
      </c>
      <c r="BL18" s="16">
        <v>0</v>
      </c>
      <c r="BM18" s="16">
        <v>0</v>
      </c>
      <c r="BN18" s="16">
        <v>0.58538653842062449</v>
      </c>
      <c r="BO18" s="16">
        <v>0</v>
      </c>
      <c r="BP18" s="16">
        <v>0.21636451395144762</v>
      </c>
      <c r="BQ18" s="16">
        <v>0.11111111111111138</v>
      </c>
      <c r="BR18" s="16">
        <v>0.57017113259191876</v>
      </c>
      <c r="BS18" s="16">
        <v>0.39979481699588582</v>
      </c>
      <c r="BT18" s="16">
        <v>0.84183528552090015</v>
      </c>
      <c r="BU18" s="16" t="s">
        <v>1605</v>
      </c>
      <c r="BV18" s="16" t="s">
        <v>1605</v>
      </c>
      <c r="BW18" s="16" t="s">
        <v>1605</v>
      </c>
      <c r="BX18" s="16" t="s">
        <v>1605</v>
      </c>
    </row>
    <row r="19" spans="1:76" x14ac:dyDescent="0.35">
      <c r="A19">
        <v>11</v>
      </c>
      <c r="B19" t="s">
        <v>152</v>
      </c>
      <c r="C19" t="b">
        <v>1</v>
      </c>
      <c r="D19" t="b">
        <v>1</v>
      </c>
      <c r="E19" s="1">
        <v>388.3667694018024</v>
      </c>
      <c r="F19" s="16">
        <v>0.33854276360020957</v>
      </c>
      <c r="G19" s="16">
        <v>0.51481687058910963</v>
      </c>
      <c r="H19" t="s">
        <v>1748</v>
      </c>
      <c r="I19" s="16">
        <v>0</v>
      </c>
      <c r="J19" s="16">
        <v>7.9999999999999627E-2</v>
      </c>
      <c r="K19" s="16">
        <v>0</v>
      </c>
      <c r="L19" s="16">
        <v>8.2424316195960579E-2</v>
      </c>
      <c r="M19" s="16">
        <v>0.3144850758403599</v>
      </c>
      <c r="N19" s="16">
        <v>0</v>
      </c>
      <c r="O19" s="16">
        <v>0.39848407686829179</v>
      </c>
      <c r="P19" s="16">
        <v>0</v>
      </c>
      <c r="Q19" s="16">
        <v>0</v>
      </c>
      <c r="R19" s="16">
        <v>0</v>
      </c>
      <c r="S19" s="16">
        <v>0</v>
      </c>
      <c r="T19" s="16">
        <v>1.0037964348457411</v>
      </c>
      <c r="U19" s="16">
        <v>0.12499999999999956</v>
      </c>
      <c r="V19" s="16">
        <v>0.30000000000000071</v>
      </c>
      <c r="W19" s="16">
        <v>1.1061822313101706</v>
      </c>
      <c r="X19" s="16">
        <v>0</v>
      </c>
      <c r="Y19" s="16">
        <v>0</v>
      </c>
      <c r="Z19" s="16">
        <v>0.21051209000629822</v>
      </c>
      <c r="AA19" s="16">
        <v>0</v>
      </c>
      <c r="AB19" s="16">
        <v>1.3079496938085411</v>
      </c>
      <c r="AC19" s="16">
        <v>0.30000000000000071</v>
      </c>
      <c r="AD19" s="16">
        <v>0.93501171285605267</v>
      </c>
      <c r="AE19" s="16">
        <v>0.3144850758403599</v>
      </c>
      <c r="AF19" s="16">
        <v>6.2857142857142279E-2</v>
      </c>
      <c r="AG19" s="16">
        <v>0.30000000000000071</v>
      </c>
      <c r="AH19" s="16">
        <v>0.13894736842105448</v>
      </c>
      <c r="AI19" s="16">
        <v>0.43999999999999884</v>
      </c>
      <c r="AJ19" s="16">
        <v>9.27357118109009E-2</v>
      </c>
      <c r="AK19" s="16">
        <v>0.18652925789032504</v>
      </c>
      <c r="AL19" s="16">
        <v>0</v>
      </c>
      <c r="AM19" s="16">
        <v>0.22388418931179932</v>
      </c>
      <c r="AN19" s="16">
        <v>0.51481687058910963</v>
      </c>
      <c r="AO19" s="16">
        <v>0.97735074021696788</v>
      </c>
      <c r="AP19" s="16">
        <v>0.53863312920569517</v>
      </c>
      <c r="AQ19" s="16">
        <v>0.30256320470654119</v>
      </c>
      <c r="AR19" s="16">
        <v>0.12499999999999956</v>
      </c>
      <c r="AS19" s="16">
        <v>0.4624999999999968</v>
      </c>
      <c r="AT19" s="16">
        <v>0.187500000000002</v>
      </c>
      <c r="AU19" s="16">
        <v>0.60000000000000231</v>
      </c>
      <c r="AV19" s="16">
        <v>0.29259792714409127</v>
      </c>
      <c r="AW19" s="16">
        <v>0.3144850758403599</v>
      </c>
      <c r="AX19" s="16">
        <v>0.19153197866063354</v>
      </c>
      <c r="AY19" s="16">
        <v>0.40519057468618236</v>
      </c>
      <c r="AZ19" s="16">
        <v>0.12499999999999956</v>
      </c>
      <c r="BA19" s="16">
        <v>1.3353883932381869</v>
      </c>
      <c r="BB19" s="16">
        <v>0.12499999999999956</v>
      </c>
      <c r="BC19" s="16">
        <v>0</v>
      </c>
      <c r="BD19" s="16">
        <v>0</v>
      </c>
      <c r="BE19" s="16">
        <v>0</v>
      </c>
      <c r="BF19" s="16">
        <v>9.9999999999999423E-2</v>
      </c>
      <c r="BG19" s="16">
        <v>0</v>
      </c>
      <c r="BH19" s="16">
        <v>0.31478076961439405</v>
      </c>
      <c r="BI19" s="16">
        <v>0.12499999999999956</v>
      </c>
      <c r="BJ19" s="16">
        <v>0.74389509901059903</v>
      </c>
      <c r="BK19" s="16">
        <v>0.34999999999999654</v>
      </c>
      <c r="BL19" s="16">
        <v>0</v>
      </c>
      <c r="BM19" s="16">
        <v>0</v>
      </c>
      <c r="BN19" s="16">
        <v>0.77858928703734942</v>
      </c>
      <c r="BO19" s="16">
        <v>0</v>
      </c>
      <c r="BP19" s="16">
        <v>0.27764887315087661</v>
      </c>
      <c r="BQ19" s="16">
        <v>9.0909090909090828E-2</v>
      </c>
      <c r="BR19" s="16">
        <v>0.62378605274633347</v>
      </c>
      <c r="BS19" s="16">
        <v>0.38631769103661706</v>
      </c>
      <c r="BT19" s="16">
        <v>0.80824046656950399</v>
      </c>
      <c r="BU19" s="16" t="s">
        <v>1605</v>
      </c>
      <c r="BV19" s="16" t="s">
        <v>1605</v>
      </c>
      <c r="BW19" s="16" t="s">
        <v>1605</v>
      </c>
      <c r="BX19" s="16" t="s">
        <v>1605</v>
      </c>
    </row>
    <row r="20" spans="1:76" x14ac:dyDescent="0.35">
      <c r="A20">
        <v>12</v>
      </c>
      <c r="B20" t="s">
        <v>365</v>
      </c>
      <c r="C20" t="b">
        <v>1</v>
      </c>
      <c r="D20" t="b">
        <v>0</v>
      </c>
      <c r="E20" s="1">
        <v>937.99699182193524</v>
      </c>
      <c r="F20" s="16">
        <v>0.22070665755344521</v>
      </c>
      <c r="G20" s="16">
        <v>0.37511084282406104</v>
      </c>
      <c r="H20" t="s">
        <v>1808</v>
      </c>
      <c r="I20" s="16">
        <v>0</v>
      </c>
      <c r="J20" s="16">
        <v>7.9999999999997184E-2</v>
      </c>
      <c r="K20" s="16">
        <v>0</v>
      </c>
      <c r="L20" s="16">
        <v>7.3981657058922679E-2</v>
      </c>
      <c r="M20" s="16">
        <v>0.11576779553777516</v>
      </c>
      <c r="N20" s="16">
        <v>0</v>
      </c>
      <c r="O20" s="16">
        <v>9.5368271199060661E-2</v>
      </c>
      <c r="P20" s="16">
        <v>0</v>
      </c>
      <c r="Q20" s="16">
        <v>0</v>
      </c>
      <c r="R20" s="16">
        <v>0</v>
      </c>
      <c r="S20" s="16">
        <v>0</v>
      </c>
      <c r="T20" s="16">
        <v>0.85898001908363608</v>
      </c>
      <c r="U20" s="16">
        <v>0.124999999999996</v>
      </c>
      <c r="V20" s="16">
        <v>0.29999999999999338</v>
      </c>
      <c r="W20" s="16">
        <v>0.57490953061709593</v>
      </c>
      <c r="X20" s="16">
        <v>0</v>
      </c>
      <c r="Y20" s="16">
        <v>0</v>
      </c>
      <c r="Z20" s="16">
        <v>7.9103665237568732E-2</v>
      </c>
      <c r="AA20" s="16">
        <v>0</v>
      </c>
      <c r="AB20" s="16">
        <v>1.2063215167135932</v>
      </c>
      <c r="AC20" s="16">
        <v>0.29999999999999338</v>
      </c>
      <c r="AD20" s="16">
        <v>0.52502117536900816</v>
      </c>
      <c r="AE20" s="16">
        <v>0.11576779553777516</v>
      </c>
      <c r="AF20" s="16">
        <v>6.2857142857138726E-2</v>
      </c>
      <c r="AG20" s="16">
        <v>0.29999999999999338</v>
      </c>
      <c r="AH20" s="16">
        <v>0.1389473684210516</v>
      </c>
      <c r="AI20" s="16">
        <v>0.43999999999999928</v>
      </c>
      <c r="AJ20" s="16">
        <v>8.3252850316294369E-2</v>
      </c>
      <c r="AK20" s="16">
        <v>0.16669358963268466</v>
      </c>
      <c r="AL20" s="16">
        <v>0</v>
      </c>
      <c r="AM20" s="16">
        <v>5.4270211580195404E-2</v>
      </c>
      <c r="AN20" s="16">
        <v>0.16065745104383566</v>
      </c>
      <c r="AO20" s="16">
        <v>0.29587864217339654</v>
      </c>
      <c r="AP20" s="16">
        <v>0.47088101114239733</v>
      </c>
      <c r="AQ20" s="16">
        <v>7.2685352998867359E-2</v>
      </c>
      <c r="AR20" s="16">
        <v>0.124999999999996</v>
      </c>
      <c r="AS20" s="16">
        <v>0.4624999999999988</v>
      </c>
      <c r="AT20" s="16">
        <v>0.18749999999999734</v>
      </c>
      <c r="AU20" s="16">
        <v>0.59999999999999853</v>
      </c>
      <c r="AV20" s="16">
        <v>0</v>
      </c>
      <c r="AW20" s="16">
        <v>0.11576779553777516</v>
      </c>
      <c r="AX20" s="16">
        <v>7.197255385777912E-2</v>
      </c>
      <c r="AY20" s="16">
        <v>0.37511084282406104</v>
      </c>
      <c r="AZ20" s="16">
        <v>0.124999999999996</v>
      </c>
      <c r="BA20" s="16">
        <v>1.1571253860848256</v>
      </c>
      <c r="BB20" s="16">
        <v>0.124999999999996</v>
      </c>
      <c r="BC20" s="16">
        <v>0</v>
      </c>
      <c r="BD20" s="16">
        <v>0</v>
      </c>
      <c r="BE20" s="16">
        <v>0</v>
      </c>
      <c r="BF20" s="16" t="s">
        <v>1605</v>
      </c>
      <c r="BG20" s="16">
        <v>0</v>
      </c>
      <c r="BH20" s="16">
        <v>0.27850484627156136</v>
      </c>
      <c r="BI20" s="16">
        <v>0.124999999999996</v>
      </c>
      <c r="BJ20" s="16">
        <v>0.67944355786497845</v>
      </c>
      <c r="BK20" s="16">
        <v>0.34999999999999964</v>
      </c>
      <c r="BL20" s="16">
        <v>0</v>
      </c>
      <c r="BM20" s="16">
        <v>0</v>
      </c>
      <c r="BN20" s="16">
        <v>0.23864137157402121</v>
      </c>
      <c r="BO20" s="16">
        <v>0.14815120311793262</v>
      </c>
      <c r="BP20" s="16">
        <v>6.6795124751602764E-2</v>
      </c>
      <c r="BQ20" s="16">
        <v>9.7560975609753076E-2</v>
      </c>
      <c r="BR20" s="16">
        <v>0.28754133004888227</v>
      </c>
      <c r="BS20" s="16">
        <v>0.36665601183266494</v>
      </c>
      <c r="BT20" s="16">
        <v>0.76722760150776104</v>
      </c>
      <c r="BU20" s="16" t="s">
        <v>1605</v>
      </c>
      <c r="BV20" s="16" t="s">
        <v>1605</v>
      </c>
      <c r="BW20" s="16" t="s">
        <v>1605</v>
      </c>
      <c r="BX20" s="16" t="s">
        <v>1605</v>
      </c>
    </row>
    <row r="21" spans="1:76" x14ac:dyDescent="0.35">
      <c r="A21">
        <v>13</v>
      </c>
      <c r="B21" t="s">
        <v>370</v>
      </c>
      <c r="C21" t="b">
        <v>1</v>
      </c>
      <c r="D21" t="b">
        <v>0</v>
      </c>
      <c r="E21" s="1">
        <v>1262.5448870586113</v>
      </c>
      <c r="F21" s="16">
        <v>0.24052874291450113</v>
      </c>
      <c r="G21" s="16">
        <v>0.34869498208416561</v>
      </c>
      <c r="H21" t="s">
        <v>1748</v>
      </c>
      <c r="I21" s="16">
        <v>0</v>
      </c>
      <c r="J21" s="16">
        <v>7.0264458883003256E-2</v>
      </c>
      <c r="K21" s="16">
        <v>0.46458637194237085</v>
      </c>
      <c r="L21" s="16">
        <v>7.4674148674788166E-2</v>
      </c>
      <c r="M21" s="16">
        <v>0</v>
      </c>
      <c r="N21" s="16">
        <v>0.17098730793593653</v>
      </c>
      <c r="O21" s="16">
        <v>0.17098730793593653</v>
      </c>
      <c r="P21" s="16">
        <v>0.26610960075793266</v>
      </c>
      <c r="Q21" s="16">
        <v>0</v>
      </c>
      <c r="R21" s="16">
        <v>0.10798008060031195</v>
      </c>
      <c r="S21" s="16">
        <v>9.271861401298942E-2</v>
      </c>
      <c r="T21" s="16">
        <v>0.80894460510535038</v>
      </c>
      <c r="U21" s="16">
        <v>9.6549754136221688E-2</v>
      </c>
      <c r="V21" s="16">
        <v>0.25430492320106479</v>
      </c>
      <c r="W21" s="16">
        <v>0.40962912944142582</v>
      </c>
      <c r="X21" s="16">
        <v>0</v>
      </c>
      <c r="Y21" s="16">
        <v>0</v>
      </c>
      <c r="Z21" s="16">
        <v>0</v>
      </c>
      <c r="AA21" s="16">
        <v>0</v>
      </c>
      <c r="AB21" s="16">
        <v>0.93063519786190696</v>
      </c>
      <c r="AC21" s="16">
        <v>0.25430492320106479</v>
      </c>
      <c r="AD21" s="16">
        <v>0.25430492320106479</v>
      </c>
      <c r="AE21" s="16">
        <v>0</v>
      </c>
      <c r="AF21" s="16">
        <v>0</v>
      </c>
      <c r="AG21" s="16">
        <v>0.25430492320106479</v>
      </c>
      <c r="AH21" s="16">
        <v>0.11325343438892221</v>
      </c>
      <c r="AI21" s="16">
        <v>0.37734504348920472</v>
      </c>
      <c r="AJ21" s="16">
        <v>8.2174558422285271E-2</v>
      </c>
      <c r="AK21" s="16">
        <v>0.16640042984248815</v>
      </c>
      <c r="AL21" s="16">
        <v>0</v>
      </c>
      <c r="AM21" s="16">
        <v>0</v>
      </c>
      <c r="AN21" s="16">
        <v>0.34869498208416561</v>
      </c>
      <c r="AO21" s="16">
        <v>0.63044966981553019</v>
      </c>
      <c r="AP21" s="16">
        <v>0.45488019048655626</v>
      </c>
      <c r="AQ21" s="16">
        <v>0</v>
      </c>
      <c r="AR21" s="16">
        <v>9.6549754136221688E-2</v>
      </c>
      <c r="AS21" s="16">
        <v>0.38375553392929218</v>
      </c>
      <c r="AT21" s="16">
        <v>0.16135335059048628</v>
      </c>
      <c r="AU21" s="16">
        <v>0.70322913795801201</v>
      </c>
      <c r="AV21" s="16">
        <v>0</v>
      </c>
      <c r="AW21" s="16">
        <v>0</v>
      </c>
      <c r="AX21" s="16">
        <v>0</v>
      </c>
      <c r="AY21" s="16">
        <v>0.34498955378105323</v>
      </c>
      <c r="AZ21" s="16">
        <v>0.14506966225879725</v>
      </c>
      <c r="BA21" s="16">
        <v>1.0624452045567447</v>
      </c>
      <c r="BB21" s="16">
        <v>0.35677783280579445</v>
      </c>
      <c r="BC21" s="16">
        <v>0.12885867694339836</v>
      </c>
      <c r="BD21" s="16">
        <v>0.25430492320106479</v>
      </c>
      <c r="BE21" s="16">
        <v>0.1703855618491108</v>
      </c>
      <c r="BF21" s="16">
        <v>0</v>
      </c>
      <c r="BG21" s="16">
        <v>0</v>
      </c>
      <c r="BH21" s="16">
        <v>0.27210521335843296</v>
      </c>
      <c r="BI21" s="16">
        <v>9.6549754136221688E-2</v>
      </c>
      <c r="BJ21" s="16">
        <v>0.54234915544438</v>
      </c>
      <c r="BK21" s="16">
        <v>0.2939667345182575</v>
      </c>
      <c r="BL21" s="16">
        <v>0.21676310516339803</v>
      </c>
      <c r="BM21" s="16">
        <v>0.11755549457301817</v>
      </c>
      <c r="BN21" s="16">
        <v>0.51746921393215128</v>
      </c>
      <c r="BO21" s="16">
        <v>0.14984388157080941</v>
      </c>
      <c r="BP21" s="16">
        <v>0</v>
      </c>
      <c r="BQ21" s="16">
        <v>7.5179068282943851E-2</v>
      </c>
      <c r="BR21" s="16">
        <v>0.2966968549615363</v>
      </c>
      <c r="BS21" s="16">
        <v>0.30389382870644299</v>
      </c>
      <c r="BT21" s="16">
        <v>0.5490655774271993</v>
      </c>
      <c r="BU21" s="16" t="s">
        <v>1605</v>
      </c>
      <c r="BV21" s="16" t="s">
        <v>1605</v>
      </c>
      <c r="BW21" s="16" t="s">
        <v>1605</v>
      </c>
      <c r="BX21" s="16" t="s">
        <v>1605</v>
      </c>
    </row>
    <row r="22" spans="1:76" x14ac:dyDescent="0.35">
      <c r="A22">
        <v>14</v>
      </c>
      <c r="B22" t="s">
        <v>165</v>
      </c>
      <c r="C22" t="b">
        <v>0</v>
      </c>
      <c r="D22" t="b">
        <v>1</v>
      </c>
      <c r="E22" s="1">
        <v>574.23879305072251</v>
      </c>
      <c r="F22" s="16" t="s">
        <v>1605</v>
      </c>
      <c r="G22" s="16" t="s">
        <v>1605</v>
      </c>
      <c r="H22" t="s">
        <v>1605</v>
      </c>
      <c r="I22" s="16" t="s">
        <v>1605</v>
      </c>
      <c r="J22" s="16" t="s">
        <v>1605</v>
      </c>
      <c r="K22" s="16" t="s">
        <v>1605</v>
      </c>
      <c r="L22" s="16" t="s">
        <v>1605</v>
      </c>
      <c r="M22" s="16" t="s">
        <v>1605</v>
      </c>
      <c r="N22" s="16" t="s">
        <v>1605</v>
      </c>
      <c r="O22" s="16" t="s">
        <v>1605</v>
      </c>
      <c r="P22" s="16" t="s">
        <v>1605</v>
      </c>
      <c r="Q22" s="16" t="s">
        <v>1605</v>
      </c>
      <c r="R22" s="16" t="s">
        <v>1605</v>
      </c>
      <c r="S22" s="16" t="s">
        <v>1605</v>
      </c>
      <c r="T22" s="16" t="s">
        <v>1605</v>
      </c>
      <c r="U22" s="16" t="s">
        <v>1605</v>
      </c>
      <c r="V22" s="16" t="s">
        <v>1605</v>
      </c>
      <c r="W22" s="16" t="s">
        <v>1605</v>
      </c>
      <c r="X22" s="16" t="s">
        <v>1605</v>
      </c>
      <c r="Y22" s="16" t="s">
        <v>1605</v>
      </c>
      <c r="Z22" s="16" t="s">
        <v>1605</v>
      </c>
      <c r="AA22" s="16" t="s">
        <v>1605</v>
      </c>
      <c r="AB22" s="16" t="s">
        <v>1605</v>
      </c>
      <c r="AC22" s="16" t="s">
        <v>1605</v>
      </c>
      <c r="AD22" s="16" t="s">
        <v>1605</v>
      </c>
      <c r="AE22" s="16" t="s">
        <v>1605</v>
      </c>
      <c r="AF22" s="16" t="s">
        <v>1605</v>
      </c>
      <c r="AG22" s="16" t="s">
        <v>1605</v>
      </c>
      <c r="AH22" s="16" t="s">
        <v>1605</v>
      </c>
      <c r="AI22" s="16" t="s">
        <v>1605</v>
      </c>
      <c r="AJ22" s="16" t="s">
        <v>1605</v>
      </c>
      <c r="AK22" s="16" t="s">
        <v>1605</v>
      </c>
      <c r="AL22" s="16" t="s">
        <v>1605</v>
      </c>
      <c r="AM22" s="16" t="s">
        <v>1605</v>
      </c>
      <c r="AN22" s="16" t="s">
        <v>1605</v>
      </c>
      <c r="AO22" s="16" t="s">
        <v>1605</v>
      </c>
      <c r="AP22" s="16" t="s">
        <v>1605</v>
      </c>
      <c r="AQ22" s="16" t="s">
        <v>1605</v>
      </c>
      <c r="AR22" s="16" t="s">
        <v>1605</v>
      </c>
      <c r="AS22" s="16" t="s">
        <v>1605</v>
      </c>
      <c r="AT22" s="16" t="s">
        <v>1605</v>
      </c>
      <c r="AU22" s="16" t="s">
        <v>1605</v>
      </c>
      <c r="AV22" s="16" t="s">
        <v>1605</v>
      </c>
      <c r="AW22" s="16" t="s">
        <v>1605</v>
      </c>
      <c r="AX22" s="16" t="s">
        <v>1605</v>
      </c>
      <c r="AY22" s="16" t="s">
        <v>1605</v>
      </c>
      <c r="AZ22" s="16" t="s">
        <v>1605</v>
      </c>
      <c r="BA22" s="16" t="s">
        <v>1605</v>
      </c>
      <c r="BB22" s="16" t="s">
        <v>1605</v>
      </c>
      <c r="BC22" s="16" t="s">
        <v>1605</v>
      </c>
      <c r="BD22" s="16" t="s">
        <v>1605</v>
      </c>
      <c r="BE22" s="16" t="s">
        <v>1605</v>
      </c>
      <c r="BF22" s="16" t="s">
        <v>1605</v>
      </c>
      <c r="BG22" s="16" t="s">
        <v>1605</v>
      </c>
      <c r="BH22" s="16" t="s">
        <v>1605</v>
      </c>
      <c r="BI22" s="16" t="s">
        <v>1605</v>
      </c>
      <c r="BJ22" s="16" t="s">
        <v>1605</v>
      </c>
      <c r="BK22" s="16" t="s">
        <v>1605</v>
      </c>
      <c r="BL22" s="16" t="s">
        <v>1605</v>
      </c>
      <c r="BM22" s="16" t="s">
        <v>1605</v>
      </c>
      <c r="BN22" s="16" t="s">
        <v>1605</v>
      </c>
      <c r="BO22" s="16" t="s">
        <v>1605</v>
      </c>
      <c r="BP22" s="16" t="s">
        <v>1605</v>
      </c>
      <c r="BQ22" s="16" t="s">
        <v>1605</v>
      </c>
      <c r="BR22" s="16" t="s">
        <v>1605</v>
      </c>
      <c r="BS22" s="16" t="s">
        <v>1605</v>
      </c>
      <c r="BT22" s="16" t="s">
        <v>1605</v>
      </c>
      <c r="BU22" s="16" t="s">
        <v>1605</v>
      </c>
      <c r="BV22" s="16" t="s">
        <v>1605</v>
      </c>
      <c r="BW22" s="16" t="s">
        <v>1605</v>
      </c>
      <c r="BX22" s="16" t="s">
        <v>1605</v>
      </c>
    </row>
    <row r="23" spans="1:76" x14ac:dyDescent="0.35">
      <c r="A23">
        <v>15</v>
      </c>
      <c r="B23" t="s">
        <v>140</v>
      </c>
      <c r="C23" t="b">
        <v>1</v>
      </c>
      <c r="D23" t="b">
        <v>0</v>
      </c>
      <c r="E23" s="1">
        <v>722.46132652857136</v>
      </c>
      <c r="F23" s="16">
        <v>0.40442021186975019</v>
      </c>
      <c r="G23" s="16">
        <v>0.7223198312785597</v>
      </c>
      <c r="H23" t="s">
        <v>1748</v>
      </c>
      <c r="I23" s="16">
        <v>0</v>
      </c>
      <c r="J23" s="16">
        <v>8.0000000000000071E-2</v>
      </c>
      <c r="K23" s="16">
        <v>0</v>
      </c>
      <c r="L23" s="16">
        <v>0.12957444465538259</v>
      </c>
      <c r="M23" s="16">
        <v>0.26168266381210126</v>
      </c>
      <c r="N23" s="16">
        <v>0</v>
      </c>
      <c r="O23" s="16">
        <v>0.34557040350423485</v>
      </c>
      <c r="P23" s="16">
        <v>0</v>
      </c>
      <c r="Q23" s="16">
        <v>0</v>
      </c>
      <c r="R23" s="16">
        <v>0</v>
      </c>
      <c r="S23" s="16">
        <v>0</v>
      </c>
      <c r="T23" s="16">
        <v>1.6389913291090079</v>
      </c>
      <c r="U23" s="16">
        <v>0.11428571428571477</v>
      </c>
      <c r="V23" s="16">
        <v>0.29999999999999871</v>
      </c>
      <c r="W23" s="16">
        <v>1.0089517047569454</v>
      </c>
      <c r="X23" s="16">
        <v>3.6235595465389459E-2</v>
      </c>
      <c r="Y23" s="16">
        <v>0</v>
      </c>
      <c r="Z23" s="16">
        <v>0.17338903124159954</v>
      </c>
      <c r="AA23" s="16">
        <v>0</v>
      </c>
      <c r="AB23" s="16">
        <v>1.8030103115116694</v>
      </c>
      <c r="AC23" s="16">
        <v>0.29999999999999871</v>
      </c>
      <c r="AD23" s="16">
        <v>0.84474044226812461</v>
      </c>
      <c r="AE23" s="16">
        <v>0.26168266381210126</v>
      </c>
      <c r="AF23" s="16">
        <v>6.2857142857141612E-2</v>
      </c>
      <c r="AG23" s="16">
        <v>0.29999999999999871</v>
      </c>
      <c r="AH23" s="16">
        <v>0.1389473684210496</v>
      </c>
      <c r="AI23" s="16">
        <v>0.43999999999999884</v>
      </c>
      <c r="AJ23" s="16">
        <v>0.14601118254329237</v>
      </c>
      <c r="AK23" s="16">
        <v>0.29688540049695811</v>
      </c>
      <c r="AL23" s="16">
        <v>0</v>
      </c>
      <c r="AM23" s="16">
        <v>0.19566375156315985</v>
      </c>
      <c r="AN23" s="16">
        <v>0.7223198312785597</v>
      </c>
      <c r="AO23" s="16">
        <v>1.3890210888933452</v>
      </c>
      <c r="AP23" s="16">
        <v>0.86867354100778438</v>
      </c>
      <c r="AQ23" s="16">
        <v>0.26358366555160062</v>
      </c>
      <c r="AR23" s="16">
        <v>0.11428571428571477</v>
      </c>
      <c r="AS23" s="16">
        <v>0.4485714285714264</v>
      </c>
      <c r="AT23" s="16">
        <v>0.18749999999999845</v>
      </c>
      <c r="AU23" s="16">
        <v>0.59999999999999698</v>
      </c>
      <c r="AV23" s="16">
        <v>0</v>
      </c>
      <c r="AW23" s="16">
        <v>0.26168266381210126</v>
      </c>
      <c r="AX23" s="16">
        <v>0.15711387154637579</v>
      </c>
      <c r="AY23" s="16">
        <v>0.56070605475561486</v>
      </c>
      <c r="AZ23" s="16">
        <v>0.11428571428571477</v>
      </c>
      <c r="BA23" s="16">
        <v>2.0731735030887957</v>
      </c>
      <c r="BB23" s="16">
        <v>0.17209245926390304</v>
      </c>
      <c r="BC23" s="16">
        <v>0</v>
      </c>
      <c r="BD23" s="16">
        <v>0</v>
      </c>
      <c r="BE23" s="16">
        <v>0</v>
      </c>
      <c r="BF23" s="16">
        <v>0.10000000000000031</v>
      </c>
      <c r="BG23" s="16">
        <v>0</v>
      </c>
      <c r="BH23" s="16">
        <v>0.50503015804986529</v>
      </c>
      <c r="BI23" s="16">
        <v>0.11428571428571477</v>
      </c>
      <c r="BJ23" s="16">
        <v>0.97498925027762851</v>
      </c>
      <c r="BK23" s="16">
        <v>0.34999999999999853</v>
      </c>
      <c r="BL23" s="16">
        <v>0</v>
      </c>
      <c r="BM23" s="16">
        <v>0</v>
      </c>
      <c r="BN23" s="16">
        <v>1.1062959456934256</v>
      </c>
      <c r="BO23" s="16">
        <v>0.26235095195062086</v>
      </c>
      <c r="BP23" s="16">
        <v>0.2420100580003004</v>
      </c>
      <c r="BQ23" s="16">
        <v>0.11428571428571477</v>
      </c>
      <c r="BR23" s="16">
        <v>0.5812060933726737</v>
      </c>
      <c r="BS23" s="16">
        <v>0.47147761325904369</v>
      </c>
      <c r="BT23" s="16">
        <v>0.94235044950193969</v>
      </c>
      <c r="BU23" s="16" t="s">
        <v>1605</v>
      </c>
      <c r="BV23" s="16" t="s">
        <v>1605</v>
      </c>
      <c r="BW23" s="16" t="s">
        <v>1605</v>
      </c>
      <c r="BX23" s="16" t="s">
        <v>1605</v>
      </c>
    </row>
    <row r="24" spans="1:76" x14ac:dyDescent="0.35">
      <c r="A24">
        <v>16</v>
      </c>
      <c r="B24" t="s">
        <v>371</v>
      </c>
      <c r="C24" t="b">
        <v>1</v>
      </c>
      <c r="D24" t="b">
        <v>1</v>
      </c>
      <c r="E24" s="1">
        <v>1154.8441819837001</v>
      </c>
      <c r="F24" s="16">
        <v>0.16040780993420353</v>
      </c>
      <c r="G24" s="16">
        <v>0.21269372889973304</v>
      </c>
      <c r="H24" t="s">
        <v>1957</v>
      </c>
      <c r="I24" s="16">
        <v>0</v>
      </c>
      <c r="J24" s="16">
        <v>7.9999999999996518E-2</v>
      </c>
      <c r="K24" s="16">
        <v>0</v>
      </c>
      <c r="L24" s="16">
        <v>4.1573323330244216E-2</v>
      </c>
      <c r="M24" s="16">
        <v>0.1072031128464539</v>
      </c>
      <c r="N24" s="16">
        <v>0</v>
      </c>
      <c r="O24" s="16">
        <v>8.7060565020841141E-2</v>
      </c>
      <c r="P24" s="16">
        <v>0</v>
      </c>
      <c r="Q24" s="16">
        <v>0</v>
      </c>
      <c r="R24" s="16">
        <v>0</v>
      </c>
      <c r="S24" s="16">
        <v>0</v>
      </c>
      <c r="T24" s="16">
        <v>0.4783480753064806</v>
      </c>
      <c r="U24" s="16">
        <v>7.4626865671638454E-2</v>
      </c>
      <c r="V24" s="16">
        <v>0.29999999999999627</v>
      </c>
      <c r="W24" s="16">
        <v>0.55086380999072171</v>
      </c>
      <c r="X24" s="16">
        <v>0</v>
      </c>
      <c r="Y24" s="16">
        <v>6.7556650411649599E-2</v>
      </c>
      <c r="Z24" s="16">
        <v>0.14397070595493555</v>
      </c>
      <c r="AA24" s="16">
        <v>0</v>
      </c>
      <c r="AB24" s="16">
        <v>0.62356907429234343</v>
      </c>
      <c r="AC24" s="16">
        <v>0.29999999999999627</v>
      </c>
      <c r="AD24" s="16">
        <v>0.50599534871306862</v>
      </c>
      <c r="AE24" s="16">
        <v>0.28578426007974667</v>
      </c>
      <c r="AF24" s="16">
        <v>6.285714285713806E-2</v>
      </c>
      <c r="AG24" s="16">
        <v>0.29999999999999627</v>
      </c>
      <c r="AH24" s="16">
        <v>0.13894736842105115</v>
      </c>
      <c r="AI24" s="16">
        <v>0.43999999999999706</v>
      </c>
      <c r="AJ24" s="16">
        <v>4.6769988746524938E-2</v>
      </c>
      <c r="AK24" s="16">
        <v>9.3539977493051207E-2</v>
      </c>
      <c r="AL24" s="16">
        <v>0</v>
      </c>
      <c r="AM24" s="16">
        <v>4.9911728279419032E-2</v>
      </c>
      <c r="AN24" s="16">
        <v>0.12759090115415117</v>
      </c>
      <c r="AO24" s="16">
        <v>0.23594022764700107</v>
      </c>
      <c r="AP24" s="16">
        <v>0</v>
      </c>
      <c r="AQ24" s="16">
        <v>6.6590797930068613E-2</v>
      </c>
      <c r="AR24" s="16">
        <v>9.090909090908772E-2</v>
      </c>
      <c r="AS24" s="16">
        <v>0.41818181818181466</v>
      </c>
      <c r="AT24" s="16">
        <v>0.18749999999999711</v>
      </c>
      <c r="AU24" s="16">
        <v>0.59999999999999498</v>
      </c>
      <c r="AV24" s="16">
        <v>0</v>
      </c>
      <c r="AW24" s="16">
        <v>0.1072031128464539</v>
      </c>
      <c r="AX24" s="16">
        <v>6.7198499364024666E-2</v>
      </c>
      <c r="AY24" s="16">
        <v>0.20865429610944752</v>
      </c>
      <c r="AZ24" s="16">
        <v>7.4626865671638454E-2</v>
      </c>
      <c r="BA24" s="16">
        <v>0.62359923723688881</v>
      </c>
      <c r="BB24" s="16">
        <v>7.4626865671638454E-2</v>
      </c>
      <c r="BC24" s="16">
        <v>0</v>
      </c>
      <c r="BD24" s="16">
        <v>0</v>
      </c>
      <c r="BE24" s="16">
        <v>0</v>
      </c>
      <c r="BF24" s="16">
        <v>9.9999999999997202E-2</v>
      </c>
      <c r="BG24" s="16">
        <v>0</v>
      </c>
      <c r="BH24" s="16">
        <v>0.15589996248842208</v>
      </c>
      <c r="BI24" s="16">
        <v>7.4626865671638454E-2</v>
      </c>
      <c r="BJ24" s="16">
        <v>0.37888131778483247</v>
      </c>
      <c r="BK24" s="16">
        <v>0.34999999999999742</v>
      </c>
      <c r="BL24" s="16">
        <v>0</v>
      </c>
      <c r="BM24" s="16">
        <v>0</v>
      </c>
      <c r="BN24" s="16">
        <v>0.18989849432630534</v>
      </c>
      <c r="BO24" s="16">
        <v>0</v>
      </c>
      <c r="BP24" s="16">
        <v>6.1263609576190925E-2</v>
      </c>
      <c r="BQ24" s="16">
        <v>2.8571428571423363E-2</v>
      </c>
      <c r="BR24" s="16">
        <v>0.19155675942132921</v>
      </c>
      <c r="BS24" s="16">
        <v>0.21269372889973304</v>
      </c>
      <c r="BT24" s="16">
        <v>0.41113452090151004</v>
      </c>
      <c r="BU24" s="16" t="s">
        <v>1605</v>
      </c>
      <c r="BV24" s="16" t="s">
        <v>1605</v>
      </c>
      <c r="BW24" s="16" t="s">
        <v>1605</v>
      </c>
      <c r="BX24" s="16" t="s">
        <v>1605</v>
      </c>
    </row>
    <row r="25" spans="1:76" x14ac:dyDescent="0.35">
      <c r="A25">
        <v>17</v>
      </c>
      <c r="B25" t="s">
        <v>131</v>
      </c>
      <c r="C25" t="b">
        <v>1</v>
      </c>
      <c r="D25" t="b">
        <v>0</v>
      </c>
      <c r="E25" s="1">
        <v>429.07649038612936</v>
      </c>
      <c r="F25" s="16">
        <v>0.37502405221351465</v>
      </c>
      <c r="G25" s="16">
        <v>0.59701421165446966</v>
      </c>
      <c r="H25" t="s">
        <v>1748</v>
      </c>
      <c r="I25" s="16">
        <v>0</v>
      </c>
      <c r="J25" s="16">
        <v>7.9999999999994742E-2</v>
      </c>
      <c r="K25" s="16">
        <v>0</v>
      </c>
      <c r="L25" s="16">
        <v>0.13243202102955243</v>
      </c>
      <c r="M25" s="16">
        <v>0.2772761432045685</v>
      </c>
      <c r="N25" s="16">
        <v>0</v>
      </c>
      <c r="O25" s="16">
        <v>0.34849135090754468</v>
      </c>
      <c r="P25" s="16">
        <v>0</v>
      </c>
      <c r="Q25" s="16">
        <v>0</v>
      </c>
      <c r="R25" s="16">
        <v>0</v>
      </c>
      <c r="S25" s="16">
        <v>8.2252255333905122E-2</v>
      </c>
      <c r="T25" s="16">
        <v>1.6750055077613419</v>
      </c>
      <c r="U25" s="16">
        <v>9.2270165799856363E-2</v>
      </c>
      <c r="V25" s="16">
        <v>0.29999999999999738</v>
      </c>
      <c r="W25" s="16">
        <v>1.0308804343846827</v>
      </c>
      <c r="X25" s="16">
        <v>0</v>
      </c>
      <c r="Y25" s="16">
        <v>0</v>
      </c>
      <c r="Z25" s="16">
        <v>0.1848691067526278</v>
      </c>
      <c r="AA25" s="16">
        <v>0</v>
      </c>
      <c r="AB25" s="16">
        <v>1.6053674410187075</v>
      </c>
      <c r="AC25" s="16">
        <v>0.29999999999999738</v>
      </c>
      <c r="AD25" s="16">
        <v>0.87006230401127604</v>
      </c>
      <c r="AE25" s="16">
        <v>0.2772761432045685</v>
      </c>
      <c r="AF25" s="16">
        <v>6.2857142857143833E-2</v>
      </c>
      <c r="AG25" s="16">
        <v>0.29999999999999738</v>
      </c>
      <c r="AH25" s="16">
        <v>0.13894736842104982</v>
      </c>
      <c r="AI25" s="16">
        <v>0.43999999999999684</v>
      </c>
      <c r="AJ25" s="16">
        <v>0.14913544075132656</v>
      </c>
      <c r="AK25" s="16">
        <v>0.30176851221341483</v>
      </c>
      <c r="AL25" s="16">
        <v>0</v>
      </c>
      <c r="AM25" s="16">
        <v>0.19356156579943584</v>
      </c>
      <c r="AN25" s="16">
        <v>0.59701421165446966</v>
      </c>
      <c r="AO25" s="16">
        <v>1.1383910432811035</v>
      </c>
      <c r="AP25" s="16">
        <v>0.89115759071052825</v>
      </c>
      <c r="AQ25" s="16">
        <v>0.26332274954479518</v>
      </c>
      <c r="AR25" s="16">
        <v>9.2270165799856363E-2</v>
      </c>
      <c r="AS25" s="16">
        <v>0.41995121553981152</v>
      </c>
      <c r="AT25" s="16">
        <v>0.18749999999999689</v>
      </c>
      <c r="AU25" s="16">
        <v>0.59999999999999587</v>
      </c>
      <c r="AV25" s="16">
        <v>0</v>
      </c>
      <c r="AW25" s="16">
        <v>0.2772761432045685</v>
      </c>
      <c r="AX25" s="16">
        <v>0.16782822454579716</v>
      </c>
      <c r="AY25" s="16">
        <v>0.54283427709764487</v>
      </c>
      <c r="AZ25" s="16">
        <v>0.12953917408614846</v>
      </c>
      <c r="BA25" s="16">
        <v>2.0709766469284618</v>
      </c>
      <c r="BB25" s="16">
        <v>0.31426382385300178</v>
      </c>
      <c r="BC25" s="16">
        <v>0</v>
      </c>
      <c r="BD25" s="16">
        <v>0</v>
      </c>
      <c r="BE25" s="16">
        <v>0</v>
      </c>
      <c r="BF25" s="16">
        <v>9.9999999999996314E-2</v>
      </c>
      <c r="BG25" s="16">
        <v>0</v>
      </c>
      <c r="BH25" s="16">
        <v>0.51902829255005822</v>
      </c>
      <c r="BI25" s="16">
        <v>9.2270165799856363E-2</v>
      </c>
      <c r="BJ25" s="16">
        <v>0.83667764517995935</v>
      </c>
      <c r="BK25" s="16">
        <v>0.34999999999999898</v>
      </c>
      <c r="BL25" s="16">
        <v>0</v>
      </c>
      <c r="BM25" s="16">
        <v>0</v>
      </c>
      <c r="BN25" s="16">
        <v>0.90824544400854279</v>
      </c>
      <c r="BO25" s="16">
        <v>0.26628542980090208</v>
      </c>
      <c r="BP25" s="16">
        <v>0.24123046424790751</v>
      </c>
      <c r="BQ25" s="16">
        <v>6.7261153661689832E-2</v>
      </c>
      <c r="BR25" s="16">
        <v>0.54177938518945012</v>
      </c>
      <c r="BS25" s="16">
        <v>0.43535710520038196</v>
      </c>
      <c r="BT25" s="16">
        <v>0.76584185497266</v>
      </c>
      <c r="BU25" s="16" t="s">
        <v>1605</v>
      </c>
      <c r="BV25" s="16" t="s">
        <v>1605</v>
      </c>
      <c r="BW25" s="16" t="s">
        <v>1605</v>
      </c>
      <c r="BX25" s="16" t="s">
        <v>1605</v>
      </c>
    </row>
    <row r="26" spans="1:76" x14ac:dyDescent="0.35">
      <c r="A26">
        <v>18</v>
      </c>
      <c r="B26" t="s">
        <v>1530</v>
      </c>
      <c r="C26" t="b">
        <v>1</v>
      </c>
      <c r="D26" t="b">
        <v>0</v>
      </c>
      <c r="E26" s="1">
        <v>125.38970356452877</v>
      </c>
      <c r="F26" s="16">
        <v>0.5412999100984357</v>
      </c>
      <c r="G26" s="16">
        <v>1.0670532687031722</v>
      </c>
      <c r="H26" t="s">
        <v>1748</v>
      </c>
      <c r="I26" s="16">
        <v>0</v>
      </c>
      <c r="J26" s="16">
        <v>8.0000000000000959E-2</v>
      </c>
      <c r="K26" s="16">
        <v>0</v>
      </c>
      <c r="L26" s="16">
        <v>0.13809859812327674</v>
      </c>
      <c r="M26" s="16">
        <v>0.34875104284989877</v>
      </c>
      <c r="N26" s="16">
        <v>0</v>
      </c>
      <c r="O26" s="16">
        <v>0.72554333175684982</v>
      </c>
      <c r="P26" s="16">
        <v>0</v>
      </c>
      <c r="Q26" s="16">
        <v>0</v>
      </c>
      <c r="R26" s="16">
        <v>0</v>
      </c>
      <c r="S26" s="16">
        <v>0</v>
      </c>
      <c r="T26" s="16">
        <v>1.9893925813186919</v>
      </c>
      <c r="U26" s="16">
        <v>0.12500000000000155</v>
      </c>
      <c r="V26" s="16">
        <v>0.30000000000000182</v>
      </c>
      <c r="W26" s="16">
        <v>1.477976440653217</v>
      </c>
      <c r="X26" s="16">
        <v>0</v>
      </c>
      <c r="Y26" s="16">
        <v>0</v>
      </c>
      <c r="Z26" s="16">
        <v>0.21309845230207269</v>
      </c>
      <c r="AA26" s="16">
        <v>0</v>
      </c>
      <c r="AB26" s="16">
        <v>1.9740188257068318</v>
      </c>
      <c r="AC26" s="16">
        <v>0.30000000000000182</v>
      </c>
      <c r="AD26" s="16">
        <v>1.1259050627316372</v>
      </c>
      <c r="AE26" s="16">
        <v>0.34875104284989877</v>
      </c>
      <c r="AF26" s="16">
        <v>6.2857142857144721E-2</v>
      </c>
      <c r="AG26" s="16">
        <v>0.30000000000000182</v>
      </c>
      <c r="AH26" s="16">
        <v>0.13894736842104982</v>
      </c>
      <c r="AI26" s="16">
        <v>0.4399999999999944</v>
      </c>
      <c r="AJ26" s="16">
        <v>0.15536092288868564</v>
      </c>
      <c r="AK26" s="16">
        <v>0.31961621824375475</v>
      </c>
      <c r="AL26" s="16">
        <v>0</v>
      </c>
      <c r="AM26" s="16">
        <v>0.39455182306927217</v>
      </c>
      <c r="AN26" s="16">
        <v>1.0670532687031722</v>
      </c>
      <c r="AO26" s="16">
        <v>2.2174705341111554</v>
      </c>
      <c r="AP26" s="16">
        <v>0.98267921713788797</v>
      </c>
      <c r="AQ26" s="16">
        <v>0.53597335305555838</v>
      </c>
      <c r="AR26" s="16">
        <v>0.12500000000000155</v>
      </c>
      <c r="AS26" s="16">
        <v>0.46249999999999702</v>
      </c>
      <c r="AT26" s="16">
        <v>0.18750000000000178</v>
      </c>
      <c r="AU26" s="16">
        <v>0.59999999999999831</v>
      </c>
      <c r="AV26" s="16">
        <v>0.50841513220591028</v>
      </c>
      <c r="AW26" s="16">
        <v>0.34875104284989877</v>
      </c>
      <c r="AX26" s="16">
        <v>0.19092300893170333</v>
      </c>
      <c r="AY26" s="16">
        <v>0.61100622354889778</v>
      </c>
      <c r="AZ26" s="16">
        <v>0.12500000000000155</v>
      </c>
      <c r="BA26" s="16">
        <v>2.5528457736482624</v>
      </c>
      <c r="BB26" s="16">
        <v>0.12500000000000155</v>
      </c>
      <c r="BC26" s="16">
        <v>0</v>
      </c>
      <c r="BD26" s="16">
        <v>0</v>
      </c>
      <c r="BE26" s="16">
        <v>0</v>
      </c>
      <c r="BF26" s="16">
        <v>0.10000000000000275</v>
      </c>
      <c r="BG26" s="16">
        <v>0</v>
      </c>
      <c r="BH26" s="16">
        <v>0.54930868377973385</v>
      </c>
      <c r="BI26" s="16" t="s">
        <v>1605</v>
      </c>
      <c r="BJ26" s="16" t="s">
        <v>1605</v>
      </c>
      <c r="BK26" s="16">
        <v>0.34999999999999853</v>
      </c>
      <c r="BL26" s="16">
        <v>0</v>
      </c>
      <c r="BM26" s="16">
        <v>0</v>
      </c>
      <c r="BN26" s="16">
        <v>1.7019636011136998</v>
      </c>
      <c r="BO26" s="16">
        <v>0</v>
      </c>
      <c r="BP26" s="16">
        <v>0.49102745845635454</v>
      </c>
      <c r="BQ26" s="16">
        <v>9.0909090909092383E-2</v>
      </c>
      <c r="BR26" s="16">
        <v>0.78397627641815393</v>
      </c>
      <c r="BS26" s="16">
        <v>0.51774926816064304</v>
      </c>
      <c r="BT26" s="16">
        <v>0.97967295847040692</v>
      </c>
      <c r="BU26" s="16" t="s">
        <v>1605</v>
      </c>
      <c r="BV26" s="16" t="s">
        <v>1605</v>
      </c>
      <c r="BW26" s="16" t="s">
        <v>1605</v>
      </c>
      <c r="BX26" s="16" t="s">
        <v>1605</v>
      </c>
    </row>
    <row r="27" spans="1:76" x14ac:dyDescent="0.35">
      <c r="A27">
        <v>19</v>
      </c>
      <c r="B27" t="s">
        <v>369</v>
      </c>
      <c r="C27" t="b">
        <v>1</v>
      </c>
      <c r="D27" t="b">
        <v>1</v>
      </c>
      <c r="E27" s="1">
        <v>461.55981209374914</v>
      </c>
      <c r="F27" s="16">
        <v>0.44927725757284609</v>
      </c>
      <c r="G27" s="16">
        <v>0.78282865353045739</v>
      </c>
      <c r="H27" t="s">
        <v>1748</v>
      </c>
      <c r="I27" s="16">
        <v>0</v>
      </c>
      <c r="J27" s="16">
        <v>7.9999999999999849E-2</v>
      </c>
      <c r="K27" s="16">
        <v>0</v>
      </c>
      <c r="L27" s="16">
        <v>0.13674585419946617</v>
      </c>
      <c r="M27" s="16">
        <v>0.3056543392194373</v>
      </c>
      <c r="N27" s="16">
        <v>0</v>
      </c>
      <c r="O27" s="16">
        <v>0.41329005575107902</v>
      </c>
      <c r="P27" s="16">
        <v>0</v>
      </c>
      <c r="Q27" s="16">
        <v>0</v>
      </c>
      <c r="R27" s="16">
        <v>0</v>
      </c>
      <c r="S27" s="16">
        <v>0</v>
      </c>
      <c r="T27" s="16">
        <v>1.7615429062570005</v>
      </c>
      <c r="U27" s="16">
        <v>0.13043478260868979</v>
      </c>
      <c r="V27" s="16">
        <v>0.29999999999999938</v>
      </c>
      <c r="W27" s="16">
        <v>1.1174001250460854</v>
      </c>
      <c r="X27" s="16">
        <v>0</v>
      </c>
      <c r="Y27" s="16">
        <v>0</v>
      </c>
      <c r="Z27" s="16">
        <v>0.2029315779660894</v>
      </c>
      <c r="AA27" s="16">
        <v>0</v>
      </c>
      <c r="AB27" s="16">
        <v>1.9534660552492817</v>
      </c>
      <c r="AC27" s="16">
        <v>0.29999999999999938</v>
      </c>
      <c r="AD27" s="16">
        <v>0.93436181501058324</v>
      </c>
      <c r="AE27" s="16">
        <v>0.3056543392194373</v>
      </c>
      <c r="AF27" s="16">
        <v>6.2857142857144499E-2</v>
      </c>
      <c r="AG27" s="16">
        <v>0.29999999999999938</v>
      </c>
      <c r="AH27" s="16">
        <v>0.13894736842105204</v>
      </c>
      <c r="AI27" s="16">
        <v>0.43999999999999906</v>
      </c>
      <c r="AJ27" s="16">
        <v>0.15423556130554039</v>
      </c>
      <c r="AK27" s="16">
        <v>0.31533874057888478</v>
      </c>
      <c r="AL27" s="16">
        <v>0</v>
      </c>
      <c r="AM27" s="16">
        <v>0.23535214171538343</v>
      </c>
      <c r="AN27" s="16">
        <v>0.78282865353045739</v>
      </c>
      <c r="AO27" s="16">
        <v>1.5060621243729844</v>
      </c>
      <c r="AP27" s="16">
        <v>0.93111242073991196</v>
      </c>
      <c r="AQ27" s="16">
        <v>0.31591634883241859</v>
      </c>
      <c r="AR27" s="16">
        <v>0.13043478260868979</v>
      </c>
      <c r="AS27" s="16">
        <v>0.46956521739130097</v>
      </c>
      <c r="AT27" s="16">
        <v>0.18750000000000022</v>
      </c>
      <c r="AU27" s="16">
        <v>0.5999999999999972</v>
      </c>
      <c r="AV27" s="16">
        <v>0</v>
      </c>
      <c r="AW27" s="16">
        <v>0.3056543392194373</v>
      </c>
      <c r="AX27" s="16">
        <v>0.18337374804098894</v>
      </c>
      <c r="AY27" s="16">
        <v>0.61248740614341779</v>
      </c>
      <c r="AZ27" s="16">
        <v>0.13043478260868979</v>
      </c>
      <c r="BA27" s="16">
        <v>2.2671304095143374</v>
      </c>
      <c r="BB27" s="16">
        <v>0.13043478260868979</v>
      </c>
      <c r="BC27" s="16">
        <v>0</v>
      </c>
      <c r="BD27" s="16">
        <v>0</v>
      </c>
      <c r="BE27" s="16">
        <v>0</v>
      </c>
      <c r="BF27" s="16">
        <v>0.10000000000000009</v>
      </c>
      <c r="BG27" s="16">
        <v>0</v>
      </c>
      <c r="BH27" s="16">
        <v>0.53934624310322365</v>
      </c>
      <c r="BI27" s="16">
        <v>0.13043478260868979</v>
      </c>
      <c r="BJ27" s="16">
        <v>0.97733265123437674</v>
      </c>
      <c r="BK27" s="16" t="s">
        <v>1605</v>
      </c>
      <c r="BL27" s="16">
        <v>0</v>
      </c>
      <c r="BM27" s="16">
        <v>0</v>
      </c>
      <c r="BN27" s="16">
        <v>1.1981745079506636</v>
      </c>
      <c r="BO27" s="16">
        <v>0</v>
      </c>
      <c r="BP27" s="16">
        <v>0.29050001442739481</v>
      </c>
      <c r="BQ27" s="16">
        <v>0.13043478260868979</v>
      </c>
      <c r="BR27" s="16">
        <v>0.68205375218311715</v>
      </c>
      <c r="BS27" s="16">
        <v>0.56061006159106985</v>
      </c>
      <c r="BT27" s="16">
        <v>1.0483007058382841</v>
      </c>
      <c r="BU27" s="16" t="s">
        <v>1605</v>
      </c>
      <c r="BV27" s="16" t="s">
        <v>1605</v>
      </c>
      <c r="BW27" s="16" t="s">
        <v>1605</v>
      </c>
      <c r="BX27" s="16" t="s">
        <v>1605</v>
      </c>
    </row>
    <row r="28" spans="1:76" x14ac:dyDescent="0.35">
      <c r="A28">
        <v>20</v>
      </c>
      <c r="B28" t="s">
        <v>367</v>
      </c>
      <c r="C28" t="b">
        <v>1</v>
      </c>
      <c r="D28" t="b">
        <v>0</v>
      </c>
      <c r="E28" s="1">
        <v>594.3710767171184</v>
      </c>
      <c r="F28" s="16">
        <v>0.26592431726104909</v>
      </c>
      <c r="G28" s="16">
        <v>0.42180767442585321</v>
      </c>
      <c r="H28" t="s">
        <v>1748</v>
      </c>
      <c r="I28" s="16">
        <v>0</v>
      </c>
      <c r="J28" s="16">
        <v>7.9999999999997407E-2</v>
      </c>
      <c r="K28" s="16">
        <v>0.19535892803125243</v>
      </c>
      <c r="L28" s="16">
        <v>0.10807265394564691</v>
      </c>
      <c r="M28" s="16">
        <v>0.1358038416212044</v>
      </c>
      <c r="N28" s="16">
        <v>8.1558848838292342E-2</v>
      </c>
      <c r="O28" s="16">
        <v>0.23433015071659491</v>
      </c>
      <c r="P28" s="16">
        <v>0.1343462496831902</v>
      </c>
      <c r="Q28" s="16">
        <v>0</v>
      </c>
      <c r="R28" s="16">
        <v>5.0974280523934379E-2</v>
      </c>
      <c r="S28" s="16">
        <v>0.11635425543447675</v>
      </c>
      <c r="T28" s="16">
        <v>1.2716058633754108</v>
      </c>
      <c r="U28" s="16">
        <v>2.2956023906641088E-2</v>
      </c>
      <c r="V28" s="16">
        <v>0.29999999999999849</v>
      </c>
      <c r="W28" s="16">
        <v>0.72595529934017211</v>
      </c>
      <c r="X28" s="16">
        <v>0</v>
      </c>
      <c r="Y28" s="16">
        <v>0</v>
      </c>
      <c r="Z28" s="16">
        <v>9.3323818601837916E-2</v>
      </c>
      <c r="AA28" s="16">
        <v>0</v>
      </c>
      <c r="AB28" s="16">
        <v>0.87675908112766821</v>
      </c>
      <c r="AC28" s="16">
        <v>0.29999999999999849</v>
      </c>
      <c r="AD28" s="16">
        <v>0.57130243383194901</v>
      </c>
      <c r="AE28" s="16">
        <v>0.1358038416212044</v>
      </c>
      <c r="AF28" s="16">
        <v>4.053040822499665E-2</v>
      </c>
      <c r="AG28" s="16">
        <v>0.29999999999999849</v>
      </c>
      <c r="AH28" s="16">
        <v>0.13894736842104982</v>
      </c>
      <c r="AI28" s="16">
        <v>0.43999999999999906</v>
      </c>
      <c r="AJ28" s="16">
        <v>0.12175080560636142</v>
      </c>
      <c r="AK28" s="16">
        <v>0.24503579676206177</v>
      </c>
      <c r="AL28" s="16">
        <v>0</v>
      </c>
      <c r="AM28" s="16">
        <v>8.6657852123378731E-2</v>
      </c>
      <c r="AN28" s="16">
        <v>0.42180767442585321</v>
      </c>
      <c r="AO28" s="16">
        <v>0.78407244495226691</v>
      </c>
      <c r="AP28" s="16">
        <v>0.69239047670827358</v>
      </c>
      <c r="AQ28" s="16">
        <v>0.11608183540480588</v>
      </c>
      <c r="AR28" s="16">
        <v>2.2956023906641088E-2</v>
      </c>
      <c r="AS28" s="16">
        <v>0.32984283107863743</v>
      </c>
      <c r="AT28" s="16">
        <v>0.18749999999999534</v>
      </c>
      <c r="AU28" s="16">
        <v>0.70773016999187721</v>
      </c>
      <c r="AV28" s="16">
        <v>0</v>
      </c>
      <c r="AW28" s="16">
        <v>0.1358038416212044</v>
      </c>
      <c r="AX28" s="16">
        <v>8.5082096396644769E-2</v>
      </c>
      <c r="AY28" s="16">
        <v>0.36062007104770855</v>
      </c>
      <c r="AZ28" s="16">
        <v>0.15621645320766753</v>
      </c>
      <c r="BA28" s="16">
        <v>1.428177815805149</v>
      </c>
      <c r="BB28" s="16">
        <v>0.25919042130391556</v>
      </c>
      <c r="BC28" s="16">
        <v>6.116913662871859E-2</v>
      </c>
      <c r="BD28" s="16">
        <v>0.10655941528977131</v>
      </c>
      <c r="BE28" s="16">
        <v>7.1039610193181835E-2</v>
      </c>
      <c r="BF28" s="16">
        <v>6.448019490340573E-2</v>
      </c>
      <c r="BG28" s="16">
        <v>0</v>
      </c>
      <c r="BH28" s="16">
        <v>0.41101763974673999</v>
      </c>
      <c r="BI28" s="16">
        <v>2.2956023906641088E-2</v>
      </c>
      <c r="BJ28" s="16">
        <v>0.43882998588893662</v>
      </c>
      <c r="BK28" s="16">
        <v>0.34999999999999654</v>
      </c>
      <c r="BL28" s="16">
        <v>0.22747075167734554</v>
      </c>
      <c r="BM28" s="16">
        <v>3.551980509658792E-2</v>
      </c>
      <c r="BN28" s="16">
        <v>0.63148408437396086</v>
      </c>
      <c r="BO28" s="16">
        <v>0</v>
      </c>
      <c r="BP28" s="16">
        <v>0.10675768893356152</v>
      </c>
      <c r="BQ28" s="16">
        <v>1.7434575019293908E-2</v>
      </c>
      <c r="BR28" s="16">
        <v>0.33773223630173788</v>
      </c>
      <c r="BS28" s="16">
        <v>0.25234063895509284</v>
      </c>
      <c r="BT28" s="16">
        <v>0.33452771868814302</v>
      </c>
      <c r="BU28" s="16" t="s">
        <v>1605</v>
      </c>
      <c r="BV28" s="16" t="s">
        <v>1605</v>
      </c>
      <c r="BW28" s="16" t="s">
        <v>1605</v>
      </c>
      <c r="BX28" s="16" t="s">
        <v>1605</v>
      </c>
    </row>
    <row r="29" spans="1:76" x14ac:dyDescent="0.35">
      <c r="A29">
        <v>21</v>
      </c>
      <c r="B29" t="s">
        <v>136</v>
      </c>
      <c r="C29" t="b">
        <v>1</v>
      </c>
      <c r="D29" t="b">
        <v>0</v>
      </c>
      <c r="E29" s="1">
        <v>848.63144173319995</v>
      </c>
      <c r="F29" s="16">
        <v>0.32545564624870144</v>
      </c>
      <c r="G29" s="16">
        <v>0.59394111900526392</v>
      </c>
      <c r="H29" t="s">
        <v>1748</v>
      </c>
      <c r="I29" s="16">
        <v>0</v>
      </c>
      <c r="J29" s="16">
        <v>7.9999999999997629E-2</v>
      </c>
      <c r="K29" s="16">
        <v>0.15190522894913538</v>
      </c>
      <c r="L29" s="16">
        <v>0.12208083558754934</v>
      </c>
      <c r="M29" s="16">
        <v>0.21864275513205467</v>
      </c>
      <c r="N29" s="16">
        <v>6.3417708780772575E-2</v>
      </c>
      <c r="O29" s="16">
        <v>0.38143409756849755</v>
      </c>
      <c r="P29" s="16">
        <v>0.10446360461866866</v>
      </c>
      <c r="Q29" s="16">
        <v>0</v>
      </c>
      <c r="R29" s="16">
        <v>3.9636067987979917E-2</v>
      </c>
      <c r="S29" s="16">
        <v>1.8225398282244454E-2</v>
      </c>
      <c r="T29" s="16" t="s">
        <v>1605</v>
      </c>
      <c r="U29" s="16">
        <v>8.6857040956549225E-2</v>
      </c>
      <c r="V29" s="16">
        <v>0.29999999999999427</v>
      </c>
      <c r="W29" s="16">
        <v>0.96408197675837348</v>
      </c>
      <c r="X29" s="16">
        <v>0</v>
      </c>
      <c r="Y29" s="16">
        <v>0.16458491164033173</v>
      </c>
      <c r="Z29" s="16">
        <v>0.32861746806927461</v>
      </c>
      <c r="AA29" s="16">
        <v>0</v>
      </c>
      <c r="AB29" s="16" t="s">
        <v>1605</v>
      </c>
      <c r="AC29" s="16">
        <v>0.29999999999999427</v>
      </c>
      <c r="AD29" s="16">
        <v>0.75672689300110529</v>
      </c>
      <c r="AE29" s="16">
        <v>0.44483109827684819</v>
      </c>
      <c r="AF29" s="16">
        <v>4.5496545262952992E-2</v>
      </c>
      <c r="AG29" s="16">
        <v>0.29999999999999427</v>
      </c>
      <c r="AH29" s="16">
        <v>0.13894736842105071</v>
      </c>
      <c r="AI29" s="16">
        <v>0.43999999999999573</v>
      </c>
      <c r="AJ29" s="16">
        <v>0.13763280508752707</v>
      </c>
      <c r="AK29" s="16">
        <v>0.27933644805278623</v>
      </c>
      <c r="AL29" s="16" t="s">
        <v>1605</v>
      </c>
      <c r="AM29" s="16" t="s">
        <v>1605</v>
      </c>
      <c r="AN29" s="16">
        <v>0.59394111900526392</v>
      </c>
      <c r="AO29" s="16">
        <v>1.1313144223645546</v>
      </c>
      <c r="AP29" s="16" t="s">
        <v>1605</v>
      </c>
      <c r="AQ29" s="16">
        <v>0.2406219328601602</v>
      </c>
      <c r="AR29" s="16" t="s">
        <v>1605</v>
      </c>
      <c r="AS29" s="16" t="s">
        <v>1605</v>
      </c>
      <c r="AT29" s="16">
        <v>0.18749999999999356</v>
      </c>
      <c r="AU29" s="16">
        <v>0.6837677412660994</v>
      </c>
      <c r="AV29" s="16">
        <v>0</v>
      </c>
      <c r="AW29" s="16">
        <v>0.21864275513205467</v>
      </c>
      <c r="AX29" s="16">
        <v>0.13301116814907155</v>
      </c>
      <c r="AY29" s="16" t="s">
        <v>1605</v>
      </c>
      <c r="AZ29" s="16" t="s">
        <v>1605</v>
      </c>
      <c r="BA29" s="16" t="s">
        <v>1605</v>
      </c>
      <c r="BB29" s="16" t="s">
        <v>1605</v>
      </c>
      <c r="BC29" s="16">
        <v>4.7563281585579098E-2</v>
      </c>
      <c r="BD29" s="16">
        <v>8.2857397608617989E-2</v>
      </c>
      <c r="BE29" s="16">
        <v>5.5238265072412362E-2</v>
      </c>
      <c r="BF29" s="16" t="s">
        <v>1605</v>
      </c>
      <c r="BG29" s="16">
        <v>0</v>
      </c>
      <c r="BH29" s="16" t="s">
        <v>1605</v>
      </c>
      <c r="BI29" s="16" t="s">
        <v>1605</v>
      </c>
      <c r="BJ29" s="16" t="s">
        <v>1605</v>
      </c>
      <c r="BK29" s="16">
        <v>0.34999999999999609</v>
      </c>
      <c r="BL29" s="16">
        <v>9.6232181263823158E-2</v>
      </c>
      <c r="BM29" s="16">
        <v>2.7619132536206736E-2</v>
      </c>
      <c r="BN29" s="16">
        <v>0.90133836996052086</v>
      </c>
      <c r="BO29" s="16">
        <v>0</v>
      </c>
      <c r="BP29" s="16">
        <v>0.22042795106562152</v>
      </c>
      <c r="BQ29" s="16">
        <v>5.7904693971031262E-2</v>
      </c>
      <c r="BR29" s="16">
        <v>0.51661147951715081</v>
      </c>
      <c r="BS29" s="16" t="s">
        <v>1605</v>
      </c>
      <c r="BT29" s="16" t="s">
        <v>1605</v>
      </c>
      <c r="BU29" s="16" t="s">
        <v>1605</v>
      </c>
      <c r="BV29" s="16" t="s">
        <v>1605</v>
      </c>
      <c r="BW29" s="16" t="s">
        <v>1605</v>
      </c>
      <c r="BX29" s="16" t="s">
        <v>1605</v>
      </c>
    </row>
    <row r="30" spans="1:76" x14ac:dyDescent="0.35">
      <c r="A30">
        <v>22</v>
      </c>
      <c r="B30" t="s">
        <v>141</v>
      </c>
      <c r="C30" t="b">
        <v>1</v>
      </c>
      <c r="D30" t="b">
        <v>1</v>
      </c>
      <c r="E30" s="1">
        <v>1341.5797179025517</v>
      </c>
      <c r="F30" s="16">
        <v>0.16971750383451456</v>
      </c>
      <c r="G30" s="16">
        <v>0.24831952035447191</v>
      </c>
      <c r="H30" t="s">
        <v>1957</v>
      </c>
      <c r="I30" s="16">
        <v>0</v>
      </c>
      <c r="J30" s="16">
        <v>6.741210485157767E-2</v>
      </c>
      <c r="K30" s="16">
        <v>0.44790405552249291</v>
      </c>
      <c r="L30" s="16">
        <v>3.7802427520504445E-2</v>
      </c>
      <c r="M30" s="16">
        <v>0</v>
      </c>
      <c r="N30" s="16">
        <v>0.13683303793967427</v>
      </c>
      <c r="O30" s="16">
        <v>0.13683303793967427</v>
      </c>
      <c r="P30" s="16">
        <v>0.22871622663051783</v>
      </c>
      <c r="Q30" s="16">
        <v>8.9924139853233553E-2</v>
      </c>
      <c r="R30" s="16">
        <v>0.1848123647698352</v>
      </c>
      <c r="S30" s="16">
        <v>0</v>
      </c>
      <c r="T30" s="16">
        <v>0.35680581167860193</v>
      </c>
      <c r="U30" s="16">
        <v>0.1018306920088774</v>
      </c>
      <c r="V30" s="16">
        <v>0.2487034720616994</v>
      </c>
      <c r="W30" s="16">
        <v>0.37525488836108978</v>
      </c>
      <c r="X30" s="16">
        <v>0</v>
      </c>
      <c r="Y30" s="16">
        <v>0</v>
      </c>
      <c r="Z30" s="16">
        <v>0</v>
      </c>
      <c r="AA30" s="16">
        <v>0</v>
      </c>
      <c r="AB30" s="16">
        <v>0.71737363367537488</v>
      </c>
      <c r="AC30" s="16">
        <v>0.2487034720616994</v>
      </c>
      <c r="AD30" s="16">
        <v>0.2487034720616994</v>
      </c>
      <c r="AE30" s="16">
        <v>0</v>
      </c>
      <c r="AF30" s="16">
        <v>0</v>
      </c>
      <c r="AG30" s="16">
        <v>0.2487034720616994</v>
      </c>
      <c r="AH30" s="16">
        <v>0.11947624131640544</v>
      </c>
      <c r="AI30" s="16">
        <v>0.35358316290391767</v>
      </c>
      <c r="AJ30" s="16">
        <v>4.1146598222357111E-2</v>
      </c>
      <c r="AK30" s="16">
        <v>7.3038262775116269E-2</v>
      </c>
      <c r="AL30" s="16">
        <v>3.7802427520504445E-2</v>
      </c>
      <c r="AM30" s="16">
        <v>3.7802427520504445E-2</v>
      </c>
      <c r="AN30" s="16">
        <v>0.15098238732042235</v>
      </c>
      <c r="AO30" s="16">
        <v>0.27513050646142045</v>
      </c>
      <c r="AP30" s="16">
        <v>0</v>
      </c>
      <c r="AQ30" s="16">
        <v>0</v>
      </c>
      <c r="AR30" s="16">
        <v>0.12381331338271373</v>
      </c>
      <c r="AS30" s="16">
        <v>0.40215467782028891</v>
      </c>
      <c r="AT30" s="16">
        <v>0.15435498675533244</v>
      </c>
      <c r="AU30" s="16">
        <v>0.67060652679315225</v>
      </c>
      <c r="AV30" s="16">
        <v>0</v>
      </c>
      <c r="AW30" s="16">
        <v>0</v>
      </c>
      <c r="AX30" s="16">
        <v>0</v>
      </c>
      <c r="AY30" s="16">
        <v>0.20833884932078095</v>
      </c>
      <c r="AZ30" s="16">
        <v>0.1018306920088774</v>
      </c>
      <c r="BA30" s="16">
        <v>0.51824276976034955</v>
      </c>
      <c r="BB30" s="16">
        <v>0.1018306920088774</v>
      </c>
      <c r="BC30" s="16">
        <v>0.10324879074234405</v>
      </c>
      <c r="BD30" s="16">
        <v>0.2487034720616994</v>
      </c>
      <c r="BE30" s="16">
        <v>0.16287399970391658</v>
      </c>
      <c r="BF30" s="16">
        <v>0</v>
      </c>
      <c r="BG30" s="16">
        <v>6.2619339331736246E-2</v>
      </c>
      <c r="BH30" s="16">
        <v>0.27372879979485565</v>
      </c>
      <c r="BI30" s="16">
        <v>0.1018306920088774</v>
      </c>
      <c r="BJ30" s="16">
        <v>0.45238384991463265</v>
      </c>
      <c r="BK30" s="16">
        <v>0.28337197463715635</v>
      </c>
      <c r="BL30" s="16" t="s">
        <v>1605</v>
      </c>
      <c r="BM30" s="16">
        <v>0.11799154817787971</v>
      </c>
      <c r="BN30" s="16">
        <v>0.22315912153738116</v>
      </c>
      <c r="BO30" s="16">
        <v>0</v>
      </c>
      <c r="BP30" s="16">
        <v>0</v>
      </c>
      <c r="BQ30" s="16">
        <v>3.6512342166032941E-2</v>
      </c>
      <c r="BR30" s="16">
        <v>0.21204343331004538</v>
      </c>
      <c r="BS30" s="16">
        <v>0.24831952035447191</v>
      </c>
      <c r="BT30" s="16">
        <v>0.56267652909099586</v>
      </c>
      <c r="BU30" s="16" t="s">
        <v>1605</v>
      </c>
      <c r="BV30" s="16" t="s">
        <v>1605</v>
      </c>
      <c r="BW30" s="16" t="s">
        <v>1605</v>
      </c>
      <c r="BX30" s="16" t="s">
        <v>1605</v>
      </c>
    </row>
    <row r="31" spans="1:76" x14ac:dyDescent="0.35">
      <c r="A31">
        <v>23</v>
      </c>
      <c r="B31" t="s">
        <v>363</v>
      </c>
      <c r="C31" t="b">
        <v>1</v>
      </c>
      <c r="D31" t="b">
        <v>0</v>
      </c>
      <c r="E31" s="1">
        <v>1722.9819412119678</v>
      </c>
      <c r="F31" s="16">
        <v>0.16323147070829194</v>
      </c>
      <c r="G31" s="16">
        <v>0.27474599252877696</v>
      </c>
      <c r="H31" t="s">
        <v>1957</v>
      </c>
      <c r="I31" s="16">
        <v>0</v>
      </c>
      <c r="J31" s="16">
        <v>8.0000000000002514E-2</v>
      </c>
      <c r="K31" s="16">
        <v>0</v>
      </c>
      <c r="L31" s="16">
        <v>3.7752871319559844E-2</v>
      </c>
      <c r="M31" s="16">
        <v>7.9438911259988698E-2</v>
      </c>
      <c r="N31" s="16">
        <v>0</v>
      </c>
      <c r="O31" s="16">
        <v>6.0297581783728793E-2</v>
      </c>
      <c r="P31" s="16">
        <v>0</v>
      </c>
      <c r="Q31" s="16">
        <v>0</v>
      </c>
      <c r="R31" s="16">
        <v>0</v>
      </c>
      <c r="S31" s="16">
        <v>0</v>
      </c>
      <c r="T31" s="16">
        <v>0.42471980234504403</v>
      </c>
      <c r="U31" s="16">
        <v>0.11940298507462477</v>
      </c>
      <c r="V31" s="16">
        <v>0.30000000000000027</v>
      </c>
      <c r="W31" s="16">
        <v>0.47882780507270351</v>
      </c>
      <c r="X31" s="16">
        <v>0</v>
      </c>
      <c r="Y31" s="16">
        <v>0</v>
      </c>
      <c r="Z31" s="16">
        <v>5.6742079471421736E-2</v>
      </c>
      <c r="AA31" s="16">
        <v>0</v>
      </c>
      <c r="AB31" s="16">
        <v>0.85393316862086999</v>
      </c>
      <c r="AC31" s="16">
        <v>0.30000000000000027</v>
      </c>
      <c r="AD31" s="16">
        <v>0.44854101089557252</v>
      </c>
      <c r="AE31" s="16">
        <v>7.9438911259988698E-2</v>
      </c>
      <c r="AF31" s="16">
        <v>6.2857142857142501E-2</v>
      </c>
      <c r="AG31" s="16">
        <v>0.30000000000000027</v>
      </c>
      <c r="AH31" s="16">
        <v>0.13894736842105448</v>
      </c>
      <c r="AI31" s="16">
        <v>0.44000000000000017</v>
      </c>
      <c r="AJ31" s="16">
        <v>4.2471980234504603E-2</v>
      </c>
      <c r="AK31" s="16">
        <v>8.494396046901076E-2</v>
      </c>
      <c r="AL31" s="16">
        <v>0</v>
      </c>
      <c r="AM31" s="16">
        <v>3.4225008225045928E-2</v>
      </c>
      <c r="AN31" s="16">
        <v>7.1712865890807276E-2</v>
      </c>
      <c r="AO31" s="16">
        <v>0.13147358746647431</v>
      </c>
      <c r="AP31" s="16">
        <v>0.23595544574724592</v>
      </c>
      <c r="AQ31" s="16">
        <v>4.5880373654730855E-2</v>
      </c>
      <c r="AR31" s="16">
        <v>0.13636363636363669</v>
      </c>
      <c r="AS31" s="16">
        <v>0.47727272727272685</v>
      </c>
      <c r="AT31" s="16">
        <v>0.18750000000000067</v>
      </c>
      <c r="AU31" s="16">
        <v>0.59999999999999964</v>
      </c>
      <c r="AV31" s="16">
        <v>0</v>
      </c>
      <c r="AW31" s="16">
        <v>7.9438911259988698E-2</v>
      </c>
      <c r="AX31" s="16">
        <v>5.2202713113707055E-2</v>
      </c>
      <c r="AY31" s="16">
        <v>0.24618501562538353</v>
      </c>
      <c r="AZ31" s="16">
        <v>0.11940298507462477</v>
      </c>
      <c r="BA31" s="16">
        <v>0.62653110727766603</v>
      </c>
      <c r="BB31" s="16">
        <v>0.11940298507462477</v>
      </c>
      <c r="BC31" s="16">
        <v>0</v>
      </c>
      <c r="BD31" s="16">
        <v>0</v>
      </c>
      <c r="BE31" s="16">
        <v>0</v>
      </c>
      <c r="BF31" s="16">
        <v>0.1000000000000032</v>
      </c>
      <c r="BG31" s="16">
        <v>0</v>
      </c>
      <c r="BH31" s="16">
        <v>0.14157326744834919</v>
      </c>
      <c r="BI31" s="16">
        <v>0.11940298507462477</v>
      </c>
      <c r="BJ31" s="16">
        <v>0.52451507664585595</v>
      </c>
      <c r="BK31" s="16">
        <v>0.35000000000000675</v>
      </c>
      <c r="BL31" s="16">
        <v>0</v>
      </c>
      <c r="BM31" s="16">
        <v>0</v>
      </c>
      <c r="BN31" s="16">
        <v>0.10648198281450827</v>
      </c>
      <c r="BO31" s="16">
        <v>7.5505742639120799E-2</v>
      </c>
      <c r="BP31" s="16">
        <v>4.2145712560180071E-2</v>
      </c>
      <c r="BQ31" s="16">
        <v>0.10294117647058965</v>
      </c>
      <c r="BR31" s="16">
        <v>0.22896578978697191</v>
      </c>
      <c r="BS31" s="16">
        <v>0.27474599252877696</v>
      </c>
      <c r="BT31" s="16">
        <v>0.6731041151940218</v>
      </c>
      <c r="BU31" s="16" t="s">
        <v>1605</v>
      </c>
      <c r="BV31" s="16" t="s">
        <v>1605</v>
      </c>
      <c r="BW31" s="16" t="s">
        <v>1605</v>
      </c>
      <c r="BX31" s="16" t="s">
        <v>1605</v>
      </c>
    </row>
    <row r="32" spans="1:76" x14ac:dyDescent="0.35">
      <c r="A32">
        <v>24</v>
      </c>
      <c r="B32" t="s">
        <v>373</v>
      </c>
      <c r="C32" t="b">
        <v>1</v>
      </c>
      <c r="D32" t="b">
        <v>1</v>
      </c>
      <c r="E32" s="1">
        <v>355.30676277791747</v>
      </c>
      <c r="F32" s="16">
        <v>0.26526779331090766</v>
      </c>
      <c r="G32" s="16">
        <v>0.35000000000000231</v>
      </c>
      <c r="H32" t="s">
        <v>1957</v>
      </c>
      <c r="I32" s="16">
        <v>0</v>
      </c>
      <c r="J32" s="16">
        <v>7.9999999999999849E-2</v>
      </c>
      <c r="K32" s="16">
        <v>0.5499999999999976</v>
      </c>
      <c r="L32" s="16">
        <v>6.6666666666670649E-2</v>
      </c>
      <c r="M32" s="16">
        <v>0</v>
      </c>
      <c r="N32" s="16">
        <v>0.22903390369661158</v>
      </c>
      <c r="O32" s="16">
        <v>0.22903390369661158</v>
      </c>
      <c r="P32" s="16">
        <v>0.37835897956767472</v>
      </c>
      <c r="Q32" s="16">
        <v>0.18333333333333379</v>
      </c>
      <c r="R32" s="16">
        <v>0.35272299127562046</v>
      </c>
      <c r="S32" s="16">
        <v>0</v>
      </c>
      <c r="T32" s="16">
        <v>0.75000000000000222</v>
      </c>
      <c r="U32" s="16">
        <v>0.1162790697674414</v>
      </c>
      <c r="V32" s="16">
        <v>0.30000000000000138</v>
      </c>
      <c r="W32" s="16">
        <v>0.52330805610419961</v>
      </c>
      <c r="X32" s="16">
        <v>0</v>
      </c>
      <c r="Y32" s="16">
        <v>0</v>
      </c>
      <c r="Z32" s="16">
        <v>0</v>
      </c>
      <c r="AA32" s="16">
        <v>0</v>
      </c>
      <c r="AB32" s="16">
        <v>1.1250000000000018</v>
      </c>
      <c r="AC32" s="16">
        <v>0.30000000000000138</v>
      </c>
      <c r="AD32" s="16">
        <v>0.30000000000000138</v>
      </c>
      <c r="AE32" s="16">
        <v>0</v>
      </c>
      <c r="AF32" s="16">
        <v>0</v>
      </c>
      <c r="AG32" s="16">
        <v>0.30000000000000138</v>
      </c>
      <c r="AH32" s="16">
        <v>0.13894736842105337</v>
      </c>
      <c r="AI32" s="16">
        <v>0.44000000000000083</v>
      </c>
      <c r="AJ32" s="16">
        <v>7.5000000000001954E-2</v>
      </c>
      <c r="AK32" s="16">
        <v>0.15000000000000213</v>
      </c>
      <c r="AL32" s="16">
        <v>6.6666666666670649E-2</v>
      </c>
      <c r="AM32" s="16">
        <v>6.6666666666670649E-2</v>
      </c>
      <c r="AN32" s="16">
        <v>0.34659060402684583</v>
      </c>
      <c r="AO32" s="16">
        <v>0.63541610738255128</v>
      </c>
      <c r="AP32" s="16">
        <v>0</v>
      </c>
      <c r="AQ32" s="16">
        <v>0</v>
      </c>
      <c r="AR32" s="16">
        <v>0.14285714285714102</v>
      </c>
      <c r="AS32" s="16">
        <v>0.48571428571428843</v>
      </c>
      <c r="AT32" s="16">
        <v>0.18750000000000244</v>
      </c>
      <c r="AU32" s="16">
        <v>0.90452256904200823</v>
      </c>
      <c r="AV32" s="16">
        <v>0</v>
      </c>
      <c r="AW32" s="16">
        <v>0</v>
      </c>
      <c r="AX32" s="16">
        <v>0</v>
      </c>
      <c r="AY32" s="16">
        <v>0.33953488372093044</v>
      </c>
      <c r="AZ32" s="16">
        <v>0.1162790697674414</v>
      </c>
      <c r="BA32" s="16">
        <v>1.0093023255813929</v>
      </c>
      <c r="BB32" s="16">
        <v>0.1162790697674414</v>
      </c>
      <c r="BC32" s="16">
        <v>0.17177542777245924</v>
      </c>
      <c r="BD32" s="16">
        <v>0.30000000000000138</v>
      </c>
      <c r="BE32" s="16">
        <v>0.19999999999999885</v>
      </c>
      <c r="BF32" s="16">
        <v>0</v>
      </c>
      <c r="BG32" s="16">
        <v>0</v>
      </c>
      <c r="BH32" s="16">
        <v>0.24999999999999778</v>
      </c>
      <c r="BI32" s="16">
        <v>0.1162790697674414</v>
      </c>
      <c r="BJ32" s="16">
        <v>0.65714285714285392</v>
      </c>
      <c r="BK32" s="16">
        <v>0.35000000000000231</v>
      </c>
      <c r="BL32" s="16">
        <v>0.32034711323307241</v>
      </c>
      <c r="BM32" s="16">
        <v>0.10000000000000164</v>
      </c>
      <c r="BN32" s="16">
        <v>0.51463087248322537</v>
      </c>
      <c r="BO32" s="16">
        <v>0</v>
      </c>
      <c r="BP32" s="16">
        <v>0</v>
      </c>
      <c r="BQ32" s="16">
        <v>4.34782608695643E-2</v>
      </c>
      <c r="BR32" s="16">
        <v>0.34221813525645151</v>
      </c>
      <c r="BS32" s="16">
        <v>0.35000000000000231</v>
      </c>
      <c r="BT32" s="16">
        <v>0.74193548387096731</v>
      </c>
      <c r="BU32" s="16" t="s">
        <v>1605</v>
      </c>
      <c r="BV32" s="16" t="s">
        <v>1605</v>
      </c>
      <c r="BW32" s="16" t="s">
        <v>1605</v>
      </c>
      <c r="BX32" s="16" t="s">
        <v>1605</v>
      </c>
    </row>
    <row r="33" spans="1:76" x14ac:dyDescent="0.35">
      <c r="A33">
        <v>25</v>
      </c>
      <c r="B33" t="s">
        <v>133</v>
      </c>
      <c r="C33" t="b">
        <v>1</v>
      </c>
      <c r="D33" t="b">
        <v>1</v>
      </c>
      <c r="E33" s="1">
        <v>1301.8053020924469</v>
      </c>
      <c r="F33" s="16">
        <v>0.27338943869677618</v>
      </c>
      <c r="G33" s="16">
        <v>0.41109152812399308</v>
      </c>
      <c r="H33" t="s">
        <v>1748</v>
      </c>
      <c r="I33" s="16">
        <v>0</v>
      </c>
      <c r="J33" s="16">
        <v>7.9999999999997851E-2</v>
      </c>
      <c r="K33" s="16">
        <v>0</v>
      </c>
      <c r="L33" s="16">
        <v>8.1042504752641742E-2</v>
      </c>
      <c r="M33" s="16">
        <v>0.12410642268010963</v>
      </c>
      <c r="N33" s="16">
        <v>0</v>
      </c>
      <c r="O33" s="16">
        <v>0.13919930632225452</v>
      </c>
      <c r="P33" s="16">
        <v>0</v>
      </c>
      <c r="Q33" s="16">
        <v>0</v>
      </c>
      <c r="R33" s="16">
        <v>0</v>
      </c>
      <c r="S33" s="16">
        <v>0</v>
      </c>
      <c r="T33" s="16">
        <v>0.92503486553615377</v>
      </c>
      <c r="U33" s="16">
        <v>0.11111111111110761</v>
      </c>
      <c r="V33" s="16">
        <v>0.29999999999999827</v>
      </c>
      <c r="W33" s="16">
        <v>0.6141524610957878</v>
      </c>
      <c r="X33" s="16">
        <v>0</v>
      </c>
      <c r="Y33" s="16">
        <v>0.13169407022304092</v>
      </c>
      <c r="Z33" s="16">
        <v>0.22060849926924786</v>
      </c>
      <c r="AA33" s="16">
        <v>0</v>
      </c>
      <c r="AB33" s="16">
        <v>1.2630081855217909</v>
      </c>
      <c r="AC33" s="16">
        <v>0.29999999999999827</v>
      </c>
      <c r="AD33" s="16">
        <v>0.54553975908395569</v>
      </c>
      <c r="AE33" s="16">
        <v>0.40513302835013953</v>
      </c>
      <c r="AF33" s="16">
        <v>6.2857142857144499E-2</v>
      </c>
      <c r="AG33" s="16">
        <v>0.29999999999999827</v>
      </c>
      <c r="AH33" s="16">
        <v>0.13894736842105604</v>
      </c>
      <c r="AI33" s="16">
        <v>0.43999999999999773</v>
      </c>
      <c r="AJ33" s="16">
        <v>9.1172817846719711E-2</v>
      </c>
      <c r="AK33" s="16">
        <v>0.18234563569344475</v>
      </c>
      <c r="AL33" s="16">
        <v>0</v>
      </c>
      <c r="AM33" s="16">
        <v>7.9127714186919995E-2</v>
      </c>
      <c r="AN33" s="16">
        <v>0.41109152812399308</v>
      </c>
      <c r="AO33" s="16">
        <v>0.75903117482548477</v>
      </c>
      <c r="AP33" s="16">
        <v>0</v>
      </c>
      <c r="AQ33" s="16">
        <v>0.10559730120030775</v>
      </c>
      <c r="AR33" s="16">
        <v>0.11111111111110761</v>
      </c>
      <c r="AS33" s="16">
        <v>0.4444444444444402</v>
      </c>
      <c r="AT33" s="16">
        <v>0.18749999999999933</v>
      </c>
      <c r="AU33" s="16">
        <v>0.59999999999999654</v>
      </c>
      <c r="AV33" s="16">
        <v>0</v>
      </c>
      <c r="AW33" s="16">
        <v>0.12410642268010963</v>
      </c>
      <c r="AX33" s="16">
        <v>7.9660252383364938E-2</v>
      </c>
      <c r="AY33" s="16">
        <v>0.38125279361991193</v>
      </c>
      <c r="AZ33" s="16">
        <v>0.11111111111110761</v>
      </c>
      <c r="BA33" s="16">
        <v>1.2094821389740251</v>
      </c>
      <c r="BB33" s="16">
        <v>0.11111111111110761</v>
      </c>
      <c r="BC33" s="16">
        <v>0</v>
      </c>
      <c r="BD33" s="16">
        <v>0</v>
      </c>
      <c r="BE33" s="16">
        <v>0</v>
      </c>
      <c r="BF33" s="16">
        <v>0.10000000000000009</v>
      </c>
      <c r="BG33" s="16">
        <v>0</v>
      </c>
      <c r="BH33" s="16">
        <v>0.3039093928224077</v>
      </c>
      <c r="BI33" s="16">
        <v>0.11111111111110761</v>
      </c>
      <c r="BJ33" s="16">
        <v>0.70898794638909979</v>
      </c>
      <c r="BK33" s="16">
        <v>0.34999999999999942</v>
      </c>
      <c r="BL33" s="16">
        <v>0</v>
      </c>
      <c r="BM33" s="16">
        <v>0</v>
      </c>
      <c r="BN33" s="16">
        <v>0.61289707440744001</v>
      </c>
      <c r="BO33" s="16">
        <v>0</v>
      </c>
      <c r="BP33" s="16" t="s">
        <v>1605</v>
      </c>
      <c r="BQ33" s="16">
        <v>3.4482758620688836E-2</v>
      </c>
      <c r="BR33" s="16">
        <v>0.22987248733471666</v>
      </c>
      <c r="BS33" s="16">
        <v>0.38234563569344227</v>
      </c>
      <c r="BT33" s="16">
        <v>0.81887583643874073</v>
      </c>
      <c r="BU33" s="16" t="s">
        <v>1605</v>
      </c>
      <c r="BV33" s="16" t="s">
        <v>1605</v>
      </c>
      <c r="BW33" s="16" t="s">
        <v>1605</v>
      </c>
      <c r="BX33" s="16" t="s">
        <v>1605</v>
      </c>
    </row>
    <row r="34" spans="1:76" x14ac:dyDescent="0.35">
      <c r="A34">
        <v>26</v>
      </c>
      <c r="B34" t="s">
        <v>144</v>
      </c>
      <c r="C34" t="b">
        <v>1</v>
      </c>
      <c r="D34" t="b">
        <v>0</v>
      </c>
      <c r="E34" s="1">
        <v>1164.1656722280036</v>
      </c>
      <c r="F34" s="16">
        <v>0.23155882896892319</v>
      </c>
      <c r="G34" s="16">
        <v>0.3828062476832419</v>
      </c>
      <c r="H34" t="s">
        <v>1808</v>
      </c>
      <c r="I34" s="16">
        <v>0</v>
      </c>
      <c r="J34" s="16">
        <v>7.9999999999996962E-2</v>
      </c>
      <c r="K34" s="16">
        <v>0</v>
      </c>
      <c r="L34" s="16">
        <v>9.0761133968244811E-2</v>
      </c>
      <c r="M34" s="16">
        <v>0.11911454894999007</v>
      </c>
      <c r="N34" s="16">
        <v>0</v>
      </c>
      <c r="O34" s="16">
        <v>0.11178405410584102</v>
      </c>
      <c r="P34" s="16">
        <v>0</v>
      </c>
      <c r="Q34" s="16">
        <v>0</v>
      </c>
      <c r="R34" s="16">
        <v>0</v>
      </c>
      <c r="S34" s="16">
        <v>0.10255631484308414</v>
      </c>
      <c r="T34" s="16">
        <v>1.0455448052681868</v>
      </c>
      <c r="U34" s="16">
        <v>8.2574889693097786E-2</v>
      </c>
      <c r="V34" s="16">
        <v>0.29999999999999893</v>
      </c>
      <c r="W34" s="16">
        <v>0.58555569908109795</v>
      </c>
      <c r="X34" s="16">
        <v>0</v>
      </c>
      <c r="Y34" s="16">
        <v>0</v>
      </c>
      <c r="Z34" s="16">
        <v>8.3698290933753805E-2</v>
      </c>
      <c r="AA34" s="16">
        <v>0</v>
      </c>
      <c r="AB34" s="16">
        <v>1.0983468904427913</v>
      </c>
      <c r="AC34" s="16">
        <v>0.29999999999999893</v>
      </c>
      <c r="AD34" s="16">
        <v>0.52964380871376715</v>
      </c>
      <c r="AE34" s="16">
        <v>0.11911454894999007</v>
      </c>
      <c r="AF34" s="16">
        <v>6.2857142857141612E-2</v>
      </c>
      <c r="AG34" s="16">
        <v>0.29999999999999893</v>
      </c>
      <c r="AH34" s="16">
        <v>0.13894736842105071</v>
      </c>
      <c r="AI34" s="16">
        <v>0.44000000000000083</v>
      </c>
      <c r="AJ34" s="16">
        <v>0.10225912718514452</v>
      </c>
      <c r="AK34" s="16">
        <v>0.20621577931566493</v>
      </c>
      <c r="AL34" s="16">
        <v>0</v>
      </c>
      <c r="AM34" s="16">
        <v>6.3073415375143771E-2</v>
      </c>
      <c r="AN34" s="16">
        <v>0.24127733042119037</v>
      </c>
      <c r="AO34" s="16">
        <v>0.443756376559997</v>
      </c>
      <c r="AP34" s="16">
        <v>0.57661397944218296</v>
      </c>
      <c r="AQ34" s="16">
        <v>8.4938968427479722E-2</v>
      </c>
      <c r="AR34" s="16">
        <v>8.2574889693097786E-2</v>
      </c>
      <c r="AS34" s="16">
        <v>0.40734735660103127</v>
      </c>
      <c r="AT34" s="16">
        <v>0.18749999999999734</v>
      </c>
      <c r="AU34" s="16">
        <v>0.5999999999999972</v>
      </c>
      <c r="AV34" s="16">
        <v>0</v>
      </c>
      <c r="AW34" s="16">
        <v>0.11911454894999007</v>
      </c>
      <c r="AX34" s="16">
        <v>7.6866625663424948E-2</v>
      </c>
      <c r="AY34" s="16">
        <v>0.3828062476832419</v>
      </c>
      <c r="AZ34" s="16">
        <v>0.21833524267517568</v>
      </c>
      <c r="BA34" s="16">
        <v>1.3001285312724269</v>
      </c>
      <c r="BB34" s="16">
        <v>0.28326410714486716</v>
      </c>
      <c r="BC34" s="16">
        <v>0</v>
      </c>
      <c r="BD34" s="16">
        <v>0</v>
      </c>
      <c r="BE34" s="16">
        <v>0</v>
      </c>
      <c r="BF34" s="16">
        <v>0.10000000000000009</v>
      </c>
      <c r="BG34" s="16">
        <v>0</v>
      </c>
      <c r="BH34" s="16">
        <v>0.34482464882302311</v>
      </c>
      <c r="BI34" s="16">
        <v>8.2574889693097786E-2</v>
      </c>
      <c r="BJ34" s="16">
        <v>0.61268389209679275</v>
      </c>
      <c r="BK34" s="16">
        <v>0.34999999999999876</v>
      </c>
      <c r="BL34" s="16">
        <v>0</v>
      </c>
      <c r="BM34" s="16">
        <v>0</v>
      </c>
      <c r="BN34" s="16">
        <v>0.35908075454628374</v>
      </c>
      <c r="BO34" s="16" t="s">
        <v>1605</v>
      </c>
      <c r="BP34" s="16">
        <v>7.7959734108728806E-2</v>
      </c>
      <c r="BQ34" s="16">
        <v>6.7582107103818734E-2</v>
      </c>
      <c r="BR34" s="16">
        <v>0.26062824704536336</v>
      </c>
      <c r="BS34" s="16">
        <v>0.32703797318221772</v>
      </c>
      <c r="BT34" s="16">
        <v>0.58199852587944023</v>
      </c>
      <c r="BU34" s="16" t="s">
        <v>1605</v>
      </c>
      <c r="BV34" s="16" t="s">
        <v>1605</v>
      </c>
      <c r="BW34" s="16" t="s">
        <v>1605</v>
      </c>
      <c r="BX34" s="16" t="s">
        <v>1605</v>
      </c>
    </row>
    <row r="35" spans="1:76" x14ac:dyDescent="0.35">
      <c r="A35">
        <v>27</v>
      </c>
      <c r="B35" t="s">
        <v>145</v>
      </c>
      <c r="C35" t="b">
        <v>1</v>
      </c>
      <c r="D35" t="b">
        <v>1</v>
      </c>
      <c r="E35" s="1">
        <v>892.65091914427319</v>
      </c>
      <c r="F35" s="16">
        <v>0.17360621735845669</v>
      </c>
      <c r="G35" s="16">
        <v>0.22903390369661314</v>
      </c>
      <c r="H35" t="s">
        <v>1849</v>
      </c>
      <c r="I35" s="16">
        <v>0</v>
      </c>
      <c r="J35" s="16">
        <v>8.0000000000001847E-2</v>
      </c>
      <c r="K35" s="16">
        <v>0.54999999999999805</v>
      </c>
      <c r="L35" s="16">
        <v>3.6363636363636154E-2</v>
      </c>
      <c r="M35" s="16">
        <v>0</v>
      </c>
      <c r="N35" s="16">
        <v>0.22903390369661314</v>
      </c>
      <c r="O35" s="16">
        <v>0.22903390369661314</v>
      </c>
      <c r="P35" s="16">
        <v>0.3783589795676745</v>
      </c>
      <c r="Q35" s="16">
        <v>0.10000000000000075</v>
      </c>
      <c r="R35" s="16">
        <v>0.25746080879142186</v>
      </c>
      <c r="S35" s="16">
        <v>0</v>
      </c>
      <c r="T35" s="16">
        <v>0.40909090909090939</v>
      </c>
      <c r="U35" s="16">
        <v>6.1224489795917991E-2</v>
      </c>
      <c r="V35" s="16">
        <v>0.30000000000000338</v>
      </c>
      <c r="W35" s="16">
        <v>0.5233080561042005</v>
      </c>
      <c r="X35" s="16">
        <v>0</v>
      </c>
      <c r="Y35" s="16">
        <v>0</v>
      </c>
      <c r="Z35" s="16">
        <v>0</v>
      </c>
      <c r="AA35" s="16">
        <v>0</v>
      </c>
      <c r="AB35" s="16">
        <v>0.59545454545454901</v>
      </c>
      <c r="AC35" s="16">
        <v>0.30000000000000338</v>
      </c>
      <c r="AD35" s="16">
        <v>0.30000000000000338</v>
      </c>
      <c r="AE35" s="16">
        <v>0</v>
      </c>
      <c r="AF35" s="16">
        <v>0</v>
      </c>
      <c r="AG35" s="16">
        <v>0.30000000000000338</v>
      </c>
      <c r="AH35" s="16">
        <v>0.13894736842105315</v>
      </c>
      <c r="AI35" s="16">
        <v>0.44000000000000461</v>
      </c>
      <c r="AJ35" s="16">
        <v>4.0909090909092116E-2</v>
      </c>
      <c r="AK35" s="16">
        <v>8.1818181818180902E-2</v>
      </c>
      <c r="AL35" s="16">
        <v>3.6363636363636154E-2</v>
      </c>
      <c r="AM35" s="16">
        <v>3.6363636363636154E-2</v>
      </c>
      <c r="AN35" s="16">
        <v>0.12734341607759458</v>
      </c>
      <c r="AO35" s="16">
        <v>0.23346292947559033</v>
      </c>
      <c r="AP35" s="16">
        <v>0</v>
      </c>
      <c r="AQ35" s="16">
        <v>0</v>
      </c>
      <c r="AR35" s="16">
        <v>8.3333333333331705E-2</v>
      </c>
      <c r="AS35" s="16">
        <v>0.4083333333333381</v>
      </c>
      <c r="AT35" s="16">
        <v>0.18750000000000111</v>
      </c>
      <c r="AU35" s="16">
        <v>0.90452256904201289</v>
      </c>
      <c r="AV35" s="16">
        <v>0</v>
      </c>
      <c r="AW35" s="16">
        <v>0</v>
      </c>
      <c r="AX35" s="16">
        <v>0</v>
      </c>
      <c r="AY35" s="16">
        <v>0.17699443413729443</v>
      </c>
      <c r="AZ35" s="16">
        <v>6.1224489795917991E-2</v>
      </c>
      <c r="BA35" s="16">
        <v>0.52430426716141154</v>
      </c>
      <c r="BB35" s="16">
        <v>6.1224489795917991E-2</v>
      </c>
      <c r="BC35" s="16">
        <v>0.17177542777245991</v>
      </c>
      <c r="BD35" s="16">
        <v>0.30000000000000338</v>
      </c>
      <c r="BE35" s="16">
        <v>0.20000000000000218</v>
      </c>
      <c r="BF35" s="16">
        <v>0</v>
      </c>
      <c r="BG35" s="16">
        <v>0</v>
      </c>
      <c r="BH35" s="16">
        <v>0.13636363636363225</v>
      </c>
      <c r="BI35" s="16">
        <v>6.1224489795917991E-2</v>
      </c>
      <c r="BJ35" s="16">
        <v>0.34672304439746227</v>
      </c>
      <c r="BK35" s="16">
        <v>0.35000000000000142</v>
      </c>
      <c r="BL35" s="16">
        <v>0.2003430012524241</v>
      </c>
      <c r="BM35" s="16">
        <v>0.10000000000000075</v>
      </c>
      <c r="BN35" s="16">
        <v>0.1890843333881338</v>
      </c>
      <c r="BO35" s="16">
        <v>0</v>
      </c>
      <c r="BP35" s="16">
        <v>0</v>
      </c>
      <c r="BQ35" s="16">
        <v>1.9607843137254832E-2</v>
      </c>
      <c r="BR35" s="16">
        <v>0.31151379882901842</v>
      </c>
      <c r="BS35" s="16">
        <v>0.18181818181818366</v>
      </c>
      <c r="BT35" s="16">
        <v>0.42424242424242542</v>
      </c>
      <c r="BU35" s="16" t="s">
        <v>1605</v>
      </c>
      <c r="BV35" s="16" t="s">
        <v>1605</v>
      </c>
      <c r="BW35" s="16" t="s">
        <v>1605</v>
      </c>
      <c r="BX35" s="16" t="s">
        <v>1605</v>
      </c>
    </row>
    <row r="36" spans="1:76" x14ac:dyDescent="0.35">
      <c r="A36">
        <v>28</v>
      </c>
      <c r="B36" t="s">
        <v>137</v>
      </c>
      <c r="C36" t="b">
        <v>1</v>
      </c>
      <c r="D36" t="b">
        <v>0</v>
      </c>
      <c r="E36" s="1">
        <v>1282.3834015763475</v>
      </c>
      <c r="F36" s="16">
        <v>0.19621814907209034</v>
      </c>
      <c r="G36" s="16">
        <v>0.2684729064039395</v>
      </c>
      <c r="H36" t="s">
        <v>1957</v>
      </c>
      <c r="I36" s="16">
        <v>0</v>
      </c>
      <c r="J36" s="16">
        <v>8.0000000000002514E-2</v>
      </c>
      <c r="K36" s="16">
        <v>0.54999999999999827</v>
      </c>
      <c r="L36" s="16">
        <v>2.7210884353739972E-2</v>
      </c>
      <c r="M36" s="16">
        <v>0</v>
      </c>
      <c r="N36" s="16">
        <v>0.22961513616560048</v>
      </c>
      <c r="O36" s="16">
        <v>0.22961513616560048</v>
      </c>
      <c r="P36" s="16">
        <v>0.37822912968653388</v>
      </c>
      <c r="Q36" s="16">
        <v>0</v>
      </c>
      <c r="R36" s="16">
        <v>0.14350946010350296</v>
      </c>
      <c r="S36" s="16">
        <v>0</v>
      </c>
      <c r="T36" s="16">
        <v>0.30612244897958751</v>
      </c>
      <c r="U36" s="16">
        <v>0.12903225806451424</v>
      </c>
      <c r="V36" s="16">
        <v>0.2999999999999976</v>
      </c>
      <c r="W36" s="16">
        <v>0.52387475776146197</v>
      </c>
      <c r="X36" s="16">
        <v>0</v>
      </c>
      <c r="Y36" s="16">
        <v>0</v>
      </c>
      <c r="Z36" s="16">
        <v>0</v>
      </c>
      <c r="AA36" s="16">
        <v>0</v>
      </c>
      <c r="AB36" s="16">
        <v>0.70634920634920939</v>
      </c>
      <c r="AC36" s="16">
        <v>0.2999999999999976</v>
      </c>
      <c r="AD36" s="16">
        <v>0.2999999999999976</v>
      </c>
      <c r="AE36" s="16">
        <v>0</v>
      </c>
      <c r="AF36" s="16">
        <v>0</v>
      </c>
      <c r="AG36" s="16">
        <v>0.2999999999999976</v>
      </c>
      <c r="AH36" s="16">
        <v>0.13894736842105271</v>
      </c>
      <c r="AI36" s="16">
        <v>0.43999999999999928</v>
      </c>
      <c r="AJ36" s="16">
        <v>3.0612244897959773E-2</v>
      </c>
      <c r="AK36" s="16">
        <v>6.1224489795918213E-2</v>
      </c>
      <c r="AL36" s="16">
        <v>0</v>
      </c>
      <c r="AM36" s="16">
        <v>0</v>
      </c>
      <c r="AN36" s="16">
        <v>0.13157532675991779</v>
      </c>
      <c r="AO36" s="16">
        <v>0.24122143239318206</v>
      </c>
      <c r="AP36" s="16">
        <v>0.17006802721088365</v>
      </c>
      <c r="AQ36" s="16">
        <v>0</v>
      </c>
      <c r="AR36" s="16">
        <v>0.12903225806451424</v>
      </c>
      <c r="AS36" s="16">
        <v>0.46774193548386811</v>
      </c>
      <c r="AT36" s="16">
        <v>0.18750000000000266</v>
      </c>
      <c r="AU36" s="16">
        <v>0.90329606172928001</v>
      </c>
      <c r="AV36" s="16">
        <v>0</v>
      </c>
      <c r="AW36" s="16">
        <v>0</v>
      </c>
      <c r="AX36" s="16">
        <v>0</v>
      </c>
      <c r="AY36" s="16">
        <v>0.22119815668202891</v>
      </c>
      <c r="AZ36" s="16">
        <v>0.12903225806451424</v>
      </c>
      <c r="BA36" s="16">
        <v>0.49769585253455761</v>
      </c>
      <c r="BB36" s="16">
        <v>0.12903225806451424</v>
      </c>
      <c r="BC36" s="16">
        <v>0.17221135212420191</v>
      </c>
      <c r="BD36" s="16">
        <v>0.2999999999999976</v>
      </c>
      <c r="BE36" s="16">
        <v>0.19999999999999862</v>
      </c>
      <c r="BF36" s="16">
        <v>0</v>
      </c>
      <c r="BG36" s="16">
        <v>0</v>
      </c>
      <c r="BH36" s="16">
        <v>0.10204081632653095</v>
      </c>
      <c r="BI36" s="16">
        <v>0.12903225806451424</v>
      </c>
      <c r="BJ36" s="16">
        <v>0.46062271062270832</v>
      </c>
      <c r="BK36" s="16">
        <v>0.35000000000000164</v>
      </c>
      <c r="BL36" s="16">
        <v>0.20222517180127797</v>
      </c>
      <c r="BM36" s="16">
        <v>0.10000000000000031</v>
      </c>
      <c r="BN36" s="16">
        <v>0.19536803485439291</v>
      </c>
      <c r="BO36" s="16">
        <v>5.4421768707481943E-2</v>
      </c>
      <c r="BP36" s="16">
        <v>0</v>
      </c>
      <c r="BQ36" s="16">
        <v>9.375E-2</v>
      </c>
      <c r="BR36" s="16">
        <v>0.40767694397640963</v>
      </c>
      <c r="BS36" s="16">
        <v>0.2684729064039395</v>
      </c>
      <c r="BT36" s="16">
        <v>0.59937888198757472</v>
      </c>
      <c r="BU36" s="16" t="s">
        <v>1605</v>
      </c>
      <c r="BV36" s="16" t="s">
        <v>1605</v>
      </c>
      <c r="BW36" s="16" t="s">
        <v>1605</v>
      </c>
      <c r="BX36" s="16" t="s">
        <v>1605</v>
      </c>
    </row>
    <row r="37" spans="1:76" x14ac:dyDescent="0.35">
      <c r="A37">
        <v>29</v>
      </c>
      <c r="B37" t="s">
        <v>372</v>
      </c>
      <c r="C37" t="b">
        <v>1</v>
      </c>
      <c r="D37" t="b">
        <v>1</v>
      </c>
      <c r="E37" s="1">
        <v>1097.7650401884771</v>
      </c>
      <c r="F37" s="16">
        <v>0.32761689784336795</v>
      </c>
      <c r="G37" s="16">
        <v>0.71230344827586345</v>
      </c>
      <c r="H37" t="s">
        <v>1748</v>
      </c>
      <c r="I37" s="16">
        <v>0</v>
      </c>
      <c r="J37" s="16">
        <v>7.9999999999999627E-2</v>
      </c>
      <c r="K37" s="16">
        <v>0.55000000000000249</v>
      </c>
      <c r="L37" s="16">
        <v>7.9999999999999627E-2</v>
      </c>
      <c r="M37" s="16">
        <v>0</v>
      </c>
      <c r="N37" s="16">
        <v>0.22903390369661603</v>
      </c>
      <c r="O37" s="16">
        <v>0.22903390369661603</v>
      </c>
      <c r="P37" s="16">
        <v>0.37835897956768405</v>
      </c>
      <c r="Q37" s="16">
        <v>0.22000000000000242</v>
      </c>
      <c r="R37" s="16">
        <v>0.39463835156867133</v>
      </c>
      <c r="S37" s="16">
        <v>0</v>
      </c>
      <c r="T37" s="16">
        <v>0.90000000000000191</v>
      </c>
      <c r="U37" s="16">
        <v>9.3750000000000888E-2</v>
      </c>
      <c r="V37" s="16">
        <v>0.3000000000000016</v>
      </c>
      <c r="W37" s="16">
        <v>0.5233080561042025</v>
      </c>
      <c r="X37" s="16">
        <v>0</v>
      </c>
      <c r="Y37" s="16">
        <v>0</v>
      </c>
      <c r="Z37" s="16">
        <v>0</v>
      </c>
      <c r="AA37" s="16">
        <v>0</v>
      </c>
      <c r="AB37" s="16">
        <v>1.1875000000000004</v>
      </c>
      <c r="AC37" s="16">
        <v>0.3000000000000016</v>
      </c>
      <c r="AD37" s="16">
        <v>0.3000000000000016</v>
      </c>
      <c r="AE37" s="16">
        <v>0</v>
      </c>
      <c r="AF37" s="16">
        <v>0</v>
      </c>
      <c r="AG37" s="16">
        <v>0.3000000000000016</v>
      </c>
      <c r="AH37" s="16">
        <v>0.13894736842105315</v>
      </c>
      <c r="AI37" s="16">
        <v>0.44000000000000283</v>
      </c>
      <c r="AJ37" s="16">
        <v>9.0000000000000302E-2</v>
      </c>
      <c r="AK37" s="16">
        <v>0.1800000000000066</v>
      </c>
      <c r="AL37" s="16">
        <v>7.9999999999999627E-2</v>
      </c>
      <c r="AM37" s="16">
        <v>7.9999999999999627E-2</v>
      </c>
      <c r="AN37" s="16">
        <v>0.71230344827586345</v>
      </c>
      <c r="AO37" s="16">
        <v>1.3058896551724142</v>
      </c>
      <c r="AP37" s="16">
        <v>0</v>
      </c>
      <c r="AQ37" s="16">
        <v>0</v>
      </c>
      <c r="AR37" s="16">
        <v>9.3750000000000888E-2</v>
      </c>
      <c r="AS37" s="16">
        <v>0.42187500000000622</v>
      </c>
      <c r="AT37" s="16">
        <v>0.1875</v>
      </c>
      <c r="AU37" s="16">
        <v>0.90452256904201733</v>
      </c>
      <c r="AV37" s="16">
        <v>0</v>
      </c>
      <c r="AW37" s="16">
        <v>0</v>
      </c>
      <c r="AX37" s="16">
        <v>0</v>
      </c>
      <c r="AY37" s="16">
        <v>0.35625000000000573</v>
      </c>
      <c r="AZ37" s="16">
        <v>9.3750000000000888E-2</v>
      </c>
      <c r="BA37" s="16">
        <v>1.1437500000000109</v>
      </c>
      <c r="BB37" s="16">
        <v>9.3750000000000888E-2</v>
      </c>
      <c r="BC37" s="16">
        <v>0.17177542777246368</v>
      </c>
      <c r="BD37" s="16">
        <v>0.3000000000000016</v>
      </c>
      <c r="BE37" s="16">
        <v>0.20000000000000195</v>
      </c>
      <c r="BF37" s="16">
        <v>0</v>
      </c>
      <c r="BG37" s="16">
        <v>0</v>
      </c>
      <c r="BH37" s="16">
        <v>0.30000000000000093</v>
      </c>
      <c r="BI37" s="16">
        <v>9.3750000000000888E-2</v>
      </c>
      <c r="BJ37" s="16">
        <v>0.62037037037037179</v>
      </c>
      <c r="BK37" s="16">
        <v>0.35000000000000142</v>
      </c>
      <c r="BL37" s="16">
        <v>0.46746848313212319</v>
      </c>
      <c r="BM37" s="16">
        <v>0.10000000000000253</v>
      </c>
      <c r="BN37" s="16">
        <v>1.0576551724137948</v>
      </c>
      <c r="BO37" s="16">
        <v>0</v>
      </c>
      <c r="BP37" s="16">
        <v>0</v>
      </c>
      <c r="BQ37" s="16">
        <v>2.9411764705886245E-2</v>
      </c>
      <c r="BR37" s="16">
        <v>0.32412450843314522</v>
      </c>
      <c r="BS37" s="16">
        <v>0.34166666666666923</v>
      </c>
      <c r="BT37" s="16">
        <v>0.75000000000000622</v>
      </c>
      <c r="BU37" s="16" t="s">
        <v>1605</v>
      </c>
      <c r="BV37" s="16" t="s">
        <v>1605</v>
      </c>
      <c r="BW37" s="16" t="s">
        <v>1605</v>
      </c>
      <c r="BX37" s="16" t="s">
        <v>1605</v>
      </c>
    </row>
    <row r="38" spans="1:76" x14ac:dyDescent="0.35">
      <c r="A38">
        <v>30</v>
      </c>
      <c r="B38" t="s">
        <v>1608</v>
      </c>
      <c r="C38" t="b">
        <v>1</v>
      </c>
      <c r="D38" t="b">
        <v>0</v>
      </c>
      <c r="E38" s="1">
        <v>465.0477200584013</v>
      </c>
      <c r="F38" s="16">
        <v>0.34770218021228655</v>
      </c>
      <c r="G38" s="16">
        <v>0.61361287883370896</v>
      </c>
      <c r="H38" t="s">
        <v>1748</v>
      </c>
      <c r="I38" s="16">
        <v>9.7457734785261207E-2</v>
      </c>
      <c r="J38" s="16">
        <v>8.0000000000002292E-2</v>
      </c>
      <c r="K38" s="16">
        <v>0.30979560718189703</v>
      </c>
      <c r="L38" s="16">
        <v>9.7457734785261207E-2</v>
      </c>
      <c r="M38" s="16">
        <v>0.16045215567482307</v>
      </c>
      <c r="N38" s="16">
        <v>0.12933411004832385</v>
      </c>
      <c r="O38" s="16">
        <v>0.39732377436376765</v>
      </c>
      <c r="P38" s="16">
        <v>0.21304313251839946</v>
      </c>
      <c r="Q38" s="16">
        <v>0</v>
      </c>
      <c r="R38" s="16">
        <v>8.0833818780200017E-2</v>
      </c>
      <c r="S38" s="16">
        <v>0.14430749545662591</v>
      </c>
      <c r="T38" s="16">
        <v>1.2732267665404398</v>
      </c>
      <c r="U38" s="16">
        <v>7.761412274161672E-2</v>
      </c>
      <c r="V38" s="16">
        <v>0.29999999999999583</v>
      </c>
      <c r="W38" s="16">
        <v>0.92224574967713013</v>
      </c>
      <c r="X38" s="16">
        <v>0</v>
      </c>
      <c r="Y38" s="16">
        <v>0</v>
      </c>
      <c r="Z38" s="16">
        <v>0.10152476312453285</v>
      </c>
      <c r="AA38" s="16">
        <v>0</v>
      </c>
      <c r="AB38" s="16">
        <v>1.1667904738244426</v>
      </c>
      <c r="AC38" s="16">
        <v>0.29999999999999583</v>
      </c>
      <c r="AD38" s="16">
        <v>0.66463456756750694</v>
      </c>
      <c r="AE38" s="16">
        <v>0.16045215567482307</v>
      </c>
      <c r="AF38" s="16">
        <v>2.7451930607783614E-2</v>
      </c>
      <c r="AG38" s="16">
        <v>0.29999999999999583</v>
      </c>
      <c r="AH38" s="16">
        <v>0.13894736842105093</v>
      </c>
      <c r="AI38" s="16">
        <v>0.43999999999999773</v>
      </c>
      <c r="AJ38" s="16">
        <v>0.10981793106719162</v>
      </c>
      <c r="AK38" s="16">
        <v>0.22347125561217362</v>
      </c>
      <c r="AL38" s="16">
        <v>0</v>
      </c>
      <c r="AM38" s="16">
        <v>0.14888912455236802</v>
      </c>
      <c r="AN38" s="16">
        <v>0.61361287883370896</v>
      </c>
      <c r="AO38" s="16">
        <v>1.1966108020657495</v>
      </c>
      <c r="AP38" s="16">
        <v>0.66303045025353247</v>
      </c>
      <c r="AQ38" s="16">
        <v>0.20288425314941683</v>
      </c>
      <c r="AR38" s="16">
        <v>7.761412274161672E-2</v>
      </c>
      <c r="AS38" s="16">
        <v>0.40089835956410336</v>
      </c>
      <c r="AT38" s="16">
        <v>0.18749999999999822</v>
      </c>
      <c r="AU38" s="16">
        <v>0.77083597745327315</v>
      </c>
      <c r="AV38" s="16">
        <v>0</v>
      </c>
      <c r="AW38" s="16">
        <v>0.16045215567482307</v>
      </c>
      <c r="AX38" s="16">
        <v>9.1332011856847917E-2</v>
      </c>
      <c r="AY38" s="16">
        <v>0.41152457111791874</v>
      </c>
      <c r="AZ38" s="16">
        <v>0.14285714285713991</v>
      </c>
      <c r="BA38" s="16">
        <v>1.583693761907929</v>
      </c>
      <c r="BB38" s="16">
        <v>0.47203783525821108</v>
      </c>
      <c r="BC38" s="16">
        <v>9.7000582536239888E-2</v>
      </c>
      <c r="BD38" s="16">
        <v>0.16897942209921291</v>
      </c>
      <c r="BE38" s="16">
        <v>0.11265294806614579</v>
      </c>
      <c r="BF38" s="16">
        <v>4.3673525966928972E-2</v>
      </c>
      <c r="BG38" s="16">
        <v>0</v>
      </c>
      <c r="BH38" s="16">
        <v>0.38653849354321346</v>
      </c>
      <c r="BI38" s="16">
        <v>7.761412274161672E-2</v>
      </c>
      <c r="BJ38" s="16">
        <v>0.6066084266840539</v>
      </c>
      <c r="BK38" s="16">
        <v>0.35000000000000098</v>
      </c>
      <c r="BL38" s="16">
        <v>0.1190675783110513</v>
      </c>
      <c r="BM38" s="16">
        <v>5.6326474033074891E-2</v>
      </c>
      <c r="BN38" s="16">
        <v>0.9485575745862993</v>
      </c>
      <c r="BO38" s="16">
        <v>0</v>
      </c>
      <c r="BP38" s="16">
        <v>0.18608395607700712</v>
      </c>
      <c r="BQ38" s="16">
        <v>5.6520410432984614E-2</v>
      </c>
      <c r="BR38" s="16">
        <v>0.53094724333099763</v>
      </c>
      <c r="BS38" s="16">
        <v>0.3373044885372749</v>
      </c>
      <c r="BT38" s="16">
        <v>0.5667607146610274</v>
      </c>
      <c r="BU38" s="16" t="s">
        <v>1605</v>
      </c>
      <c r="BV38" s="16" t="s">
        <v>1605</v>
      </c>
      <c r="BW38" s="16" t="s">
        <v>1605</v>
      </c>
      <c r="BX38" s="16" t="s">
        <v>1605</v>
      </c>
    </row>
    <row r="39" spans="1:76" x14ac:dyDescent="0.35">
      <c r="A39">
        <v>31</v>
      </c>
      <c r="B39" t="s">
        <v>376</v>
      </c>
      <c r="C39" t="b">
        <v>1</v>
      </c>
      <c r="D39" t="b">
        <v>1</v>
      </c>
      <c r="E39" s="1">
        <v>144.25734098359359</v>
      </c>
      <c r="F39" s="16">
        <v>0.4722890052460687</v>
      </c>
      <c r="G39" s="16">
        <v>0.88365346228409103</v>
      </c>
      <c r="H39" t="s">
        <v>1748</v>
      </c>
      <c r="I39" s="16">
        <v>0</v>
      </c>
      <c r="J39" s="16">
        <v>8.0000000000001847E-2</v>
      </c>
      <c r="K39" s="16">
        <v>0</v>
      </c>
      <c r="L39" s="16">
        <v>0.11516468091592036</v>
      </c>
      <c r="M39" s="16">
        <v>0.34073001177298678</v>
      </c>
      <c r="N39" s="16">
        <v>0</v>
      </c>
      <c r="O39" s="16">
        <v>0.61698676921234186</v>
      </c>
      <c r="P39" s="16">
        <v>0</v>
      </c>
      <c r="Q39" s="16">
        <v>0</v>
      </c>
      <c r="R39" s="16">
        <v>0</v>
      </c>
      <c r="S39" s="16">
        <v>0</v>
      </c>
      <c r="T39" s="16">
        <v>1.6568774798966919</v>
      </c>
      <c r="U39" s="16">
        <v>0.13157894736842524</v>
      </c>
      <c r="V39" s="16">
        <v>0.30000000000000449</v>
      </c>
      <c r="W39" s="16">
        <v>1.3853694770893927</v>
      </c>
      <c r="X39" s="16">
        <v>0</v>
      </c>
      <c r="Y39" s="16">
        <v>0</v>
      </c>
      <c r="Z39" s="16">
        <v>0.21643406575325019</v>
      </c>
      <c r="AA39" s="16">
        <v>0</v>
      </c>
      <c r="AB39" s="16">
        <v>1.7253222071350813</v>
      </c>
      <c r="AC39" s="16">
        <v>0.30000000000000449</v>
      </c>
      <c r="AD39" s="16">
        <v>1.0906479914383689</v>
      </c>
      <c r="AE39" s="16">
        <v>0.34073001177298678</v>
      </c>
      <c r="AF39" s="16">
        <v>6.2857142857141168E-2</v>
      </c>
      <c r="AG39" s="16">
        <v>0.30000000000000449</v>
      </c>
      <c r="AH39" s="16">
        <v>0.13894736842105271</v>
      </c>
      <c r="AI39" s="16">
        <v>0.44000000000000483</v>
      </c>
      <c r="AJ39" s="16">
        <v>0.12962149593437711</v>
      </c>
      <c r="AK39" s="16">
        <v>0.26942316476589445</v>
      </c>
      <c r="AL39" s="16">
        <v>0</v>
      </c>
      <c r="AM39" s="16">
        <v>0.33614989002255169</v>
      </c>
      <c r="AN39" s="16">
        <v>0.88365346228409103</v>
      </c>
      <c r="AO39" s="16">
        <v>1.7881629888725223</v>
      </c>
      <c r="AP39" s="16">
        <v>0</v>
      </c>
      <c r="AQ39" s="16">
        <v>0.46492625445327551</v>
      </c>
      <c r="AR39" s="16">
        <v>0.13157894736842524</v>
      </c>
      <c r="AS39" s="16">
        <v>0.47105263157894739</v>
      </c>
      <c r="AT39" s="16">
        <v>0.1875</v>
      </c>
      <c r="AU39" s="16">
        <v>0.60000000000000364</v>
      </c>
      <c r="AV39" s="16">
        <v>0</v>
      </c>
      <c r="AW39" s="16">
        <v>0.34073001177298678</v>
      </c>
      <c r="AX39" s="16">
        <v>0.19268755435013407</v>
      </c>
      <c r="AY39" s="16">
        <v>0.54636667649051907</v>
      </c>
      <c r="AZ39" s="16">
        <v>0.13157894736842524</v>
      </c>
      <c r="BA39" s="16">
        <v>2.1521425993709742</v>
      </c>
      <c r="BB39" s="16">
        <v>0.13157894736842524</v>
      </c>
      <c r="BC39" s="16">
        <v>0</v>
      </c>
      <c r="BD39" s="16">
        <v>0</v>
      </c>
      <c r="BE39" s="16">
        <v>0</v>
      </c>
      <c r="BF39" s="16">
        <v>0.10000000000000209</v>
      </c>
      <c r="BG39" s="16">
        <v>0</v>
      </c>
      <c r="BH39" s="16">
        <v>0.46930477406064353</v>
      </c>
      <c r="BI39" s="16">
        <v>0.13157894736842524</v>
      </c>
      <c r="BJ39" s="16">
        <v>0.85817933421324177</v>
      </c>
      <c r="BK39" s="16">
        <v>0.34999999999999987</v>
      </c>
      <c r="BL39" s="16">
        <v>0</v>
      </c>
      <c r="BM39" s="16">
        <v>0</v>
      </c>
      <c r="BN39" s="16">
        <v>1.3968592845391847</v>
      </c>
      <c r="BO39" s="16">
        <v>0</v>
      </c>
      <c r="BP39" s="16">
        <v>0.42505708611012216</v>
      </c>
      <c r="BQ39" s="16" t="s">
        <v>1605</v>
      </c>
      <c r="BR39" s="16" t="s">
        <v>1605</v>
      </c>
      <c r="BS39" s="16">
        <v>0.46027975506840768</v>
      </c>
      <c r="BT39" s="16">
        <v>0.87750254223081159</v>
      </c>
      <c r="BU39" s="16" t="s">
        <v>1605</v>
      </c>
      <c r="BV39" s="16" t="s">
        <v>1605</v>
      </c>
      <c r="BW39" s="16" t="s">
        <v>1605</v>
      </c>
      <c r="BX39" s="16" t="s">
        <v>1605</v>
      </c>
    </row>
    <row r="40" spans="1:76" x14ac:dyDescent="0.35">
      <c r="A40">
        <v>32</v>
      </c>
      <c r="B40" t="s">
        <v>1609</v>
      </c>
      <c r="C40" t="b">
        <v>1</v>
      </c>
      <c r="D40" t="b">
        <v>0</v>
      </c>
      <c r="E40" s="1">
        <v>628.13081376886635</v>
      </c>
      <c r="F40" s="16">
        <v>0.20304721272980175</v>
      </c>
      <c r="G40" s="16">
        <v>0.4091738508895848</v>
      </c>
      <c r="H40" t="s">
        <v>1748</v>
      </c>
      <c r="I40" s="16">
        <v>0</v>
      </c>
      <c r="J40" s="16">
        <v>4.2545364773241445E-2</v>
      </c>
      <c r="K40" s="16">
        <v>0.17537215402437445</v>
      </c>
      <c r="L40" s="16">
        <v>7.9769592787840793E-2</v>
      </c>
      <c r="M40" s="16">
        <v>7.7911482600590887E-2</v>
      </c>
      <c r="N40" s="16">
        <v>5.4584282760417491E-2</v>
      </c>
      <c r="O40" s="16">
        <v>0.18602559823910636</v>
      </c>
      <c r="P40" s="16">
        <v>9.1695187459129857E-2</v>
      </c>
      <c r="Q40" s="16">
        <v>0</v>
      </c>
      <c r="R40" s="16">
        <v>3.4115176725260543E-2</v>
      </c>
      <c r="S40" s="16">
        <v>0</v>
      </c>
      <c r="T40" s="16">
        <v>0.88532433903302343</v>
      </c>
      <c r="U40" s="16">
        <v>2.4762627651509383E-2</v>
      </c>
      <c r="V40" s="16">
        <v>0.15954511789964232</v>
      </c>
      <c r="W40" s="16">
        <v>0.45505832633280696</v>
      </c>
      <c r="X40" s="16">
        <v>0</v>
      </c>
      <c r="Y40" s="16">
        <v>0</v>
      </c>
      <c r="Z40" s="16">
        <v>4.9291659451958125E-2</v>
      </c>
      <c r="AA40" s="16">
        <v>0</v>
      </c>
      <c r="AB40" s="16">
        <v>0.70846790890361788</v>
      </c>
      <c r="AC40" s="16">
        <v>0.15954511789964232</v>
      </c>
      <c r="AD40" s="16">
        <v>0.33731228624531906</v>
      </c>
      <c r="AE40" s="16">
        <v>7.7911482600590887E-2</v>
      </c>
      <c r="AF40" s="16">
        <v>1.3385969004762632E-2</v>
      </c>
      <c r="AG40" s="16">
        <v>0.15954511789964232</v>
      </c>
      <c r="AH40" s="16">
        <v>7.3894580921940456E-2</v>
      </c>
      <c r="AI40" s="16">
        <v>0.23399950625280797</v>
      </c>
      <c r="AJ40" s="16">
        <v>8.6753372333705947E-2</v>
      </c>
      <c r="AK40" s="16">
        <v>0.17875441852565843</v>
      </c>
      <c r="AL40" s="16">
        <v>0</v>
      </c>
      <c r="AM40" s="16">
        <v>7.276606013741338E-2</v>
      </c>
      <c r="AN40" s="16">
        <v>0.4091738508895848</v>
      </c>
      <c r="AO40" s="16">
        <v>0.79117857047510332</v>
      </c>
      <c r="AP40" s="16">
        <v>0.49467426853960439</v>
      </c>
      <c r="AQ40" s="16">
        <v>9.9333774433771671E-2</v>
      </c>
      <c r="AR40" s="16">
        <v>3.0422656828999362E-2</v>
      </c>
      <c r="AS40" s="16">
        <v>0.19909457177733869</v>
      </c>
      <c r="AT40" s="16">
        <v>9.9715698687278032E-2</v>
      </c>
      <c r="AU40" s="16">
        <v>0.39503047631626864</v>
      </c>
      <c r="AV40" s="16">
        <v>0.25838019460613371</v>
      </c>
      <c r="AW40" s="16">
        <v>7.7911482600590887E-2</v>
      </c>
      <c r="AX40" s="16">
        <v>4.4350752041127484E-2</v>
      </c>
      <c r="AY40" s="16">
        <v>0.26353852640773257</v>
      </c>
      <c r="AZ40" s="16">
        <v>2.4762627651509383E-2</v>
      </c>
      <c r="BA40" s="16">
        <v>1.0594105459812928</v>
      </c>
      <c r="BB40" s="16">
        <v>2.4762627651509383E-2</v>
      </c>
      <c r="BC40" s="16">
        <v>4.0938212070311453E-2</v>
      </c>
      <c r="BD40" s="16">
        <v>9.5657538558746147E-2</v>
      </c>
      <c r="BE40" s="16">
        <v>6.3771692372500022E-2</v>
      </c>
      <c r="BF40" s="16">
        <v>2.1295859780297244E-2</v>
      </c>
      <c r="BG40" s="16">
        <v>0</v>
      </c>
      <c r="BH40" s="16">
        <v>0.30180882534802045</v>
      </c>
      <c r="BI40" s="16">
        <v>2.4762627651509383E-2</v>
      </c>
      <c r="BJ40" s="16">
        <v>0.35145255296554123</v>
      </c>
      <c r="BK40" s="16">
        <v>0.18613597088291822</v>
      </c>
      <c r="BL40" s="16">
        <v>0.2171811258821672</v>
      </c>
      <c r="BM40" s="16">
        <v>7.8704140219703289E-2</v>
      </c>
      <c r="BN40" s="16">
        <v>0.6202346233160001</v>
      </c>
      <c r="BO40" s="16">
        <v>0</v>
      </c>
      <c r="BP40" s="16">
        <v>9.1118266774032675E-2</v>
      </c>
      <c r="BQ40" s="16">
        <v>1.9359872527548116E-2</v>
      </c>
      <c r="BR40" s="16">
        <v>0.23676547214226873</v>
      </c>
      <c r="BS40" s="16">
        <v>0.1859350212331683</v>
      </c>
      <c r="BT40" s="16">
        <v>0.27982057552256223</v>
      </c>
      <c r="BU40" s="16" t="s">
        <v>1605</v>
      </c>
      <c r="BV40" s="16" t="s">
        <v>1605</v>
      </c>
      <c r="BW40" s="16" t="s">
        <v>1605</v>
      </c>
      <c r="BX40" s="16" t="s">
        <v>1605</v>
      </c>
    </row>
    <row r="41" spans="1:76" x14ac:dyDescent="0.35">
      <c r="A41">
        <v>33</v>
      </c>
      <c r="B41" t="s">
        <v>1610</v>
      </c>
      <c r="C41" t="b">
        <v>1</v>
      </c>
      <c r="D41" t="b">
        <v>1</v>
      </c>
      <c r="E41" s="1">
        <v>1124.8549673790114</v>
      </c>
      <c r="F41" s="16">
        <v>0.21832273159189841</v>
      </c>
      <c r="G41" s="16">
        <v>0.3866658755127903</v>
      </c>
      <c r="H41" t="s">
        <v>1748</v>
      </c>
      <c r="I41" s="16">
        <v>0</v>
      </c>
      <c r="J41" s="16">
        <v>6.7667075648369934E-2</v>
      </c>
      <c r="K41" s="16">
        <v>0.44743185356491688</v>
      </c>
      <c r="L41" s="16">
        <v>7.6312461803351717E-2</v>
      </c>
      <c r="M41" s="16">
        <v>0</v>
      </c>
      <c r="N41" s="16">
        <v>0.17099512239669057</v>
      </c>
      <c r="O41" s="16">
        <v>0.17099512239669057</v>
      </c>
      <c r="P41" s="16">
        <v>0.2682218315036291</v>
      </c>
      <c r="Q41" s="16">
        <v>0.20886119532690661</v>
      </c>
      <c r="R41" s="16">
        <v>0.33708999274511386</v>
      </c>
      <c r="S41" s="16">
        <v>0</v>
      </c>
      <c r="T41" s="16">
        <v>0.84276234612013812</v>
      </c>
      <c r="U41" s="16">
        <v>3.378583659457024E-2</v>
      </c>
      <c r="V41" s="16">
        <v>0.24776308420519277</v>
      </c>
      <c r="W41" s="16">
        <v>0.40420781611244672</v>
      </c>
      <c r="X41" s="16">
        <v>0</v>
      </c>
      <c r="Y41" s="16">
        <v>0</v>
      </c>
      <c r="Z41" s="16">
        <v>0</v>
      </c>
      <c r="AA41" s="16">
        <v>0</v>
      </c>
      <c r="AB41" s="16">
        <v>0.69333171183024933</v>
      </c>
      <c r="AC41" s="16">
        <v>0.24776308420519277</v>
      </c>
      <c r="AD41" s="16">
        <v>0.24776308420519277</v>
      </c>
      <c r="AE41" s="16">
        <v>0</v>
      </c>
      <c r="AF41" s="16">
        <v>0</v>
      </c>
      <c r="AG41" s="16">
        <v>0.24776308420519277</v>
      </c>
      <c r="AH41" s="16">
        <v>0.11645043184131643</v>
      </c>
      <c r="AI41" s="16">
        <v>0.36148804603003137</v>
      </c>
      <c r="AJ41" s="16">
        <v>8.5529992055283222E-2</v>
      </c>
      <c r="AK41" s="16">
        <v>0.16998896597018609</v>
      </c>
      <c r="AL41" s="16">
        <v>7.6312461803351717E-2</v>
      </c>
      <c r="AM41" s="16">
        <v>7.6312461803351717E-2</v>
      </c>
      <c r="AN41" s="16">
        <v>0.3866658755127903</v>
      </c>
      <c r="AO41" s="16">
        <v>0.7065691856817411</v>
      </c>
      <c r="AP41" s="16">
        <v>0</v>
      </c>
      <c r="AQ41" s="16">
        <v>0</v>
      </c>
      <c r="AR41" s="16">
        <v>4.2013373249634833E-2</v>
      </c>
      <c r="AS41" s="16">
        <v>0.30277682644887305</v>
      </c>
      <c r="AT41" s="16">
        <v>0.15571570323662232</v>
      </c>
      <c r="AU41" s="16">
        <v>0.68280454734681006</v>
      </c>
      <c r="AV41" s="16">
        <v>0</v>
      </c>
      <c r="AW41" s="16">
        <v>0</v>
      </c>
      <c r="AX41" s="16">
        <v>0</v>
      </c>
      <c r="AY41" s="16">
        <v>0.27011552327373023</v>
      </c>
      <c r="AZ41" s="16">
        <v>3.378583659457024E-2</v>
      </c>
      <c r="BA41" s="16">
        <v>0.96554746610997522</v>
      </c>
      <c r="BB41" s="16">
        <v>3.378583659457024E-2</v>
      </c>
      <c r="BC41" s="16">
        <v>0.13121058720266965</v>
      </c>
      <c r="BD41" s="16">
        <v>0.24776308420519277</v>
      </c>
      <c r="BE41" s="16">
        <v>0.16584515816352807</v>
      </c>
      <c r="BF41" s="16">
        <v>0</v>
      </c>
      <c r="BG41" s="16">
        <v>0</v>
      </c>
      <c r="BH41" s="16">
        <v>0.28311213742267172</v>
      </c>
      <c r="BI41" s="16">
        <v>3.378583659457024E-2</v>
      </c>
      <c r="BJ41" s="16">
        <v>0.37405866649671426</v>
      </c>
      <c r="BK41" s="16">
        <v>0.28777090830666907</v>
      </c>
      <c r="BL41" s="16">
        <v>0.32591650210102641</v>
      </c>
      <c r="BM41" s="16">
        <v>0.12467984851028402</v>
      </c>
      <c r="BN41" s="16">
        <v>0.57338755557916454</v>
      </c>
      <c r="BO41" s="16">
        <v>0</v>
      </c>
      <c r="BP41" s="16">
        <v>0</v>
      </c>
      <c r="BQ41" s="16">
        <v>1.3236299650957406E-2</v>
      </c>
      <c r="BR41" s="16">
        <v>0.22350280339413975</v>
      </c>
      <c r="BS41" s="16">
        <v>0.20999373329024063</v>
      </c>
      <c r="BT41" s="16">
        <v>0.32664689989222295</v>
      </c>
      <c r="BU41" s="16" t="s">
        <v>1605</v>
      </c>
      <c r="BV41" s="16" t="s">
        <v>1605</v>
      </c>
      <c r="BW41" s="16" t="s">
        <v>1605</v>
      </c>
      <c r="BX41" s="16" t="s">
        <v>1605</v>
      </c>
    </row>
    <row r="42" spans="1:76" x14ac:dyDescent="0.35">
      <c r="A42">
        <v>34</v>
      </c>
      <c r="B42" t="s">
        <v>1611</v>
      </c>
      <c r="C42" t="b">
        <v>1</v>
      </c>
      <c r="D42" t="b">
        <v>0</v>
      </c>
      <c r="E42" s="1">
        <v>627.84623305280047</v>
      </c>
      <c r="F42" s="16">
        <v>0.34410803297644948</v>
      </c>
      <c r="G42" s="16">
        <v>0.54098508495467557</v>
      </c>
      <c r="H42" t="s">
        <v>1748</v>
      </c>
      <c r="I42" s="16">
        <v>0</v>
      </c>
      <c r="J42" s="16">
        <v>7.9999999999999849E-2</v>
      </c>
      <c r="K42" s="16">
        <v>0.11130744746601939</v>
      </c>
      <c r="L42" s="16">
        <v>0.10829504735771578</v>
      </c>
      <c r="M42" s="16">
        <v>0.2321506829412614</v>
      </c>
      <c r="N42" s="16">
        <v>4.6468863102101077E-2</v>
      </c>
      <c r="O42" s="16">
        <v>0.34126916350340264</v>
      </c>
      <c r="P42" s="16">
        <v>7.6544943604913485E-2</v>
      </c>
      <c r="Q42" s="16">
        <v>0</v>
      </c>
      <c r="R42" s="16">
        <v>2.904303943881148E-2</v>
      </c>
      <c r="S42" s="16">
        <v>0</v>
      </c>
      <c r="T42" s="16">
        <v>1.3644002475961572</v>
      </c>
      <c r="U42" s="16">
        <v>9.1156894033038505E-2</v>
      </c>
      <c r="V42" s="16">
        <v>0.30000000000000004</v>
      </c>
      <c r="W42" s="16">
        <v>0.95243216628508121</v>
      </c>
      <c r="X42" s="16">
        <v>0</v>
      </c>
      <c r="Y42" s="16">
        <v>0</v>
      </c>
      <c r="Z42" s="16">
        <v>0.15608715237382653</v>
      </c>
      <c r="AA42" s="16">
        <v>0</v>
      </c>
      <c r="AB42" s="16">
        <v>1.4891654434934551</v>
      </c>
      <c r="AC42" s="16">
        <v>0.30000000000000004</v>
      </c>
      <c r="AD42" s="16">
        <v>0.77515480684719251</v>
      </c>
      <c r="AE42" s="16">
        <v>0.2321506829412614</v>
      </c>
      <c r="AF42" s="16">
        <v>5.0136291718168247E-2</v>
      </c>
      <c r="AG42" s="16">
        <v>0.30000000000000004</v>
      </c>
      <c r="AH42" s="16">
        <v>0.13894736842105493</v>
      </c>
      <c r="AI42" s="16">
        <v>0.44000000000000261</v>
      </c>
      <c r="AJ42" s="16">
        <v>0.12201452739253194</v>
      </c>
      <c r="AK42" s="16">
        <v>0.25019639674959859</v>
      </c>
      <c r="AL42" s="16">
        <v>0</v>
      </c>
      <c r="AM42" s="16">
        <v>0.16446940990866787</v>
      </c>
      <c r="AN42" s="16">
        <v>0.54098508495467557</v>
      </c>
      <c r="AO42" s="16">
        <v>1.0318690253138221</v>
      </c>
      <c r="AP42" s="16">
        <v>0.72690268806595304</v>
      </c>
      <c r="AQ42" s="16">
        <v>0.22124853709131287</v>
      </c>
      <c r="AR42" s="16">
        <v>9.1156894033038505E-2</v>
      </c>
      <c r="AS42" s="16">
        <v>0.41850396224294673</v>
      </c>
      <c r="AT42" s="16">
        <v>0.18750000000000444</v>
      </c>
      <c r="AU42" s="16">
        <v>0.6613802008319738</v>
      </c>
      <c r="AV42" s="16">
        <v>0</v>
      </c>
      <c r="AW42" s="16">
        <v>0.2321506829412614</v>
      </c>
      <c r="AX42" s="16">
        <v>0.1415287714534792</v>
      </c>
      <c r="AY42" s="16">
        <v>0.46617567852536346</v>
      </c>
      <c r="AZ42" s="16">
        <v>9.1156894033038505E-2</v>
      </c>
      <c r="BA42" s="16">
        <v>1.7209218956497905</v>
      </c>
      <c r="BB42" s="16">
        <v>4.9117981185092141E-2</v>
      </c>
      <c r="BC42" s="16">
        <v>3.4851647326576529E-2</v>
      </c>
      <c r="BD42" s="16">
        <v>6.0713153163282074E-2</v>
      </c>
      <c r="BE42" s="16">
        <v>4.0475435442187013E-2</v>
      </c>
      <c r="BF42" s="16">
        <v>7.9762282278909691E-2</v>
      </c>
      <c r="BG42" s="16">
        <v>0</v>
      </c>
      <c r="BH42" s="16">
        <v>0.4239997225306178</v>
      </c>
      <c r="BI42" s="16">
        <v>9.1156894033038505E-2</v>
      </c>
      <c r="BJ42" s="16">
        <v>0.80219818586881364</v>
      </c>
      <c r="BK42" s="16">
        <v>0.35000000000000253</v>
      </c>
      <c r="BL42" s="16">
        <v>0.19790653450419393</v>
      </c>
      <c r="BM42" s="16">
        <v>2.0237717721095283E-2</v>
      </c>
      <c r="BN42" s="16">
        <v>0.82246787519000786</v>
      </c>
      <c r="BO42" s="16">
        <v>0.22142194741521348</v>
      </c>
      <c r="BP42" s="16">
        <v>0.20337272018043451</v>
      </c>
      <c r="BQ42" s="16">
        <v>9.1156894033038505E-2</v>
      </c>
      <c r="BR42" s="16">
        <v>0.55651852163683069</v>
      </c>
      <c r="BS42" s="16">
        <v>0.38977090245419599</v>
      </c>
      <c r="BT42" s="16">
        <v>0.7697368945320382</v>
      </c>
      <c r="BU42" s="16" t="s">
        <v>1605</v>
      </c>
      <c r="BV42" s="16" t="s">
        <v>1605</v>
      </c>
      <c r="BW42" s="16" t="s">
        <v>1605</v>
      </c>
      <c r="BX42" s="16" t="s">
        <v>1605</v>
      </c>
    </row>
    <row r="43" spans="1:76" x14ac:dyDescent="0.35">
      <c r="A43">
        <v>35</v>
      </c>
      <c r="B43" t="s">
        <v>1744</v>
      </c>
      <c r="C43" t="b">
        <v>1</v>
      </c>
      <c r="D43" t="b">
        <v>0</v>
      </c>
      <c r="E43" s="1">
        <v>552.12520938736498</v>
      </c>
      <c r="F43" s="16">
        <v>0.25259909898428445</v>
      </c>
      <c r="G43" s="16">
        <v>0.45433389135047442</v>
      </c>
      <c r="H43" t="s">
        <v>1748</v>
      </c>
      <c r="I43" s="16">
        <v>0</v>
      </c>
      <c r="J43" s="16">
        <v>8.0000000000004512E-2</v>
      </c>
      <c r="K43" s="16">
        <v>0.55000000000000204</v>
      </c>
      <c r="L43" s="16">
        <v>6.4248734473077329E-2</v>
      </c>
      <c r="M43" s="16">
        <v>0</v>
      </c>
      <c r="N43" s="16">
        <v>0.22961513616560358</v>
      </c>
      <c r="O43" s="16">
        <v>0.22961513616560358</v>
      </c>
      <c r="P43" s="16">
        <v>0.37822912968653588</v>
      </c>
      <c r="Q43" s="16">
        <v>0.13336803960190657</v>
      </c>
      <c r="R43" s="16">
        <v>0.29601707506374497</v>
      </c>
      <c r="S43" s="16">
        <v>0</v>
      </c>
      <c r="T43" s="16" t="s">
        <v>1605</v>
      </c>
      <c r="U43" s="16">
        <v>0.11971321196081508</v>
      </c>
      <c r="V43" s="16">
        <v>0.30000000000000071</v>
      </c>
      <c r="W43" s="16">
        <v>0.52387475776146641</v>
      </c>
      <c r="X43" s="16">
        <v>0</v>
      </c>
      <c r="Y43" s="16">
        <v>0</v>
      </c>
      <c r="Z43" s="16">
        <v>0</v>
      </c>
      <c r="AA43" s="16">
        <v>0</v>
      </c>
      <c r="AB43" s="16" t="s">
        <v>1605</v>
      </c>
      <c r="AC43" s="16">
        <v>0.30000000000000071</v>
      </c>
      <c r="AD43" s="16">
        <v>0.30000000000000071</v>
      </c>
      <c r="AE43" s="16">
        <v>0</v>
      </c>
      <c r="AF43" s="16">
        <v>0</v>
      </c>
      <c r="AG43" s="16">
        <v>0.30000000000000071</v>
      </c>
      <c r="AH43" s="16">
        <v>0.13894736842105693</v>
      </c>
      <c r="AI43" s="16">
        <v>0.44000000000000417</v>
      </c>
      <c r="AJ43" s="16">
        <v>7.2279826282210635E-2</v>
      </c>
      <c r="AK43" s="16">
        <v>0.14455965256441905</v>
      </c>
      <c r="AL43" s="16" t="s">
        <v>1605</v>
      </c>
      <c r="AM43" s="16" t="s">
        <v>1605</v>
      </c>
      <c r="AN43" s="16">
        <v>0.45433389135047442</v>
      </c>
      <c r="AO43" s="16">
        <v>0.83294546747586473</v>
      </c>
      <c r="AP43" s="16" t="s">
        <v>1605</v>
      </c>
      <c r="AQ43" s="16">
        <v>0</v>
      </c>
      <c r="AR43" s="16" t="s">
        <v>1605</v>
      </c>
      <c r="AS43" s="16" t="s">
        <v>1605</v>
      </c>
      <c r="AT43" s="16">
        <v>0.18750000000000289</v>
      </c>
      <c r="AU43" s="16">
        <v>0.90329606172929089</v>
      </c>
      <c r="AV43" s="16">
        <v>0</v>
      </c>
      <c r="AW43" s="16">
        <v>0</v>
      </c>
      <c r="AX43" s="16">
        <v>0</v>
      </c>
      <c r="AY43" s="16" t="s">
        <v>1605</v>
      </c>
      <c r="AZ43" s="16" t="s">
        <v>1605</v>
      </c>
      <c r="BA43" s="16" t="s">
        <v>1605</v>
      </c>
      <c r="BB43" s="16" t="s">
        <v>1605</v>
      </c>
      <c r="BC43" s="16">
        <v>0.17221135212420147</v>
      </c>
      <c r="BD43" s="16">
        <v>0.30000000000000071</v>
      </c>
      <c r="BE43" s="16">
        <v>0.20000000000000395</v>
      </c>
      <c r="BF43" s="16" t="s">
        <v>1605</v>
      </c>
      <c r="BG43" s="16">
        <v>0</v>
      </c>
      <c r="BH43" s="16" t="s">
        <v>1605</v>
      </c>
      <c r="BI43" s="16" t="s">
        <v>1605</v>
      </c>
      <c r="BJ43" s="16" t="s">
        <v>1605</v>
      </c>
      <c r="BK43" s="16">
        <v>0.35000000000000253</v>
      </c>
      <c r="BL43" s="16">
        <v>0.36053356632921596</v>
      </c>
      <c r="BM43" s="16">
        <v>0.10000000000000564</v>
      </c>
      <c r="BN43" s="16">
        <v>0.67461219140920536</v>
      </c>
      <c r="BO43" s="16">
        <v>0</v>
      </c>
      <c r="BP43" s="16">
        <v>0</v>
      </c>
      <c r="BQ43" s="16">
        <v>6.6539119893020304E-2</v>
      </c>
      <c r="BR43" s="16">
        <v>0.37265602644324858</v>
      </c>
      <c r="BS43" s="16" t="s">
        <v>1605</v>
      </c>
      <c r="BT43" s="16" t="s">
        <v>1605</v>
      </c>
      <c r="BU43" s="16" t="s">
        <v>1605</v>
      </c>
      <c r="BV43" s="16" t="s">
        <v>1605</v>
      </c>
      <c r="BW43" s="16" t="s">
        <v>1605</v>
      </c>
      <c r="BX43" s="16" t="s">
        <v>1605</v>
      </c>
    </row>
    <row r="44" spans="1:76" x14ac:dyDescent="0.35">
      <c r="A44">
        <v>36</v>
      </c>
      <c r="B44" t="s">
        <v>1855</v>
      </c>
      <c r="C44" t="b">
        <v>0</v>
      </c>
      <c r="D44" t="b">
        <v>0</v>
      </c>
      <c r="E44" s="1">
        <v>0</v>
      </c>
      <c r="F44" s="16" t="s">
        <v>1605</v>
      </c>
      <c r="G44" s="16" t="s">
        <v>1605</v>
      </c>
      <c r="H44" t="s">
        <v>1605</v>
      </c>
      <c r="I44" s="16" t="s">
        <v>1605</v>
      </c>
      <c r="J44" s="16" t="s">
        <v>1605</v>
      </c>
      <c r="K44" s="16" t="s">
        <v>1605</v>
      </c>
      <c r="L44" s="16" t="s">
        <v>1605</v>
      </c>
      <c r="M44" s="16" t="s">
        <v>1605</v>
      </c>
      <c r="N44" s="16" t="s">
        <v>1605</v>
      </c>
      <c r="O44" s="16" t="s">
        <v>1605</v>
      </c>
      <c r="P44" s="16" t="s">
        <v>1605</v>
      </c>
      <c r="Q44" s="16" t="s">
        <v>1605</v>
      </c>
      <c r="R44" s="16" t="s">
        <v>1605</v>
      </c>
      <c r="S44" s="16" t="s">
        <v>1605</v>
      </c>
      <c r="T44" s="16" t="s">
        <v>1605</v>
      </c>
      <c r="U44" s="16" t="s">
        <v>1605</v>
      </c>
      <c r="V44" s="16" t="s">
        <v>1605</v>
      </c>
      <c r="W44" s="16" t="s">
        <v>1605</v>
      </c>
      <c r="X44" s="16" t="s">
        <v>1605</v>
      </c>
      <c r="Y44" s="16" t="s">
        <v>1605</v>
      </c>
      <c r="Z44" s="16" t="s">
        <v>1605</v>
      </c>
      <c r="AA44" s="16" t="s">
        <v>1605</v>
      </c>
      <c r="AB44" s="16" t="s">
        <v>1605</v>
      </c>
      <c r="AC44" s="16" t="s">
        <v>1605</v>
      </c>
      <c r="AD44" s="16" t="s">
        <v>1605</v>
      </c>
      <c r="AE44" s="16" t="s">
        <v>1605</v>
      </c>
      <c r="AF44" s="16" t="s">
        <v>1605</v>
      </c>
      <c r="AG44" s="16" t="s">
        <v>1605</v>
      </c>
      <c r="AH44" s="16" t="s">
        <v>1605</v>
      </c>
      <c r="AI44" s="16" t="s">
        <v>1605</v>
      </c>
      <c r="AJ44" s="16" t="s">
        <v>1605</v>
      </c>
      <c r="AK44" s="16" t="s">
        <v>1605</v>
      </c>
      <c r="AL44" s="16" t="s">
        <v>1605</v>
      </c>
      <c r="AM44" s="16" t="s">
        <v>1605</v>
      </c>
      <c r="AN44" s="16" t="s">
        <v>1605</v>
      </c>
      <c r="AO44" s="16" t="s">
        <v>1605</v>
      </c>
      <c r="AP44" s="16" t="s">
        <v>1605</v>
      </c>
      <c r="AQ44" s="16" t="s">
        <v>1605</v>
      </c>
      <c r="AR44" s="16" t="s">
        <v>1605</v>
      </c>
      <c r="AS44" s="16" t="s">
        <v>1605</v>
      </c>
      <c r="AT44" s="16" t="s">
        <v>1605</v>
      </c>
      <c r="AU44" s="16" t="s">
        <v>1605</v>
      </c>
      <c r="AV44" s="16" t="s">
        <v>1605</v>
      </c>
      <c r="AW44" s="16" t="s">
        <v>1605</v>
      </c>
      <c r="AX44" s="16" t="s">
        <v>1605</v>
      </c>
      <c r="AY44" s="16" t="s">
        <v>1605</v>
      </c>
      <c r="AZ44" s="16" t="s">
        <v>1605</v>
      </c>
      <c r="BA44" s="16" t="s">
        <v>1605</v>
      </c>
      <c r="BB44" s="16" t="s">
        <v>1605</v>
      </c>
      <c r="BC44" s="16" t="s">
        <v>1605</v>
      </c>
      <c r="BD44" s="16" t="s">
        <v>1605</v>
      </c>
      <c r="BE44" s="16" t="s">
        <v>1605</v>
      </c>
      <c r="BF44" s="16" t="s">
        <v>1605</v>
      </c>
      <c r="BG44" s="16" t="s">
        <v>1605</v>
      </c>
      <c r="BH44" s="16" t="s">
        <v>1605</v>
      </c>
      <c r="BI44" s="16" t="s">
        <v>1605</v>
      </c>
      <c r="BJ44" s="16" t="s">
        <v>1605</v>
      </c>
      <c r="BK44" s="16" t="s">
        <v>1605</v>
      </c>
      <c r="BL44" s="16" t="s">
        <v>1605</v>
      </c>
      <c r="BM44" s="16" t="s">
        <v>1605</v>
      </c>
      <c r="BN44" s="16" t="s">
        <v>1605</v>
      </c>
      <c r="BO44" s="16" t="s">
        <v>1605</v>
      </c>
      <c r="BP44" s="16" t="s">
        <v>1605</v>
      </c>
      <c r="BQ44" s="16" t="s">
        <v>1605</v>
      </c>
      <c r="BR44" s="16" t="s">
        <v>1605</v>
      </c>
      <c r="BS44" s="16" t="s">
        <v>1605</v>
      </c>
      <c r="BT44" s="16" t="s">
        <v>1605</v>
      </c>
      <c r="BU44" s="16" t="s">
        <v>1605</v>
      </c>
      <c r="BV44" s="16" t="s">
        <v>1605</v>
      </c>
      <c r="BW44" s="16" t="s">
        <v>1605</v>
      </c>
      <c r="BX44" s="16" t="s">
        <v>1605</v>
      </c>
    </row>
    <row r="45" spans="1:76" x14ac:dyDescent="0.35">
      <c r="A45">
        <v>37</v>
      </c>
      <c r="B45" t="s">
        <v>2171</v>
      </c>
      <c r="C45" t="b">
        <v>1</v>
      </c>
      <c r="D45" t="b">
        <v>1</v>
      </c>
      <c r="E45" s="1">
        <v>872.07448842705708</v>
      </c>
      <c r="F45" s="16">
        <v>0.25098372521811835</v>
      </c>
      <c r="G45" s="16">
        <v>0.42891491731007703</v>
      </c>
      <c r="H45" t="s">
        <v>1808</v>
      </c>
      <c r="I45" s="16">
        <v>0</v>
      </c>
      <c r="J45" s="16">
        <v>8.0000000000001403E-2</v>
      </c>
      <c r="K45" s="16">
        <v>0</v>
      </c>
      <c r="L45" s="16">
        <v>8.981705978151E-2</v>
      </c>
      <c r="M45" s="16">
        <v>0.12602556268723997</v>
      </c>
      <c r="N45" s="16">
        <v>0</v>
      </c>
      <c r="O45" s="16">
        <v>0.1134415260096977</v>
      </c>
      <c r="P45" s="16">
        <v>0</v>
      </c>
      <c r="Q45" s="16">
        <v>0</v>
      </c>
      <c r="R45" s="16">
        <v>0</v>
      </c>
      <c r="S45" s="16">
        <v>0</v>
      </c>
      <c r="T45" s="16">
        <v>1.0448972458176411</v>
      </c>
      <c r="U45" s="16">
        <v>0.125000000000002</v>
      </c>
      <c r="V45" s="16">
        <v>0.30000000000000226</v>
      </c>
      <c r="W45" s="16">
        <v>0.60060978364996509</v>
      </c>
      <c r="X45" s="16" t="s">
        <v>1605</v>
      </c>
      <c r="Y45" s="16">
        <v>0.14605617794582582</v>
      </c>
      <c r="Z45" s="16">
        <v>0.23858304545482412</v>
      </c>
      <c r="AA45" s="16">
        <v>0</v>
      </c>
      <c r="AB45" s="16">
        <v>1.3599222038241194</v>
      </c>
      <c r="AC45" s="16">
        <v>0.30000000000000226</v>
      </c>
      <c r="AD45" s="16">
        <v>0.54473518725825643</v>
      </c>
      <c r="AE45" s="16">
        <v>0.40320108581024994</v>
      </c>
      <c r="AF45" s="16">
        <v>6.2857142857144721E-2</v>
      </c>
      <c r="AG45" s="16">
        <v>0.30000000000000226</v>
      </c>
      <c r="AH45" s="16">
        <v>0.13894736842105782</v>
      </c>
      <c r="AI45" s="16">
        <v>0.44000000000000017</v>
      </c>
      <c r="AJ45" s="16">
        <v>0.10106488341437325</v>
      </c>
      <c r="AK45" s="16">
        <v>0.20231649327051482</v>
      </c>
      <c r="AL45" s="16">
        <v>0</v>
      </c>
      <c r="AM45" s="16">
        <v>6.51056795722329E-2</v>
      </c>
      <c r="AN45" s="16">
        <v>0.24514710071292978</v>
      </c>
      <c r="AO45" s="16">
        <v>0.4560729964739354</v>
      </c>
      <c r="AP45" s="16">
        <v>0</v>
      </c>
      <c r="AQ45" s="16">
        <v>8.6831455106745725E-2</v>
      </c>
      <c r="AR45" s="16">
        <v>0.125000000000002</v>
      </c>
      <c r="AS45" s="16">
        <v>0.46249999999999902</v>
      </c>
      <c r="AT45" s="16">
        <v>0.18750000000000333</v>
      </c>
      <c r="AU45" s="16">
        <v>0.60000000000000275</v>
      </c>
      <c r="AV45" s="16">
        <v>0</v>
      </c>
      <c r="AW45" s="16">
        <v>0.12602556268723997</v>
      </c>
      <c r="AX45" s="16">
        <v>7.8685945742822172E-2</v>
      </c>
      <c r="AY45" s="16">
        <v>0.42891491731007703</v>
      </c>
      <c r="AZ45" s="16" t="s">
        <v>1605</v>
      </c>
      <c r="BA45" s="16">
        <v>1.3802769139272573</v>
      </c>
      <c r="BB45" s="16" t="s">
        <v>1605</v>
      </c>
      <c r="BC45" s="16">
        <v>0</v>
      </c>
      <c r="BD45" s="16">
        <v>0</v>
      </c>
      <c r="BE45" s="16">
        <v>0</v>
      </c>
      <c r="BF45" s="16">
        <v>0.10000000000000253</v>
      </c>
      <c r="BG45" s="16">
        <v>0</v>
      </c>
      <c r="BH45" s="16">
        <v>0.33968439332691669</v>
      </c>
      <c r="BI45" s="16">
        <v>0.125000000000002</v>
      </c>
      <c r="BJ45" s="16">
        <v>0.75966336142656599</v>
      </c>
      <c r="BK45" s="16">
        <v>0.35000000000000675</v>
      </c>
      <c r="BL45" s="16">
        <v>0</v>
      </c>
      <c r="BM45" s="16">
        <v>0</v>
      </c>
      <c r="BN45" s="16">
        <v>0.36740960317784732</v>
      </c>
      <c r="BO45" s="16">
        <v>0</v>
      </c>
      <c r="BP45" s="16">
        <v>7.9899172483733238E-2</v>
      </c>
      <c r="BQ45" s="16">
        <v>5.1948051948054852E-2</v>
      </c>
      <c r="BR45" s="16">
        <v>0.24998551616302356</v>
      </c>
      <c r="BS45" s="16">
        <v>0.39195143885494454</v>
      </c>
      <c r="BT45" s="16">
        <v>0.82024418927184461</v>
      </c>
      <c r="BU45" s="16" t="s">
        <v>1605</v>
      </c>
      <c r="BV45" s="16" t="s">
        <v>1605</v>
      </c>
      <c r="BW45" s="16" t="s">
        <v>1605</v>
      </c>
      <c r="BX45" s="16" t="s">
        <v>1605</v>
      </c>
    </row>
    <row r="46" spans="1:76" x14ac:dyDescent="0.35">
      <c r="A46">
        <v>38</v>
      </c>
      <c r="B46" t="s">
        <v>2178</v>
      </c>
      <c r="C46" t="b">
        <v>1</v>
      </c>
      <c r="D46" t="b">
        <v>1</v>
      </c>
      <c r="E46" s="1">
        <v>946.55828946573854</v>
      </c>
      <c r="F46" s="16">
        <v>0.28772257034621462</v>
      </c>
      <c r="G46" s="16">
        <v>0.46130834548538813</v>
      </c>
      <c r="H46" t="s">
        <v>1748</v>
      </c>
      <c r="I46" s="16">
        <v>0</v>
      </c>
      <c r="J46" s="16">
        <v>7.9999999999998739E-2</v>
      </c>
      <c r="K46" s="16">
        <v>0</v>
      </c>
      <c r="L46" s="16">
        <v>9.7523802914411428E-2</v>
      </c>
      <c r="M46" s="16">
        <v>0.17752912155170408</v>
      </c>
      <c r="N46" s="16">
        <v>0</v>
      </c>
      <c r="O46" s="16">
        <v>0.19351660234825485</v>
      </c>
      <c r="P46" s="16">
        <v>0</v>
      </c>
      <c r="Q46" s="16">
        <v>0</v>
      </c>
      <c r="R46" s="16">
        <v>0</v>
      </c>
      <c r="S46" s="16">
        <v>9.4127954498752553E-2</v>
      </c>
      <c r="T46" s="16">
        <v>1.1652654208388755</v>
      </c>
      <c r="U46" s="16">
        <v>7.8262831750296691E-2</v>
      </c>
      <c r="V46" s="16">
        <v>0.30000000000000071</v>
      </c>
      <c r="W46" s="16">
        <v>0.75132301507923538</v>
      </c>
      <c r="X46" s="16">
        <v>0</v>
      </c>
      <c r="Y46" s="16">
        <v>0</v>
      </c>
      <c r="Z46" s="16">
        <v>0.12109221341925513</v>
      </c>
      <c r="AA46" s="16">
        <v>0</v>
      </c>
      <c r="AB46" s="16">
        <v>1.1582405324622251</v>
      </c>
      <c r="AC46" s="16">
        <v>0.30000000000000071</v>
      </c>
      <c r="AD46" s="16">
        <v>0.65624282819595203</v>
      </c>
      <c r="AE46" s="16">
        <v>0.17752912155170408</v>
      </c>
      <c r="AF46" s="16">
        <v>6.2857142857146497E-2</v>
      </c>
      <c r="AG46" s="16">
        <v>0.30000000000000071</v>
      </c>
      <c r="AH46" s="16">
        <v>0.13894736842105049</v>
      </c>
      <c r="AI46" s="16">
        <v>0.43999999999999817</v>
      </c>
      <c r="AJ46" s="16">
        <v>0.11000794657486601</v>
      </c>
      <c r="AK46" s="16">
        <v>0.2227036577695567</v>
      </c>
      <c r="AL46" s="16">
        <v>0</v>
      </c>
      <c r="AM46" s="16">
        <v>0.11021795343787599</v>
      </c>
      <c r="AN46" s="16">
        <v>0.46130834548538813</v>
      </c>
      <c r="AO46" s="16">
        <v>0.86218889718881231</v>
      </c>
      <c r="AP46" s="16">
        <v>0</v>
      </c>
      <c r="AQ46" s="16">
        <v>0.14737993422364015</v>
      </c>
      <c r="AR46" s="16">
        <v>7.8262831750296691E-2</v>
      </c>
      <c r="AS46" s="16">
        <v>0.40174168127538024</v>
      </c>
      <c r="AT46" s="16">
        <v>0.18749999999999689</v>
      </c>
      <c r="AU46" s="16">
        <v>0.59999999999999609</v>
      </c>
      <c r="AV46" s="16">
        <v>0</v>
      </c>
      <c r="AW46" s="16">
        <v>0.17752912155170408</v>
      </c>
      <c r="AX46" s="16">
        <v>0.11011827858081991</v>
      </c>
      <c r="AY46" s="16">
        <v>0.40165072650567391</v>
      </c>
      <c r="AZ46" s="16">
        <v>0.1990749215629195</v>
      </c>
      <c r="BA46" s="16">
        <v>1.4317386250212314</v>
      </c>
      <c r="BB46" s="16">
        <v>0.25020309376448369</v>
      </c>
      <c r="BC46" s="16">
        <v>0</v>
      </c>
      <c r="BD46" s="16">
        <v>0</v>
      </c>
      <c r="BE46" s="16">
        <v>0</v>
      </c>
      <c r="BF46" s="16">
        <v>0.10000000000000187</v>
      </c>
      <c r="BG46" s="16">
        <v>0</v>
      </c>
      <c r="BH46" s="16">
        <v>0.3742346778363046</v>
      </c>
      <c r="BI46" s="16">
        <v>7.8262831750296691E-2</v>
      </c>
      <c r="BJ46" s="16">
        <v>0.63759893962444725</v>
      </c>
      <c r="BK46" s="16">
        <v>0.34999999999999654</v>
      </c>
      <c r="BL46" s="16">
        <v>0</v>
      </c>
      <c r="BM46" s="16">
        <v>0</v>
      </c>
      <c r="BN46" s="16">
        <v>0.69381672009364004</v>
      </c>
      <c r="BO46" s="16">
        <v>0</v>
      </c>
      <c r="BP46" s="16">
        <v>0.13559003364951572</v>
      </c>
      <c r="BQ46" s="16">
        <v>4.872138430508155E-2</v>
      </c>
      <c r="BR46" s="16">
        <v>0.34151442874078919</v>
      </c>
      <c r="BS46" s="16">
        <v>0.34341237931692348</v>
      </c>
      <c r="BT46" s="16">
        <v>0.61347695895497978</v>
      </c>
      <c r="BU46" s="16" t="s">
        <v>1605</v>
      </c>
      <c r="BV46" s="16" t="s">
        <v>1605</v>
      </c>
      <c r="BW46" s="16" t="s">
        <v>1605</v>
      </c>
      <c r="BX46" s="16" t="s">
        <v>1605</v>
      </c>
    </row>
    <row r="47" spans="1:76" x14ac:dyDescent="0.35">
      <c r="A47">
        <v>39</v>
      </c>
      <c r="B47" t="s">
        <v>2296</v>
      </c>
      <c r="C47" t="b">
        <v>0</v>
      </c>
      <c r="D47" t="b">
        <v>1</v>
      </c>
      <c r="E47" s="1">
        <v>641.1104264185069</v>
      </c>
      <c r="F47" s="16" t="s">
        <v>1605</v>
      </c>
      <c r="G47" s="16" t="s">
        <v>1605</v>
      </c>
      <c r="H47" t="s">
        <v>1605</v>
      </c>
      <c r="I47" s="16" t="s">
        <v>1605</v>
      </c>
      <c r="J47" s="16" t="s">
        <v>1605</v>
      </c>
      <c r="K47" s="16" t="s">
        <v>1605</v>
      </c>
      <c r="L47" s="16" t="s">
        <v>1605</v>
      </c>
      <c r="M47" s="16" t="s">
        <v>1605</v>
      </c>
      <c r="N47" s="16" t="s">
        <v>1605</v>
      </c>
      <c r="O47" s="16" t="s">
        <v>1605</v>
      </c>
      <c r="P47" s="16" t="s">
        <v>1605</v>
      </c>
      <c r="Q47" s="16" t="s">
        <v>1605</v>
      </c>
      <c r="R47" s="16" t="s">
        <v>1605</v>
      </c>
      <c r="S47" s="16" t="s">
        <v>1605</v>
      </c>
      <c r="T47" s="16" t="s">
        <v>1605</v>
      </c>
      <c r="U47" s="16" t="s">
        <v>1605</v>
      </c>
      <c r="V47" s="16" t="s">
        <v>1605</v>
      </c>
      <c r="W47" s="16" t="s">
        <v>1605</v>
      </c>
      <c r="X47" s="16" t="s">
        <v>1605</v>
      </c>
      <c r="Y47" s="16" t="s">
        <v>1605</v>
      </c>
      <c r="Z47" s="16" t="s">
        <v>1605</v>
      </c>
      <c r="AA47" s="16" t="s">
        <v>1605</v>
      </c>
      <c r="AB47" s="16" t="s">
        <v>1605</v>
      </c>
      <c r="AC47" s="16" t="s">
        <v>1605</v>
      </c>
      <c r="AD47" s="16" t="s">
        <v>1605</v>
      </c>
      <c r="AE47" s="16" t="s">
        <v>1605</v>
      </c>
      <c r="AF47" s="16" t="s">
        <v>1605</v>
      </c>
      <c r="AG47" s="16" t="s">
        <v>1605</v>
      </c>
      <c r="AH47" s="16" t="s">
        <v>1605</v>
      </c>
      <c r="AI47" s="16" t="s">
        <v>1605</v>
      </c>
      <c r="AJ47" s="16" t="s">
        <v>1605</v>
      </c>
      <c r="AK47" s="16" t="s">
        <v>1605</v>
      </c>
      <c r="AL47" s="16" t="s">
        <v>1605</v>
      </c>
      <c r="AM47" s="16" t="s">
        <v>1605</v>
      </c>
      <c r="AN47" s="16" t="s">
        <v>1605</v>
      </c>
      <c r="AO47" s="16" t="s">
        <v>1605</v>
      </c>
      <c r="AP47" s="16" t="s">
        <v>1605</v>
      </c>
      <c r="AQ47" s="16" t="s">
        <v>1605</v>
      </c>
      <c r="AR47" s="16" t="s">
        <v>1605</v>
      </c>
      <c r="AS47" s="16" t="s">
        <v>1605</v>
      </c>
      <c r="AT47" s="16" t="s">
        <v>1605</v>
      </c>
      <c r="AU47" s="16" t="s">
        <v>1605</v>
      </c>
      <c r="AV47" s="16" t="s">
        <v>1605</v>
      </c>
      <c r="AW47" s="16" t="s">
        <v>1605</v>
      </c>
      <c r="AX47" s="16" t="s">
        <v>1605</v>
      </c>
      <c r="AY47" s="16" t="s">
        <v>1605</v>
      </c>
      <c r="AZ47" s="16" t="s">
        <v>1605</v>
      </c>
      <c r="BA47" s="16" t="s">
        <v>1605</v>
      </c>
      <c r="BB47" s="16" t="s">
        <v>1605</v>
      </c>
      <c r="BC47" s="16" t="s">
        <v>1605</v>
      </c>
      <c r="BD47" s="16" t="s">
        <v>1605</v>
      </c>
      <c r="BE47" s="16" t="s">
        <v>1605</v>
      </c>
      <c r="BF47" s="16" t="s">
        <v>1605</v>
      </c>
      <c r="BG47" s="16" t="s">
        <v>1605</v>
      </c>
      <c r="BH47" s="16" t="s">
        <v>1605</v>
      </c>
      <c r="BI47" s="16" t="s">
        <v>1605</v>
      </c>
      <c r="BJ47" s="16" t="s">
        <v>1605</v>
      </c>
      <c r="BK47" s="16" t="s">
        <v>1605</v>
      </c>
      <c r="BL47" s="16" t="s">
        <v>1605</v>
      </c>
      <c r="BM47" s="16" t="s">
        <v>1605</v>
      </c>
      <c r="BN47" s="16" t="s">
        <v>1605</v>
      </c>
      <c r="BO47" s="16" t="s">
        <v>1605</v>
      </c>
      <c r="BP47" s="16" t="s">
        <v>1605</v>
      </c>
      <c r="BQ47" s="16" t="s">
        <v>1605</v>
      </c>
      <c r="BR47" s="16" t="s">
        <v>1605</v>
      </c>
      <c r="BS47" s="16" t="s">
        <v>1605</v>
      </c>
      <c r="BT47" s="16" t="s">
        <v>1605</v>
      </c>
      <c r="BU47" s="16" t="s">
        <v>1605</v>
      </c>
      <c r="BV47" s="16" t="s">
        <v>1605</v>
      </c>
      <c r="BW47" s="16" t="s">
        <v>1605</v>
      </c>
      <c r="BX47" s="16" t="s">
        <v>1605</v>
      </c>
    </row>
    <row r="48" spans="1:76" x14ac:dyDescent="0.35">
      <c r="A48">
        <v>40</v>
      </c>
      <c r="B48" t="s">
        <v>2339</v>
      </c>
      <c r="C48" t="b">
        <v>1</v>
      </c>
      <c r="D48" t="b">
        <v>0</v>
      </c>
      <c r="E48" s="1">
        <v>82.336012942301437</v>
      </c>
      <c r="F48" s="16">
        <v>0.15419097298666792</v>
      </c>
      <c r="G48" s="16">
        <v>0.23908333333333687</v>
      </c>
      <c r="H48" t="s">
        <v>1748</v>
      </c>
      <c r="I48" s="16">
        <v>0</v>
      </c>
      <c r="J48" s="16">
        <v>8.0000000000002958E-2</v>
      </c>
      <c r="K48" s="16">
        <v>0.5500000000000016</v>
      </c>
      <c r="L48" s="16">
        <v>2.6666666666667505E-2</v>
      </c>
      <c r="M48" s="16">
        <v>0</v>
      </c>
      <c r="N48" s="16">
        <v>0.22961513616560381</v>
      </c>
      <c r="O48" s="16">
        <v>0.22961513616560381</v>
      </c>
      <c r="P48" s="16">
        <v>0.37822912968653366</v>
      </c>
      <c r="Q48" s="16">
        <v>0</v>
      </c>
      <c r="R48" s="16">
        <v>0.14350946010350341</v>
      </c>
      <c r="S48" s="16">
        <v>0</v>
      </c>
      <c r="T48" s="16">
        <v>0.30000000000000493</v>
      </c>
      <c r="U48" s="16">
        <v>0</v>
      </c>
      <c r="V48" s="16">
        <v>0.30000000000000493</v>
      </c>
      <c r="W48" s="16">
        <v>0.52387475776146775</v>
      </c>
      <c r="X48" s="16">
        <v>0</v>
      </c>
      <c r="Y48" s="16">
        <v>0</v>
      </c>
      <c r="Z48" s="16">
        <v>0</v>
      </c>
      <c r="AA48" s="16">
        <v>0</v>
      </c>
      <c r="AB48" s="16">
        <v>0.16666666666666696</v>
      </c>
      <c r="AC48" s="16">
        <v>0.30000000000000493</v>
      </c>
      <c r="AD48" s="16">
        <v>0.30000000000000493</v>
      </c>
      <c r="AE48" s="16">
        <v>0</v>
      </c>
      <c r="AF48" s="16">
        <v>0</v>
      </c>
      <c r="AG48" s="16">
        <v>0.30000000000000493</v>
      </c>
      <c r="AH48" s="16">
        <v>0.13894736842105559</v>
      </c>
      <c r="AI48" s="16">
        <v>0.44000000000000683</v>
      </c>
      <c r="AJ48" s="16">
        <v>3.0000000000002025E-2</v>
      </c>
      <c r="AK48" s="16">
        <v>6.000000000000183E-2</v>
      </c>
      <c r="AL48" s="16">
        <v>0</v>
      </c>
      <c r="AM48" s="16">
        <v>0</v>
      </c>
      <c r="AN48" s="16">
        <v>0.23908333333333687</v>
      </c>
      <c r="AO48" s="16">
        <v>0.43831944444444515</v>
      </c>
      <c r="AP48" s="16">
        <v>0.16666666666666696</v>
      </c>
      <c r="AQ48" s="16">
        <v>0</v>
      </c>
      <c r="AR48" s="16">
        <v>0</v>
      </c>
      <c r="AS48" s="16">
        <v>0.30000000000000493</v>
      </c>
      <c r="AT48" s="16">
        <v>0.18750000000000511</v>
      </c>
      <c r="AU48" s="16">
        <v>0.90329606172928512</v>
      </c>
      <c r="AV48" s="16">
        <v>0</v>
      </c>
      <c r="AW48" s="16">
        <v>0</v>
      </c>
      <c r="AX48" s="16">
        <v>0</v>
      </c>
      <c r="AY48" s="16">
        <v>8.0000000000002958E-2</v>
      </c>
      <c r="AZ48" s="16">
        <v>0</v>
      </c>
      <c r="BA48" s="16">
        <v>0.31999999999999829</v>
      </c>
      <c r="BB48" s="16">
        <v>0</v>
      </c>
      <c r="BC48" s="16">
        <v>0.17221135212420502</v>
      </c>
      <c r="BD48" s="16">
        <v>0.30000000000000493</v>
      </c>
      <c r="BE48" s="16">
        <v>0.19999999999999951</v>
      </c>
      <c r="BF48" s="16">
        <v>0</v>
      </c>
      <c r="BG48" s="16">
        <v>0</v>
      </c>
      <c r="BH48" s="16">
        <v>0.10000000000000231</v>
      </c>
      <c r="BI48" s="16">
        <v>0</v>
      </c>
      <c r="BJ48" s="16">
        <v>8.333333333333548E-2</v>
      </c>
      <c r="BK48" s="16">
        <v>0.35000000000000098</v>
      </c>
      <c r="BL48" s="16">
        <v>0.26104802688718509</v>
      </c>
      <c r="BM48" s="16">
        <v>0.10000000000000231</v>
      </c>
      <c r="BN48" s="16">
        <v>0.3550000000000042</v>
      </c>
      <c r="BO48" s="16">
        <v>5.3333333333337229E-2</v>
      </c>
      <c r="BP48" s="16">
        <v>0</v>
      </c>
      <c r="BQ48" s="16">
        <v>0</v>
      </c>
      <c r="BR48" s="16">
        <v>0.28701892020700592</v>
      </c>
      <c r="BS48" s="16">
        <v>5.0000000000003153E-2</v>
      </c>
      <c r="BT48" s="16">
        <v>5.0000000000003153E-2</v>
      </c>
      <c r="BU48" s="16" t="s">
        <v>1605</v>
      </c>
      <c r="BV48" s="16" t="s">
        <v>1605</v>
      </c>
      <c r="BW48" s="16" t="s">
        <v>1605</v>
      </c>
      <c r="BX48" s="16" t="s">
        <v>1605</v>
      </c>
    </row>
    <row r="49" spans="1:76" x14ac:dyDescent="0.35">
      <c r="A49">
        <v>41</v>
      </c>
      <c r="B49" t="s">
        <v>1911</v>
      </c>
      <c r="C49" t="b">
        <v>0</v>
      </c>
      <c r="D49" t="s">
        <v>1605</v>
      </c>
      <c r="E49" s="1" t="s">
        <v>1605</v>
      </c>
      <c r="F49" s="16" t="s">
        <v>1605</v>
      </c>
      <c r="G49" s="16" t="s">
        <v>1605</v>
      </c>
      <c r="H49" t="s">
        <v>1605</v>
      </c>
      <c r="I49" s="16" t="s">
        <v>1605</v>
      </c>
      <c r="J49" s="16" t="s">
        <v>1605</v>
      </c>
      <c r="K49" s="16" t="s">
        <v>1605</v>
      </c>
      <c r="L49" s="16" t="s">
        <v>1605</v>
      </c>
      <c r="M49" s="16" t="s">
        <v>1605</v>
      </c>
      <c r="N49" s="16" t="s">
        <v>1605</v>
      </c>
      <c r="O49" s="16" t="s">
        <v>1605</v>
      </c>
      <c r="P49" s="16" t="s">
        <v>1605</v>
      </c>
      <c r="Q49" s="16" t="s">
        <v>1605</v>
      </c>
      <c r="R49" s="16" t="s">
        <v>1605</v>
      </c>
      <c r="S49" s="16" t="s">
        <v>1605</v>
      </c>
      <c r="T49" s="16" t="s">
        <v>1605</v>
      </c>
      <c r="U49" s="16" t="s">
        <v>1605</v>
      </c>
      <c r="V49" s="16" t="s">
        <v>1605</v>
      </c>
      <c r="W49" s="16" t="s">
        <v>1605</v>
      </c>
      <c r="X49" s="16" t="s">
        <v>1605</v>
      </c>
      <c r="Y49" s="16" t="s">
        <v>1605</v>
      </c>
      <c r="Z49" s="16" t="s">
        <v>1605</v>
      </c>
      <c r="AA49" s="16" t="s">
        <v>1605</v>
      </c>
      <c r="AB49" s="16" t="s">
        <v>1605</v>
      </c>
      <c r="AC49" s="16" t="s">
        <v>1605</v>
      </c>
      <c r="AD49" s="16" t="s">
        <v>1605</v>
      </c>
      <c r="AE49" s="16" t="s">
        <v>1605</v>
      </c>
      <c r="AF49" s="16" t="s">
        <v>1605</v>
      </c>
      <c r="AG49" s="16" t="s">
        <v>1605</v>
      </c>
      <c r="AH49" s="16" t="s">
        <v>1605</v>
      </c>
      <c r="AI49" s="16" t="s">
        <v>1605</v>
      </c>
      <c r="AJ49" s="16" t="s">
        <v>1605</v>
      </c>
      <c r="AK49" s="16" t="s">
        <v>1605</v>
      </c>
      <c r="AL49" s="16" t="s">
        <v>1605</v>
      </c>
      <c r="AM49" s="16" t="s">
        <v>1605</v>
      </c>
      <c r="AN49" s="16" t="s">
        <v>1605</v>
      </c>
      <c r="AO49" s="16" t="s">
        <v>1605</v>
      </c>
      <c r="AP49" s="16" t="s">
        <v>1605</v>
      </c>
      <c r="AQ49" s="16" t="s">
        <v>1605</v>
      </c>
      <c r="AR49" s="16" t="s">
        <v>1605</v>
      </c>
      <c r="AS49" s="16" t="s">
        <v>1605</v>
      </c>
      <c r="AT49" s="16" t="s">
        <v>1605</v>
      </c>
      <c r="AU49" s="16" t="s">
        <v>1605</v>
      </c>
      <c r="AV49" s="16" t="s">
        <v>1605</v>
      </c>
      <c r="AW49" s="16" t="s">
        <v>1605</v>
      </c>
      <c r="AX49" s="16" t="s">
        <v>1605</v>
      </c>
      <c r="AY49" s="16" t="s">
        <v>1605</v>
      </c>
      <c r="AZ49" s="16" t="s">
        <v>1605</v>
      </c>
      <c r="BA49" s="16" t="s">
        <v>1605</v>
      </c>
      <c r="BB49" s="16" t="s">
        <v>1605</v>
      </c>
      <c r="BC49" s="16" t="s">
        <v>1605</v>
      </c>
      <c r="BD49" s="16" t="s">
        <v>1605</v>
      </c>
      <c r="BE49" s="16" t="s">
        <v>1605</v>
      </c>
      <c r="BF49" s="16" t="s">
        <v>1605</v>
      </c>
      <c r="BG49" s="16" t="s">
        <v>1605</v>
      </c>
      <c r="BH49" s="16" t="s">
        <v>1605</v>
      </c>
      <c r="BI49" s="16" t="s">
        <v>1605</v>
      </c>
      <c r="BJ49" s="16" t="s">
        <v>1605</v>
      </c>
      <c r="BK49" s="16" t="s">
        <v>1605</v>
      </c>
      <c r="BL49" s="16" t="s">
        <v>1605</v>
      </c>
      <c r="BM49" s="16" t="s">
        <v>1605</v>
      </c>
      <c r="BN49" s="16" t="s">
        <v>1605</v>
      </c>
      <c r="BO49" s="16" t="s">
        <v>1605</v>
      </c>
      <c r="BP49" s="16" t="s">
        <v>1605</v>
      </c>
      <c r="BQ49" s="16" t="s">
        <v>1605</v>
      </c>
      <c r="BR49" s="16" t="s">
        <v>1605</v>
      </c>
      <c r="BS49" s="16" t="s">
        <v>1605</v>
      </c>
      <c r="BT49" s="16" t="s">
        <v>1605</v>
      </c>
      <c r="BU49" s="16" t="s">
        <v>1605</v>
      </c>
      <c r="BV49" s="16" t="s">
        <v>1605</v>
      </c>
      <c r="BW49" s="16" t="s">
        <v>1605</v>
      </c>
      <c r="BX49" s="16" t="s">
        <v>1605</v>
      </c>
    </row>
  </sheetData>
  <autoFilter ref="A8:BX8" xr:uid="{3F8036E1-561E-40C4-83F5-C8CCDF5B966B}">
    <sortState xmlns:xlrd2="http://schemas.microsoft.com/office/spreadsheetml/2017/richdata2" ref="A9:BX44">
      <sortCondition ref="A8"/>
    </sortState>
  </autoFilter>
  <phoneticPr fontId="2" type="noConversion"/>
  <conditionalFormatting sqref="E9:E4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{ED3F6038-043D-4444-B165-B42154BC6D2C}</x14:id>
        </ext>
      </extLst>
    </cfRule>
  </conditionalFormatting>
  <conditionalFormatting sqref="F9:F4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{92D936E1-55AB-4CC3-8F29-5DDC094EAEA2}</x14:id>
        </ext>
      </extLst>
    </cfRule>
  </conditionalFormatting>
  <conditionalFormatting sqref="G9:G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{9F3B0A10-1CB0-4C5B-A3DA-20D2702D3BDC}</x14:id>
        </ext>
      </extLst>
    </cfRule>
  </conditionalFormatting>
  <conditionalFormatting sqref="I2:BX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{4CFE41B8-FF31-40B0-B668-786272DEC141}</x14:id>
        </ext>
      </extLst>
    </cfRule>
  </conditionalFormatting>
  <conditionalFormatting sqref="I5:BX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{B4B1391C-76E0-44DA-93E4-A1CB0D56A019}</x14:id>
        </ext>
      </extLst>
    </cfRule>
  </conditionalFormatting>
  <conditionalFormatting sqref="I6:BX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{26A06238-BBBB-482B-8F67-2ADE4B4BC128}</x14:id>
        </ext>
      </extLst>
    </cfRule>
  </conditionalFormatting>
  <conditionalFormatting sqref="I9:BX47">
    <cfRule type="dataBar" priority="8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{1EB8B87C-FC46-4FF7-B2EF-F30781E46CF1}</x14:id>
        </ext>
      </extLst>
    </cfRule>
  </conditionalFormatting>
  <conditionalFormatting sqref="I48:BX49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{1DB6A360-9AE0-41C2-9D0D-B7D369A17EED}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3F6038-043D-4444-B165-B42154BC6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E9:E49</xm:sqref>
        </x14:conditionalFormatting>
        <x14:conditionalFormatting xmlns:xm="http://schemas.microsoft.com/office/excel/2006/main">
          <x14:cfRule type="dataBar" id="{92D936E1-55AB-4CC3-8F29-5DDC094EA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F9:F49</xm:sqref>
        </x14:conditionalFormatting>
        <x14:conditionalFormatting xmlns:xm="http://schemas.microsoft.com/office/excel/2006/main">
          <x14:cfRule type="dataBar" id="{9F3B0A10-1CB0-4C5B-A3DA-20D2702D3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G9:G49</xm:sqref>
        </x14:conditionalFormatting>
        <x14:conditionalFormatting xmlns:xm="http://schemas.microsoft.com/office/excel/2006/main">
          <x14:cfRule type="dataBar" id="{4CFE41B8-FF31-40B0-B668-786272DEC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B4B1391C-76E0-44DA-93E4-A1CB0D56A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26A06238-BBBB-482B-8F67-2ADE4B4BC1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1EB8B87C-FC46-4FF7-B2EF-F30781E46CF1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I9:BX47</xm:sqref>
        </x14:conditionalFormatting>
        <x14:conditionalFormatting xmlns:xm="http://schemas.microsoft.com/office/excel/2006/main">
          <x14:cfRule type="dataBar" id="{1DB6A360-9AE0-41C2-9D0D-B7D369A17EED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I48:BX49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59E5-4E35-4171-9AC6-432B62AA1FC6}">
  <dimension ref="A1:BX49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1942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1754</v>
      </c>
      <c r="I2" s="16">
        <v>3.2520055167635231E-3</v>
      </c>
      <c r="J2" s="16">
        <v>7.4880755478296895E-2</v>
      </c>
      <c r="K2" s="16">
        <v>0.19017912357415706</v>
      </c>
      <c r="L2" s="16">
        <v>4.80817741558177E-2</v>
      </c>
      <c r="M2" s="16">
        <v>6.4663513370472936E-2</v>
      </c>
      <c r="N2" s="16">
        <v>6.8023437202719667E-2</v>
      </c>
      <c r="O2" s="16">
        <v>0.14238403677166586</v>
      </c>
      <c r="P2" s="16">
        <v>0.11138372492155674</v>
      </c>
      <c r="Q2" s="16">
        <v>2.5538674454279629E-2</v>
      </c>
      <c r="R2" s="16">
        <v>7.1149951472895129E-2</v>
      </c>
      <c r="S2" s="16">
        <v>0</v>
      </c>
      <c r="T2" s="16">
        <v>0.53144026179309389</v>
      </c>
      <c r="U2" s="16">
        <v>8.8009547012464218E-2</v>
      </c>
      <c r="V2" s="16">
        <v>0.27742021952806467</v>
      </c>
      <c r="W2" s="16">
        <v>0.5048128985714635</v>
      </c>
      <c r="X2" s="16">
        <v>0</v>
      </c>
      <c r="Y2" s="16">
        <v>1.4340165009570345E-2</v>
      </c>
      <c r="Z2" s="16">
        <v>5.8618197948682331E-2</v>
      </c>
      <c r="AA2" s="16">
        <v>0</v>
      </c>
      <c r="AB2" s="16">
        <v>0.73433284658777809</v>
      </c>
      <c r="AC2" s="16">
        <v>0.27742021952806467</v>
      </c>
      <c r="AD2" s="16">
        <v>0.40559649378759977</v>
      </c>
      <c r="AE2" s="16">
        <v>9.2681529269182841E-2</v>
      </c>
      <c r="AF2" s="16">
        <v>3.4184123709510968E-2</v>
      </c>
      <c r="AG2" s="16">
        <v>0.27742021952806467</v>
      </c>
      <c r="AH2" s="16">
        <v>0.12926304515698525</v>
      </c>
      <c r="AI2" s="16">
        <v>0.40710818131220095</v>
      </c>
      <c r="AJ2" s="16">
        <v>5.3903404072889384E-2</v>
      </c>
      <c r="AK2" s="16">
        <v>0.10664964996769249</v>
      </c>
      <c r="AL2" s="16">
        <v>1.0939895320145717E-2</v>
      </c>
      <c r="AM2" s="16">
        <v>5.0501973462974789E-2</v>
      </c>
      <c r="AN2" s="16">
        <v>0.23585056254009493</v>
      </c>
      <c r="AO2" s="16">
        <v>0.43583802972330099</v>
      </c>
      <c r="AP2" s="16">
        <v>0.14745731087577857</v>
      </c>
      <c r="AQ2" s="16">
        <v>5.7663386794131272E-2</v>
      </c>
      <c r="AR2" s="16">
        <v>9.317235263887412E-2</v>
      </c>
      <c r="AS2" s="16">
        <v>0.39522270013789607</v>
      </c>
      <c r="AT2" s="16">
        <v>0.17401537369063697</v>
      </c>
      <c r="AU2" s="16">
        <v>0.64604325730869405</v>
      </c>
      <c r="AV2" s="16">
        <v>1.075170185207181E-2</v>
      </c>
      <c r="AW2" s="16">
        <v>6.4663513370472936E-2</v>
      </c>
      <c r="AX2" s="16">
        <v>4.0185392692001533E-2</v>
      </c>
      <c r="AY2" s="16">
        <v>0.24095494797358508</v>
      </c>
      <c r="AZ2" s="16">
        <v>8.8857513553055101E-2</v>
      </c>
      <c r="BA2" s="16">
        <v>0.7061363967055474</v>
      </c>
      <c r="BB2" s="16">
        <v>8.8857513553055101E-2</v>
      </c>
      <c r="BC2" s="16">
        <v>5.1286340238879749E-2</v>
      </c>
      <c r="BD2" s="16">
        <v>0.10495758709441862</v>
      </c>
      <c r="BE2" s="16">
        <v>6.6923340785289887E-2</v>
      </c>
      <c r="BF2" s="16">
        <v>5.0765268102044785E-2</v>
      </c>
      <c r="BG2" s="16">
        <v>1.6959335953279303E-3</v>
      </c>
      <c r="BH2" s="16">
        <v>0.18343308080065535</v>
      </c>
      <c r="BI2" s="16">
        <v>8.7675903420365103E-2</v>
      </c>
      <c r="BJ2" s="16">
        <v>0.42810396779173177</v>
      </c>
      <c r="BK2" s="16">
        <v>0.33205794284397272</v>
      </c>
      <c r="BL2" s="16">
        <v>8.7834303626339372E-2</v>
      </c>
      <c r="BM2" s="16">
        <v>3.9226453040382345E-2</v>
      </c>
      <c r="BN2" s="16">
        <v>0.35113960252348947</v>
      </c>
      <c r="BO2" s="16">
        <v>1.7710171809064829E-2</v>
      </c>
      <c r="BP2" s="16">
        <v>5.2434751309901224E-2</v>
      </c>
      <c r="BQ2" s="16">
        <v>5.5965545507130204E-2</v>
      </c>
      <c r="BR2" s="16">
        <v>0.25055961463349952</v>
      </c>
      <c r="BS2" s="16">
        <v>0.23519752370358465</v>
      </c>
      <c r="BT2" s="16">
        <v>0.50342718205727555</v>
      </c>
      <c r="BU2" s="16" t="s">
        <v>1605</v>
      </c>
      <c r="BV2" s="16" t="s">
        <v>1605</v>
      </c>
      <c r="BW2" s="16" t="s">
        <v>1605</v>
      </c>
      <c r="BX2" s="16" t="s">
        <v>1605</v>
      </c>
    </row>
    <row r="3" spans="1:76" x14ac:dyDescent="0.35">
      <c r="H3" t="s">
        <v>1757</v>
      </c>
      <c r="I3" s="16">
        <v>5.0538417840066074E-2</v>
      </c>
      <c r="J3" s="16">
        <v>8.9630450000972139E-2</v>
      </c>
      <c r="K3" s="16">
        <v>0.55000000000000449</v>
      </c>
      <c r="L3" s="16">
        <v>9.6786093138345963E-2</v>
      </c>
      <c r="M3" s="16">
        <v>0.2466406902242988</v>
      </c>
      <c r="N3" s="16">
        <v>0.22049943170067587</v>
      </c>
      <c r="O3" s="16">
        <v>0.37461768834916875</v>
      </c>
      <c r="P3" s="16">
        <v>0.3630221010101089</v>
      </c>
      <c r="Q3" s="16">
        <v>0.22000000000000486</v>
      </c>
      <c r="R3" s="16">
        <v>0.38813081667176674</v>
      </c>
      <c r="S3" s="16">
        <v>0</v>
      </c>
      <c r="T3" s="16">
        <v>1.2026398210105884</v>
      </c>
      <c r="U3" s="16">
        <v>0.15324165029469672</v>
      </c>
      <c r="V3" s="16">
        <v>0.30000000000000515</v>
      </c>
      <c r="W3" s="16">
        <v>0.95915602493084995</v>
      </c>
      <c r="X3" s="16">
        <v>0</v>
      </c>
      <c r="Y3" s="16">
        <v>0.15246570526314351</v>
      </c>
      <c r="Z3" s="16">
        <v>0.20005233502276698</v>
      </c>
      <c r="AA3" s="16">
        <v>0</v>
      </c>
      <c r="AB3" s="16">
        <v>1.380740409202295</v>
      </c>
      <c r="AC3" s="16">
        <v>0.30000000000000515</v>
      </c>
      <c r="AD3" s="16">
        <v>0.81253895519479924</v>
      </c>
      <c r="AE3" s="16">
        <v>0.37967143311134222</v>
      </c>
      <c r="AF3" s="16">
        <v>6.285714285714783E-2</v>
      </c>
      <c r="AG3" s="16">
        <v>0.30000000000000515</v>
      </c>
      <c r="AH3" s="16">
        <v>0.13894736842105715</v>
      </c>
      <c r="AI3" s="16">
        <v>0.44000000000000683</v>
      </c>
      <c r="AJ3" s="16">
        <v>0.10889475960788597</v>
      </c>
      <c r="AK3" s="16">
        <v>0.21844534240913815</v>
      </c>
      <c r="AL3" s="16">
        <v>8.0000000000002292E-2</v>
      </c>
      <c r="AM3" s="16">
        <v>0.21071749637396642</v>
      </c>
      <c r="AN3" s="16">
        <v>0.55586522008667449</v>
      </c>
      <c r="AO3" s="16">
        <v>1.069927024524798</v>
      </c>
      <c r="AP3" s="16">
        <v>0.63633682737442343</v>
      </c>
      <c r="AQ3" s="16">
        <v>0.27782620612276876</v>
      </c>
      <c r="AR3" s="16">
        <v>0.16870854541455227</v>
      </c>
      <c r="AS3" s="16">
        <v>0.51932110903892315</v>
      </c>
      <c r="AT3" s="16">
        <v>0.18750000000000422</v>
      </c>
      <c r="AU3" s="16">
        <v>0.89213229450984399</v>
      </c>
      <c r="AV3" s="16">
        <v>0.25649627567351163</v>
      </c>
      <c r="AW3" s="16">
        <v>0.2466406902242988</v>
      </c>
      <c r="AX3" s="16">
        <v>0.14840441637714941</v>
      </c>
      <c r="AY3" s="16">
        <v>0.43839047244482998</v>
      </c>
      <c r="AZ3" s="16">
        <v>0.15324165029469672</v>
      </c>
      <c r="BA3" s="16">
        <v>1.4170179178986904</v>
      </c>
      <c r="BB3" s="16">
        <v>0.15324165029469672</v>
      </c>
      <c r="BC3" s="16">
        <v>0.16537457377550391</v>
      </c>
      <c r="BD3" s="16">
        <v>0.30000000000000515</v>
      </c>
      <c r="BE3" s="16">
        <v>0.20000000000000351</v>
      </c>
      <c r="BF3" s="16">
        <v>0.10000000000000497</v>
      </c>
      <c r="BG3" s="16">
        <v>6.1053609431805489E-2</v>
      </c>
      <c r="BH3" s="16">
        <v>0.36641791094328791</v>
      </c>
      <c r="BI3" s="16">
        <v>0.15324165029469672</v>
      </c>
      <c r="BJ3" s="16">
        <v>0.77815450910928452</v>
      </c>
      <c r="BK3" s="16">
        <v>0.35000000000000631</v>
      </c>
      <c r="BL3" s="16">
        <v>0.33966419624670086</v>
      </c>
      <c r="BM3" s="16">
        <v>0.14097270894360769</v>
      </c>
      <c r="BN3" s="16">
        <v>0.84995236249419093</v>
      </c>
      <c r="BO3" s="16">
        <v>0.10322580645161072</v>
      </c>
      <c r="BP3" s="16">
        <v>0.25733986756950311</v>
      </c>
      <c r="BQ3" s="16">
        <v>0.14189746399038405</v>
      </c>
      <c r="BR3" s="16">
        <v>0.48421304023395328</v>
      </c>
      <c r="BS3" s="16">
        <v>0.4225872288527015</v>
      </c>
      <c r="BT3" s="16">
        <v>0.83044457222517543</v>
      </c>
      <c r="BU3" s="16" t="s">
        <v>1605</v>
      </c>
      <c r="BV3" s="16" t="s">
        <v>1605</v>
      </c>
      <c r="BW3" s="16" t="s">
        <v>1605</v>
      </c>
      <c r="BX3" s="16" t="s">
        <v>1605</v>
      </c>
    </row>
    <row r="4" spans="1:76" x14ac:dyDescent="0.35">
      <c r="H4" t="s">
        <v>1943</v>
      </c>
      <c r="I4" t="s">
        <v>1602</v>
      </c>
      <c r="J4" t="s">
        <v>1610</v>
      </c>
      <c r="K4" t="s">
        <v>161</v>
      </c>
      <c r="L4" t="s">
        <v>1601</v>
      </c>
      <c r="M4" t="s">
        <v>1530</v>
      </c>
      <c r="N4" t="s">
        <v>1744</v>
      </c>
      <c r="O4" t="s">
        <v>1601</v>
      </c>
      <c r="P4" t="s">
        <v>1744</v>
      </c>
      <c r="Q4" t="s">
        <v>1603</v>
      </c>
      <c r="R4" t="s">
        <v>1744</v>
      </c>
      <c r="S4" t="s">
        <v>161</v>
      </c>
      <c r="T4" t="s">
        <v>1601</v>
      </c>
      <c r="U4" t="s">
        <v>369</v>
      </c>
      <c r="V4" t="s">
        <v>1603</v>
      </c>
      <c r="W4" t="s">
        <v>1530</v>
      </c>
      <c r="X4" t="s">
        <v>161</v>
      </c>
      <c r="Y4" t="s">
        <v>153</v>
      </c>
      <c r="Z4" t="s">
        <v>133</v>
      </c>
      <c r="AA4" t="s">
        <v>161</v>
      </c>
      <c r="AB4" t="s">
        <v>153</v>
      </c>
      <c r="AC4" t="s">
        <v>1603</v>
      </c>
      <c r="AD4" t="s">
        <v>1530</v>
      </c>
      <c r="AE4" t="s">
        <v>133</v>
      </c>
      <c r="AF4" t="s">
        <v>371</v>
      </c>
      <c r="AG4" t="s">
        <v>1603</v>
      </c>
      <c r="AH4" t="s">
        <v>144</v>
      </c>
      <c r="AI4" t="s">
        <v>371</v>
      </c>
      <c r="AJ4" t="s">
        <v>1601</v>
      </c>
      <c r="AK4" t="s">
        <v>1601</v>
      </c>
      <c r="AL4" t="s">
        <v>1603</v>
      </c>
      <c r="AM4" t="s">
        <v>1530</v>
      </c>
      <c r="AN4" t="s">
        <v>1601</v>
      </c>
      <c r="AO4" t="s">
        <v>1601</v>
      </c>
      <c r="AP4" t="s">
        <v>1601</v>
      </c>
      <c r="AQ4" t="s">
        <v>1530</v>
      </c>
      <c r="AR4" t="s">
        <v>365</v>
      </c>
      <c r="AS4" t="s">
        <v>365</v>
      </c>
      <c r="AT4" t="s">
        <v>371</v>
      </c>
      <c r="AU4" t="s">
        <v>145</v>
      </c>
      <c r="AV4" t="s">
        <v>1530</v>
      </c>
      <c r="AW4" t="s">
        <v>1530</v>
      </c>
      <c r="AX4" t="s">
        <v>1530</v>
      </c>
      <c r="AY4" t="s">
        <v>153</v>
      </c>
      <c r="AZ4" t="s">
        <v>369</v>
      </c>
      <c r="BA4" t="s">
        <v>1601</v>
      </c>
      <c r="BB4" t="s">
        <v>369</v>
      </c>
      <c r="BC4" t="s">
        <v>1744</v>
      </c>
      <c r="BD4" t="s">
        <v>1603</v>
      </c>
      <c r="BE4" t="s">
        <v>145</v>
      </c>
      <c r="BF4" t="s">
        <v>144</v>
      </c>
      <c r="BG4" t="s">
        <v>141</v>
      </c>
      <c r="BH4" t="s">
        <v>1601</v>
      </c>
      <c r="BI4" t="s">
        <v>369</v>
      </c>
      <c r="BJ4" t="s">
        <v>153</v>
      </c>
      <c r="BK4" t="s">
        <v>371</v>
      </c>
      <c r="BL4" t="s">
        <v>1910</v>
      </c>
      <c r="BM4" t="s">
        <v>1610</v>
      </c>
      <c r="BN4" t="s">
        <v>1601</v>
      </c>
      <c r="BO4" t="s">
        <v>1910</v>
      </c>
      <c r="BP4" t="s">
        <v>1530</v>
      </c>
      <c r="BQ4" t="s">
        <v>370</v>
      </c>
      <c r="BR4" t="s">
        <v>1530</v>
      </c>
      <c r="BS4" t="s">
        <v>2178</v>
      </c>
      <c r="BT4" t="s">
        <v>153</v>
      </c>
      <c r="BU4" t="s">
        <v>1605</v>
      </c>
      <c r="BV4" t="s">
        <v>1605</v>
      </c>
      <c r="BW4" t="s">
        <v>1605</v>
      </c>
      <c r="BX4" t="s">
        <v>1605</v>
      </c>
    </row>
    <row r="5" spans="1:76" x14ac:dyDescent="0.35">
      <c r="H5" t="s">
        <v>1758</v>
      </c>
      <c r="I5">
        <v>3</v>
      </c>
      <c r="J5">
        <v>36</v>
      </c>
      <c r="K5">
        <v>18</v>
      </c>
      <c r="L5">
        <v>36</v>
      </c>
      <c r="M5">
        <v>23</v>
      </c>
      <c r="N5">
        <v>18</v>
      </c>
      <c r="O5">
        <v>34</v>
      </c>
      <c r="P5">
        <v>18</v>
      </c>
      <c r="Q5">
        <v>8</v>
      </c>
      <c r="R5">
        <v>18</v>
      </c>
      <c r="S5">
        <v>0</v>
      </c>
      <c r="T5">
        <v>35</v>
      </c>
      <c r="U5">
        <v>34</v>
      </c>
      <c r="V5">
        <v>36</v>
      </c>
      <c r="W5">
        <v>36</v>
      </c>
      <c r="X5">
        <v>0</v>
      </c>
      <c r="Y5">
        <v>5</v>
      </c>
      <c r="Z5">
        <v>23</v>
      </c>
      <c r="AA5">
        <v>0</v>
      </c>
      <c r="AB5">
        <v>35</v>
      </c>
      <c r="AC5">
        <v>36</v>
      </c>
      <c r="AD5">
        <v>36</v>
      </c>
      <c r="AE5">
        <v>23</v>
      </c>
      <c r="AF5">
        <v>23</v>
      </c>
      <c r="AG5">
        <v>36</v>
      </c>
      <c r="AH5">
        <v>36</v>
      </c>
      <c r="AI5">
        <v>36</v>
      </c>
      <c r="AJ5">
        <v>36</v>
      </c>
      <c r="AK5">
        <v>36</v>
      </c>
      <c r="AL5">
        <v>8</v>
      </c>
      <c r="AM5">
        <v>29</v>
      </c>
      <c r="AN5">
        <v>37</v>
      </c>
      <c r="AO5">
        <v>37</v>
      </c>
      <c r="AP5">
        <v>19</v>
      </c>
      <c r="AQ5">
        <v>23</v>
      </c>
      <c r="AR5">
        <v>32</v>
      </c>
      <c r="AS5">
        <v>34</v>
      </c>
      <c r="AT5">
        <v>36</v>
      </c>
      <c r="AU5">
        <v>36</v>
      </c>
      <c r="AV5">
        <v>3</v>
      </c>
      <c r="AW5">
        <v>23</v>
      </c>
      <c r="AX5">
        <v>23</v>
      </c>
      <c r="AY5">
        <v>34</v>
      </c>
      <c r="AZ5">
        <v>32</v>
      </c>
      <c r="BA5">
        <v>35</v>
      </c>
      <c r="BB5">
        <v>32</v>
      </c>
      <c r="BC5">
        <v>18</v>
      </c>
      <c r="BD5">
        <v>18</v>
      </c>
      <c r="BE5">
        <v>17</v>
      </c>
      <c r="BF5">
        <v>20</v>
      </c>
      <c r="BG5">
        <v>1</v>
      </c>
      <c r="BH5">
        <v>34</v>
      </c>
      <c r="BI5">
        <v>31</v>
      </c>
      <c r="BJ5">
        <v>33</v>
      </c>
      <c r="BK5">
        <v>35</v>
      </c>
      <c r="BL5">
        <v>17</v>
      </c>
      <c r="BM5">
        <v>18</v>
      </c>
      <c r="BN5">
        <v>37</v>
      </c>
      <c r="BO5">
        <v>9</v>
      </c>
      <c r="BP5">
        <v>22</v>
      </c>
      <c r="BQ5">
        <v>32</v>
      </c>
      <c r="BR5">
        <v>35</v>
      </c>
      <c r="BS5">
        <v>33</v>
      </c>
      <c r="BT5">
        <v>33</v>
      </c>
      <c r="BU5" t="s">
        <v>1605</v>
      </c>
      <c r="BV5" t="s">
        <v>1605</v>
      </c>
      <c r="BW5" t="s">
        <v>1605</v>
      </c>
      <c r="BX5" t="s">
        <v>1605</v>
      </c>
    </row>
    <row r="6" spans="1:76" x14ac:dyDescent="0.35">
      <c r="H6" t="s">
        <v>6</v>
      </c>
      <c r="I6" t="s">
        <v>1848</v>
      </c>
      <c r="J6" t="s">
        <v>1848</v>
      </c>
      <c r="K6">
        <v>30</v>
      </c>
      <c r="L6" t="s">
        <v>1848</v>
      </c>
      <c r="M6" t="s">
        <v>1848</v>
      </c>
      <c r="N6" t="s">
        <v>1848</v>
      </c>
      <c r="O6" t="s">
        <v>1848</v>
      </c>
      <c r="P6">
        <v>20</v>
      </c>
      <c r="Q6" t="s">
        <v>1848</v>
      </c>
      <c r="R6" t="s">
        <v>1848</v>
      </c>
      <c r="S6" t="s">
        <v>1848</v>
      </c>
      <c r="T6">
        <v>15</v>
      </c>
      <c r="U6" t="s">
        <v>1848</v>
      </c>
      <c r="V6" t="s">
        <v>1848</v>
      </c>
      <c r="W6">
        <v>25</v>
      </c>
      <c r="X6" t="s">
        <v>1848</v>
      </c>
      <c r="Y6" t="s">
        <v>1848</v>
      </c>
      <c r="Z6">
        <v>30</v>
      </c>
      <c r="AA6" t="s">
        <v>1848</v>
      </c>
      <c r="AB6">
        <v>20</v>
      </c>
      <c r="AC6" t="s">
        <v>1848</v>
      </c>
      <c r="AD6">
        <v>15</v>
      </c>
      <c r="AE6">
        <v>15</v>
      </c>
      <c r="AF6" t="s">
        <v>1848</v>
      </c>
      <c r="AG6">
        <v>8</v>
      </c>
      <c r="AH6" t="s">
        <v>1848</v>
      </c>
      <c r="AI6">
        <v>35</v>
      </c>
      <c r="AJ6" t="s">
        <v>1848</v>
      </c>
      <c r="AK6">
        <v>35</v>
      </c>
      <c r="AL6" t="s">
        <v>1848</v>
      </c>
      <c r="AM6">
        <v>30</v>
      </c>
      <c r="AN6" t="s">
        <v>1848</v>
      </c>
      <c r="AO6">
        <v>20</v>
      </c>
      <c r="AP6">
        <v>30</v>
      </c>
      <c r="AQ6">
        <v>51</v>
      </c>
      <c r="AR6" t="s">
        <v>1848</v>
      </c>
      <c r="AS6">
        <v>10</v>
      </c>
      <c r="AT6" t="s">
        <v>1848</v>
      </c>
      <c r="AU6">
        <v>13</v>
      </c>
      <c r="AV6" t="s">
        <v>1848</v>
      </c>
      <c r="AW6">
        <v>5</v>
      </c>
      <c r="AX6">
        <v>25</v>
      </c>
      <c r="AY6" t="s">
        <v>1848</v>
      </c>
      <c r="AZ6" t="s">
        <v>1848</v>
      </c>
      <c r="BA6">
        <v>20</v>
      </c>
      <c r="BB6">
        <v>30</v>
      </c>
      <c r="BC6">
        <v>10</v>
      </c>
      <c r="BD6">
        <v>30</v>
      </c>
      <c r="BE6" t="s">
        <v>1848</v>
      </c>
      <c r="BF6" t="s">
        <v>1848</v>
      </c>
      <c r="BG6" t="s">
        <v>1848</v>
      </c>
      <c r="BH6">
        <v>40</v>
      </c>
      <c r="BI6" t="s">
        <v>1848</v>
      </c>
      <c r="BJ6">
        <v>30</v>
      </c>
      <c r="BK6">
        <v>42</v>
      </c>
      <c r="BL6" t="s">
        <v>1848</v>
      </c>
      <c r="BM6">
        <v>40</v>
      </c>
      <c r="BN6">
        <v>35</v>
      </c>
      <c r="BO6" t="s">
        <v>1848</v>
      </c>
      <c r="BP6" t="s">
        <v>1848</v>
      </c>
      <c r="BQ6" t="s">
        <v>1848</v>
      </c>
      <c r="BR6">
        <v>27</v>
      </c>
      <c r="BS6" t="s">
        <v>1753</v>
      </c>
      <c r="BT6">
        <v>40</v>
      </c>
    </row>
    <row r="7" spans="1:76" x14ac:dyDescent="0.35">
      <c r="H7" t="s">
        <v>1944</v>
      </c>
      <c r="T7" t="b">
        <v>1</v>
      </c>
      <c r="AB7" t="b">
        <v>1</v>
      </c>
      <c r="AI7" t="b">
        <v>1</v>
      </c>
      <c r="AO7" t="b">
        <v>1</v>
      </c>
      <c r="AS7" t="b">
        <v>1</v>
      </c>
      <c r="BA7" t="b">
        <v>1</v>
      </c>
      <c r="BJ7" t="b">
        <v>1</v>
      </c>
      <c r="BK7" t="b">
        <v>1</v>
      </c>
      <c r="BN7" t="b">
        <v>1</v>
      </c>
      <c r="BR7" t="b">
        <v>1</v>
      </c>
      <c r="BT7" t="b">
        <v>1</v>
      </c>
    </row>
    <row r="8" spans="1:76" x14ac:dyDescent="0.35">
      <c r="A8" t="s">
        <v>71</v>
      </c>
      <c r="B8" t="s">
        <v>380</v>
      </c>
      <c r="C8" t="s">
        <v>1954</v>
      </c>
      <c r="D8" t="s">
        <v>1387</v>
      </c>
      <c r="E8" t="s">
        <v>1959</v>
      </c>
      <c r="F8" t="s">
        <v>1945</v>
      </c>
      <c r="G8" t="s">
        <v>1946</v>
      </c>
      <c r="H8" t="s">
        <v>1947</v>
      </c>
      <c r="I8" t="s">
        <v>1842</v>
      </c>
      <c r="J8" t="s">
        <v>1822</v>
      </c>
      <c r="K8" t="s">
        <v>1809</v>
      </c>
      <c r="L8" t="s">
        <v>1832</v>
      </c>
      <c r="M8" t="s">
        <v>1816</v>
      </c>
      <c r="N8" t="s">
        <v>1824</v>
      </c>
      <c r="O8" t="s">
        <v>1849</v>
      </c>
      <c r="P8" t="s">
        <v>1815</v>
      </c>
      <c r="Q8" t="s">
        <v>1837</v>
      </c>
      <c r="R8" t="s">
        <v>1819</v>
      </c>
      <c r="S8" t="s">
        <v>1845</v>
      </c>
      <c r="T8" t="s">
        <v>1850</v>
      </c>
      <c r="U8" t="s">
        <v>1829</v>
      </c>
      <c r="V8" t="s">
        <v>1747</v>
      </c>
      <c r="W8" t="s">
        <v>1802</v>
      </c>
      <c r="X8" t="s">
        <v>1847</v>
      </c>
      <c r="Y8" t="s">
        <v>1840</v>
      </c>
      <c r="Z8" t="s">
        <v>1830</v>
      </c>
      <c r="AA8" t="s">
        <v>1846</v>
      </c>
      <c r="AB8" t="s">
        <v>1800</v>
      </c>
      <c r="AC8" t="s">
        <v>1805</v>
      </c>
      <c r="AD8" t="s">
        <v>1804</v>
      </c>
      <c r="AE8" t="s">
        <v>1813</v>
      </c>
      <c r="AF8" t="s">
        <v>1835</v>
      </c>
      <c r="AG8" t="s">
        <v>1806</v>
      </c>
      <c r="AH8" t="s">
        <v>1812</v>
      </c>
      <c r="AI8" t="s">
        <v>1775</v>
      </c>
      <c r="AJ8" t="s">
        <v>1827</v>
      </c>
      <c r="AK8" t="s">
        <v>1811</v>
      </c>
      <c r="AL8" t="s">
        <v>1841</v>
      </c>
      <c r="AM8" t="s">
        <v>1828</v>
      </c>
      <c r="AN8" t="s">
        <v>1748</v>
      </c>
      <c r="AO8" t="s">
        <v>1801</v>
      </c>
      <c r="AP8" t="s">
        <v>1807</v>
      </c>
      <c r="AQ8" t="s">
        <v>1814</v>
      </c>
      <c r="AR8" t="s">
        <v>1821</v>
      </c>
      <c r="AS8" t="s">
        <v>1852</v>
      </c>
      <c r="AT8" t="s">
        <v>1810</v>
      </c>
      <c r="AU8" t="s">
        <v>1956</v>
      </c>
      <c r="AV8" t="s">
        <v>1843</v>
      </c>
      <c r="AW8" t="s">
        <v>1818</v>
      </c>
      <c r="AX8" t="s">
        <v>1834</v>
      </c>
      <c r="AY8" t="s">
        <v>1808</v>
      </c>
      <c r="AZ8" t="s">
        <v>1823</v>
      </c>
      <c r="BA8" t="s">
        <v>1799</v>
      </c>
      <c r="BB8" t="s">
        <v>1820</v>
      </c>
      <c r="BC8" t="s">
        <v>1833</v>
      </c>
      <c r="BD8" t="s">
        <v>1817</v>
      </c>
      <c r="BE8" t="s">
        <v>1831</v>
      </c>
      <c r="BF8" t="s">
        <v>1825</v>
      </c>
      <c r="BG8" t="s">
        <v>1844</v>
      </c>
      <c r="BH8" t="s">
        <v>1854</v>
      </c>
      <c r="BI8" t="s">
        <v>1750</v>
      </c>
      <c r="BJ8" t="s">
        <v>1803</v>
      </c>
      <c r="BK8" t="s">
        <v>1853</v>
      </c>
      <c r="BL8" t="s">
        <v>1826</v>
      </c>
      <c r="BM8" t="s">
        <v>1838</v>
      </c>
      <c r="BN8" t="s">
        <v>1851</v>
      </c>
      <c r="BO8" t="s">
        <v>1839</v>
      </c>
      <c r="BP8" t="s">
        <v>1751</v>
      </c>
      <c r="BQ8" t="s">
        <v>1836</v>
      </c>
      <c r="BR8" t="s">
        <v>1771</v>
      </c>
      <c r="BS8" t="s">
        <v>1957</v>
      </c>
      <c r="BT8" t="s">
        <v>1958</v>
      </c>
      <c r="BU8" t="s">
        <v>1941</v>
      </c>
      <c r="BV8" t="s">
        <v>1941</v>
      </c>
      <c r="BW8" t="s">
        <v>1941</v>
      </c>
      <c r="BX8" t="s">
        <v>1941</v>
      </c>
    </row>
    <row r="9" spans="1:76" x14ac:dyDescent="0.35">
      <c r="A9">
        <v>1</v>
      </c>
      <c r="B9" t="s">
        <v>1874</v>
      </c>
      <c r="C9" t="b">
        <v>0</v>
      </c>
      <c r="D9" t="b">
        <v>0</v>
      </c>
      <c r="E9" s="1">
        <v>0</v>
      </c>
      <c r="F9" s="16" t="s">
        <v>1605</v>
      </c>
      <c r="G9" s="16" t="s">
        <v>1605</v>
      </c>
      <c r="H9" t="s">
        <v>1605</v>
      </c>
      <c r="I9" s="16" t="s">
        <v>1605</v>
      </c>
      <c r="J9" s="16" t="s">
        <v>1605</v>
      </c>
      <c r="K9" s="16" t="s">
        <v>1605</v>
      </c>
      <c r="L9" s="16" t="s">
        <v>1605</v>
      </c>
      <c r="M9" s="16" t="s">
        <v>1605</v>
      </c>
      <c r="N9" s="16" t="s">
        <v>1605</v>
      </c>
      <c r="O9" s="16" t="s">
        <v>1605</v>
      </c>
      <c r="P9" s="16" t="s">
        <v>1605</v>
      </c>
      <c r="Q9" s="16" t="s">
        <v>1605</v>
      </c>
      <c r="R9" s="16" t="s">
        <v>1605</v>
      </c>
      <c r="S9" s="16" t="s">
        <v>1605</v>
      </c>
      <c r="T9" s="16" t="s">
        <v>1605</v>
      </c>
      <c r="U9" s="16" t="s">
        <v>1605</v>
      </c>
      <c r="V9" s="16" t="s">
        <v>1605</v>
      </c>
      <c r="W9" s="16" t="s">
        <v>1605</v>
      </c>
      <c r="X9" s="16" t="s">
        <v>1605</v>
      </c>
      <c r="Y9" s="16" t="s">
        <v>1605</v>
      </c>
      <c r="Z9" s="16" t="s">
        <v>1605</v>
      </c>
      <c r="AA9" s="16" t="s">
        <v>1605</v>
      </c>
      <c r="AB9" s="16" t="s">
        <v>1605</v>
      </c>
      <c r="AC9" s="16" t="s">
        <v>1605</v>
      </c>
      <c r="AD9" s="16" t="s">
        <v>1605</v>
      </c>
      <c r="AE9" s="16" t="s">
        <v>1605</v>
      </c>
      <c r="AF9" s="16" t="s">
        <v>1605</v>
      </c>
      <c r="AG9" s="16" t="s">
        <v>1605</v>
      </c>
      <c r="AH9" s="16" t="s">
        <v>1605</v>
      </c>
      <c r="AI9" s="16" t="s">
        <v>1605</v>
      </c>
      <c r="AJ9" s="16" t="s">
        <v>1605</v>
      </c>
      <c r="AK9" s="16" t="s">
        <v>1605</v>
      </c>
      <c r="AL9" s="16" t="s">
        <v>1605</v>
      </c>
      <c r="AM9" s="16" t="s">
        <v>1605</v>
      </c>
      <c r="AN9" s="16" t="s">
        <v>1605</v>
      </c>
      <c r="AO9" s="16" t="s">
        <v>1605</v>
      </c>
      <c r="AP9" s="16" t="s">
        <v>1605</v>
      </c>
      <c r="AQ9" s="16" t="s">
        <v>1605</v>
      </c>
      <c r="AR9" s="16" t="s">
        <v>1605</v>
      </c>
      <c r="AS9" s="16" t="s">
        <v>1605</v>
      </c>
      <c r="AT9" s="16" t="s">
        <v>1605</v>
      </c>
      <c r="AU9" s="16" t="s">
        <v>1605</v>
      </c>
      <c r="AV9" s="16" t="s">
        <v>1605</v>
      </c>
      <c r="AW9" s="16" t="s">
        <v>1605</v>
      </c>
      <c r="AX9" s="16" t="s">
        <v>1605</v>
      </c>
      <c r="AY9" s="16" t="s">
        <v>1605</v>
      </c>
      <c r="AZ9" s="16" t="s">
        <v>1605</v>
      </c>
      <c r="BA9" s="16" t="s">
        <v>1605</v>
      </c>
      <c r="BB9" s="16" t="s">
        <v>1605</v>
      </c>
      <c r="BC9" s="16" t="s">
        <v>1605</v>
      </c>
      <c r="BD9" s="16" t="s">
        <v>1605</v>
      </c>
      <c r="BE9" s="16" t="s">
        <v>1605</v>
      </c>
      <c r="BF9" s="16" t="s">
        <v>1605</v>
      </c>
      <c r="BG9" s="16" t="s">
        <v>1605</v>
      </c>
      <c r="BH9" s="16" t="s">
        <v>1605</v>
      </c>
      <c r="BI9" s="16" t="s">
        <v>1605</v>
      </c>
      <c r="BJ9" s="16" t="s">
        <v>1605</v>
      </c>
      <c r="BK9" s="16" t="s">
        <v>1605</v>
      </c>
      <c r="BL9" s="16" t="s">
        <v>1605</v>
      </c>
      <c r="BM9" s="16" t="s">
        <v>1605</v>
      </c>
      <c r="BN9" s="16" t="s">
        <v>1605</v>
      </c>
      <c r="BO9" s="16" t="s">
        <v>1605</v>
      </c>
      <c r="BP9" s="16" t="s">
        <v>1605</v>
      </c>
      <c r="BQ9" s="16" t="s">
        <v>1605</v>
      </c>
      <c r="BR9" s="16" t="s">
        <v>1605</v>
      </c>
      <c r="BS9" s="16" t="s">
        <v>1605</v>
      </c>
      <c r="BT9" s="16" t="s">
        <v>1605</v>
      </c>
      <c r="BU9" s="16" t="s">
        <v>1605</v>
      </c>
      <c r="BV9" s="16" t="s">
        <v>1605</v>
      </c>
      <c r="BW9" s="16" t="s">
        <v>1605</v>
      </c>
      <c r="BX9" s="16" t="s">
        <v>1605</v>
      </c>
    </row>
    <row r="10" spans="1:76" x14ac:dyDescent="0.35">
      <c r="A10">
        <v>2</v>
      </c>
      <c r="B10" t="s">
        <v>161</v>
      </c>
      <c r="C10" t="b">
        <v>1</v>
      </c>
      <c r="D10" t="b">
        <v>1</v>
      </c>
      <c r="E10" s="1">
        <v>1048.5992450518529</v>
      </c>
      <c r="F10" s="16">
        <v>0.42512824610646655</v>
      </c>
      <c r="G10" s="16">
        <v>0.78888888888888875</v>
      </c>
      <c r="H10" t="s">
        <v>1800</v>
      </c>
      <c r="I10" s="16">
        <v>0</v>
      </c>
      <c r="J10" s="16">
        <v>8.000000000000318E-2</v>
      </c>
      <c r="K10" s="16">
        <v>0.55000000000000449</v>
      </c>
      <c r="L10" s="16">
        <v>2.6666666666668615E-2</v>
      </c>
      <c r="M10" s="16">
        <v>0</v>
      </c>
      <c r="N10" s="16">
        <v>0.21869966344284553</v>
      </c>
      <c r="O10" s="16">
        <v>0.21869966344284553</v>
      </c>
      <c r="P10" s="16">
        <v>0.36170975252526683</v>
      </c>
      <c r="Q10" s="16">
        <v>7.3333333333336359E-2</v>
      </c>
      <c r="R10" s="16">
        <v>0.22004435755957363</v>
      </c>
      <c r="S10" s="16">
        <v>0</v>
      </c>
      <c r="T10" s="16">
        <v>0.30000000000000404</v>
      </c>
      <c r="U10" s="16">
        <v>0.1333333333333353</v>
      </c>
      <c r="V10" s="16">
        <v>0.30000000000000426</v>
      </c>
      <c r="W10" s="16">
        <v>0.51323217185677916</v>
      </c>
      <c r="X10" s="16">
        <v>0</v>
      </c>
      <c r="Y10" s="16">
        <v>0</v>
      </c>
      <c r="Z10" s="16">
        <v>0</v>
      </c>
      <c r="AA10" s="16">
        <v>0</v>
      </c>
      <c r="AB10" s="16">
        <v>0.78888888888888875</v>
      </c>
      <c r="AC10" s="16">
        <v>0.30000000000000426</v>
      </c>
      <c r="AD10" s="16">
        <v>0.30000000000000426</v>
      </c>
      <c r="AE10" s="16">
        <v>0</v>
      </c>
      <c r="AF10" s="16">
        <v>0</v>
      </c>
      <c r="AG10" s="16">
        <v>0.30000000000000426</v>
      </c>
      <c r="AH10" s="16">
        <v>0.13894736842105337</v>
      </c>
      <c r="AI10" s="16">
        <v>0.44000000000000261</v>
      </c>
      <c r="AJ10" s="16">
        <v>3.0000000000000249E-2</v>
      </c>
      <c r="AK10" s="16">
        <v>6.0000000000001164E-2</v>
      </c>
      <c r="AL10" s="16">
        <v>2.6666666666668615E-2</v>
      </c>
      <c r="AM10" s="16">
        <v>2.6666666666668615E-2</v>
      </c>
      <c r="AN10" s="16">
        <v>0.10411693548387246</v>
      </c>
      <c r="AO10" s="16">
        <v>0.19088104838709818</v>
      </c>
      <c r="AP10" s="16">
        <v>0</v>
      </c>
      <c r="AQ10" s="16">
        <v>0</v>
      </c>
      <c r="AR10" s="16">
        <v>0.1333333333333353</v>
      </c>
      <c r="AS10" s="16">
        <v>0.47333333333333649</v>
      </c>
      <c r="AT10" s="16">
        <v>0.187500000000004</v>
      </c>
      <c r="AU10" s="16">
        <v>0.89213229450984133</v>
      </c>
      <c r="AV10" s="16">
        <v>0</v>
      </c>
      <c r="AW10" s="16">
        <v>0</v>
      </c>
      <c r="AX10" s="16">
        <v>0</v>
      </c>
      <c r="AY10" s="16">
        <v>0.22400000000000353</v>
      </c>
      <c r="AZ10" s="16">
        <v>0.1333333333333353</v>
      </c>
      <c r="BA10" s="16">
        <v>0.49600000000000288</v>
      </c>
      <c r="BB10" s="16">
        <v>0.1333333333333353</v>
      </c>
      <c r="BC10" s="16">
        <v>0.16402474758213592</v>
      </c>
      <c r="BD10" s="16">
        <v>0.30000000000000426</v>
      </c>
      <c r="BE10" s="16">
        <v>0.20000000000000062</v>
      </c>
      <c r="BF10" s="16">
        <v>0</v>
      </c>
      <c r="BG10" s="16">
        <v>0</v>
      </c>
      <c r="BH10" s="16">
        <v>0.10000000000000653</v>
      </c>
      <c r="BI10" s="16">
        <v>0.1333333333333353</v>
      </c>
      <c r="BJ10" s="16">
        <v>0.44444444444444531</v>
      </c>
      <c r="BK10" s="16">
        <v>0.3500000000000012</v>
      </c>
      <c r="BL10" s="16">
        <v>0.18244038697793519</v>
      </c>
      <c r="BM10" s="16">
        <v>0.10000000000000675</v>
      </c>
      <c r="BN10" s="16">
        <v>0.15459677419355011</v>
      </c>
      <c r="BO10" s="16">
        <v>0</v>
      </c>
      <c r="BP10" s="16">
        <v>0</v>
      </c>
      <c r="BQ10" s="16">
        <v>6.6666666666670871E-2</v>
      </c>
      <c r="BR10" s="16">
        <v>0.35826621792379476</v>
      </c>
      <c r="BS10" s="16">
        <v>0.2600000000000009</v>
      </c>
      <c r="BT10" s="16">
        <v>0.68000000000000682</v>
      </c>
      <c r="BU10" s="16" t="s">
        <v>1605</v>
      </c>
      <c r="BV10" s="16" t="s">
        <v>1605</v>
      </c>
      <c r="BW10" s="16" t="s">
        <v>1605</v>
      </c>
      <c r="BX10" s="16" t="s">
        <v>1605</v>
      </c>
    </row>
    <row r="11" spans="1:76" x14ac:dyDescent="0.35">
      <c r="A11">
        <v>3</v>
      </c>
      <c r="B11" t="s">
        <v>1910</v>
      </c>
      <c r="C11" t="b">
        <v>1</v>
      </c>
      <c r="D11" t="b">
        <v>1</v>
      </c>
      <c r="E11" s="1">
        <v>1946.4501096251086</v>
      </c>
      <c r="F11" s="16">
        <v>0.4497428982700446</v>
      </c>
      <c r="G11" s="16">
        <v>0.7249649368863853</v>
      </c>
      <c r="H11" t="s">
        <v>1799</v>
      </c>
      <c r="I11" s="16">
        <v>0</v>
      </c>
      <c r="J11" s="16">
        <v>7.9999999999998961E-2</v>
      </c>
      <c r="K11" s="16">
        <v>0.5499999999999885</v>
      </c>
      <c r="L11" s="16">
        <v>5.1612903225805695E-2</v>
      </c>
      <c r="M11" s="16">
        <v>0</v>
      </c>
      <c r="N11" s="16">
        <v>0.21869966344284175</v>
      </c>
      <c r="O11" s="16">
        <v>0.21869966344284175</v>
      </c>
      <c r="P11" s="16">
        <v>0.36170975252525994</v>
      </c>
      <c r="Q11" s="16">
        <v>0</v>
      </c>
      <c r="R11" s="16">
        <v>0.13668728965177657</v>
      </c>
      <c r="S11" s="16">
        <v>0</v>
      </c>
      <c r="T11" s="16">
        <v>0.58064516129031341</v>
      </c>
      <c r="U11" s="16">
        <v>6.5217391304342565E-2</v>
      </c>
      <c r="V11" s="16">
        <v>0.29999999999999516</v>
      </c>
      <c r="W11" s="16">
        <v>0.51323217185676229</v>
      </c>
      <c r="X11" s="16">
        <v>0</v>
      </c>
      <c r="Y11" s="16">
        <v>0</v>
      </c>
      <c r="Z11" s="16">
        <v>0</v>
      </c>
      <c r="AA11" s="16">
        <v>0</v>
      </c>
      <c r="AB11" s="16">
        <v>0.63884992987377398</v>
      </c>
      <c r="AC11" s="16">
        <v>0.29999999999999516</v>
      </c>
      <c r="AD11" s="16">
        <v>0.29999999999999516</v>
      </c>
      <c r="AE11" s="16">
        <v>0</v>
      </c>
      <c r="AF11" s="16">
        <v>0</v>
      </c>
      <c r="AG11" s="16">
        <v>0.29999999999999516</v>
      </c>
      <c r="AH11" s="16">
        <v>0.13894736842104871</v>
      </c>
      <c r="AI11" s="16">
        <v>0.43999999999999462</v>
      </c>
      <c r="AJ11" s="16">
        <v>5.8064516129029631E-2</v>
      </c>
      <c r="AK11" s="16">
        <v>0.11612903225806193</v>
      </c>
      <c r="AL11" s="16">
        <v>0</v>
      </c>
      <c r="AM11" s="16">
        <v>0</v>
      </c>
      <c r="AN11" s="16">
        <v>0.24289734645082817</v>
      </c>
      <c r="AO11" s="16">
        <v>0.4453118018265132</v>
      </c>
      <c r="AP11" s="16">
        <v>0.32258064516128515</v>
      </c>
      <c r="AQ11" s="16">
        <v>0</v>
      </c>
      <c r="AR11" s="16">
        <v>6.5217391304342565E-2</v>
      </c>
      <c r="AS11" s="16">
        <v>0.38478260869565184</v>
      </c>
      <c r="AT11" s="16">
        <v>0.18749999999999711</v>
      </c>
      <c r="AU11" s="16">
        <v>0.892132294509834</v>
      </c>
      <c r="AV11" s="16">
        <v>0</v>
      </c>
      <c r="AW11" s="16">
        <v>0</v>
      </c>
      <c r="AX11" s="16">
        <v>0</v>
      </c>
      <c r="AY11" s="16">
        <v>0.23015427769985508</v>
      </c>
      <c r="AZ11" s="16">
        <v>6.5217391304342565E-2</v>
      </c>
      <c r="BA11" s="16">
        <v>0.7249649368863853</v>
      </c>
      <c r="BB11" s="16">
        <v>6.5217391304342565E-2</v>
      </c>
      <c r="BC11" s="16">
        <v>0.1640247475821297</v>
      </c>
      <c r="BD11" s="16">
        <v>0.29999999999999516</v>
      </c>
      <c r="BE11" s="16">
        <v>0.19999999999999973</v>
      </c>
      <c r="BF11" s="16">
        <v>0</v>
      </c>
      <c r="BG11" s="16">
        <v>0</v>
      </c>
      <c r="BH11" s="16">
        <v>0.1935483870967738</v>
      </c>
      <c r="BI11" s="16">
        <v>6.5217391304342565E-2</v>
      </c>
      <c r="BJ11" s="16">
        <v>0.33800841514726176</v>
      </c>
      <c r="BK11" s="16">
        <v>0.34999999999999498</v>
      </c>
      <c r="BL11" s="16">
        <v>0.33966419624670086</v>
      </c>
      <c r="BM11" s="16">
        <v>9.999999999999698E-2</v>
      </c>
      <c r="BN11" s="16">
        <v>0.36066319131422686</v>
      </c>
      <c r="BO11" s="16">
        <v>0.10322580645161072</v>
      </c>
      <c r="BP11" s="16">
        <v>0</v>
      </c>
      <c r="BQ11" s="16">
        <v>2.173913043477893E-2</v>
      </c>
      <c r="BR11" s="16">
        <v>0.30105663537536453</v>
      </c>
      <c r="BS11" s="16">
        <v>0.19214586255259003</v>
      </c>
      <c r="BT11" s="16">
        <v>0.38288920056100895</v>
      </c>
      <c r="BU11" s="16" t="s">
        <v>1605</v>
      </c>
      <c r="BV11" s="16" t="s">
        <v>1605</v>
      </c>
      <c r="BW11" s="16" t="s">
        <v>1605</v>
      </c>
      <c r="BX11" s="16" t="s">
        <v>1605</v>
      </c>
    </row>
    <row r="12" spans="1:76" x14ac:dyDescent="0.35">
      <c r="A12">
        <v>4</v>
      </c>
      <c r="B12" t="s">
        <v>1601</v>
      </c>
      <c r="C12" t="b">
        <v>1</v>
      </c>
      <c r="D12" t="b">
        <v>0</v>
      </c>
      <c r="E12" s="1">
        <v>2468.6223834958996</v>
      </c>
      <c r="F12" s="16">
        <v>0.74681686833145189</v>
      </c>
      <c r="G12" s="16">
        <v>1.4170179178986904</v>
      </c>
      <c r="H12" t="s">
        <v>1799</v>
      </c>
      <c r="I12" s="16">
        <v>0</v>
      </c>
      <c r="J12" s="16">
        <v>8.0000000000001847E-2</v>
      </c>
      <c r="K12" s="16">
        <v>0.13063625901657816</v>
      </c>
      <c r="L12" s="16">
        <v>9.6786093138345963E-2</v>
      </c>
      <c r="M12" s="16">
        <v>0.19479547981200529</v>
      </c>
      <c r="N12" s="16">
        <v>5.2373128859378282E-2</v>
      </c>
      <c r="O12" s="16">
        <v>0.37461768834916875</v>
      </c>
      <c r="P12" s="16">
        <v>8.6225180393272094E-2</v>
      </c>
      <c r="Q12" s="16">
        <v>0</v>
      </c>
      <c r="R12" s="16">
        <v>3.2733205537110788E-2</v>
      </c>
      <c r="S12" s="16">
        <v>0</v>
      </c>
      <c r="T12" s="16">
        <v>1.2026398210105884</v>
      </c>
      <c r="U12" s="16">
        <v>5.5555555555556468E-2</v>
      </c>
      <c r="V12" s="16">
        <v>0.29999999999999605</v>
      </c>
      <c r="W12" s="16">
        <v>0.90369710398249281</v>
      </c>
      <c r="X12" s="16">
        <v>0</v>
      </c>
      <c r="Y12" s="16">
        <v>0</v>
      </c>
      <c r="Z12" s="16">
        <v>0.12567944490933192</v>
      </c>
      <c r="AA12" s="16">
        <v>0</v>
      </c>
      <c r="AB12" s="16">
        <v>1.0605723011381607</v>
      </c>
      <c r="AC12" s="16">
        <v>0.29999999999999605</v>
      </c>
      <c r="AD12" s="16">
        <v>0.72153351274102895</v>
      </c>
      <c r="AE12" s="16">
        <v>0.19479547981200529</v>
      </c>
      <c r="AF12" s="16">
        <v>4.7927284683822124E-2</v>
      </c>
      <c r="AG12" s="16">
        <v>0.29999999999999605</v>
      </c>
      <c r="AH12" s="16">
        <v>0.13894736842105693</v>
      </c>
      <c r="AI12" s="16">
        <v>0.43999999999999884</v>
      </c>
      <c r="AJ12" s="16">
        <v>0.10889475960788597</v>
      </c>
      <c r="AK12" s="16">
        <v>0.21844534240913815</v>
      </c>
      <c r="AL12" s="16">
        <v>0</v>
      </c>
      <c r="AM12" s="16">
        <v>0.1876894727542735</v>
      </c>
      <c r="AN12" s="16">
        <v>0.55586522008667449</v>
      </c>
      <c r="AO12" s="16">
        <v>1.069927024524798</v>
      </c>
      <c r="AP12" s="16">
        <v>0.63633682737442343</v>
      </c>
      <c r="AQ12" s="16">
        <v>0.24745823776732379</v>
      </c>
      <c r="AR12" s="16">
        <v>5.5555555555556468E-2</v>
      </c>
      <c r="AS12" s="16">
        <v>0.37222222222221757</v>
      </c>
      <c r="AT12" s="16">
        <v>0.18749999999999822</v>
      </c>
      <c r="AU12" s="16">
        <v>0.66921142448723847</v>
      </c>
      <c r="AV12" s="16">
        <v>0</v>
      </c>
      <c r="AW12" s="16">
        <v>0.19479547981200529</v>
      </c>
      <c r="AX12" s="16">
        <v>0.11258804399337374</v>
      </c>
      <c r="AY12" s="16">
        <v>0.36400474213113876</v>
      </c>
      <c r="AZ12" s="16">
        <v>5.5555555555556468E-2</v>
      </c>
      <c r="BA12" s="16">
        <v>1.4170179178986904</v>
      </c>
      <c r="BB12" s="16">
        <v>5.5555555555556468E-2</v>
      </c>
      <c r="BC12" s="16">
        <v>3.9279846644534544E-2</v>
      </c>
      <c r="BD12" s="16">
        <v>7.1256141281771379E-2</v>
      </c>
      <c r="BE12" s="16">
        <v>4.7504094187846846E-2</v>
      </c>
      <c r="BF12" s="16">
        <v>7.6247952906073557E-2</v>
      </c>
      <c r="BG12" s="16">
        <v>0</v>
      </c>
      <c r="BH12" s="16">
        <v>0.36641791094328791</v>
      </c>
      <c r="BI12" s="16">
        <v>5.5555555555556468E-2</v>
      </c>
      <c r="BJ12" s="16">
        <v>0.49779717114177435</v>
      </c>
      <c r="BK12" s="16">
        <v>0.35000000000000231</v>
      </c>
      <c r="BL12" s="16">
        <v>0.2674841009667297</v>
      </c>
      <c r="BM12" s="16">
        <v>2.3752047093922091E-2</v>
      </c>
      <c r="BN12" s="16">
        <v>0.84995236249419093</v>
      </c>
      <c r="BO12" s="16">
        <v>0</v>
      </c>
      <c r="BP12" s="16">
        <v>0.22729820121762323</v>
      </c>
      <c r="BQ12" s="16">
        <v>5.5555555555556468E-2</v>
      </c>
      <c r="BR12" s="16">
        <v>0.46692979041080651</v>
      </c>
      <c r="BS12" s="16">
        <v>0.2472328768510339</v>
      </c>
      <c r="BT12" s="16">
        <v>0.48792694080474197</v>
      </c>
      <c r="BU12" s="16" t="s">
        <v>1605</v>
      </c>
      <c r="BV12" s="16" t="s">
        <v>1605</v>
      </c>
      <c r="BW12" s="16" t="s">
        <v>1605</v>
      </c>
      <c r="BX12" s="16" t="s">
        <v>1605</v>
      </c>
    </row>
    <row r="13" spans="1:76" x14ac:dyDescent="0.35">
      <c r="A13">
        <v>5</v>
      </c>
      <c r="B13" t="s">
        <v>1602</v>
      </c>
      <c r="C13" t="b">
        <v>1</v>
      </c>
      <c r="D13" t="b">
        <v>1</v>
      </c>
      <c r="E13" s="1">
        <v>1249.3840134308618</v>
      </c>
      <c r="F13" s="16">
        <v>0.53399913133574994</v>
      </c>
      <c r="G13" s="16">
        <v>0.83016850552705934</v>
      </c>
      <c r="H13" t="s">
        <v>1799</v>
      </c>
      <c r="I13" s="16">
        <v>5.0538417840066074E-2</v>
      </c>
      <c r="J13" s="16">
        <v>8.0000000000001847E-2</v>
      </c>
      <c r="K13" s="16">
        <v>0</v>
      </c>
      <c r="L13" s="16">
        <v>5.0538417840066074E-2</v>
      </c>
      <c r="M13" s="16">
        <v>0.18041861604812981</v>
      </c>
      <c r="N13" s="16">
        <v>0</v>
      </c>
      <c r="O13" s="16">
        <v>0.22126070146978694</v>
      </c>
      <c r="P13" s="16">
        <v>0</v>
      </c>
      <c r="Q13" s="16">
        <v>0</v>
      </c>
      <c r="R13" s="16">
        <v>0</v>
      </c>
      <c r="S13" s="16">
        <v>0</v>
      </c>
      <c r="T13" s="16">
        <v>0.59610948314561329</v>
      </c>
      <c r="U13" s="16">
        <v>0.11764705882353121</v>
      </c>
      <c r="V13" s="16">
        <v>0.2999999999999996</v>
      </c>
      <c r="W13" s="16">
        <v>0.74503819035590224</v>
      </c>
      <c r="X13" s="16">
        <v>0</v>
      </c>
      <c r="Y13" s="16">
        <v>0</v>
      </c>
      <c r="Z13" s="16">
        <v>0.12348014848718791</v>
      </c>
      <c r="AA13" s="16">
        <v>0</v>
      </c>
      <c r="AB13" s="16">
        <v>0.7977198902850422</v>
      </c>
      <c r="AC13" s="16">
        <v>0.2999999999999996</v>
      </c>
      <c r="AD13" s="16">
        <v>0.65273329386258339</v>
      </c>
      <c r="AE13" s="16">
        <v>0.18041861604812981</v>
      </c>
      <c r="AF13" s="16">
        <v>6.2857142857138948E-2</v>
      </c>
      <c r="AG13" s="16">
        <v>0.2999999999999996</v>
      </c>
      <c r="AH13" s="16">
        <v>0.13894736842105204</v>
      </c>
      <c r="AI13" s="16">
        <v>0.43999999999999617</v>
      </c>
      <c r="AJ13" s="16">
        <v>5.7159343510513327E-2</v>
      </c>
      <c r="AK13" s="16">
        <v>0.11674767454459101</v>
      </c>
      <c r="AL13" s="16">
        <v>0</v>
      </c>
      <c r="AM13" s="16">
        <v>0.13168471703621054</v>
      </c>
      <c r="AN13" s="16">
        <v>0.30203189363664418</v>
      </c>
      <c r="AO13" s="16">
        <v>0.55702121326484533</v>
      </c>
      <c r="AP13" s="16">
        <v>0.32874948412372751</v>
      </c>
      <c r="AQ13" s="16">
        <v>0.17315909185554612</v>
      </c>
      <c r="AR13" s="16">
        <v>0.11764705882353121</v>
      </c>
      <c r="AS13" s="16">
        <v>0.4529411764705904</v>
      </c>
      <c r="AT13" s="16">
        <v>0.18749999999999778</v>
      </c>
      <c r="AU13" s="16">
        <v>0.60000000000000342</v>
      </c>
      <c r="AV13" s="16">
        <v>0</v>
      </c>
      <c r="AW13" s="16">
        <v>0.18041861604812981</v>
      </c>
      <c r="AX13" s="16">
        <v>0.11326806915824417</v>
      </c>
      <c r="AY13" s="16">
        <v>0.29252890251640506</v>
      </c>
      <c r="AZ13" s="16">
        <v>0.11764705882353121</v>
      </c>
      <c r="BA13" s="16">
        <v>0.83016850552705934</v>
      </c>
      <c r="BB13" s="16">
        <v>0.11764705882353121</v>
      </c>
      <c r="BC13" s="16">
        <v>0</v>
      </c>
      <c r="BD13" s="16">
        <v>0</v>
      </c>
      <c r="BE13" s="16">
        <v>0</v>
      </c>
      <c r="BF13" s="16">
        <v>9.999999999999698E-2</v>
      </c>
      <c r="BG13" s="16">
        <v>0</v>
      </c>
      <c r="BH13" s="16">
        <v>0.19619878259002332</v>
      </c>
      <c r="BI13" s="16">
        <v>0.11764705882353121</v>
      </c>
      <c r="BJ13" s="16">
        <v>0.50518067019004231</v>
      </c>
      <c r="BK13" s="16">
        <v>0.34999999999999942</v>
      </c>
      <c r="BL13" s="16">
        <v>0</v>
      </c>
      <c r="BM13" s="16">
        <v>0</v>
      </c>
      <c r="BN13" s="16">
        <v>0.45018850614656447</v>
      </c>
      <c r="BO13" s="16">
        <v>0</v>
      </c>
      <c r="BP13" s="16">
        <v>0.16030674062770656</v>
      </c>
      <c r="BQ13" s="16">
        <v>5.8823529411762943E-2</v>
      </c>
      <c r="BR13" s="16">
        <v>0.34611761491070081</v>
      </c>
      <c r="BS13" s="16">
        <v>0.22593017959596207</v>
      </c>
      <c r="BT13" s="16">
        <v>0.54854338475279629</v>
      </c>
      <c r="BU13" s="16" t="s">
        <v>1605</v>
      </c>
      <c r="BV13" s="16" t="s">
        <v>1605</v>
      </c>
      <c r="BW13" s="16" t="s">
        <v>1605</v>
      </c>
      <c r="BX13" s="16" t="s">
        <v>1605</v>
      </c>
    </row>
    <row r="14" spans="1:76" x14ac:dyDescent="0.35">
      <c r="A14">
        <v>6</v>
      </c>
      <c r="B14" t="s">
        <v>1603</v>
      </c>
      <c r="C14" t="b">
        <v>1</v>
      </c>
      <c r="D14" t="b">
        <v>1</v>
      </c>
      <c r="E14" s="1">
        <v>1083.9053035733198</v>
      </c>
      <c r="F14" s="16">
        <v>0.69868777419460548</v>
      </c>
      <c r="G14" s="16">
        <v>1.3000000000000016</v>
      </c>
      <c r="H14" t="s">
        <v>1800</v>
      </c>
      <c r="I14" s="16">
        <v>0</v>
      </c>
      <c r="J14" s="16">
        <v>8.0000000000002514E-2</v>
      </c>
      <c r="K14" s="16">
        <v>0.55000000000000293</v>
      </c>
      <c r="L14" s="16">
        <v>8.0000000000002292E-2</v>
      </c>
      <c r="M14" s="16">
        <v>0</v>
      </c>
      <c r="N14" s="16">
        <v>0.14961258888213114</v>
      </c>
      <c r="O14" s="16">
        <v>0.14961258888213114</v>
      </c>
      <c r="P14" s="16">
        <v>0.25673763974261266</v>
      </c>
      <c r="Q14" s="16">
        <v>0.22000000000000486</v>
      </c>
      <c r="R14" s="16">
        <v>0.33407959902262907</v>
      </c>
      <c r="S14" s="16">
        <v>0</v>
      </c>
      <c r="T14" s="16">
        <v>0.90000000000000546</v>
      </c>
      <c r="U14" s="16">
        <v>0.13333333333333441</v>
      </c>
      <c r="V14" s="16">
        <v>0.30000000000000515</v>
      </c>
      <c r="W14" s="16">
        <v>0.44587227416007758</v>
      </c>
      <c r="X14" s="16">
        <v>0</v>
      </c>
      <c r="Y14" s="16">
        <v>0</v>
      </c>
      <c r="Z14" s="16">
        <v>0</v>
      </c>
      <c r="AA14" s="16">
        <v>0</v>
      </c>
      <c r="AB14" s="16">
        <v>1.3000000000000016</v>
      </c>
      <c r="AC14" s="16">
        <v>0.30000000000000515</v>
      </c>
      <c r="AD14" s="16">
        <v>0.30000000000000515</v>
      </c>
      <c r="AE14" s="16">
        <v>0</v>
      </c>
      <c r="AF14" s="16">
        <v>0</v>
      </c>
      <c r="AG14" s="16">
        <v>0.30000000000000515</v>
      </c>
      <c r="AH14" s="16">
        <v>0.13894736842105515</v>
      </c>
      <c r="AI14" s="16">
        <v>0.43999999999999995</v>
      </c>
      <c r="AJ14" s="16">
        <v>9.0000000000001856E-2</v>
      </c>
      <c r="AK14" s="16">
        <v>0.18000000000000238</v>
      </c>
      <c r="AL14" s="16">
        <v>8.0000000000002292E-2</v>
      </c>
      <c r="AM14" s="16">
        <v>8.0000000000002292E-2</v>
      </c>
      <c r="AN14" s="16">
        <v>0.39321319796954546</v>
      </c>
      <c r="AO14" s="16">
        <v>0.72089086294416327</v>
      </c>
      <c r="AP14" s="16">
        <v>0</v>
      </c>
      <c r="AQ14" s="16">
        <v>0</v>
      </c>
      <c r="AR14" s="16">
        <v>0.13333333333333441</v>
      </c>
      <c r="AS14" s="16">
        <v>0.4733333333333325</v>
      </c>
      <c r="AT14" s="16">
        <v>0.18750000000000067</v>
      </c>
      <c r="AU14" s="16">
        <v>0.82337378625271596</v>
      </c>
      <c r="AV14" s="16">
        <v>0</v>
      </c>
      <c r="AW14" s="16">
        <v>0</v>
      </c>
      <c r="AX14" s="16">
        <v>0</v>
      </c>
      <c r="AY14" s="16">
        <v>0.40533333333333355</v>
      </c>
      <c r="AZ14" s="16">
        <v>0.13333333333333441</v>
      </c>
      <c r="BA14" s="16">
        <v>1.2213333333333369</v>
      </c>
      <c r="BB14" s="16">
        <v>0.13333333333333441</v>
      </c>
      <c r="BC14" s="16">
        <v>0.11220944166159597</v>
      </c>
      <c r="BD14" s="16">
        <v>0.30000000000000515</v>
      </c>
      <c r="BE14" s="16" t="s">
        <v>1605</v>
      </c>
      <c r="BF14" s="16">
        <v>0</v>
      </c>
      <c r="BG14" s="16">
        <v>0</v>
      </c>
      <c r="BH14" s="16">
        <v>0.30000000000000515</v>
      </c>
      <c r="BI14" s="16">
        <v>0.13333333333333441</v>
      </c>
      <c r="BJ14" s="16">
        <v>0.66666666666666785</v>
      </c>
      <c r="BK14" s="16">
        <v>0.34999999999999964</v>
      </c>
      <c r="BL14" s="16">
        <v>0.13700177557101245</v>
      </c>
      <c r="BM14" s="16">
        <v>0.1000000000000032</v>
      </c>
      <c r="BN14" s="16">
        <v>0.58385786802030526</v>
      </c>
      <c r="BO14" s="16">
        <v>0</v>
      </c>
      <c r="BP14" s="16">
        <v>0</v>
      </c>
      <c r="BQ14" s="16">
        <v>6.6666666666667984E-2</v>
      </c>
      <c r="BR14" s="16">
        <v>0.26615011850950832</v>
      </c>
      <c r="BS14" s="16">
        <v>0.38000000000000012</v>
      </c>
      <c r="BT14" s="16">
        <v>0.76333333333333808</v>
      </c>
      <c r="BU14" s="16" t="s">
        <v>1605</v>
      </c>
      <c r="BV14" s="16" t="s">
        <v>1605</v>
      </c>
      <c r="BW14" s="16" t="s">
        <v>1605</v>
      </c>
      <c r="BX14" s="16" t="s">
        <v>1605</v>
      </c>
    </row>
    <row r="15" spans="1:76" x14ac:dyDescent="0.35">
      <c r="A15">
        <v>7</v>
      </c>
      <c r="B15" t="s">
        <v>1604</v>
      </c>
      <c r="C15" t="b">
        <v>1</v>
      </c>
      <c r="D15" t="b">
        <v>1</v>
      </c>
      <c r="E15" s="1">
        <v>2824.7305679881297</v>
      </c>
      <c r="F15" s="16">
        <v>0.5919321087996583</v>
      </c>
      <c r="G15" s="16">
        <v>0.99406760009997019</v>
      </c>
      <c r="H15" t="s">
        <v>1801</v>
      </c>
      <c r="I15" s="16">
        <v>2.106686290046289E-2</v>
      </c>
      <c r="J15" s="16">
        <v>8.0000000000000071E-2</v>
      </c>
      <c r="K15" s="16">
        <v>0</v>
      </c>
      <c r="L15" s="16">
        <v>7.9118220053001176E-2</v>
      </c>
      <c r="M15" s="16">
        <v>0.22535189519282017</v>
      </c>
      <c r="N15" s="16">
        <v>0</v>
      </c>
      <c r="O15" s="16">
        <v>0.3262410688020938</v>
      </c>
      <c r="P15" s="16">
        <v>0</v>
      </c>
      <c r="Q15" s="16">
        <v>0</v>
      </c>
      <c r="R15" s="16">
        <v>0</v>
      </c>
      <c r="S15" s="16">
        <v>0</v>
      </c>
      <c r="T15" s="16" t="s">
        <v>1605</v>
      </c>
      <c r="U15" s="16">
        <v>3.5229153993140638E-2</v>
      </c>
      <c r="V15" s="16">
        <v>0.29999999999999627</v>
      </c>
      <c r="W15" s="16">
        <v>0.89439644986537647</v>
      </c>
      <c r="X15" s="16">
        <v>0</v>
      </c>
      <c r="Y15" s="16">
        <v>0</v>
      </c>
      <c r="Z15" s="16">
        <v>0.15025206553274661</v>
      </c>
      <c r="AA15" s="16">
        <v>0</v>
      </c>
      <c r="AB15" s="16" t="s">
        <v>1605</v>
      </c>
      <c r="AC15" s="16">
        <v>0.29999999999999627</v>
      </c>
      <c r="AD15" s="16">
        <v>0.76400277995117993</v>
      </c>
      <c r="AE15" s="16">
        <v>0.22535189519282017</v>
      </c>
      <c r="AF15" s="16">
        <v>6.2857142857145831E-2</v>
      </c>
      <c r="AG15" s="16">
        <v>0.29999999999999627</v>
      </c>
      <c r="AH15" s="16">
        <v>0.13894736842105049</v>
      </c>
      <c r="AI15" s="16">
        <v>0.43999999999999884</v>
      </c>
      <c r="AJ15" s="16">
        <v>8.903385199611269E-2</v>
      </c>
      <c r="AK15" s="16">
        <v>0.18357290547980321</v>
      </c>
      <c r="AL15" s="16" t="s">
        <v>1605</v>
      </c>
      <c r="AM15" s="16" t="s">
        <v>1605</v>
      </c>
      <c r="AN15" s="16">
        <v>0.52418801386825642</v>
      </c>
      <c r="AO15" s="16">
        <v>0.99406760009997019</v>
      </c>
      <c r="AP15" s="16" t="s">
        <v>1605</v>
      </c>
      <c r="AQ15" s="16">
        <v>0.25424317907390503</v>
      </c>
      <c r="AR15" s="16" t="s">
        <v>1605</v>
      </c>
      <c r="AS15" s="16" t="s">
        <v>1605</v>
      </c>
      <c r="AT15" s="16">
        <v>0.187499999999998</v>
      </c>
      <c r="AU15" s="16">
        <v>0.59999999999999654</v>
      </c>
      <c r="AV15" s="16">
        <v>0</v>
      </c>
      <c r="AW15" s="16">
        <v>0.22535189519282017</v>
      </c>
      <c r="AX15" s="16">
        <v>0.13578369662912482</v>
      </c>
      <c r="AY15" s="16" t="s">
        <v>1605</v>
      </c>
      <c r="AZ15" s="16" t="s">
        <v>1605</v>
      </c>
      <c r="BA15" s="16" t="s">
        <v>1605</v>
      </c>
      <c r="BB15" s="16" t="s">
        <v>1605</v>
      </c>
      <c r="BC15" s="16">
        <v>0</v>
      </c>
      <c r="BD15" s="16">
        <v>0</v>
      </c>
      <c r="BE15" s="16">
        <v>0</v>
      </c>
      <c r="BF15" s="16" t="s">
        <v>1605</v>
      </c>
      <c r="BG15" s="16">
        <v>0</v>
      </c>
      <c r="BH15" s="16" t="s">
        <v>1605</v>
      </c>
      <c r="BI15" s="16" t="s">
        <v>1605</v>
      </c>
      <c r="BJ15" s="16" t="s">
        <v>1605</v>
      </c>
      <c r="BK15" s="16">
        <v>0.35000000000000142</v>
      </c>
      <c r="BL15" s="16">
        <v>0</v>
      </c>
      <c r="BM15" s="16">
        <v>0</v>
      </c>
      <c r="BN15" s="16">
        <v>0.79569806480754535</v>
      </c>
      <c r="BO15" s="16">
        <v>0</v>
      </c>
      <c r="BP15" s="16">
        <v>0.2353249806652038</v>
      </c>
      <c r="BQ15" s="16">
        <v>1.7614576996564768E-2</v>
      </c>
      <c r="BR15" s="16">
        <v>0.37989487909077546</v>
      </c>
      <c r="BS15" s="16" t="s">
        <v>1605</v>
      </c>
      <c r="BT15" s="16" t="s">
        <v>1605</v>
      </c>
      <c r="BU15" s="16" t="s">
        <v>1605</v>
      </c>
      <c r="BV15" s="16" t="s">
        <v>1605</v>
      </c>
      <c r="BW15" s="16" t="s">
        <v>1605</v>
      </c>
      <c r="BX15" s="16" t="s">
        <v>1605</v>
      </c>
    </row>
    <row r="16" spans="1:76" x14ac:dyDescent="0.35">
      <c r="A16">
        <v>8</v>
      </c>
      <c r="B16" t="s">
        <v>1606</v>
      </c>
      <c r="C16" t="b">
        <v>1</v>
      </c>
      <c r="D16" t="b">
        <v>0</v>
      </c>
      <c r="E16" s="1">
        <v>2361.5517639299624</v>
      </c>
      <c r="F16" s="16">
        <v>0.41342568362856369</v>
      </c>
      <c r="G16" s="16">
        <v>0.74160487268299602</v>
      </c>
      <c r="H16" t="s">
        <v>1800</v>
      </c>
      <c r="I16" s="16">
        <v>0</v>
      </c>
      <c r="J16" s="16">
        <v>7.9999999999997407E-2</v>
      </c>
      <c r="K16" s="16">
        <v>0</v>
      </c>
      <c r="L16" s="16">
        <v>2.92573043672264E-2</v>
      </c>
      <c r="M16" s="16">
        <v>9.1803208393705038E-2</v>
      </c>
      <c r="N16" s="16">
        <v>0</v>
      </c>
      <c r="O16" s="16">
        <v>8.4524196148615172E-2</v>
      </c>
      <c r="P16" s="16">
        <v>0</v>
      </c>
      <c r="Q16" s="16">
        <v>0</v>
      </c>
      <c r="R16" s="16">
        <v>0</v>
      </c>
      <c r="S16" s="16">
        <v>0</v>
      </c>
      <c r="T16" s="16">
        <v>0.33375283786610077</v>
      </c>
      <c r="U16" s="16">
        <v>0.11111111111111227</v>
      </c>
      <c r="V16" s="16">
        <v>0.29999999999999583</v>
      </c>
      <c r="W16" s="16">
        <v>0.53310547231905914</v>
      </c>
      <c r="X16" s="16">
        <v>0</v>
      </c>
      <c r="Y16" s="16">
        <v>0</v>
      </c>
      <c r="Z16" s="16">
        <v>6.2166864509426434E-2</v>
      </c>
      <c r="AA16" s="16">
        <v>0</v>
      </c>
      <c r="AB16" s="16">
        <v>0.74160487268299602</v>
      </c>
      <c r="AC16" s="16">
        <v>0.29999999999999583</v>
      </c>
      <c r="AD16" s="16">
        <v>0.48585924492781274</v>
      </c>
      <c r="AE16" s="16">
        <v>9.1803208393705038E-2</v>
      </c>
      <c r="AF16" s="16">
        <v>6.2857142857139614E-2</v>
      </c>
      <c r="AG16" s="16">
        <v>0.29999999999999583</v>
      </c>
      <c r="AH16" s="16">
        <v>0.1389473684210476</v>
      </c>
      <c r="AI16" s="16">
        <v>0.43999999999999684</v>
      </c>
      <c r="AJ16" s="16">
        <v>3.2921492526810203E-2</v>
      </c>
      <c r="AK16" s="16">
        <v>6.5950830627079737E-2</v>
      </c>
      <c r="AL16" s="16">
        <v>0</v>
      </c>
      <c r="AM16" s="16">
        <v>4.9295049308568872E-2</v>
      </c>
      <c r="AN16" s="16">
        <v>0.13612399165335121</v>
      </c>
      <c r="AO16" s="16">
        <v>0.25088506619145212</v>
      </c>
      <c r="AP16" s="16">
        <v>0.18429131342443728</v>
      </c>
      <c r="AQ16" s="16">
        <v>6.5361174392939203E-2</v>
      </c>
      <c r="AR16" s="16">
        <v>0.11111111111111227</v>
      </c>
      <c r="AS16" s="16">
        <v>0.44444444444443909</v>
      </c>
      <c r="AT16" s="16">
        <v>0.18750000000000089</v>
      </c>
      <c r="AU16" s="16">
        <v>0.59999999999999853</v>
      </c>
      <c r="AV16" s="16">
        <v>0</v>
      </c>
      <c r="AW16" s="16">
        <v>9.1803208393705038E-2</v>
      </c>
      <c r="AX16" s="16">
        <v>5.6696383049509302E-2</v>
      </c>
      <c r="AY16" s="16">
        <v>0.2089233767667682</v>
      </c>
      <c r="AZ16" s="16">
        <v>0.11111111111111227</v>
      </c>
      <c r="BA16" s="16">
        <v>0.50701849663136445</v>
      </c>
      <c r="BB16" s="16">
        <v>0.11111111111111227</v>
      </c>
      <c r="BC16" s="16">
        <v>0</v>
      </c>
      <c r="BD16" s="16">
        <v>0</v>
      </c>
      <c r="BE16" s="16">
        <v>0</v>
      </c>
      <c r="BF16" s="16">
        <v>9.9999999999999645E-2</v>
      </c>
      <c r="BG16" s="16">
        <v>0</v>
      </c>
      <c r="BH16" s="16">
        <v>0.11016456610414216</v>
      </c>
      <c r="BI16" s="16">
        <v>0.11111111111111227</v>
      </c>
      <c r="BJ16" s="16">
        <v>0.43646736934943453</v>
      </c>
      <c r="BK16" s="16">
        <v>0.34999999999999876</v>
      </c>
      <c r="BL16" s="16">
        <v>0</v>
      </c>
      <c r="BM16" s="16">
        <v>0</v>
      </c>
      <c r="BN16" s="16">
        <v>0.20277311762514483</v>
      </c>
      <c r="BO16" s="16">
        <v>5.8602583397989072E-2</v>
      </c>
      <c r="BP16" s="16">
        <v>6.0345158321186032E-2</v>
      </c>
      <c r="BQ16" s="16">
        <v>8.6956521739129711E-2</v>
      </c>
      <c r="BR16" s="16">
        <v>0.24235722820051353</v>
      </c>
      <c r="BS16" s="16">
        <v>0.22666302019654028</v>
      </c>
      <c r="BT16" s="16">
        <v>0.59837908692275898</v>
      </c>
      <c r="BU16" s="16" t="s">
        <v>1605</v>
      </c>
      <c r="BV16" s="16" t="s">
        <v>1605</v>
      </c>
      <c r="BW16" s="16" t="s">
        <v>1605</v>
      </c>
      <c r="BX16" s="16" t="s">
        <v>1605</v>
      </c>
    </row>
    <row r="17" spans="1:76" x14ac:dyDescent="0.35">
      <c r="A17">
        <v>9</v>
      </c>
      <c r="B17" t="s">
        <v>153</v>
      </c>
      <c r="C17" t="b">
        <v>1</v>
      </c>
      <c r="D17" t="b">
        <v>1</v>
      </c>
      <c r="E17" s="1">
        <v>656.79644897700132</v>
      </c>
      <c r="F17" s="16">
        <v>0.70990255483346909</v>
      </c>
      <c r="G17" s="16">
        <v>1.3895616347972832</v>
      </c>
      <c r="H17" t="s">
        <v>1799</v>
      </c>
      <c r="I17" s="16">
        <v>0</v>
      </c>
      <c r="J17" s="16">
        <v>8.0000000000003846E-2</v>
      </c>
      <c r="K17" s="16">
        <v>0</v>
      </c>
      <c r="L17" s="16">
        <v>9.3825049392707305E-2</v>
      </c>
      <c r="M17" s="16">
        <v>6.1095585523543106E-2</v>
      </c>
      <c r="N17" s="16">
        <v>0</v>
      </c>
      <c r="O17" s="16">
        <v>4.7371819139065963E-2</v>
      </c>
      <c r="P17" s="16">
        <v>0</v>
      </c>
      <c r="Q17" s="16">
        <v>0</v>
      </c>
      <c r="R17" s="16">
        <v>0</v>
      </c>
      <c r="S17" s="16">
        <v>0</v>
      </c>
      <c r="T17" s="16">
        <v>1.05822280404236</v>
      </c>
      <c r="U17" s="16">
        <v>0.12244897959183709</v>
      </c>
      <c r="V17" s="16">
        <v>0.30000000000000426</v>
      </c>
      <c r="W17" s="16">
        <v>0.43770463246988878</v>
      </c>
      <c r="X17" s="16">
        <v>0</v>
      </c>
      <c r="Y17" s="16">
        <v>0.15246570526314351</v>
      </c>
      <c r="Z17" s="16">
        <v>0.19625848624165254</v>
      </c>
      <c r="AA17" s="16">
        <v>0</v>
      </c>
      <c r="AB17" s="16">
        <v>1.380740409202295</v>
      </c>
      <c r="AC17" s="16">
        <v>0.30000000000000426</v>
      </c>
      <c r="AD17" s="16">
        <v>0.4143924839541766</v>
      </c>
      <c r="AE17" s="16">
        <v>0.32636948190442783</v>
      </c>
      <c r="AF17" s="16">
        <v>6.2857142857143611E-2</v>
      </c>
      <c r="AG17" s="16">
        <v>0.30000000000000426</v>
      </c>
      <c r="AH17" s="16">
        <v>0.13894736842105337</v>
      </c>
      <c r="AI17" s="16">
        <v>0.44000000000000483</v>
      </c>
      <c r="AJ17" s="16">
        <v>0.10555318056679575</v>
      </c>
      <c r="AK17" s="16">
        <v>0.21110636113358683</v>
      </c>
      <c r="AL17" s="16">
        <v>0</v>
      </c>
      <c r="AM17" s="16">
        <v>2.7871994604530936E-2</v>
      </c>
      <c r="AN17" s="16">
        <v>0.29188633739386316</v>
      </c>
      <c r="AO17" s="16">
        <v>0.53566689513950094</v>
      </c>
      <c r="AP17" s="16">
        <v>0</v>
      </c>
      <c r="AQ17" s="16">
        <v>3.6777188198486632E-2</v>
      </c>
      <c r="AR17" s="16">
        <v>0.13013698630137349</v>
      </c>
      <c r="AS17" s="16">
        <v>0.46917808219178259</v>
      </c>
      <c r="AT17" s="16">
        <v>0.18750000000000311</v>
      </c>
      <c r="AU17" s="16">
        <v>0.60000000000000342</v>
      </c>
      <c r="AV17" s="16">
        <v>0</v>
      </c>
      <c r="AW17" s="16">
        <v>6.1095585523543106E-2</v>
      </c>
      <c r="AX17" s="16">
        <v>3.9747017004031049E-2</v>
      </c>
      <c r="AY17" s="16">
        <v>0.43839047244482998</v>
      </c>
      <c r="AZ17" s="16">
        <v>0.12244897959183709</v>
      </c>
      <c r="BA17" s="16">
        <v>1.3895616347972832</v>
      </c>
      <c r="BB17" s="16">
        <v>0.12244897959183709</v>
      </c>
      <c r="BC17" s="16">
        <v>0</v>
      </c>
      <c r="BD17" s="16">
        <v>0</v>
      </c>
      <c r="BE17" s="16">
        <v>0</v>
      </c>
      <c r="BF17" s="16">
        <v>0.10000000000000253</v>
      </c>
      <c r="BG17" s="16">
        <v>0</v>
      </c>
      <c r="BH17" s="16">
        <v>0.35184393522265367</v>
      </c>
      <c r="BI17" s="16">
        <v>0.12244897959183709</v>
      </c>
      <c r="BJ17" s="16">
        <v>0.77815450910928452</v>
      </c>
      <c r="BK17" s="16">
        <v>0.35000000000000209</v>
      </c>
      <c r="BL17" s="16">
        <v>0</v>
      </c>
      <c r="BM17" s="16">
        <v>0</v>
      </c>
      <c r="BN17" s="16">
        <v>0.43352578219081139</v>
      </c>
      <c r="BO17" s="16">
        <v>0</v>
      </c>
      <c r="BP17" s="16">
        <v>3.3979365287472918E-2</v>
      </c>
      <c r="BQ17" s="16">
        <v>5.0955414012740397E-2</v>
      </c>
      <c r="BR17" s="16">
        <v>0.1434334142696605</v>
      </c>
      <c r="BS17" s="16">
        <v>0.4059936569265834</v>
      </c>
      <c r="BT17" s="16">
        <v>0.83044457222517543</v>
      </c>
      <c r="BU17" s="16" t="s">
        <v>1605</v>
      </c>
      <c r="BV17" s="16" t="s">
        <v>1605</v>
      </c>
      <c r="BW17" s="16" t="s">
        <v>1605</v>
      </c>
      <c r="BX17" s="16" t="s">
        <v>1605</v>
      </c>
    </row>
    <row r="18" spans="1:76" x14ac:dyDescent="0.35">
      <c r="A18">
        <v>10</v>
      </c>
      <c r="B18" t="s">
        <v>1607</v>
      </c>
      <c r="C18" t="b">
        <v>1</v>
      </c>
      <c r="D18" t="b">
        <v>0</v>
      </c>
      <c r="E18" s="1">
        <v>1185.8934776163776</v>
      </c>
      <c r="F18" s="16">
        <v>0.42407105619683416</v>
      </c>
      <c r="G18" s="16">
        <v>0.8446027626450634</v>
      </c>
      <c r="H18" t="s">
        <v>1799</v>
      </c>
      <c r="I18" s="16">
        <v>0</v>
      </c>
      <c r="J18" s="16">
        <v>7.9999999999998961E-2</v>
      </c>
      <c r="K18" s="16">
        <v>0</v>
      </c>
      <c r="L18" s="16">
        <v>6.8071519023627181E-2</v>
      </c>
      <c r="M18" s="16">
        <v>0.11452705373467276</v>
      </c>
      <c r="N18" s="16">
        <v>0</v>
      </c>
      <c r="O18" s="16">
        <v>0.11154656368822469</v>
      </c>
      <c r="P18" s="16">
        <v>0</v>
      </c>
      <c r="Q18" s="16">
        <v>0</v>
      </c>
      <c r="R18" s="16">
        <v>0</v>
      </c>
      <c r="S18" s="16">
        <v>0</v>
      </c>
      <c r="T18" s="16">
        <v>0.78951706135074295</v>
      </c>
      <c r="U18" s="16">
        <v>0</v>
      </c>
      <c r="V18" s="16">
        <v>0.29999999999999938</v>
      </c>
      <c r="W18" s="16">
        <v>0.59583648353998275</v>
      </c>
      <c r="X18" s="16">
        <v>0</v>
      </c>
      <c r="Y18" s="16">
        <v>0</v>
      </c>
      <c r="Z18" s="16">
        <v>7.9077871501996633E-2</v>
      </c>
      <c r="AA18" s="16">
        <v>0</v>
      </c>
      <c r="AB18" s="16">
        <v>0.43289815550619992</v>
      </c>
      <c r="AC18" s="16">
        <v>0.29999999999999938</v>
      </c>
      <c r="AD18" s="16">
        <v>0.53508028334882485</v>
      </c>
      <c r="AE18" s="16">
        <v>0.11452705373467276</v>
      </c>
      <c r="AF18" s="16">
        <v>6.2857142857143389E-2</v>
      </c>
      <c r="AG18" s="16">
        <v>0.29999999999999938</v>
      </c>
      <c r="AH18" s="16">
        <v>0.13894736842105315</v>
      </c>
      <c r="AI18" s="16">
        <v>0.4400000000000015</v>
      </c>
      <c r="AJ18" s="16">
        <v>7.6580458901575277E-2</v>
      </c>
      <c r="AK18" s="16">
        <v>0.15316091780314922</v>
      </c>
      <c r="AL18" s="16">
        <v>0</v>
      </c>
      <c r="AM18" s="16">
        <v>6.5799509305137338E-2</v>
      </c>
      <c r="AN18" s="16">
        <v>0.29420917601478691</v>
      </c>
      <c r="AO18" s="16">
        <v>0.54568027993217139</v>
      </c>
      <c r="AP18" s="16">
        <v>0.43289815550619992</v>
      </c>
      <c r="AQ18" s="16">
        <v>8.6820693028682339E-2</v>
      </c>
      <c r="AR18" s="16">
        <v>0</v>
      </c>
      <c r="AS18" s="16">
        <v>0.29999999999999938</v>
      </c>
      <c r="AT18" s="16">
        <v>0.18750000000000022</v>
      </c>
      <c r="AU18" s="16">
        <v>0.60000000000000164</v>
      </c>
      <c r="AV18" s="16">
        <v>0</v>
      </c>
      <c r="AW18" s="16">
        <v>0.11452705373467276</v>
      </c>
      <c r="AX18" s="16">
        <v>7.2149455243553762E-2</v>
      </c>
      <c r="AY18" s="16">
        <v>0.20458888939627085</v>
      </c>
      <c r="AZ18" s="16">
        <v>0</v>
      </c>
      <c r="BA18" s="16">
        <v>0.8446027626450634</v>
      </c>
      <c r="BB18" s="16">
        <v>0</v>
      </c>
      <c r="BC18" s="16">
        <v>0</v>
      </c>
      <c r="BD18" s="16">
        <v>0</v>
      </c>
      <c r="BE18" s="16">
        <v>0</v>
      </c>
      <c r="BF18" s="16">
        <v>9.9999999999998757E-2</v>
      </c>
      <c r="BG18" s="16">
        <v>0</v>
      </c>
      <c r="BH18" s="16">
        <v>0.25710984880120291</v>
      </c>
      <c r="BI18" s="16">
        <v>0</v>
      </c>
      <c r="BJ18" s="16">
        <v>0.21334238263042637</v>
      </c>
      <c r="BK18" s="16">
        <v>0.34999999999999765</v>
      </c>
      <c r="BL18" s="16">
        <v>0</v>
      </c>
      <c r="BM18" s="16">
        <v>0</v>
      </c>
      <c r="BN18" s="16">
        <v>0.44027589073987805</v>
      </c>
      <c r="BO18" s="16">
        <v>0</v>
      </c>
      <c r="BP18" s="16">
        <v>8.026265443187719E-2</v>
      </c>
      <c r="BQ18" s="16">
        <v>0</v>
      </c>
      <c r="BR18" s="16">
        <v>0.18083098719140267</v>
      </c>
      <c r="BS18" s="16">
        <v>0.12763409816929272</v>
      </c>
      <c r="BT18" s="16">
        <v>0.12763409816929272</v>
      </c>
      <c r="BU18" s="16" t="s">
        <v>1605</v>
      </c>
      <c r="BV18" s="16" t="s">
        <v>1605</v>
      </c>
      <c r="BW18" s="16" t="s">
        <v>1605</v>
      </c>
      <c r="BX18" s="16" t="s">
        <v>1605</v>
      </c>
    </row>
    <row r="19" spans="1:76" x14ac:dyDescent="0.35">
      <c r="A19">
        <v>11</v>
      </c>
      <c r="B19" t="s">
        <v>152</v>
      </c>
      <c r="C19" t="b">
        <v>1</v>
      </c>
      <c r="D19" t="b">
        <v>1</v>
      </c>
      <c r="E19" s="1">
        <v>1283.6582996894572</v>
      </c>
      <c r="F19" s="16">
        <v>0.41657391482014994</v>
      </c>
      <c r="G19" s="16">
        <v>0.7303978494543073</v>
      </c>
      <c r="H19" t="s">
        <v>1800</v>
      </c>
      <c r="I19" s="16">
        <v>0</v>
      </c>
      <c r="J19" s="16">
        <v>8.0000000000000515E-2</v>
      </c>
      <c r="K19" s="16">
        <v>0</v>
      </c>
      <c r="L19" s="16">
        <v>2.4534773168856994E-2</v>
      </c>
      <c r="M19" s="16">
        <v>9.8504195333561917E-2</v>
      </c>
      <c r="N19" s="16">
        <v>0</v>
      </c>
      <c r="O19" s="16">
        <v>9.6419424690302735E-2</v>
      </c>
      <c r="P19" s="16">
        <v>0</v>
      </c>
      <c r="Q19" s="16">
        <v>0</v>
      </c>
      <c r="R19" s="16">
        <v>0</v>
      </c>
      <c r="S19" s="16">
        <v>0</v>
      </c>
      <c r="T19" s="16">
        <v>0.27732473811355263</v>
      </c>
      <c r="U19" s="16">
        <v>0.12500000000000422</v>
      </c>
      <c r="V19" s="16">
        <v>0.30000000000000271</v>
      </c>
      <c r="W19" s="16">
        <v>0.54929345226761517</v>
      </c>
      <c r="X19" s="16">
        <v>0</v>
      </c>
      <c r="Y19" s="16">
        <v>0</v>
      </c>
      <c r="Z19" s="16">
        <v>6.8101200539174123E-2</v>
      </c>
      <c r="AA19" s="16">
        <v>0</v>
      </c>
      <c r="AB19" s="16">
        <v>0.7303978494543073</v>
      </c>
      <c r="AC19" s="16">
        <v>0.30000000000000271</v>
      </c>
      <c r="AD19" s="16">
        <v>0.49844345503544107</v>
      </c>
      <c r="AE19" s="16">
        <v>9.8504195333561917E-2</v>
      </c>
      <c r="AF19" s="16">
        <v>6.2857142857144943E-2</v>
      </c>
      <c r="AG19" s="16">
        <v>0.30000000000000271</v>
      </c>
      <c r="AH19" s="16">
        <v>0.13894736842105604</v>
      </c>
      <c r="AI19" s="16">
        <v>0.44000000000000217</v>
      </c>
      <c r="AJ19" s="16">
        <v>2.7601619814962008E-2</v>
      </c>
      <c r="AK19" s="16">
        <v>5.5237836121379669E-2</v>
      </c>
      <c r="AL19" s="16">
        <v>0</v>
      </c>
      <c r="AM19" s="16">
        <v>5.7262384709945602E-2</v>
      </c>
      <c r="AN19" s="16">
        <v>0.14711466345550983</v>
      </c>
      <c r="AO19" s="16">
        <v>0.27041738084095446</v>
      </c>
      <c r="AP19" s="16">
        <v>0.15359856630287427</v>
      </c>
      <c r="AQ19" s="16">
        <v>7.5280393862137363E-2</v>
      </c>
      <c r="AR19" s="16">
        <v>0.12500000000000422</v>
      </c>
      <c r="AS19" s="16">
        <v>0.46249999999999925</v>
      </c>
      <c r="AT19" s="16">
        <v>0.18750000000000089</v>
      </c>
      <c r="AU19" s="16">
        <v>0.60000000000000098</v>
      </c>
      <c r="AV19" s="16">
        <v>8.5975564303097718E-2</v>
      </c>
      <c r="AW19" s="16">
        <v>9.8504195333561917E-2</v>
      </c>
      <c r="AX19" s="16">
        <v>6.2102371555811553E-2</v>
      </c>
      <c r="AY19" s="16">
        <v>0.2078905321592095</v>
      </c>
      <c r="AZ19" s="16">
        <v>0.12500000000000422</v>
      </c>
      <c r="BA19" s="16">
        <v>0.45817740443927035</v>
      </c>
      <c r="BB19" s="16">
        <v>0.12500000000000422</v>
      </c>
      <c r="BC19" s="16">
        <v>0</v>
      </c>
      <c r="BD19" s="16">
        <v>0</v>
      </c>
      <c r="BE19" s="16">
        <v>0</v>
      </c>
      <c r="BF19" s="16">
        <v>0.10000000000000009</v>
      </c>
      <c r="BG19" s="16">
        <v>0</v>
      </c>
      <c r="BH19" s="16">
        <v>9.2123109939439951E-2</v>
      </c>
      <c r="BI19" s="16">
        <v>0.12500000000000422</v>
      </c>
      <c r="BJ19" s="16">
        <v>0.49089049425188547</v>
      </c>
      <c r="BK19" s="16">
        <v>0.35000000000000053</v>
      </c>
      <c r="BL19" s="16">
        <v>0</v>
      </c>
      <c r="BM19" s="16">
        <v>0</v>
      </c>
      <c r="BN19" s="16">
        <v>0.21848510285709843</v>
      </c>
      <c r="BO19" s="16">
        <v>0</v>
      </c>
      <c r="BP19" s="16">
        <v>6.9659160753328564E-2</v>
      </c>
      <c r="BQ19" s="16">
        <v>0.10204081632653184</v>
      </c>
      <c r="BR19" s="16">
        <v>0.27026603723569709</v>
      </c>
      <c r="BS19" s="16">
        <v>0.25521982120023257</v>
      </c>
      <c r="BT19" s="16">
        <v>0.61385405582888186</v>
      </c>
      <c r="BU19" s="16" t="s">
        <v>1605</v>
      </c>
      <c r="BV19" s="16" t="s">
        <v>1605</v>
      </c>
      <c r="BW19" s="16" t="s">
        <v>1605</v>
      </c>
      <c r="BX19" s="16" t="s">
        <v>1605</v>
      </c>
    </row>
    <row r="20" spans="1:76" x14ac:dyDescent="0.35">
      <c r="A20">
        <v>12</v>
      </c>
      <c r="B20" t="s">
        <v>365</v>
      </c>
      <c r="C20" t="b">
        <v>1</v>
      </c>
      <c r="D20" t="b">
        <v>0</v>
      </c>
      <c r="E20" s="1">
        <v>1920.5534711762871</v>
      </c>
      <c r="F20" s="16">
        <v>0.46999677203541396</v>
      </c>
      <c r="G20" s="16">
        <v>0.91219329524754511</v>
      </c>
      <c r="H20" t="s">
        <v>1800</v>
      </c>
      <c r="I20" s="16">
        <v>0</v>
      </c>
      <c r="J20" s="16">
        <v>8.0000000000000071E-2</v>
      </c>
      <c r="K20" s="16">
        <v>0</v>
      </c>
      <c r="L20" s="16">
        <v>3.979610019359181E-2</v>
      </c>
      <c r="M20" s="16">
        <v>7.1278033877676172E-2</v>
      </c>
      <c r="N20" s="16">
        <v>0</v>
      </c>
      <c r="O20" s="16">
        <v>5.5119479630217905E-2</v>
      </c>
      <c r="P20" s="16">
        <v>0</v>
      </c>
      <c r="Q20" s="16">
        <v>0</v>
      </c>
      <c r="R20" s="16">
        <v>0</v>
      </c>
      <c r="S20" s="16">
        <v>0</v>
      </c>
      <c r="T20" s="16">
        <v>0.44947131541376306</v>
      </c>
      <c r="U20" s="16">
        <v>0.13544067360744605</v>
      </c>
      <c r="V20" s="16">
        <v>0.29999999999999938</v>
      </c>
      <c r="W20" s="16">
        <v>0.46184596968245839</v>
      </c>
      <c r="X20" s="16">
        <v>0</v>
      </c>
      <c r="Y20" s="16">
        <v>0</v>
      </c>
      <c r="Z20" s="16">
        <v>5.0527663055807137E-2</v>
      </c>
      <c r="AA20" s="16">
        <v>0</v>
      </c>
      <c r="AB20" s="16">
        <v>0.91219329524754511</v>
      </c>
      <c r="AC20" s="16">
        <v>0.29999999999999938</v>
      </c>
      <c r="AD20" s="16">
        <v>0.43384981283104973</v>
      </c>
      <c r="AE20" s="16">
        <v>7.1278033877676172E-2</v>
      </c>
      <c r="AF20" s="16">
        <v>5.6311410723098643E-2</v>
      </c>
      <c r="AG20" s="16">
        <v>0.29999999999999938</v>
      </c>
      <c r="AH20" s="16">
        <v>0.13894736842105204</v>
      </c>
      <c r="AI20" s="16">
        <v>0.4400000000000015</v>
      </c>
      <c r="AJ20" s="16">
        <v>4.4770612717790925E-2</v>
      </c>
      <c r="AK20" s="16">
        <v>8.954122543558074E-2</v>
      </c>
      <c r="AL20" s="16">
        <v>0</v>
      </c>
      <c r="AM20" s="16">
        <v>3.219628887656123E-2</v>
      </c>
      <c r="AN20" s="16">
        <v>8.6302500260245996E-2</v>
      </c>
      <c r="AO20" s="16">
        <v>0.15830463659318816</v>
      </c>
      <c r="AP20" s="16">
        <v>0.24911936212966213</v>
      </c>
      <c r="AQ20" s="16">
        <v>4.2648566479392525E-2</v>
      </c>
      <c r="AR20" s="16">
        <v>0.16870854541455227</v>
      </c>
      <c r="AS20" s="16">
        <v>0.51932110903892315</v>
      </c>
      <c r="AT20" s="16">
        <v>0.18750000000000289</v>
      </c>
      <c r="AU20" s="16">
        <v>0.59999999999999876</v>
      </c>
      <c r="AV20" s="16">
        <v>0</v>
      </c>
      <c r="AW20" s="16">
        <v>7.1278033877676172E-2</v>
      </c>
      <c r="AX20" s="16">
        <v>4.6379803653304297E-2</v>
      </c>
      <c r="AY20" s="16">
        <v>0.27219520886517445</v>
      </c>
      <c r="AZ20" s="16">
        <v>0.13544067360744605</v>
      </c>
      <c r="BA20" s="16">
        <v>0.68405225504304745</v>
      </c>
      <c r="BB20" s="16">
        <v>0.13544067360744605</v>
      </c>
      <c r="BC20" s="16">
        <v>0</v>
      </c>
      <c r="BD20" s="16">
        <v>0</v>
      </c>
      <c r="BE20" s="16">
        <v>0</v>
      </c>
      <c r="BF20" s="16" t="s">
        <v>1605</v>
      </c>
      <c r="BG20" s="16">
        <v>0</v>
      </c>
      <c r="BH20" s="16">
        <v>0.1493046800996698</v>
      </c>
      <c r="BI20" s="16">
        <v>0.13544067360744605</v>
      </c>
      <c r="BJ20" s="16">
        <v>0.54294226345987595</v>
      </c>
      <c r="BK20" s="16">
        <v>0.34999999999999831</v>
      </c>
      <c r="BL20" s="16">
        <v>0</v>
      </c>
      <c r="BM20" s="16">
        <v>0</v>
      </c>
      <c r="BN20" s="16">
        <v>0.1281814792538063</v>
      </c>
      <c r="BO20" s="16">
        <v>7.9592200387179401E-2</v>
      </c>
      <c r="BP20" s="16">
        <v>3.9363731603513141E-2</v>
      </c>
      <c r="BQ20" s="16">
        <v>0.13544067360744605</v>
      </c>
      <c r="BR20" s="16">
        <v>0.24994182083291561</v>
      </c>
      <c r="BS20" s="16">
        <v>0.29294959729215475</v>
      </c>
      <c r="BT20" s="16">
        <v>0.73555631750648764</v>
      </c>
      <c r="BU20" s="16" t="s">
        <v>1605</v>
      </c>
      <c r="BV20" s="16" t="s">
        <v>1605</v>
      </c>
      <c r="BW20" s="16" t="s">
        <v>1605</v>
      </c>
      <c r="BX20" s="16" t="s">
        <v>1605</v>
      </c>
    </row>
    <row r="21" spans="1:76" x14ac:dyDescent="0.35">
      <c r="A21">
        <v>13</v>
      </c>
      <c r="B21" t="s">
        <v>370</v>
      </c>
      <c r="C21" t="b">
        <v>1</v>
      </c>
      <c r="D21" t="b">
        <v>0</v>
      </c>
      <c r="E21" s="1">
        <v>3058.304276453468</v>
      </c>
      <c r="F21" s="16">
        <v>0.47981475279531444</v>
      </c>
      <c r="G21" s="16">
        <v>0.82298641196641431</v>
      </c>
      <c r="H21" t="s">
        <v>1800</v>
      </c>
      <c r="I21" s="16">
        <v>0</v>
      </c>
      <c r="J21" s="16">
        <v>7.4715486906741235E-2</v>
      </c>
      <c r="K21" s="16">
        <v>0.47874518922146736</v>
      </c>
      <c r="L21" s="16">
        <v>3.9526937046791666E-2</v>
      </c>
      <c r="M21" s="16">
        <v>0</v>
      </c>
      <c r="N21" s="16">
        <v>0.15695872909241482</v>
      </c>
      <c r="O21" s="16">
        <v>0.15695872909241482</v>
      </c>
      <c r="P21" s="16">
        <v>0.25406144391848828</v>
      </c>
      <c r="Q21" s="16">
        <v>0</v>
      </c>
      <c r="R21" s="16">
        <v>0.10446492328605728</v>
      </c>
      <c r="S21" s="16">
        <v>0</v>
      </c>
      <c r="T21" s="16">
        <v>0.419564799333356</v>
      </c>
      <c r="U21" s="16">
        <v>0.14189746399038405</v>
      </c>
      <c r="V21" s="16">
        <v>0.27231836679571497</v>
      </c>
      <c r="W21" s="16">
        <v>0.41801207775133276</v>
      </c>
      <c r="X21" s="16">
        <v>0</v>
      </c>
      <c r="Y21" s="16">
        <v>0</v>
      </c>
      <c r="Z21" s="16">
        <v>0</v>
      </c>
      <c r="AA21" s="16">
        <v>0</v>
      </c>
      <c r="AB21" s="16">
        <v>0.82298641196641431</v>
      </c>
      <c r="AC21" s="16">
        <v>0.27231836679571497</v>
      </c>
      <c r="AD21" s="16">
        <v>0.27231836679571497</v>
      </c>
      <c r="AE21" s="16">
        <v>0</v>
      </c>
      <c r="AF21" s="16">
        <v>0</v>
      </c>
      <c r="AG21" s="16">
        <v>0.27231836679571497</v>
      </c>
      <c r="AH21" s="16">
        <v>0.1228436736030154</v>
      </c>
      <c r="AI21" s="16">
        <v>0.39049521337206095</v>
      </c>
      <c r="AJ21" s="16">
        <v>4.3932814401625775E-2</v>
      </c>
      <c r="AK21" s="16">
        <v>8.596453132036852E-2</v>
      </c>
      <c r="AL21" s="16">
        <v>0</v>
      </c>
      <c r="AM21" s="16">
        <v>0</v>
      </c>
      <c r="AN21" s="16">
        <v>0.18791162590903721</v>
      </c>
      <c r="AO21" s="16">
        <v>0.3287787044436814</v>
      </c>
      <c r="AP21" s="16">
        <v>0.23510708801458469</v>
      </c>
      <c r="AQ21" s="16">
        <v>0</v>
      </c>
      <c r="AR21" s="16">
        <v>0.14189746399038405</v>
      </c>
      <c r="AS21" s="16">
        <v>0.44788593522053466</v>
      </c>
      <c r="AT21" s="16">
        <v>0.17593057685834701</v>
      </c>
      <c r="AU21" s="16">
        <v>0.72047690980481538</v>
      </c>
      <c r="AV21" s="16">
        <v>0</v>
      </c>
      <c r="AW21" s="16">
        <v>0</v>
      </c>
      <c r="AX21" s="16">
        <v>0</v>
      </c>
      <c r="AY21" s="16">
        <v>0.26606460692594869</v>
      </c>
      <c r="AZ21" s="16">
        <v>0.14189746399038405</v>
      </c>
      <c r="BA21" s="16">
        <v>0.6498539774597254</v>
      </c>
      <c r="BB21" s="16">
        <v>0.14189746399038405</v>
      </c>
      <c r="BC21" s="16">
        <v>0.12241606503133329</v>
      </c>
      <c r="BD21" s="16">
        <v>0.27231836679571497</v>
      </c>
      <c r="BE21" s="16">
        <v>0.18578528105827874</v>
      </c>
      <c r="BF21" s="16">
        <v>0</v>
      </c>
      <c r="BG21" s="16">
        <v>0</v>
      </c>
      <c r="BH21" s="16">
        <v>0.13751175402705385</v>
      </c>
      <c r="BI21" s="16">
        <v>0.14189746399038405</v>
      </c>
      <c r="BJ21" s="16">
        <v>0.59447557619037794</v>
      </c>
      <c r="BK21" s="16">
        <v>0.3180715880401539</v>
      </c>
      <c r="BL21" s="16">
        <v>0.18646494617133036</v>
      </c>
      <c r="BM21" s="16">
        <v>0.11521487504871453</v>
      </c>
      <c r="BN21" s="16">
        <v>0.27416828080593691</v>
      </c>
      <c r="BO21" s="16">
        <v>7.7949772794740912E-2</v>
      </c>
      <c r="BP21" s="16">
        <v>0</v>
      </c>
      <c r="BQ21" s="16">
        <v>0.14189746399038405</v>
      </c>
      <c r="BR21" s="16">
        <v>0.34888540125658163</v>
      </c>
      <c r="BS21" s="16">
        <v>0.28704877945050966</v>
      </c>
      <c r="BT21" s="16">
        <v>0.68279639265963499</v>
      </c>
      <c r="BU21" s="16" t="s">
        <v>1605</v>
      </c>
      <c r="BV21" s="16" t="s">
        <v>1605</v>
      </c>
      <c r="BW21" s="16" t="s">
        <v>1605</v>
      </c>
      <c r="BX21" s="16" t="s">
        <v>1605</v>
      </c>
    </row>
    <row r="22" spans="1:76" x14ac:dyDescent="0.35">
      <c r="A22">
        <v>14</v>
      </c>
      <c r="B22" t="s">
        <v>165</v>
      </c>
      <c r="C22" t="b">
        <v>1</v>
      </c>
      <c r="D22" t="b">
        <v>1</v>
      </c>
      <c r="E22" s="1">
        <v>676.05237918979174</v>
      </c>
      <c r="F22" s="16">
        <v>1.153679393945415E-2</v>
      </c>
      <c r="G22" s="16">
        <v>2.5380946666799131E-2</v>
      </c>
      <c r="H22" t="s">
        <v>1850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2.5380946666799131E-2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2.5380946666799131E-2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2.5380946666799131E-2</v>
      </c>
      <c r="AO22" s="16">
        <v>2.5380946666799131E-2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2.5380946666799131E-2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 t="s">
        <v>1605</v>
      </c>
      <c r="BH22" s="16" t="s">
        <v>1605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2.5380946666799131E-2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 t="s">
        <v>1605</v>
      </c>
      <c r="BV22" s="16" t="s">
        <v>1605</v>
      </c>
      <c r="BW22" s="16" t="s">
        <v>1605</v>
      </c>
      <c r="BX22" s="16" t="s">
        <v>1605</v>
      </c>
    </row>
    <row r="23" spans="1:76" x14ac:dyDescent="0.35">
      <c r="A23">
        <v>15</v>
      </c>
      <c r="B23" t="s">
        <v>140</v>
      </c>
      <c r="C23" t="b">
        <v>0</v>
      </c>
      <c r="D23" t="b">
        <v>0</v>
      </c>
      <c r="E23" s="1">
        <v>0</v>
      </c>
      <c r="F23" s="16" t="s">
        <v>1605</v>
      </c>
      <c r="G23" s="16" t="s">
        <v>1605</v>
      </c>
      <c r="H23" t="s">
        <v>1605</v>
      </c>
      <c r="I23" s="16" t="s">
        <v>1605</v>
      </c>
      <c r="J23" s="16" t="s">
        <v>1605</v>
      </c>
      <c r="K23" s="16" t="s">
        <v>1605</v>
      </c>
      <c r="L23" s="16" t="s">
        <v>1605</v>
      </c>
      <c r="M23" s="16" t="s">
        <v>1605</v>
      </c>
      <c r="N23" s="16" t="s">
        <v>1605</v>
      </c>
      <c r="O23" s="16" t="s">
        <v>1605</v>
      </c>
      <c r="P23" s="16" t="s">
        <v>1605</v>
      </c>
      <c r="Q23" s="16" t="s">
        <v>1605</v>
      </c>
      <c r="R23" s="16" t="s">
        <v>1605</v>
      </c>
      <c r="S23" s="16" t="s">
        <v>1605</v>
      </c>
      <c r="T23" s="16" t="s">
        <v>1605</v>
      </c>
      <c r="U23" s="16" t="s">
        <v>1605</v>
      </c>
      <c r="V23" s="16" t="s">
        <v>1605</v>
      </c>
      <c r="W23" s="16" t="s">
        <v>1605</v>
      </c>
      <c r="X23" s="16" t="s">
        <v>1605</v>
      </c>
      <c r="Y23" s="16" t="s">
        <v>1605</v>
      </c>
      <c r="Z23" s="16" t="s">
        <v>1605</v>
      </c>
      <c r="AA23" s="16" t="s">
        <v>1605</v>
      </c>
      <c r="AB23" s="16" t="s">
        <v>1605</v>
      </c>
      <c r="AC23" s="16" t="s">
        <v>1605</v>
      </c>
      <c r="AD23" s="16" t="s">
        <v>1605</v>
      </c>
      <c r="AE23" s="16" t="s">
        <v>1605</v>
      </c>
      <c r="AF23" s="16" t="s">
        <v>1605</v>
      </c>
      <c r="AG23" s="16" t="s">
        <v>1605</v>
      </c>
      <c r="AH23" s="16" t="s">
        <v>1605</v>
      </c>
      <c r="AI23" s="16" t="s">
        <v>1605</v>
      </c>
      <c r="AJ23" s="16" t="s">
        <v>1605</v>
      </c>
      <c r="AK23" s="16" t="s">
        <v>1605</v>
      </c>
      <c r="AL23" s="16" t="s">
        <v>1605</v>
      </c>
      <c r="AM23" s="16" t="s">
        <v>1605</v>
      </c>
      <c r="AN23" s="16" t="s">
        <v>1605</v>
      </c>
      <c r="AO23" s="16" t="s">
        <v>1605</v>
      </c>
      <c r="AP23" s="16" t="s">
        <v>1605</v>
      </c>
      <c r="AQ23" s="16" t="s">
        <v>1605</v>
      </c>
      <c r="AR23" s="16" t="s">
        <v>1605</v>
      </c>
      <c r="AS23" s="16" t="s">
        <v>1605</v>
      </c>
      <c r="AT23" s="16" t="s">
        <v>1605</v>
      </c>
      <c r="AU23" s="16" t="s">
        <v>1605</v>
      </c>
      <c r="AV23" s="16" t="s">
        <v>1605</v>
      </c>
      <c r="AW23" s="16" t="s">
        <v>1605</v>
      </c>
      <c r="AX23" s="16" t="s">
        <v>1605</v>
      </c>
      <c r="AY23" s="16" t="s">
        <v>1605</v>
      </c>
      <c r="AZ23" s="16" t="s">
        <v>1605</v>
      </c>
      <c r="BA23" s="16" t="s">
        <v>1605</v>
      </c>
      <c r="BB23" s="16" t="s">
        <v>1605</v>
      </c>
      <c r="BC23" s="16" t="s">
        <v>1605</v>
      </c>
      <c r="BD23" s="16" t="s">
        <v>1605</v>
      </c>
      <c r="BE23" s="16" t="s">
        <v>1605</v>
      </c>
      <c r="BF23" s="16" t="s">
        <v>1605</v>
      </c>
      <c r="BG23" s="16" t="s">
        <v>1605</v>
      </c>
      <c r="BH23" s="16" t="s">
        <v>1605</v>
      </c>
      <c r="BI23" s="16" t="s">
        <v>1605</v>
      </c>
      <c r="BJ23" s="16" t="s">
        <v>1605</v>
      </c>
      <c r="BK23" s="16" t="s">
        <v>1605</v>
      </c>
      <c r="BL23" s="16" t="s">
        <v>1605</v>
      </c>
      <c r="BM23" s="16" t="s">
        <v>1605</v>
      </c>
      <c r="BN23" s="16" t="s">
        <v>1605</v>
      </c>
      <c r="BO23" s="16" t="s">
        <v>1605</v>
      </c>
      <c r="BP23" s="16" t="s">
        <v>1605</v>
      </c>
      <c r="BQ23" s="16" t="s">
        <v>1605</v>
      </c>
      <c r="BR23" s="16" t="s">
        <v>1605</v>
      </c>
      <c r="BS23" s="16" t="s">
        <v>1605</v>
      </c>
      <c r="BT23" s="16" t="s">
        <v>1605</v>
      </c>
      <c r="BU23" s="16" t="s">
        <v>1605</v>
      </c>
      <c r="BV23" s="16" t="s">
        <v>1605</v>
      </c>
      <c r="BW23" s="16" t="s">
        <v>1605</v>
      </c>
      <c r="BX23" s="16" t="s">
        <v>1605</v>
      </c>
    </row>
    <row r="24" spans="1:76" x14ac:dyDescent="0.35">
      <c r="A24">
        <v>16</v>
      </c>
      <c r="B24" t="s">
        <v>371</v>
      </c>
      <c r="C24" t="b">
        <v>1</v>
      </c>
      <c r="D24" t="b">
        <v>1</v>
      </c>
      <c r="E24" s="1">
        <v>3977.976614100292</v>
      </c>
      <c r="F24" s="16">
        <v>0.56972609649193551</v>
      </c>
      <c r="G24" s="16">
        <v>1.0931940611344064</v>
      </c>
      <c r="H24" t="s">
        <v>1799</v>
      </c>
      <c r="I24" s="16">
        <v>0</v>
      </c>
      <c r="J24" s="16">
        <v>8.0000000000003402E-2</v>
      </c>
      <c r="K24" s="16">
        <v>0</v>
      </c>
      <c r="L24" s="16">
        <v>7.5084791676319096E-2</v>
      </c>
      <c r="M24" s="16">
        <v>5.7865080355001153E-2</v>
      </c>
      <c r="N24" s="16">
        <v>0</v>
      </c>
      <c r="O24" s="16">
        <v>4.4905040391345574E-2</v>
      </c>
      <c r="P24" s="16">
        <v>0</v>
      </c>
      <c r="Q24" s="16">
        <v>0</v>
      </c>
      <c r="R24" s="16">
        <v>0</v>
      </c>
      <c r="S24" s="16">
        <v>0</v>
      </c>
      <c r="T24" s="16">
        <v>0.84637032791734423</v>
      </c>
      <c r="U24" s="16">
        <v>0.10000000000000431</v>
      </c>
      <c r="V24" s="16">
        <v>0.30000000000000204</v>
      </c>
      <c r="W24" s="16">
        <v>0.43047015918856557</v>
      </c>
      <c r="X24" s="16">
        <v>0</v>
      </c>
      <c r="Y24" s="16">
        <v>0.12201278647401215</v>
      </c>
      <c r="Z24" s="16">
        <v>0.16335540351450639</v>
      </c>
      <c r="AA24" s="16">
        <v>0</v>
      </c>
      <c r="AB24" s="16">
        <v>1.0572737282027527</v>
      </c>
      <c r="AC24" s="16">
        <v>0.30000000000000204</v>
      </c>
      <c r="AD24" s="16">
        <v>0.40837193729774302</v>
      </c>
      <c r="AE24" s="16">
        <v>0.26943809642600436</v>
      </c>
      <c r="AF24" s="16">
        <v>6.285714285714783E-2</v>
      </c>
      <c r="AG24" s="16">
        <v>0.30000000000000204</v>
      </c>
      <c r="AH24" s="16">
        <v>0.13894736842105648</v>
      </c>
      <c r="AI24" s="16">
        <v>0.44000000000000683</v>
      </c>
      <c r="AJ24" s="16">
        <v>8.4470390635853265E-2</v>
      </c>
      <c r="AK24" s="16">
        <v>0.16894078127170986</v>
      </c>
      <c r="AL24" s="16">
        <v>0</v>
      </c>
      <c r="AM24" s="16">
        <v>2.6420624460919528E-2</v>
      </c>
      <c r="AN24" s="16">
        <v>0.23043950941451263</v>
      </c>
      <c r="AO24" s="16">
        <v>0.42249104868197285</v>
      </c>
      <c r="AP24" s="16">
        <v>0</v>
      </c>
      <c r="AQ24" s="16">
        <v>3.4862100538828322E-2</v>
      </c>
      <c r="AR24" s="16">
        <v>0.10000000000000431</v>
      </c>
      <c r="AS24" s="16">
        <v>0.43000000000000305</v>
      </c>
      <c r="AT24" s="16">
        <v>0.18750000000000422</v>
      </c>
      <c r="AU24" s="16">
        <v>0.60000000000000719</v>
      </c>
      <c r="AV24" s="16">
        <v>0</v>
      </c>
      <c r="AW24" s="16">
        <v>5.7865080355001153E-2</v>
      </c>
      <c r="AX24" s="16">
        <v>3.7677282326056716E-2</v>
      </c>
      <c r="AY24" s="16">
        <v>0.3477798125318361</v>
      </c>
      <c r="AZ24" s="16">
        <v>0.10000000000000431</v>
      </c>
      <c r="BA24" s="16">
        <v>1.0931940611344064</v>
      </c>
      <c r="BB24" s="16">
        <v>0.10000000000000431</v>
      </c>
      <c r="BC24" s="16">
        <v>0</v>
      </c>
      <c r="BD24" s="16">
        <v>0</v>
      </c>
      <c r="BE24" s="16">
        <v>0</v>
      </c>
      <c r="BF24" s="16">
        <v>0.10000000000000431</v>
      </c>
      <c r="BG24" s="16">
        <v>0</v>
      </c>
      <c r="BH24" s="16">
        <v>0.28156796878617851</v>
      </c>
      <c r="BI24" s="16">
        <v>0.10000000000000431</v>
      </c>
      <c r="BJ24" s="16">
        <v>0.60503196618502808</v>
      </c>
      <c r="BK24" s="16">
        <v>0.35000000000000631</v>
      </c>
      <c r="BL24" s="16">
        <v>0</v>
      </c>
      <c r="BM24" s="16">
        <v>0</v>
      </c>
      <c r="BN24" s="16">
        <v>0.3421653224488781</v>
      </c>
      <c r="BO24" s="16">
        <v>0</v>
      </c>
      <c r="BP24" s="16">
        <v>3.2209967833978004E-2</v>
      </c>
      <c r="BQ24" s="16">
        <v>0</v>
      </c>
      <c r="BR24" s="16">
        <v>8.3363028690568441E-2</v>
      </c>
      <c r="BS24" s="16">
        <v>0.25486238283240126</v>
      </c>
      <c r="BT24" s="16">
        <v>0.59709757815032383</v>
      </c>
      <c r="BU24" s="16" t="s">
        <v>1605</v>
      </c>
      <c r="BV24" s="16" t="s">
        <v>1605</v>
      </c>
      <c r="BW24" s="16" t="s">
        <v>1605</v>
      </c>
      <c r="BX24" s="16" t="s">
        <v>1605</v>
      </c>
    </row>
    <row r="25" spans="1:76" x14ac:dyDescent="0.35">
      <c r="A25">
        <v>17</v>
      </c>
      <c r="B25" t="s">
        <v>131</v>
      </c>
      <c r="C25" t="b">
        <v>1</v>
      </c>
      <c r="D25" t="b">
        <v>0</v>
      </c>
      <c r="E25" s="1">
        <v>2513.119273806542</v>
      </c>
      <c r="F25" s="16">
        <v>0.41384041178456726</v>
      </c>
      <c r="G25" s="16">
        <v>0.65409817144759641</v>
      </c>
      <c r="H25" t="s">
        <v>1800</v>
      </c>
      <c r="I25" s="16">
        <v>0</v>
      </c>
      <c r="J25" s="16">
        <v>8.0000000000001403E-2</v>
      </c>
      <c r="K25" s="16">
        <v>0</v>
      </c>
      <c r="L25" s="16">
        <v>3.7898348951447058E-2</v>
      </c>
      <c r="M25" s="16">
        <v>0.11400757419947749</v>
      </c>
      <c r="N25" s="16">
        <v>0</v>
      </c>
      <c r="O25" s="16">
        <v>0.10808597632058548</v>
      </c>
      <c r="P25" s="16">
        <v>0</v>
      </c>
      <c r="Q25" s="16">
        <v>0</v>
      </c>
      <c r="R25" s="16">
        <v>0</v>
      </c>
      <c r="S25" s="16">
        <v>0</v>
      </c>
      <c r="T25" s="16">
        <v>0.43658915029913037</v>
      </c>
      <c r="U25" s="16">
        <v>6.6666666666662877E-2</v>
      </c>
      <c r="V25" s="16">
        <v>0.29999999999999916</v>
      </c>
      <c r="W25" s="16">
        <v>0.58906450030166835</v>
      </c>
      <c r="X25" s="16">
        <v>0</v>
      </c>
      <c r="Y25" s="16">
        <v>0</v>
      </c>
      <c r="Z25" s="16">
        <v>7.744186272434983E-2</v>
      </c>
      <c r="AA25" s="16">
        <v>0</v>
      </c>
      <c r="AB25" s="16">
        <v>0.65409817144759641</v>
      </c>
      <c r="AC25" s="16">
        <v>0.29999999999999916</v>
      </c>
      <c r="AD25" s="16">
        <v>0.53072961461538548</v>
      </c>
      <c r="AE25" s="16">
        <v>0.11400757419947749</v>
      </c>
      <c r="AF25" s="16">
        <v>6.2857142857143611E-2</v>
      </c>
      <c r="AG25" s="16">
        <v>0.29999999999999916</v>
      </c>
      <c r="AH25" s="16">
        <v>0.13894736842105182</v>
      </c>
      <c r="AI25" s="16">
        <v>0.43999999999999728</v>
      </c>
      <c r="AJ25" s="16">
        <v>4.2635642570378218E-2</v>
      </c>
      <c r="AK25" s="16">
        <v>8.5271285140760433E-2</v>
      </c>
      <c r="AL25" s="16">
        <v>0</v>
      </c>
      <c r="AM25" s="16">
        <v>6.3166869113184365E-2</v>
      </c>
      <c r="AN25" s="16">
        <v>0.16399243260203766</v>
      </c>
      <c r="AO25" s="16">
        <v>0.30332408227766905</v>
      </c>
      <c r="AP25" s="16">
        <v>0.24057362858569409</v>
      </c>
      <c r="AQ25" s="16">
        <v>8.3405411742481395E-2</v>
      </c>
      <c r="AR25" s="16">
        <v>6.6666666666662877E-2</v>
      </c>
      <c r="AS25" s="16">
        <v>0.38666666666666538</v>
      </c>
      <c r="AT25" s="16">
        <v>0.18749999999999756</v>
      </c>
      <c r="AU25" s="16">
        <v>0.60000000000000209</v>
      </c>
      <c r="AV25" s="16">
        <v>0</v>
      </c>
      <c r="AW25" s="16">
        <v>0.11400757419947749</v>
      </c>
      <c r="AX25" s="16">
        <v>7.0721981153899938E-2</v>
      </c>
      <c r="AY25" s="16">
        <v>0.1883200874252795</v>
      </c>
      <c r="AZ25" s="16">
        <v>6.6666666666662877E-2</v>
      </c>
      <c r="BA25" s="16">
        <v>0.56387435105368056</v>
      </c>
      <c r="BB25" s="16">
        <v>6.6666666666662877E-2</v>
      </c>
      <c r="BC25" s="16">
        <v>0</v>
      </c>
      <c r="BD25" s="16">
        <v>0</v>
      </c>
      <c r="BE25" s="16">
        <v>0</v>
      </c>
      <c r="BF25" s="16">
        <v>0.10000000000000053</v>
      </c>
      <c r="BG25" s="16">
        <v>0</v>
      </c>
      <c r="BH25" s="16">
        <v>0.14320937957805313</v>
      </c>
      <c r="BI25" s="16">
        <v>6.6666666666662877E-2</v>
      </c>
      <c r="BJ25" s="16">
        <v>0.41728595553663927</v>
      </c>
      <c r="BK25" s="16">
        <v>0.35000000000000164</v>
      </c>
      <c r="BL25" s="16">
        <v>0</v>
      </c>
      <c r="BM25" s="16">
        <v>0</v>
      </c>
      <c r="BN25" s="16">
        <v>0.24493971282073956</v>
      </c>
      <c r="BO25" s="16">
        <v>7.5796697902898336E-2</v>
      </c>
      <c r="BP25" s="16">
        <v>7.7065540199978466E-2</v>
      </c>
      <c r="BQ25" s="16">
        <v>6.6666666666662877E-2</v>
      </c>
      <c r="BR25" s="16">
        <v>0.25598327353056871</v>
      </c>
      <c r="BS25" s="16">
        <v>0.21386732485516213</v>
      </c>
      <c r="BT25" s="16">
        <v>0.49948316599755094</v>
      </c>
      <c r="BU25" s="16" t="s">
        <v>1605</v>
      </c>
      <c r="BV25" s="16" t="s">
        <v>1605</v>
      </c>
      <c r="BW25" s="16" t="s">
        <v>1605</v>
      </c>
      <c r="BX25" s="16" t="s">
        <v>1605</v>
      </c>
    </row>
    <row r="26" spans="1:76" x14ac:dyDescent="0.35">
      <c r="A26">
        <v>18</v>
      </c>
      <c r="B26" t="s">
        <v>1530</v>
      </c>
      <c r="C26" t="b">
        <v>1</v>
      </c>
      <c r="D26" t="b">
        <v>0</v>
      </c>
      <c r="E26" s="1">
        <v>477.22755287826197</v>
      </c>
      <c r="F26" s="16">
        <v>0.72103349823380414</v>
      </c>
      <c r="G26" s="16">
        <v>1.1858501357670406</v>
      </c>
      <c r="H26" t="s">
        <v>1799</v>
      </c>
      <c r="I26" s="16">
        <v>0</v>
      </c>
      <c r="J26" s="16">
        <v>7.9999999999995186E-2</v>
      </c>
      <c r="K26" s="16">
        <v>0</v>
      </c>
      <c r="L26" s="16">
        <v>6.8628202196480359E-2</v>
      </c>
      <c r="M26" s="16">
        <v>0.2466406902242988</v>
      </c>
      <c r="N26" s="16">
        <v>0</v>
      </c>
      <c r="O26" s="16">
        <v>0.35939550076694626</v>
      </c>
      <c r="P26" s="16">
        <v>0</v>
      </c>
      <c r="Q26" s="16">
        <v>0</v>
      </c>
      <c r="R26" s="16">
        <v>0</v>
      </c>
      <c r="S26" s="16">
        <v>0</v>
      </c>
      <c r="T26" s="16">
        <v>0.87455455584998654</v>
      </c>
      <c r="U26" s="16">
        <v>0.12903225806451468</v>
      </c>
      <c r="V26" s="16">
        <v>0.29999999999999405</v>
      </c>
      <c r="W26" s="16">
        <v>0.95915602493084995</v>
      </c>
      <c r="X26" s="16">
        <v>0</v>
      </c>
      <c r="Y26" s="16">
        <v>0</v>
      </c>
      <c r="Z26" s="16">
        <v>0.16418973099883227</v>
      </c>
      <c r="AA26" s="16">
        <v>0</v>
      </c>
      <c r="AB26" s="16">
        <v>1.0372348324004417</v>
      </c>
      <c r="AC26" s="16">
        <v>0.29999999999999405</v>
      </c>
      <c r="AD26" s="16">
        <v>0.81253895519479924</v>
      </c>
      <c r="AE26" s="16">
        <v>0.2466406902242988</v>
      </c>
      <c r="AF26" s="16">
        <v>6.2857142857137616E-2</v>
      </c>
      <c r="AG26" s="16">
        <v>0.29999999999999405</v>
      </c>
      <c r="AH26" s="16">
        <v>0.13894736842104982</v>
      </c>
      <c r="AI26" s="16">
        <v>0.43999999999999639</v>
      </c>
      <c r="AJ26" s="16">
        <v>7.7977063571899485E-2</v>
      </c>
      <c r="AK26" s="16">
        <v>0.16226873330551927</v>
      </c>
      <c r="AL26" s="16">
        <v>0</v>
      </c>
      <c r="AM26" s="16">
        <v>0.21071749637396642</v>
      </c>
      <c r="AN26" s="16">
        <v>0.50390087336755851</v>
      </c>
      <c r="AO26" s="16">
        <v>0.95788709112159909</v>
      </c>
      <c r="AP26" s="16">
        <v>0.46870418149799042</v>
      </c>
      <c r="AQ26" s="16">
        <v>0.27782620612276876</v>
      </c>
      <c r="AR26" s="16">
        <v>0.12903225806451468</v>
      </c>
      <c r="AS26" s="16">
        <v>0.46774193548386367</v>
      </c>
      <c r="AT26" s="16">
        <v>0.18749999999999578</v>
      </c>
      <c r="AU26" s="16">
        <v>0.59999999999999765</v>
      </c>
      <c r="AV26" s="16">
        <v>0.25649627567351163</v>
      </c>
      <c r="AW26" s="16">
        <v>0.2466406902242988</v>
      </c>
      <c r="AX26" s="16">
        <v>0.14840441637714941</v>
      </c>
      <c r="AY26" s="16">
        <v>0.37588626563407024</v>
      </c>
      <c r="AZ26" s="16">
        <v>0.12903225806451468</v>
      </c>
      <c r="BA26" s="16">
        <v>1.1858501357670406</v>
      </c>
      <c r="BB26" s="16">
        <v>0.12903225806451468</v>
      </c>
      <c r="BC26" s="16">
        <v>0</v>
      </c>
      <c r="BD26" s="16">
        <v>0</v>
      </c>
      <c r="BE26" s="16">
        <v>0</v>
      </c>
      <c r="BF26" s="16">
        <v>9.9999999999993872E-2</v>
      </c>
      <c r="BG26" s="16">
        <v>0</v>
      </c>
      <c r="BH26" s="16">
        <v>0.27546757719893589</v>
      </c>
      <c r="BI26" s="16" t="s">
        <v>1605</v>
      </c>
      <c r="BJ26" s="16" t="s">
        <v>1605</v>
      </c>
      <c r="BK26" s="16">
        <v>0.34999999999999432</v>
      </c>
      <c r="BL26" s="16">
        <v>0</v>
      </c>
      <c r="BM26" s="16">
        <v>0</v>
      </c>
      <c r="BN26" s="16">
        <v>0.76656384462725491</v>
      </c>
      <c r="BO26" s="16">
        <v>0</v>
      </c>
      <c r="BP26" s="16">
        <v>0.25733986756950311</v>
      </c>
      <c r="BQ26" s="16">
        <v>6.45161290322529E-2</v>
      </c>
      <c r="BR26" s="16">
        <v>0.48421304023395328</v>
      </c>
      <c r="BS26" s="16">
        <v>0.31703163748312946</v>
      </c>
      <c r="BT26" s="16">
        <v>0.64628954685391071</v>
      </c>
      <c r="BU26" s="16" t="s">
        <v>1605</v>
      </c>
      <c r="BV26" s="16" t="s">
        <v>1605</v>
      </c>
      <c r="BW26" s="16" t="s">
        <v>1605</v>
      </c>
      <c r="BX26" s="16" t="s">
        <v>1605</v>
      </c>
    </row>
    <row r="27" spans="1:76" x14ac:dyDescent="0.35">
      <c r="A27">
        <v>19</v>
      </c>
      <c r="B27" t="s">
        <v>369</v>
      </c>
      <c r="C27" t="b">
        <v>1</v>
      </c>
      <c r="D27" t="b">
        <v>1</v>
      </c>
      <c r="E27" s="1">
        <v>4289.3660902550255</v>
      </c>
      <c r="F27" s="16">
        <v>0.53967665379767504</v>
      </c>
      <c r="G27" s="16">
        <v>1.0252659277011689</v>
      </c>
      <c r="H27" t="s">
        <v>1800</v>
      </c>
      <c r="I27" s="16">
        <v>0</v>
      </c>
      <c r="J27" s="16">
        <v>3.5389129147134213E-3</v>
      </c>
      <c r="K27" s="16">
        <v>0</v>
      </c>
      <c r="L27" s="16">
        <v>5.5981943920581756E-2</v>
      </c>
      <c r="M27" s="16">
        <v>0.12567666674744049</v>
      </c>
      <c r="N27" s="16">
        <v>0</v>
      </c>
      <c r="O27" s="16">
        <v>0.13289678846388409</v>
      </c>
      <c r="P27" s="16">
        <v>0</v>
      </c>
      <c r="Q27" s="16">
        <v>0</v>
      </c>
      <c r="R27" s="16">
        <v>0</v>
      </c>
      <c r="S27" s="16">
        <v>0</v>
      </c>
      <c r="T27" s="16">
        <v>0.64148553534087038</v>
      </c>
      <c r="U27" s="16">
        <v>0.15324165029469672</v>
      </c>
      <c r="V27" s="16">
        <v>1.3270923430171999E-2</v>
      </c>
      <c r="W27" s="16">
        <v>0.26292291920144928</v>
      </c>
      <c r="X27" s="16">
        <v>0</v>
      </c>
      <c r="Y27" s="16">
        <v>0</v>
      </c>
      <c r="Z27" s="16">
        <v>8.5347037672058423E-2</v>
      </c>
      <c r="AA27" s="16">
        <v>0</v>
      </c>
      <c r="AB27" s="16">
        <v>1.0252659277011689</v>
      </c>
      <c r="AC27" s="16">
        <v>1.3270923430171999E-2</v>
      </c>
      <c r="AD27" s="16">
        <v>0.20858244938554038</v>
      </c>
      <c r="AE27" s="16">
        <v>0.12567666674744049</v>
      </c>
      <c r="AF27" s="16">
        <v>6.2857142857144277E-2</v>
      </c>
      <c r="AG27" s="16">
        <v>1.3270923430171999E-2</v>
      </c>
      <c r="AH27" s="16">
        <v>6.1465329571324112E-3</v>
      </c>
      <c r="AI27" s="16">
        <v>8.3181593601993731E-2</v>
      </c>
      <c r="AJ27" s="16">
        <v>6.2979686910651811E-2</v>
      </c>
      <c r="AK27" s="16">
        <v>0.12595937382130407</v>
      </c>
      <c r="AL27" s="16">
        <v>0</v>
      </c>
      <c r="AM27" s="16">
        <v>7.8921805349820184E-2</v>
      </c>
      <c r="AN27" s="16">
        <v>0.29967644121302328</v>
      </c>
      <c r="AO27" s="16">
        <v>0.55398889259736683</v>
      </c>
      <c r="AP27" s="16">
        <v>0.35247741679532218</v>
      </c>
      <c r="AQ27" s="16">
        <v>0.10369903335830744</v>
      </c>
      <c r="AR27" s="16">
        <v>0.15324165029469672</v>
      </c>
      <c r="AS27" s="16">
        <v>0.1685462319322435</v>
      </c>
      <c r="AT27" s="16">
        <v>8.2943271438573607E-3</v>
      </c>
      <c r="AU27" s="16">
        <v>0.20353510400221486</v>
      </c>
      <c r="AV27" s="16">
        <v>0</v>
      </c>
      <c r="AW27" s="16">
        <v>0.12567666674744049</v>
      </c>
      <c r="AX27" s="16">
        <v>7.8321877971694986E-2</v>
      </c>
      <c r="AY27" s="16">
        <v>0.34705005267713984</v>
      </c>
      <c r="AZ27" s="16">
        <v>0.15324165029469672</v>
      </c>
      <c r="BA27" s="16">
        <v>0.94379687868293516</v>
      </c>
      <c r="BB27" s="16">
        <v>0.15324165029469672</v>
      </c>
      <c r="BC27" s="16">
        <v>0</v>
      </c>
      <c r="BD27" s="16">
        <v>0</v>
      </c>
      <c r="BE27" s="16">
        <v>0</v>
      </c>
      <c r="BF27" s="16">
        <v>0.10000000000000187</v>
      </c>
      <c r="BG27" s="16">
        <v>0</v>
      </c>
      <c r="BH27" s="16">
        <v>0.21052331481313868</v>
      </c>
      <c r="BI27" s="16">
        <v>0.15324165029469672</v>
      </c>
      <c r="BJ27" s="16">
        <v>0.60047160474039085</v>
      </c>
      <c r="BK27" s="16" t="s">
        <v>1605</v>
      </c>
      <c r="BL27" s="16">
        <v>0</v>
      </c>
      <c r="BM27" s="16">
        <v>0</v>
      </c>
      <c r="BN27" s="16">
        <v>0.44616726192252498</v>
      </c>
      <c r="BO27" s="16">
        <v>0</v>
      </c>
      <c r="BP27" s="16">
        <v>9.5985350423948512E-2</v>
      </c>
      <c r="BQ27" s="16">
        <v>7.1167883211677552E-2</v>
      </c>
      <c r="BR27" s="16">
        <v>0.2792321853664681</v>
      </c>
      <c r="BS27" s="16">
        <v>0.27429298040783667</v>
      </c>
      <c r="BT27" s="16">
        <v>0.65463042609078803</v>
      </c>
      <c r="BU27" s="16" t="s">
        <v>1605</v>
      </c>
      <c r="BV27" s="16" t="s">
        <v>1605</v>
      </c>
      <c r="BW27" s="16" t="s">
        <v>1605</v>
      </c>
      <c r="BX27" s="16" t="s">
        <v>1605</v>
      </c>
    </row>
    <row r="28" spans="1:76" x14ac:dyDescent="0.35">
      <c r="A28">
        <v>20</v>
      </c>
      <c r="B28" t="s">
        <v>367</v>
      </c>
      <c r="C28" t="b">
        <v>1</v>
      </c>
      <c r="D28" t="b">
        <v>0</v>
      </c>
      <c r="E28" s="1">
        <v>978.37856340701444</v>
      </c>
      <c r="F28" s="16">
        <v>0.39722571418912234</v>
      </c>
      <c r="G28" s="16">
        <v>0.63415128534007348</v>
      </c>
      <c r="H28" t="s">
        <v>1799</v>
      </c>
      <c r="I28" s="16">
        <v>0</v>
      </c>
      <c r="J28" s="16">
        <v>7.9999999999998739E-2</v>
      </c>
      <c r="K28" s="16">
        <v>0.27697821403696365</v>
      </c>
      <c r="L28" s="16">
        <v>4.0731707188597532E-2</v>
      </c>
      <c r="M28" s="16">
        <v>6.4816244960283376E-2</v>
      </c>
      <c r="N28" s="16">
        <v>0.1110427977974866</v>
      </c>
      <c r="O28" s="16">
        <v>0.17908138513150273</v>
      </c>
      <c r="P28" s="16">
        <v>0.18281675126131902</v>
      </c>
      <c r="Q28" s="16">
        <v>0</v>
      </c>
      <c r="R28" s="16">
        <v>6.9401748623428405E-2</v>
      </c>
      <c r="S28" s="16">
        <v>0</v>
      </c>
      <c r="T28" s="16">
        <v>0.46123933030877562</v>
      </c>
      <c r="U28" s="16">
        <v>9.0255135855549673E-2</v>
      </c>
      <c r="V28" s="16">
        <v>0.29999999999999849</v>
      </c>
      <c r="W28" s="16">
        <v>0.5749426065503096</v>
      </c>
      <c r="X28" s="16">
        <v>0</v>
      </c>
      <c r="Y28" s="16">
        <v>0</v>
      </c>
      <c r="Z28" s="16">
        <v>4.4171896361898444E-2</v>
      </c>
      <c r="AA28" s="16">
        <v>0</v>
      </c>
      <c r="AB28" s="16">
        <v>0.547211310154609</v>
      </c>
      <c r="AC28" s="16">
        <v>0.29999999999999849</v>
      </c>
      <c r="AD28" s="16">
        <v>0.43012035131877813</v>
      </c>
      <c r="AE28" s="16">
        <v>6.4816244960283376E-2</v>
      </c>
      <c r="AF28" s="16">
        <v>3.1202489824347479E-2</v>
      </c>
      <c r="AG28" s="16">
        <v>0.29999999999999849</v>
      </c>
      <c r="AH28" s="16">
        <v>0.13894736842105382</v>
      </c>
      <c r="AI28" s="16">
        <v>0.44000000000000461</v>
      </c>
      <c r="AJ28" s="16">
        <v>4.5823170587173445E-2</v>
      </c>
      <c r="AK28" s="16">
        <v>9.1646341174350221E-2</v>
      </c>
      <c r="AL28" s="16">
        <v>0</v>
      </c>
      <c r="AM28" s="16">
        <v>4.021159454454315E-2</v>
      </c>
      <c r="AN28" s="16">
        <v>0.15666336812067572</v>
      </c>
      <c r="AO28" s="16">
        <v>0.28821619756161287</v>
      </c>
      <c r="AP28" s="16">
        <v>0.25529349690310843</v>
      </c>
      <c r="AQ28" s="16">
        <v>5.3017609521416542E-2</v>
      </c>
      <c r="AR28" s="16">
        <v>9.0255135855549673E-2</v>
      </c>
      <c r="AS28" s="16">
        <v>0.41733167661221859</v>
      </c>
      <c r="AT28" s="16">
        <v>0.18749999999999845</v>
      </c>
      <c r="AU28" s="16">
        <v>0.74674376692765088</v>
      </c>
      <c r="AV28" s="16">
        <v>0</v>
      </c>
      <c r="AW28" s="16">
        <v>6.4816244960283376E-2</v>
      </c>
      <c r="AX28" s="16">
        <v>4.0521269668280846E-2</v>
      </c>
      <c r="AY28" s="16">
        <v>0.22511314745538624</v>
      </c>
      <c r="AZ28" s="16">
        <v>9.0255135855549673E-2</v>
      </c>
      <c r="BA28" s="16">
        <v>0.63415128534007348</v>
      </c>
      <c r="BB28" s="16">
        <v>9.0255135855549673E-2</v>
      </c>
      <c r="BC28" s="16">
        <v>8.3282098348118172E-2</v>
      </c>
      <c r="BD28" s="16">
        <v>0.15107902583833988</v>
      </c>
      <c r="BE28" s="16">
        <v>0.10071935055889569</v>
      </c>
      <c r="BF28" s="16">
        <v>4.9640324720551021E-2</v>
      </c>
      <c r="BG28" s="16">
        <v>0</v>
      </c>
      <c r="BH28" s="16">
        <v>0.15274390195724385</v>
      </c>
      <c r="BI28" s="16">
        <v>9.0255135855549673E-2</v>
      </c>
      <c r="BJ28" s="16">
        <v>0.33417787757972661</v>
      </c>
      <c r="BK28" s="16">
        <v>0.34999999999999942</v>
      </c>
      <c r="BL28" s="16">
        <v>0.17444756937025319</v>
      </c>
      <c r="BM28" s="16">
        <v>5.0359675279446181E-2</v>
      </c>
      <c r="BN28" s="16">
        <v>0.233151932785016</v>
      </c>
      <c r="BO28" s="16">
        <v>0</v>
      </c>
      <c r="BP28" s="16">
        <v>4.9028325034111475E-2</v>
      </c>
      <c r="BQ28" s="16">
        <v>4.5127567927770951E-2</v>
      </c>
      <c r="BR28" s="16">
        <v>0.29312296837920315</v>
      </c>
      <c r="BS28" s="16">
        <v>0.17454139310544869</v>
      </c>
      <c r="BT28" s="16">
        <v>0.37088027735910734</v>
      </c>
      <c r="BU28" s="16" t="s">
        <v>1605</v>
      </c>
      <c r="BV28" s="16" t="s">
        <v>1605</v>
      </c>
      <c r="BW28" s="16" t="s">
        <v>1605</v>
      </c>
      <c r="BX28" s="16" t="s">
        <v>1605</v>
      </c>
    </row>
    <row r="29" spans="1:76" x14ac:dyDescent="0.35">
      <c r="A29">
        <v>21</v>
      </c>
      <c r="B29" t="s">
        <v>136</v>
      </c>
      <c r="C29" t="b">
        <v>1</v>
      </c>
      <c r="D29" t="b">
        <v>0</v>
      </c>
      <c r="E29" s="1">
        <v>4853.1317174313435</v>
      </c>
      <c r="F29" s="16">
        <v>0.30765146621448536</v>
      </c>
      <c r="G29" s="16">
        <v>0.43999999999999417</v>
      </c>
      <c r="H29" t="s">
        <v>1775</v>
      </c>
      <c r="I29" s="16">
        <v>0</v>
      </c>
      <c r="J29" s="16">
        <v>7.9999999999996962E-2</v>
      </c>
      <c r="K29" s="16">
        <v>1.8719927955330284E-2</v>
      </c>
      <c r="L29" s="16">
        <v>3.6363537783179689E-2</v>
      </c>
      <c r="M29" s="16">
        <v>8.3495702205653943E-2</v>
      </c>
      <c r="N29" s="16">
        <v>7.504969955684615E-3</v>
      </c>
      <c r="O29" s="16">
        <v>7.5024156474938986E-2</v>
      </c>
      <c r="P29" s="16">
        <v>1.2355904685637631E-2</v>
      </c>
      <c r="Q29" s="16">
        <v>0</v>
      </c>
      <c r="R29" s="16">
        <v>4.6906062223024403E-3</v>
      </c>
      <c r="S29" s="16">
        <v>0</v>
      </c>
      <c r="T29" s="16" t="s">
        <v>1605</v>
      </c>
      <c r="U29" s="16">
        <v>0.11111111111110628</v>
      </c>
      <c r="V29" s="16">
        <v>0.29999999999999427</v>
      </c>
      <c r="W29" s="16">
        <v>0.5019919692924304</v>
      </c>
      <c r="X29" s="16">
        <v>0</v>
      </c>
      <c r="Y29" s="16">
        <v>5.4939986981660027E-2</v>
      </c>
      <c r="Z29" s="16">
        <v>0.11423072067476414</v>
      </c>
      <c r="AA29" s="16">
        <v>0</v>
      </c>
      <c r="AB29" s="16" t="s">
        <v>1605</v>
      </c>
      <c r="AC29" s="16">
        <v>0.29999999999999427</v>
      </c>
      <c r="AD29" s="16">
        <v>0.45982177497361576</v>
      </c>
      <c r="AE29" s="16">
        <v>0.33060875709466453</v>
      </c>
      <c r="AF29" s="16">
        <v>6.0717722519387785E-2</v>
      </c>
      <c r="AG29" s="16">
        <v>0.29999999999999427</v>
      </c>
      <c r="AH29" s="16">
        <v>0.1389473684210456</v>
      </c>
      <c r="AI29" s="16">
        <v>0.43999999999999417</v>
      </c>
      <c r="AJ29" s="16">
        <v>4.0962305758355244E-2</v>
      </c>
      <c r="AK29" s="16">
        <v>8.2376350245491725E-2</v>
      </c>
      <c r="AL29" s="16" t="s">
        <v>1605</v>
      </c>
      <c r="AM29" s="16" t="s">
        <v>1605</v>
      </c>
      <c r="AN29" s="16">
        <v>0.17000279673196284</v>
      </c>
      <c r="AO29" s="16">
        <v>0.31241324977011597</v>
      </c>
      <c r="AP29" s="16" t="s">
        <v>1605</v>
      </c>
      <c r="AQ29" s="16">
        <v>5.2186701560618998E-2</v>
      </c>
      <c r="AR29" s="16" t="s">
        <v>1605</v>
      </c>
      <c r="AS29" s="16" t="s">
        <v>1605</v>
      </c>
      <c r="AT29" s="16">
        <v>0.18749999999999822</v>
      </c>
      <c r="AU29" s="16">
        <v>0.60991786575824714</v>
      </c>
      <c r="AV29" s="16">
        <v>0</v>
      </c>
      <c r="AW29" s="16">
        <v>8.3495702205653943E-2</v>
      </c>
      <c r="AX29" s="16">
        <v>5.2619118347495109E-2</v>
      </c>
      <c r="AY29" s="16" t="s">
        <v>1605</v>
      </c>
      <c r="AZ29" s="16" t="s">
        <v>1605</v>
      </c>
      <c r="BA29" s="16" t="s">
        <v>1605</v>
      </c>
      <c r="BB29" s="16" t="s">
        <v>1605</v>
      </c>
      <c r="BC29" s="16">
        <v>5.6287274667634613E-3</v>
      </c>
      <c r="BD29" s="16">
        <v>1.0210869793816579E-2</v>
      </c>
      <c r="BE29" s="16">
        <v>6.8072465292094986E-3</v>
      </c>
      <c r="BF29" s="16" t="s">
        <v>1605</v>
      </c>
      <c r="BG29" s="16">
        <v>0</v>
      </c>
      <c r="BH29" s="16" t="s">
        <v>1605</v>
      </c>
      <c r="BI29" s="16" t="s">
        <v>1605</v>
      </c>
      <c r="BJ29" s="16" t="s">
        <v>1605</v>
      </c>
      <c r="BK29" s="16">
        <v>0.34999999999999321</v>
      </c>
      <c r="BL29" s="16">
        <v>1.1667504471362777E-2</v>
      </c>
      <c r="BM29" s="16">
        <v>3.4036232646019737E-3</v>
      </c>
      <c r="BN29" s="16">
        <v>0.25282209989459892</v>
      </c>
      <c r="BO29" s="16">
        <v>0</v>
      </c>
      <c r="BP29" s="16">
        <v>4.814857805078554E-2</v>
      </c>
      <c r="BQ29" s="16">
        <v>4.4776119402982761E-2</v>
      </c>
      <c r="BR29" s="16">
        <v>0.18302198140772452</v>
      </c>
      <c r="BS29" s="16" t="s">
        <v>1605</v>
      </c>
      <c r="BT29" s="16" t="s">
        <v>1605</v>
      </c>
      <c r="BU29" s="16" t="s">
        <v>1605</v>
      </c>
      <c r="BV29" s="16" t="s">
        <v>1605</v>
      </c>
      <c r="BW29" s="16" t="s">
        <v>1605</v>
      </c>
      <c r="BX29" s="16" t="s">
        <v>1605</v>
      </c>
    </row>
    <row r="30" spans="1:76" x14ac:dyDescent="0.35">
      <c r="A30">
        <v>22</v>
      </c>
      <c r="B30" t="s">
        <v>141</v>
      </c>
      <c r="C30" t="b">
        <v>1</v>
      </c>
      <c r="D30" t="b">
        <v>1</v>
      </c>
      <c r="E30" s="1">
        <v>3105.0317573194325</v>
      </c>
      <c r="F30" s="16">
        <v>0.33990732312617006</v>
      </c>
      <c r="G30" s="16">
        <v>0.64035212405808473</v>
      </c>
      <c r="H30" t="s">
        <v>1800</v>
      </c>
      <c r="I30" s="16">
        <v>0</v>
      </c>
      <c r="J30" s="16">
        <v>6.1037273918783219E-2</v>
      </c>
      <c r="K30" s="16">
        <v>0.45147388828346124</v>
      </c>
      <c r="L30" s="16">
        <v>1.8516187285816832E-2</v>
      </c>
      <c r="M30" s="16">
        <v>0</v>
      </c>
      <c r="N30" s="16">
        <v>0.1376414879503014</v>
      </c>
      <c r="O30" s="16">
        <v>0.1376414879503014</v>
      </c>
      <c r="P30" s="16">
        <v>0.2260297426532909</v>
      </c>
      <c r="Q30" s="16">
        <v>4.820249308215252E-2</v>
      </c>
      <c r="R30" s="16">
        <v>0.14175064624419087</v>
      </c>
      <c r="S30" s="16">
        <v>0</v>
      </c>
      <c r="T30" s="16">
        <v>0.2066774793408741</v>
      </c>
      <c r="U30" s="16">
        <v>0.10517903052439626</v>
      </c>
      <c r="V30" s="16">
        <v>0.23455384659904821</v>
      </c>
      <c r="W30" s="16">
        <v>0.35954613246632938</v>
      </c>
      <c r="X30" s="16">
        <v>0</v>
      </c>
      <c r="Y30" s="16">
        <v>0</v>
      </c>
      <c r="Z30" s="16">
        <v>0</v>
      </c>
      <c r="AA30" s="16">
        <v>0</v>
      </c>
      <c r="AB30" s="16">
        <v>0.64035212405808473</v>
      </c>
      <c r="AC30" s="16">
        <v>0.23455384659904821</v>
      </c>
      <c r="AD30" s="16">
        <v>0.23455384659904821</v>
      </c>
      <c r="AE30" s="16">
        <v>0</v>
      </c>
      <c r="AF30" s="16">
        <v>0</v>
      </c>
      <c r="AG30" s="16">
        <v>0.23455384659904821</v>
      </c>
      <c r="AH30" s="16">
        <v>0.11408317123718392</v>
      </c>
      <c r="AI30" s="16">
        <v>0.3561207937610027</v>
      </c>
      <c r="AJ30" s="16">
        <v>2.0570343649478184E-2</v>
      </c>
      <c r="AK30" s="16">
        <v>3.9980870690436099E-2</v>
      </c>
      <c r="AL30" s="16">
        <v>1.8516187285816832E-2</v>
      </c>
      <c r="AM30" s="16">
        <v>1.8516187285816832E-2</v>
      </c>
      <c r="AN30" s="16">
        <v>8.1737208952689766E-2</v>
      </c>
      <c r="AO30" s="16">
        <v>0.1587255453223273</v>
      </c>
      <c r="AP30" s="16">
        <v>0</v>
      </c>
      <c r="AQ30" s="16">
        <v>0</v>
      </c>
      <c r="AR30" s="16">
        <v>0.11070431024486793</v>
      </c>
      <c r="AS30" s="16">
        <v>0.3693867298823148</v>
      </c>
      <c r="AT30" s="16">
        <v>0.15004890816321348</v>
      </c>
      <c r="AU30" s="16">
        <v>0.66564672154259519</v>
      </c>
      <c r="AV30" s="16">
        <v>0</v>
      </c>
      <c r="AW30" s="16">
        <v>0</v>
      </c>
      <c r="AX30" s="16">
        <v>0</v>
      </c>
      <c r="AY30" s="16">
        <v>0.16671706208730686</v>
      </c>
      <c r="AZ30" s="16">
        <v>0.10517903052439626</v>
      </c>
      <c r="BA30" s="16">
        <v>0.34778094639702717</v>
      </c>
      <c r="BB30" s="16">
        <v>0.10517903052439626</v>
      </c>
      <c r="BC30" s="16">
        <v>0.1026277184245028</v>
      </c>
      <c r="BD30" s="16">
        <v>0.23455384659904821</v>
      </c>
      <c r="BE30" s="16">
        <v>0.16055337796619362</v>
      </c>
      <c r="BF30" s="16">
        <v>0</v>
      </c>
      <c r="BG30" s="16">
        <v>6.1053609431805489E-2</v>
      </c>
      <c r="BH30" s="16">
        <v>0.1964030227095821</v>
      </c>
      <c r="BI30" s="16">
        <v>0.10517903052439626</v>
      </c>
      <c r="BJ30" s="16">
        <v>0.44356329641346171</v>
      </c>
      <c r="BK30" s="16">
        <v>0.29056125382584552</v>
      </c>
      <c r="BL30" s="16" t="s">
        <v>1605</v>
      </c>
      <c r="BM30" s="16">
        <v>0.11780667070674533</v>
      </c>
      <c r="BN30" s="16">
        <v>0.13143150852033458</v>
      </c>
      <c r="BO30" s="16">
        <v>0</v>
      </c>
      <c r="BP30" s="16">
        <v>0</v>
      </c>
      <c r="BQ30" s="16">
        <v>5.3462560063106457E-2</v>
      </c>
      <c r="BR30" s="16">
        <v>0.22729184151610404</v>
      </c>
      <c r="BS30" s="16">
        <v>0.24963266326250144</v>
      </c>
      <c r="BT30" s="16">
        <v>0.56708903535049315</v>
      </c>
      <c r="BU30" s="16" t="s">
        <v>1605</v>
      </c>
      <c r="BV30" s="16" t="s">
        <v>1605</v>
      </c>
      <c r="BW30" s="16" t="s">
        <v>1605</v>
      </c>
      <c r="BX30" s="16" t="s">
        <v>1605</v>
      </c>
    </row>
    <row r="31" spans="1:76" x14ac:dyDescent="0.35">
      <c r="A31">
        <v>23</v>
      </c>
      <c r="B31" t="s">
        <v>363</v>
      </c>
      <c r="C31" t="b">
        <v>1</v>
      </c>
      <c r="D31" t="b">
        <v>0</v>
      </c>
      <c r="E31" s="1">
        <v>2994.128645526026</v>
      </c>
      <c r="F31" s="16">
        <v>0.33842618315902107</v>
      </c>
      <c r="G31" s="16">
        <v>0.65307650792379213</v>
      </c>
      <c r="H31" t="s">
        <v>1800</v>
      </c>
      <c r="I31" s="16">
        <v>0</v>
      </c>
      <c r="J31" s="16">
        <v>7.9999999999997851E-2</v>
      </c>
      <c r="K31" s="16">
        <v>0</v>
      </c>
      <c r="L31" s="16">
        <v>2.5188764648944373E-2</v>
      </c>
      <c r="M31" s="16">
        <v>4.7752247915203272E-2</v>
      </c>
      <c r="N31" s="16">
        <v>0</v>
      </c>
      <c r="O31" s="16">
        <v>3.5726751174869786E-2</v>
      </c>
      <c r="P31" s="16">
        <v>0</v>
      </c>
      <c r="Q31" s="16">
        <v>0</v>
      </c>
      <c r="R31" s="16">
        <v>0</v>
      </c>
      <c r="S31" s="16">
        <v>0</v>
      </c>
      <c r="T31" s="16">
        <v>0.28378956319706794</v>
      </c>
      <c r="U31" s="16">
        <v>8.5565566149851335E-2</v>
      </c>
      <c r="V31" s="16">
        <v>0.30000000000000426</v>
      </c>
      <c r="W31" s="16">
        <v>0.40697254989778986</v>
      </c>
      <c r="X31" s="16">
        <v>0</v>
      </c>
      <c r="Y31" s="16">
        <v>0</v>
      </c>
      <c r="Z31" s="16">
        <v>3.3938516343502867E-2</v>
      </c>
      <c r="AA31" s="16">
        <v>0</v>
      </c>
      <c r="AB31" s="16">
        <v>0.65307650792379213</v>
      </c>
      <c r="AC31" s="16">
        <v>0.30000000000000426</v>
      </c>
      <c r="AD31" s="16">
        <v>0.38901469885457884</v>
      </c>
      <c r="AE31" s="16">
        <v>4.7752247915203272E-2</v>
      </c>
      <c r="AF31" s="16">
        <v>6.2857142857143833E-2</v>
      </c>
      <c r="AG31" s="16">
        <v>0.30000000000000426</v>
      </c>
      <c r="AH31" s="16">
        <v>0.13894736842105493</v>
      </c>
      <c r="AI31" s="16">
        <v>0.44000000000000239</v>
      </c>
      <c r="AJ31" s="16">
        <v>2.8337360230062947E-2</v>
      </c>
      <c r="AK31" s="16">
        <v>5.6674720460124783E-2</v>
      </c>
      <c r="AL31" s="16">
        <v>0</v>
      </c>
      <c r="AM31" s="16">
        <v>2.0849806975405061E-2</v>
      </c>
      <c r="AN31" s="16">
        <v>4.7846917018171231E-2</v>
      </c>
      <c r="AO31" s="16">
        <v>8.7719347866658026E-2</v>
      </c>
      <c r="AP31" s="16">
        <v>0.15742977905590161</v>
      </c>
      <c r="AQ31" s="16">
        <v>2.7628498430881221E-2</v>
      </c>
      <c r="AR31" s="16">
        <v>8.5565566149851335E-2</v>
      </c>
      <c r="AS31" s="16">
        <v>0.41123523599480394</v>
      </c>
      <c r="AT31" s="16">
        <v>0.18750000000000044</v>
      </c>
      <c r="AU31" s="16">
        <v>0.59999999999999765</v>
      </c>
      <c r="AV31" s="16">
        <v>0</v>
      </c>
      <c r="AW31" s="16">
        <v>4.7752247915203272E-2</v>
      </c>
      <c r="AX31" s="16">
        <v>3.1175770029165939E-2</v>
      </c>
      <c r="AY31" s="16">
        <v>0.1676424743160696</v>
      </c>
      <c r="AZ31" s="16">
        <v>8.5565566149851335E-2</v>
      </c>
      <c r="BA31" s="16">
        <v>0.41440495252286058</v>
      </c>
      <c r="BB31" s="16">
        <v>8.5565566149851335E-2</v>
      </c>
      <c r="BC31" s="16">
        <v>0</v>
      </c>
      <c r="BD31" s="16">
        <v>0</v>
      </c>
      <c r="BE31" s="16">
        <v>0</v>
      </c>
      <c r="BF31" s="16">
        <v>0.10000000000000231</v>
      </c>
      <c r="BG31" s="16">
        <v>0</v>
      </c>
      <c r="BH31" s="16">
        <v>9.445786743354101E-2</v>
      </c>
      <c r="BI31" s="16">
        <v>8.5565566149851335E-2</v>
      </c>
      <c r="BJ31" s="16">
        <v>0.35575725741309028</v>
      </c>
      <c r="BK31" s="16">
        <v>0.35000000000000386</v>
      </c>
      <c r="BL31" s="16">
        <v>0</v>
      </c>
      <c r="BM31" s="16">
        <v>0</v>
      </c>
      <c r="BN31" s="16">
        <v>7.1044916869089647E-2</v>
      </c>
      <c r="BO31" s="16">
        <v>5.0377529297891854E-2</v>
      </c>
      <c r="BP31" s="16">
        <v>2.5496746417692284E-2</v>
      </c>
      <c r="BQ31" s="16">
        <v>8.5565566149851335E-2</v>
      </c>
      <c r="BR31" s="16">
        <v>0.16025779906025694</v>
      </c>
      <c r="BS31" s="16">
        <v>0.22649833379070605</v>
      </c>
      <c r="BT31" s="16">
        <v>0.49540243390160588</v>
      </c>
      <c r="BU31" s="16" t="s">
        <v>1605</v>
      </c>
      <c r="BV31" s="16" t="s">
        <v>1605</v>
      </c>
      <c r="BW31" s="16" t="s">
        <v>1605</v>
      </c>
      <c r="BX31" s="16" t="s">
        <v>1605</v>
      </c>
    </row>
    <row r="32" spans="1:76" x14ac:dyDescent="0.35">
      <c r="A32">
        <v>24</v>
      </c>
      <c r="B32" t="s">
        <v>373</v>
      </c>
      <c r="C32" t="b">
        <v>1</v>
      </c>
      <c r="D32" t="b">
        <v>1</v>
      </c>
      <c r="E32" s="1">
        <v>1637.6281738410951</v>
      </c>
      <c r="F32" s="16">
        <v>0.35119405780070045</v>
      </c>
      <c r="G32" s="16">
        <v>0.50756302521008512</v>
      </c>
      <c r="H32" t="s">
        <v>1800</v>
      </c>
      <c r="I32" s="16">
        <v>0</v>
      </c>
      <c r="J32" s="16">
        <v>7.9999999999999849E-2</v>
      </c>
      <c r="K32" s="16">
        <v>0.54999999999999982</v>
      </c>
      <c r="L32" s="16">
        <v>2.3529411764707353E-2</v>
      </c>
      <c r="M32" s="16">
        <v>0</v>
      </c>
      <c r="N32" s="16">
        <v>0.2186996634428473</v>
      </c>
      <c r="O32" s="16">
        <v>0.2186996634428473</v>
      </c>
      <c r="P32" s="16">
        <v>0.36170975252526394</v>
      </c>
      <c r="Q32" s="16">
        <v>6.4705882352937394E-2</v>
      </c>
      <c r="R32" s="16">
        <v>0.21023764368806663</v>
      </c>
      <c r="S32" s="16">
        <v>0</v>
      </c>
      <c r="T32" s="16">
        <v>0.26470588235294201</v>
      </c>
      <c r="U32" s="16">
        <v>8.5714285714289407E-2</v>
      </c>
      <c r="V32" s="16">
        <v>0.30000000000000471</v>
      </c>
      <c r="W32" s="16">
        <v>0.51323217185677317</v>
      </c>
      <c r="X32" s="16">
        <v>0</v>
      </c>
      <c r="Y32" s="16">
        <v>0</v>
      </c>
      <c r="Z32" s="16">
        <v>0</v>
      </c>
      <c r="AA32" s="16">
        <v>0</v>
      </c>
      <c r="AB32" s="16">
        <v>0.50756302521008512</v>
      </c>
      <c r="AC32" s="16">
        <v>0.30000000000000471</v>
      </c>
      <c r="AD32" s="16">
        <v>0.30000000000000471</v>
      </c>
      <c r="AE32" s="16">
        <v>0</v>
      </c>
      <c r="AF32" s="16">
        <v>0</v>
      </c>
      <c r="AG32" s="16">
        <v>0.30000000000000471</v>
      </c>
      <c r="AH32" s="16">
        <v>0.1389473684210516</v>
      </c>
      <c r="AI32" s="16">
        <v>0.43999999999999817</v>
      </c>
      <c r="AJ32" s="16">
        <v>2.647058823529469E-2</v>
      </c>
      <c r="AK32" s="16">
        <v>5.2941176470586715E-2</v>
      </c>
      <c r="AL32" s="16">
        <v>2.3529411764707353E-2</v>
      </c>
      <c r="AM32" s="16">
        <v>2.3529411764707353E-2</v>
      </c>
      <c r="AN32" s="16">
        <v>0.12232609553888607</v>
      </c>
      <c r="AO32" s="16">
        <v>0.22426450848795887</v>
      </c>
      <c r="AP32" s="16">
        <v>0</v>
      </c>
      <c r="AQ32" s="16">
        <v>0</v>
      </c>
      <c r="AR32" s="16">
        <v>8.5714285714289407E-2</v>
      </c>
      <c r="AS32" s="16">
        <v>0.41142857142856903</v>
      </c>
      <c r="AT32" s="16">
        <v>0.18749999999999822</v>
      </c>
      <c r="AU32" s="16">
        <v>0.89213229450983911</v>
      </c>
      <c r="AV32" s="16">
        <v>0</v>
      </c>
      <c r="AW32" s="16">
        <v>0</v>
      </c>
      <c r="AX32" s="16">
        <v>0</v>
      </c>
      <c r="AY32" s="16">
        <v>0.16235294117646659</v>
      </c>
      <c r="AZ32" s="16">
        <v>8.5714285714289407E-2</v>
      </c>
      <c r="BA32" s="16">
        <v>0.39226890756302235</v>
      </c>
      <c r="BB32" s="16">
        <v>8.5714285714289407E-2</v>
      </c>
      <c r="BC32" s="16">
        <v>0.16402474758213414</v>
      </c>
      <c r="BD32" s="16">
        <v>0.30000000000000471</v>
      </c>
      <c r="BE32" s="16">
        <v>0.19999999999999885</v>
      </c>
      <c r="BF32" s="16">
        <v>0</v>
      </c>
      <c r="BG32" s="16">
        <v>0</v>
      </c>
      <c r="BH32" s="16">
        <v>8.8235294117646745E-2</v>
      </c>
      <c r="BI32" s="16">
        <v>8.5714285714289407E-2</v>
      </c>
      <c r="BJ32" s="16">
        <v>0.34957983193277498</v>
      </c>
      <c r="BK32" s="16">
        <v>0.35000000000000009</v>
      </c>
      <c r="BL32" s="16">
        <v>0.19236354886920837</v>
      </c>
      <c r="BM32" s="16">
        <v>0.10000000000000031</v>
      </c>
      <c r="BN32" s="16">
        <v>0.18163442558231169</v>
      </c>
      <c r="BO32" s="16">
        <v>0</v>
      </c>
      <c r="BP32" s="16">
        <v>0</v>
      </c>
      <c r="BQ32" s="16">
        <v>2.8571428571429358E-2</v>
      </c>
      <c r="BR32" s="16">
        <v>0.3097567101407992</v>
      </c>
      <c r="BS32" s="16">
        <v>0.1634453781512597</v>
      </c>
      <c r="BT32" s="16">
        <v>0.43193277310924372</v>
      </c>
      <c r="BU32" s="16" t="s">
        <v>1605</v>
      </c>
      <c r="BV32" s="16" t="s">
        <v>1605</v>
      </c>
      <c r="BW32" s="16" t="s">
        <v>1605</v>
      </c>
      <c r="BX32" s="16" t="s">
        <v>1605</v>
      </c>
    </row>
    <row r="33" spans="1:76" x14ac:dyDescent="0.35">
      <c r="A33">
        <v>25</v>
      </c>
      <c r="B33" t="s">
        <v>133</v>
      </c>
      <c r="C33" t="b">
        <v>1</v>
      </c>
      <c r="D33" t="b">
        <v>1</v>
      </c>
      <c r="E33" s="1">
        <v>4832.416397115795</v>
      </c>
      <c r="F33" s="16">
        <v>0.68309916954996874</v>
      </c>
      <c r="G33" s="16">
        <v>1.2286652723549398</v>
      </c>
      <c r="H33" t="s">
        <v>1800</v>
      </c>
      <c r="I33" s="16">
        <v>0</v>
      </c>
      <c r="J33" s="16">
        <v>8.0000000000000071E-2</v>
      </c>
      <c r="K33" s="16">
        <v>0</v>
      </c>
      <c r="L33" s="16">
        <v>7.5625890492229564E-2</v>
      </c>
      <c r="M33" s="16">
        <v>0.10373714648907595</v>
      </c>
      <c r="N33" s="16">
        <v>0</v>
      </c>
      <c r="O33" s="16">
        <v>0.1188054080879386</v>
      </c>
      <c r="P33" s="16">
        <v>0</v>
      </c>
      <c r="Q33" s="16">
        <v>0</v>
      </c>
      <c r="R33" s="16">
        <v>0</v>
      </c>
      <c r="S33" s="16">
        <v>0</v>
      </c>
      <c r="T33" s="16">
        <v>0.88284059709394436</v>
      </c>
      <c r="U33" s="16">
        <v>0.11111111111111427</v>
      </c>
      <c r="V33" s="16">
        <v>0.30000000000000249</v>
      </c>
      <c r="W33" s="16">
        <v>0.56552137376227085</v>
      </c>
      <c r="X33" s="16">
        <v>0</v>
      </c>
      <c r="Y33" s="16">
        <v>0.12398571250314694</v>
      </c>
      <c r="Z33" s="16">
        <v>0.20005233502276698</v>
      </c>
      <c r="AA33" s="16">
        <v>0</v>
      </c>
      <c r="AB33" s="16">
        <v>1.2286652723549398</v>
      </c>
      <c r="AC33" s="16">
        <v>0.30000000000000249</v>
      </c>
      <c r="AD33" s="16">
        <v>0.50690800505316425</v>
      </c>
      <c r="AE33" s="16">
        <v>0.37967143311134222</v>
      </c>
      <c r="AF33" s="16">
        <v>6.2857142857143167E-2</v>
      </c>
      <c r="AG33" s="16">
        <v>0.30000000000000249</v>
      </c>
      <c r="AH33" s="16">
        <v>0.13894736842105426</v>
      </c>
      <c r="AI33" s="16">
        <v>0.44000000000000106</v>
      </c>
      <c r="AJ33" s="16">
        <v>8.5139866200455216E-2</v>
      </c>
      <c r="AK33" s="16">
        <v>0.17254493449078234</v>
      </c>
      <c r="AL33" s="16">
        <v>0</v>
      </c>
      <c r="AM33" s="16">
        <v>6.8598644271269604E-2</v>
      </c>
      <c r="AN33" s="16">
        <v>0.3926260531639536</v>
      </c>
      <c r="AO33" s="16">
        <v>0.72598198230954281</v>
      </c>
      <c r="AP33" s="16">
        <v>0</v>
      </c>
      <c r="AQ33" s="16">
        <v>9.0885617528734697E-2</v>
      </c>
      <c r="AR33" s="16">
        <v>0.11111111111111427</v>
      </c>
      <c r="AS33" s="16">
        <v>0.44444444444444864</v>
      </c>
      <c r="AT33" s="16">
        <v>0.18750000000000377</v>
      </c>
      <c r="AU33" s="16">
        <v>0.6000000000000032</v>
      </c>
      <c r="AV33" s="16">
        <v>0</v>
      </c>
      <c r="AW33" s="16">
        <v>0.10373714648907595</v>
      </c>
      <c r="AX33" s="16">
        <v>6.5747391998018268E-2</v>
      </c>
      <c r="AY33" s="16">
        <v>0.36778919411826561</v>
      </c>
      <c r="AZ33" s="16">
        <v>0.11111111111111427</v>
      </c>
      <c r="BA33" s="16">
        <v>1.1596146917207562</v>
      </c>
      <c r="BB33" s="16">
        <v>0.11111111111111427</v>
      </c>
      <c r="BC33" s="16">
        <v>0</v>
      </c>
      <c r="BD33" s="16">
        <v>0</v>
      </c>
      <c r="BE33" s="16">
        <v>0</v>
      </c>
      <c r="BF33" s="16">
        <v>0.1000000000000012</v>
      </c>
      <c r="BG33" s="16">
        <v>0</v>
      </c>
      <c r="BH33" s="16">
        <v>0.28976708039030852</v>
      </c>
      <c r="BI33" s="16">
        <v>0.11111111111111427</v>
      </c>
      <c r="BJ33" s="16">
        <v>0.69200419407329128</v>
      </c>
      <c r="BK33" s="16">
        <v>0.3500000000000012</v>
      </c>
      <c r="BL33" s="16">
        <v>0</v>
      </c>
      <c r="BM33" s="16">
        <v>0</v>
      </c>
      <c r="BN33" s="16">
        <v>0.58602658825231257</v>
      </c>
      <c r="BO33" s="16">
        <v>0</v>
      </c>
      <c r="BP33" s="16" t="s">
        <v>1605</v>
      </c>
      <c r="BQ33" s="16">
        <v>3.448275862069039E-2</v>
      </c>
      <c r="BR33" s="16">
        <v>0.19913103850384606</v>
      </c>
      <c r="BS33" s="16">
        <v>0.37209036278539842</v>
      </c>
      <c r="BT33" s="16">
        <v>0.80538205629657211</v>
      </c>
      <c r="BU33" s="16" t="s">
        <v>1605</v>
      </c>
      <c r="BV33" s="16" t="s">
        <v>1605</v>
      </c>
      <c r="BW33" s="16" t="s">
        <v>1605</v>
      </c>
      <c r="BX33" s="16" t="s">
        <v>1605</v>
      </c>
    </row>
    <row r="34" spans="1:76" x14ac:dyDescent="0.35">
      <c r="A34">
        <v>26</v>
      </c>
      <c r="B34" t="s">
        <v>144</v>
      </c>
      <c r="C34" t="b">
        <v>1</v>
      </c>
      <c r="D34" t="b">
        <v>0</v>
      </c>
      <c r="E34" s="1">
        <v>3288.2075583304745</v>
      </c>
      <c r="F34" s="16">
        <v>0.36973780528635464</v>
      </c>
      <c r="G34" s="16">
        <v>0.70854231106699661</v>
      </c>
      <c r="H34" t="s">
        <v>1800</v>
      </c>
      <c r="I34" s="16">
        <v>0</v>
      </c>
      <c r="J34" s="16">
        <v>8.0000000000002736E-2</v>
      </c>
      <c r="K34" s="16">
        <v>0</v>
      </c>
      <c r="L34" s="16">
        <v>2.0521321061536479E-2</v>
      </c>
      <c r="M34" s="16">
        <v>4.9457311754369515E-2</v>
      </c>
      <c r="N34" s="16">
        <v>0</v>
      </c>
      <c r="O34" s="16">
        <v>3.6949654987793012E-2</v>
      </c>
      <c r="P34" s="16">
        <v>0</v>
      </c>
      <c r="Q34" s="16">
        <v>0</v>
      </c>
      <c r="R34" s="16">
        <v>0</v>
      </c>
      <c r="S34" s="16">
        <v>0</v>
      </c>
      <c r="T34" s="16">
        <v>0.2312931944938692</v>
      </c>
      <c r="U34" s="16">
        <v>0.11467384046207396</v>
      </c>
      <c r="V34" s="16">
        <v>0.30000000000000315</v>
      </c>
      <c r="W34" s="16">
        <v>0.41074848589546487</v>
      </c>
      <c r="X34" s="16">
        <v>0</v>
      </c>
      <c r="Y34" s="16">
        <v>0</v>
      </c>
      <c r="Z34" s="16">
        <v>3.517273204754523E-2</v>
      </c>
      <c r="AA34" s="16">
        <v>0</v>
      </c>
      <c r="AB34" s="16">
        <v>0.70854231106699661</v>
      </c>
      <c r="AC34" s="16">
        <v>0.30000000000000315</v>
      </c>
      <c r="AD34" s="16">
        <v>0.39216689364955526</v>
      </c>
      <c r="AE34" s="16">
        <v>4.9457311754369515E-2</v>
      </c>
      <c r="AF34" s="16">
        <v>6.2857142857144721E-2</v>
      </c>
      <c r="AG34" s="16">
        <v>0.30000000000000315</v>
      </c>
      <c r="AH34" s="16">
        <v>0.13894736842105715</v>
      </c>
      <c r="AI34" s="16">
        <v>0.44000000000000128</v>
      </c>
      <c r="AJ34" s="16">
        <v>2.308648619422593E-2</v>
      </c>
      <c r="AK34" s="16">
        <v>4.6172972388456524E-2</v>
      </c>
      <c r="AL34" s="16">
        <v>0</v>
      </c>
      <c r="AM34" s="16">
        <v>2.1564387938165508E-2</v>
      </c>
      <c r="AN34" s="16">
        <v>5.395937180548982E-2</v>
      </c>
      <c r="AO34" s="16">
        <v>9.8925514976728302E-2</v>
      </c>
      <c r="AP34" s="16">
        <v>0.12833372988738012</v>
      </c>
      <c r="AQ34" s="16">
        <v>2.8574924768926646E-2</v>
      </c>
      <c r="AR34" s="16">
        <v>0.13631041413416223</v>
      </c>
      <c r="AS34" s="16">
        <v>0.47720353837441487</v>
      </c>
      <c r="AT34" s="16">
        <v>0.18750000000000333</v>
      </c>
      <c r="AU34" s="16">
        <v>0.60000000000000608</v>
      </c>
      <c r="AV34" s="16">
        <v>0</v>
      </c>
      <c r="AW34" s="16">
        <v>4.9457311754369515E-2</v>
      </c>
      <c r="AX34" s="16">
        <v>3.2320259644429861E-2</v>
      </c>
      <c r="AY34" s="16">
        <v>0.18307824400052142</v>
      </c>
      <c r="AZ34" s="16">
        <v>0.11467384046207396</v>
      </c>
      <c r="BA34" s="16">
        <v>0.38884140772450371</v>
      </c>
      <c r="BB34" s="16">
        <v>0.11467384046207396</v>
      </c>
      <c r="BC34" s="16">
        <v>0</v>
      </c>
      <c r="BD34" s="16">
        <v>0</v>
      </c>
      <c r="BE34" s="16">
        <v>0</v>
      </c>
      <c r="BF34" s="16">
        <v>0.10000000000000497</v>
      </c>
      <c r="BG34" s="16">
        <v>0</v>
      </c>
      <c r="BH34" s="16">
        <v>7.69549539807588E-2</v>
      </c>
      <c r="BI34" s="16">
        <v>0.11467384046207396</v>
      </c>
      <c r="BJ34" s="16">
        <v>0.46274501649036814</v>
      </c>
      <c r="BK34" s="16">
        <v>0.35000000000000542</v>
      </c>
      <c r="BL34" s="16">
        <v>0</v>
      </c>
      <c r="BM34" s="16">
        <v>0</v>
      </c>
      <c r="BN34" s="16">
        <v>8.0120921537605971E-2</v>
      </c>
      <c r="BO34" s="16" t="s">
        <v>1605</v>
      </c>
      <c r="BP34" s="16">
        <v>2.6370330330856673E-2</v>
      </c>
      <c r="BQ34" s="16">
        <v>9.3824051287152654E-2</v>
      </c>
      <c r="BR34" s="16">
        <v>0.17117897898769652</v>
      </c>
      <c r="BS34" s="16">
        <v>0.25258588522018433</v>
      </c>
      <c r="BT34" s="16">
        <v>0.65826497449771115</v>
      </c>
      <c r="BU34" s="16" t="s">
        <v>1605</v>
      </c>
      <c r="BV34" s="16" t="s">
        <v>1605</v>
      </c>
      <c r="BW34" s="16" t="s">
        <v>1605</v>
      </c>
      <c r="BX34" s="16" t="s">
        <v>1605</v>
      </c>
    </row>
    <row r="35" spans="1:76" x14ac:dyDescent="0.35">
      <c r="A35">
        <v>27</v>
      </c>
      <c r="B35" t="s">
        <v>145</v>
      </c>
      <c r="C35" t="b">
        <v>1</v>
      </c>
      <c r="D35" t="b">
        <v>1</v>
      </c>
      <c r="E35" s="1">
        <v>679.13241312536707</v>
      </c>
      <c r="F35" s="16">
        <v>0.41771902074067824</v>
      </c>
      <c r="G35" s="16">
        <v>0.74464622237451006</v>
      </c>
      <c r="H35" t="s">
        <v>1800</v>
      </c>
      <c r="I35" s="16">
        <v>0</v>
      </c>
      <c r="J35" s="16">
        <v>8.0000000000003846E-2</v>
      </c>
      <c r="K35" s="16">
        <v>0.55000000000000004</v>
      </c>
      <c r="L35" s="16">
        <v>3.0769230769234657E-2</v>
      </c>
      <c r="M35" s="16">
        <v>0</v>
      </c>
      <c r="N35" s="16">
        <v>0.21869966344284086</v>
      </c>
      <c r="O35" s="16">
        <v>0.21869966344284086</v>
      </c>
      <c r="P35" s="16">
        <v>0.36170975252526349</v>
      </c>
      <c r="Q35" s="16">
        <v>8.4615384615384315E-2</v>
      </c>
      <c r="R35" s="16">
        <v>0.23286852185308393</v>
      </c>
      <c r="S35" s="16">
        <v>0</v>
      </c>
      <c r="T35" s="16">
        <v>0.34615384615384959</v>
      </c>
      <c r="U35" s="16">
        <v>0.1079258010118036</v>
      </c>
      <c r="V35" s="16">
        <v>0.30000000000000027</v>
      </c>
      <c r="W35" s="16">
        <v>0.51323217185677272</v>
      </c>
      <c r="X35" s="16">
        <v>0</v>
      </c>
      <c r="Y35" s="16">
        <v>0</v>
      </c>
      <c r="Z35" s="16">
        <v>0</v>
      </c>
      <c r="AA35" s="16">
        <v>0</v>
      </c>
      <c r="AB35" s="16">
        <v>0.74464622237451006</v>
      </c>
      <c r="AC35" s="16">
        <v>0.30000000000000027</v>
      </c>
      <c r="AD35" s="16">
        <v>0.30000000000000027</v>
      </c>
      <c r="AE35" s="16">
        <v>0</v>
      </c>
      <c r="AF35" s="16">
        <v>0</v>
      </c>
      <c r="AG35" s="16">
        <v>0.30000000000000027</v>
      </c>
      <c r="AH35" s="16">
        <v>0.13894736842105559</v>
      </c>
      <c r="AI35" s="16">
        <v>0.44000000000000061</v>
      </c>
      <c r="AJ35" s="16">
        <v>3.4615384615387157E-2</v>
      </c>
      <c r="AK35" s="16">
        <v>6.9230769230772093E-2</v>
      </c>
      <c r="AL35" s="16">
        <v>3.0769230769234657E-2</v>
      </c>
      <c r="AM35" s="16">
        <v>3.0769230769234657E-2</v>
      </c>
      <c r="AN35" s="16">
        <v>0.10775212129642497</v>
      </c>
      <c r="AO35" s="16">
        <v>0.19754555571011578</v>
      </c>
      <c r="AP35" s="16">
        <v>0</v>
      </c>
      <c r="AQ35" s="16">
        <v>0</v>
      </c>
      <c r="AR35" s="16">
        <v>0.1079258010118036</v>
      </c>
      <c r="AS35" s="16">
        <v>0.44030354131535088</v>
      </c>
      <c r="AT35" s="16">
        <v>0.18750000000000178</v>
      </c>
      <c r="AU35" s="16">
        <v>0.89213229450984399</v>
      </c>
      <c r="AV35" s="16">
        <v>0</v>
      </c>
      <c r="AW35" s="16">
        <v>0</v>
      </c>
      <c r="AX35" s="16">
        <v>0</v>
      </c>
      <c r="AY35" s="16">
        <v>0.21019587495136127</v>
      </c>
      <c r="AZ35" s="16">
        <v>0.1079258010118036</v>
      </c>
      <c r="BA35" s="16">
        <v>0.51700609677001319</v>
      </c>
      <c r="BB35" s="16">
        <v>0.1079258010118036</v>
      </c>
      <c r="BC35" s="16">
        <v>0.16402474758213104</v>
      </c>
      <c r="BD35" s="16">
        <v>0.30000000000000027</v>
      </c>
      <c r="BE35" s="16">
        <v>0.20000000000000351</v>
      </c>
      <c r="BF35" s="16">
        <v>0</v>
      </c>
      <c r="BG35" s="16">
        <v>0</v>
      </c>
      <c r="BH35" s="16">
        <v>0.11538461538461586</v>
      </c>
      <c r="BI35" s="16">
        <v>0.1079258010118036</v>
      </c>
      <c r="BJ35" s="16">
        <v>0.47274657857479951</v>
      </c>
      <c r="BK35" s="16">
        <v>0.35000000000000386</v>
      </c>
      <c r="BL35" s="16">
        <v>0.18442139748110375</v>
      </c>
      <c r="BM35" s="16">
        <v>9.9999999999999867E-2</v>
      </c>
      <c r="BN35" s="16">
        <v>0.15999443594380325</v>
      </c>
      <c r="BO35" s="16">
        <v>0</v>
      </c>
      <c r="BP35" s="16">
        <v>0</v>
      </c>
      <c r="BQ35" s="16">
        <v>3.7914691943130574E-2</v>
      </c>
      <c r="BR35" s="16">
        <v>0.32165418420606051</v>
      </c>
      <c r="BS35" s="16">
        <v>0.23868778280543235</v>
      </c>
      <c r="BT35" s="16">
        <v>0.60485876709895314</v>
      </c>
      <c r="BU35" s="16" t="s">
        <v>1605</v>
      </c>
      <c r="BV35" s="16" t="s">
        <v>1605</v>
      </c>
      <c r="BW35" s="16" t="s">
        <v>1605</v>
      </c>
      <c r="BX35" s="16" t="s">
        <v>1605</v>
      </c>
    </row>
    <row r="36" spans="1:76" x14ac:dyDescent="0.35">
      <c r="A36">
        <v>28</v>
      </c>
      <c r="B36" t="s">
        <v>137</v>
      </c>
      <c r="C36" t="b">
        <v>1</v>
      </c>
      <c r="D36" t="b">
        <v>0</v>
      </c>
      <c r="E36" s="1">
        <v>2750.9544000000137</v>
      </c>
      <c r="F36" s="16">
        <v>0.38339990249466371</v>
      </c>
      <c r="G36" s="16">
        <v>0.6715583508036298</v>
      </c>
      <c r="H36" t="s">
        <v>1800</v>
      </c>
      <c r="I36" s="16">
        <v>0</v>
      </c>
      <c r="J36" s="16">
        <v>7.9999999999997407E-2</v>
      </c>
      <c r="K36" s="16">
        <v>0</v>
      </c>
      <c r="L36" s="16">
        <v>2.5157232704403398E-2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0.28301886792452668</v>
      </c>
      <c r="U36" s="16">
        <v>0.11111111111111094</v>
      </c>
      <c r="V36" s="16">
        <v>0.29999999999999782</v>
      </c>
      <c r="W36" s="16">
        <v>0.29999999999999782</v>
      </c>
      <c r="X36" s="16">
        <v>0</v>
      </c>
      <c r="Y36" s="16">
        <v>0</v>
      </c>
      <c r="Z36" s="16">
        <v>0</v>
      </c>
      <c r="AA36" s="16">
        <v>0</v>
      </c>
      <c r="AB36" s="16">
        <v>0.6715583508036298</v>
      </c>
      <c r="AC36" s="16">
        <v>0.29999999999999782</v>
      </c>
      <c r="AD36" s="16">
        <v>0.29999999999999782</v>
      </c>
      <c r="AE36" s="16">
        <v>0</v>
      </c>
      <c r="AF36" s="16">
        <v>0</v>
      </c>
      <c r="AG36" s="16">
        <v>0.29999999999999782</v>
      </c>
      <c r="AH36" s="16">
        <v>0.1389473684210536</v>
      </c>
      <c r="AI36" s="16">
        <v>0.43999999999999817</v>
      </c>
      <c r="AJ36" s="16">
        <v>2.8301886792454045E-2</v>
      </c>
      <c r="AK36" s="16">
        <v>5.6603773584905648E-2</v>
      </c>
      <c r="AL36" s="16">
        <v>0</v>
      </c>
      <c r="AM36" s="16">
        <v>0</v>
      </c>
      <c r="AN36" s="16">
        <v>0.12164511341954531</v>
      </c>
      <c r="AO36" s="16">
        <v>0.22301604126916419</v>
      </c>
      <c r="AP36" s="16">
        <v>0.15723270440251569</v>
      </c>
      <c r="AQ36" s="16">
        <v>0</v>
      </c>
      <c r="AR36" s="16">
        <v>0.11111111111111094</v>
      </c>
      <c r="AS36" s="16">
        <v>0.4444444444444422</v>
      </c>
      <c r="AT36" s="16">
        <v>0.18749999999999423</v>
      </c>
      <c r="AU36" s="16">
        <v>0.59999999999999898</v>
      </c>
      <c r="AV36" s="16">
        <v>0</v>
      </c>
      <c r="AW36" s="16">
        <v>0</v>
      </c>
      <c r="AX36" s="16">
        <v>0</v>
      </c>
      <c r="AY36" s="16">
        <v>0.19496855345912234</v>
      </c>
      <c r="AZ36" s="16">
        <v>0.11111111111111094</v>
      </c>
      <c r="BA36" s="16">
        <v>0.446540880503145</v>
      </c>
      <c r="BB36" s="16">
        <v>0.11111111111111094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9.4339622641506526E-2</v>
      </c>
      <c r="BI36" s="16">
        <v>0.11111111111111094</v>
      </c>
      <c r="BJ36" s="16">
        <v>0.43815513626834024</v>
      </c>
      <c r="BK36" s="16">
        <v>0.34999999999999898</v>
      </c>
      <c r="BL36" s="16">
        <v>0</v>
      </c>
      <c r="BM36" s="16">
        <v>0</v>
      </c>
      <c r="BN36" s="16">
        <v>0.18062327750688478</v>
      </c>
      <c r="BO36" s="16">
        <v>5.0314465408803244E-2</v>
      </c>
      <c r="BP36" s="16">
        <v>0</v>
      </c>
      <c r="BQ36" s="16">
        <v>0.11111111111111094</v>
      </c>
      <c r="BR36" s="16">
        <v>0.11111111111111094</v>
      </c>
      <c r="BS36" s="16">
        <v>0.27987421383647693</v>
      </c>
      <c r="BT36" s="16">
        <v>0.62893081761006009</v>
      </c>
      <c r="BU36" s="16" t="s">
        <v>1605</v>
      </c>
      <c r="BV36" s="16" t="s">
        <v>1605</v>
      </c>
      <c r="BW36" s="16" t="s">
        <v>1605</v>
      </c>
      <c r="BX36" s="16" t="s">
        <v>1605</v>
      </c>
    </row>
    <row r="37" spans="1:76" x14ac:dyDescent="0.35">
      <c r="A37">
        <v>29</v>
      </c>
      <c r="B37" t="s">
        <v>372</v>
      </c>
      <c r="C37" t="b">
        <v>1</v>
      </c>
      <c r="D37" t="b">
        <v>1</v>
      </c>
      <c r="E37" s="1">
        <v>1475.8931577863375</v>
      </c>
      <c r="F37" s="16">
        <v>0.48796224986040199</v>
      </c>
      <c r="G37" s="16">
        <v>0.72549425287356795</v>
      </c>
      <c r="H37" t="s">
        <v>1801</v>
      </c>
      <c r="I37" s="16">
        <v>0</v>
      </c>
      <c r="J37" s="16">
        <v>7.9999999999999405E-2</v>
      </c>
      <c r="K37" s="16">
        <v>0.55000000000000182</v>
      </c>
      <c r="L37" s="16">
        <v>4.4444444444446507E-2</v>
      </c>
      <c r="M37" s="16">
        <v>0</v>
      </c>
      <c r="N37" s="16">
        <v>0.21869966344284619</v>
      </c>
      <c r="O37" s="16">
        <v>0.21869966344284619</v>
      </c>
      <c r="P37" s="16">
        <v>0.3617097525252666</v>
      </c>
      <c r="Q37" s="16">
        <v>0.12222222222222245</v>
      </c>
      <c r="R37" s="16">
        <v>0.27561573616477286</v>
      </c>
      <c r="S37" s="16">
        <v>0</v>
      </c>
      <c r="T37" s="16">
        <v>0.49999999999999956</v>
      </c>
      <c r="U37" s="16">
        <v>6.5426170468190881E-2</v>
      </c>
      <c r="V37" s="16">
        <v>0.30000000000000004</v>
      </c>
      <c r="W37" s="16">
        <v>0.51323217185676873</v>
      </c>
      <c r="X37" s="16">
        <v>0</v>
      </c>
      <c r="Y37" s="16">
        <v>0</v>
      </c>
      <c r="Z37" s="16">
        <v>0</v>
      </c>
      <c r="AA37" s="16">
        <v>0</v>
      </c>
      <c r="AB37" s="16">
        <v>0.65195125669315668</v>
      </c>
      <c r="AC37" s="16">
        <v>0.30000000000000004</v>
      </c>
      <c r="AD37" s="16">
        <v>0.30000000000000004</v>
      </c>
      <c r="AE37" s="16">
        <v>0</v>
      </c>
      <c r="AF37" s="16">
        <v>0</v>
      </c>
      <c r="AG37" s="16">
        <v>0.30000000000000004</v>
      </c>
      <c r="AH37" s="16">
        <v>0.1389473684210536</v>
      </c>
      <c r="AI37" s="16">
        <v>0.44000000000000172</v>
      </c>
      <c r="AJ37" s="16">
        <v>4.9999999999997824E-2</v>
      </c>
      <c r="AK37" s="16">
        <v>9.9999999999997646E-2</v>
      </c>
      <c r="AL37" s="16">
        <v>4.4444444444446507E-2</v>
      </c>
      <c r="AM37" s="16">
        <v>4.4444444444446507E-2</v>
      </c>
      <c r="AN37" s="16">
        <v>0.39572413793104122</v>
      </c>
      <c r="AO37" s="16">
        <v>0.72549425287356795</v>
      </c>
      <c r="AP37" s="16">
        <v>0</v>
      </c>
      <c r="AQ37" s="16">
        <v>0</v>
      </c>
      <c r="AR37" s="16">
        <v>6.5426170468190881E-2</v>
      </c>
      <c r="AS37" s="16">
        <v>0.38505402160864288</v>
      </c>
      <c r="AT37" s="16">
        <v>0.187499999999998</v>
      </c>
      <c r="AU37" s="16">
        <v>0.89213229450983844</v>
      </c>
      <c r="AV37" s="16">
        <v>0</v>
      </c>
      <c r="AW37" s="16">
        <v>0</v>
      </c>
      <c r="AX37" s="16">
        <v>0</v>
      </c>
      <c r="AY37" s="16">
        <v>0.20748299319727992</v>
      </c>
      <c r="AZ37" s="16">
        <v>6.5426170468190881E-2</v>
      </c>
      <c r="BA37" s="16">
        <v>0.63365346138455014</v>
      </c>
      <c r="BB37" s="16">
        <v>6.5426170468190881E-2</v>
      </c>
      <c r="BC37" s="16">
        <v>0.16402474758213326</v>
      </c>
      <c r="BD37" s="16">
        <v>0.30000000000000004</v>
      </c>
      <c r="BE37" s="16">
        <v>0.20000000000000062</v>
      </c>
      <c r="BF37" s="16">
        <v>0</v>
      </c>
      <c r="BG37" s="16">
        <v>0</v>
      </c>
      <c r="BH37" s="16">
        <v>0.16666666666666852</v>
      </c>
      <c r="BI37" s="16">
        <v>6.5426170468190881E-2</v>
      </c>
      <c r="BJ37" s="16">
        <v>0.35471331389698468</v>
      </c>
      <c r="BK37" s="16">
        <v>0.35000000000000075</v>
      </c>
      <c r="BL37" s="16">
        <v>0.31986551963994025</v>
      </c>
      <c r="BM37" s="16">
        <v>9.9999999999997646E-2</v>
      </c>
      <c r="BN37" s="16">
        <v>0.58758620689655228</v>
      </c>
      <c r="BO37" s="16">
        <v>0</v>
      </c>
      <c r="BP37" s="16">
        <v>0</v>
      </c>
      <c r="BQ37" s="16">
        <v>1.8950437317784674E-2</v>
      </c>
      <c r="BR37" s="16">
        <v>0.29750558445070374</v>
      </c>
      <c r="BS37" s="16">
        <v>0.19527096552906964</v>
      </c>
      <c r="BT37" s="16">
        <v>0.44162665066026063</v>
      </c>
      <c r="BU37" s="16" t="s">
        <v>1605</v>
      </c>
      <c r="BV37" s="16" t="s">
        <v>1605</v>
      </c>
      <c r="BW37" s="16" t="s">
        <v>1605</v>
      </c>
      <c r="BX37" s="16" t="s">
        <v>1605</v>
      </c>
    </row>
    <row r="38" spans="1:76" x14ac:dyDescent="0.35">
      <c r="A38">
        <v>30</v>
      </c>
      <c r="B38" t="s">
        <v>1608</v>
      </c>
      <c r="C38" t="b">
        <v>1</v>
      </c>
      <c r="D38" t="b">
        <v>0</v>
      </c>
      <c r="E38" s="1">
        <v>2115.2975912154448</v>
      </c>
      <c r="F38" s="16">
        <v>0.49099620920001269</v>
      </c>
      <c r="G38" s="16">
        <v>0.78392418981472489</v>
      </c>
      <c r="H38" t="s">
        <v>1799</v>
      </c>
      <c r="I38" s="16">
        <v>4.8718923379721391E-2</v>
      </c>
      <c r="J38" s="16">
        <v>7.9999999999998739E-2</v>
      </c>
      <c r="K38" s="16">
        <v>0.17547879434446045</v>
      </c>
      <c r="L38" s="16">
        <v>4.8718923379721391E-2</v>
      </c>
      <c r="M38" s="16">
        <v>0.13454565093587734</v>
      </c>
      <c r="N38" s="16">
        <v>7.0350862597226671E-2</v>
      </c>
      <c r="O38" s="16">
        <v>0.23595571215272382</v>
      </c>
      <c r="P38" s="16">
        <v>0.11582305564663131</v>
      </c>
      <c r="Q38" s="16">
        <v>0</v>
      </c>
      <c r="R38" s="16">
        <v>4.3969289123266142E-2</v>
      </c>
      <c r="S38" s="16">
        <v>0</v>
      </c>
      <c r="T38" s="16">
        <v>0.56715102568508891</v>
      </c>
      <c r="U38" s="16">
        <v>0.11111111111110938</v>
      </c>
      <c r="V38" s="16">
        <v>0.30000000000000182</v>
      </c>
      <c r="W38" s="16">
        <v>0.70269832394347942</v>
      </c>
      <c r="X38" s="16">
        <v>0</v>
      </c>
      <c r="Y38" s="16">
        <v>0</v>
      </c>
      <c r="Z38" s="16">
        <v>9.2527248811009155E-2</v>
      </c>
      <c r="AA38" s="16">
        <v>0</v>
      </c>
      <c r="AB38" s="16">
        <v>0.67717826770736367</v>
      </c>
      <c r="AC38" s="16">
        <v>0.30000000000000182</v>
      </c>
      <c r="AD38" s="16">
        <v>0.56516003167286022</v>
      </c>
      <c r="AE38" s="16">
        <v>0.13454565093587734</v>
      </c>
      <c r="AF38" s="16">
        <v>4.2802423503492282E-2</v>
      </c>
      <c r="AG38" s="16">
        <v>0.30000000000000182</v>
      </c>
      <c r="AH38" s="16">
        <v>0.13894736842105049</v>
      </c>
      <c r="AI38" s="16">
        <v>0.43999999999999662</v>
      </c>
      <c r="AJ38" s="16">
        <v>5.4821688700303461E-2</v>
      </c>
      <c r="AK38" s="16">
        <v>0.10974657658555365</v>
      </c>
      <c r="AL38" s="16">
        <v>0</v>
      </c>
      <c r="AM38" s="16">
        <v>9.6565306563949793E-2</v>
      </c>
      <c r="AN38" s="16">
        <v>0.29008275055763466</v>
      </c>
      <c r="AO38" s="16">
        <v>0.53634863369363628</v>
      </c>
      <c r="AP38" s="16">
        <v>0.3125742964666387</v>
      </c>
      <c r="AQ38" s="16">
        <v>0.12848644743553583</v>
      </c>
      <c r="AR38" s="16">
        <v>0.11111111111110938</v>
      </c>
      <c r="AS38" s="16">
        <v>0.44444444444444442</v>
      </c>
      <c r="AT38" s="16">
        <v>0.18749999999999911</v>
      </c>
      <c r="AU38" s="16">
        <v>0.69296911451162857</v>
      </c>
      <c r="AV38" s="16">
        <v>0</v>
      </c>
      <c r="AW38" s="16">
        <v>0.13454565093587734</v>
      </c>
      <c r="AX38" s="16">
        <v>8.463424416814469E-2</v>
      </c>
      <c r="AY38" s="16">
        <v>0.27515002778269704</v>
      </c>
      <c r="AZ38" s="16">
        <v>0.11111111111110938</v>
      </c>
      <c r="BA38" s="16">
        <v>0.78392418981472489</v>
      </c>
      <c r="BB38" s="16">
        <v>0.11111111111110938</v>
      </c>
      <c r="BC38" s="16">
        <v>5.276314694791906E-2</v>
      </c>
      <c r="BD38" s="16">
        <v>9.5715706006070711E-2</v>
      </c>
      <c r="BE38" s="16">
        <v>6.3810470670711661E-2</v>
      </c>
      <c r="BF38" s="16">
        <v>6.8094764664643703E-2</v>
      </c>
      <c r="BG38" s="16">
        <v>0</v>
      </c>
      <c r="BH38" s="16">
        <v>0.18569793380339727</v>
      </c>
      <c r="BI38" s="16">
        <v>0.11111111111110938</v>
      </c>
      <c r="BJ38" s="16">
        <v>0.41041858605705395</v>
      </c>
      <c r="BK38" s="16">
        <v>0.35000000000000164</v>
      </c>
      <c r="BL38" s="16">
        <v>0.13265700813610115</v>
      </c>
      <c r="BM38" s="16">
        <v>3.1905235335356608E-2</v>
      </c>
      <c r="BN38" s="16">
        <v>0.43319708221127651</v>
      </c>
      <c r="BO38" s="16">
        <v>0</v>
      </c>
      <c r="BP38" s="16">
        <v>0.11858616607992278</v>
      </c>
      <c r="BQ38" s="16">
        <v>5.5555555555554026E-2</v>
      </c>
      <c r="BR38" s="16">
        <v>0.36368049078946729</v>
      </c>
      <c r="BS38" s="16">
        <v>0.2127092006931175</v>
      </c>
      <c r="BT38" s="16">
        <v>0.39461558079708547</v>
      </c>
      <c r="BU38" s="16" t="s">
        <v>1605</v>
      </c>
      <c r="BV38" s="16" t="s">
        <v>1605</v>
      </c>
      <c r="BW38" s="16" t="s">
        <v>1605</v>
      </c>
      <c r="BX38" s="16" t="s">
        <v>1605</v>
      </c>
    </row>
    <row r="39" spans="1:76" x14ac:dyDescent="0.35">
      <c r="A39">
        <v>31</v>
      </c>
      <c r="B39" t="s">
        <v>376</v>
      </c>
      <c r="C39" t="b">
        <v>1</v>
      </c>
      <c r="D39" t="b">
        <v>1</v>
      </c>
      <c r="E39" s="1">
        <v>2107.7043074174244</v>
      </c>
      <c r="F39" s="16">
        <v>0.55954889943279285</v>
      </c>
      <c r="G39" s="16">
        <v>0.93513903146126398</v>
      </c>
      <c r="H39" t="s">
        <v>1799</v>
      </c>
      <c r="I39" s="16">
        <v>0</v>
      </c>
      <c r="J39" s="16">
        <v>8.0000000000001847E-2</v>
      </c>
      <c r="K39" s="16">
        <v>0.48414646821920027</v>
      </c>
      <c r="L39" s="16">
        <v>7.3827478126890611E-2</v>
      </c>
      <c r="M39" s="16">
        <v>2.480565946263269E-2</v>
      </c>
      <c r="N39" s="16">
        <v>8.2139399526940382E-2</v>
      </c>
      <c r="O39" s="16">
        <v>0.11504491140445272</v>
      </c>
      <c r="P39" s="16">
        <v>0.13585124644340452</v>
      </c>
      <c r="Q39" s="16">
        <v>0</v>
      </c>
      <c r="R39" s="16">
        <v>5.1337124704338377E-2</v>
      </c>
      <c r="S39" s="16">
        <v>0</v>
      </c>
      <c r="T39" s="16">
        <v>0.84073620911339653</v>
      </c>
      <c r="U39" s="16">
        <v>1.7815038690639051E-2</v>
      </c>
      <c r="V39" s="16">
        <v>0.30000000000000027</v>
      </c>
      <c r="W39" s="16">
        <v>0.44279746096137029</v>
      </c>
      <c r="X39" s="16">
        <v>0</v>
      </c>
      <c r="Y39" s="16">
        <v>0</v>
      </c>
      <c r="Z39" s="16">
        <v>1.691134706556241E-2</v>
      </c>
      <c r="AA39" s="16">
        <v>0</v>
      </c>
      <c r="AB39" s="16">
        <v>0.57008818936010464</v>
      </c>
      <c r="AC39" s="16">
        <v>0.30000000000000027</v>
      </c>
      <c r="AD39" s="16">
        <v>0.34970796259853354</v>
      </c>
      <c r="AE39" s="16">
        <v>2.480565946263269E-2</v>
      </c>
      <c r="AF39" s="16">
        <v>7.5261179178098825E-3</v>
      </c>
      <c r="AG39" s="16">
        <v>0.30000000000000027</v>
      </c>
      <c r="AH39" s="16">
        <v>0.13894736842105182</v>
      </c>
      <c r="AI39" s="16">
        <v>0.4399999999999975</v>
      </c>
      <c r="AJ39" s="16">
        <v>8.3065461541348862E-2</v>
      </c>
      <c r="AK39" s="16">
        <v>0.1663593803774619</v>
      </c>
      <c r="AL39" s="16">
        <v>0</v>
      </c>
      <c r="AM39" s="16">
        <v>1.9484528802018231E-2</v>
      </c>
      <c r="AN39" s="16">
        <v>0.48768115520137112</v>
      </c>
      <c r="AO39" s="16">
        <v>0.89837433989049087</v>
      </c>
      <c r="AP39" s="16">
        <v>0</v>
      </c>
      <c r="AQ39" s="16">
        <v>2.5599612926450632E-2</v>
      </c>
      <c r="AR39" s="16">
        <v>1.7815038690639051E-2</v>
      </c>
      <c r="AS39" s="16">
        <v>0.32315955029783305</v>
      </c>
      <c r="AT39" s="16">
        <v>0.18750000000000111</v>
      </c>
      <c r="AU39" s="16">
        <v>0.70971928751841751</v>
      </c>
      <c r="AV39" s="16">
        <v>0</v>
      </c>
      <c r="AW39" s="16">
        <v>2.480565946263269E-2</v>
      </c>
      <c r="AX39" s="16">
        <v>1.539508464374717E-2</v>
      </c>
      <c r="AY39" s="16">
        <v>0.24509474549164167</v>
      </c>
      <c r="AZ39" s="16">
        <v>1.7815038690639051E-2</v>
      </c>
      <c r="BA39" s="16">
        <v>0.93513903146126398</v>
      </c>
      <c r="BB39" s="16">
        <v>1.7815038690639051E-2</v>
      </c>
      <c r="BC39" s="16">
        <v>6.160454964520512E-2</v>
      </c>
      <c r="BD39" s="16">
        <v>0.26407989175592772</v>
      </c>
      <c r="BE39" s="16">
        <v>0.1760532611706187</v>
      </c>
      <c r="BF39" s="16">
        <v>1.1973369414692181E-2</v>
      </c>
      <c r="BG39" s="16">
        <v>0</v>
      </c>
      <c r="BH39" s="16">
        <v>0.27810858971341568</v>
      </c>
      <c r="BI39" s="16">
        <v>1.7815038690639051E-2</v>
      </c>
      <c r="BJ39" s="16">
        <v>0.28949768153645561</v>
      </c>
      <c r="BK39" s="16">
        <v>0.35000000000000053</v>
      </c>
      <c r="BL39" s="16">
        <v>0.10783108604109537</v>
      </c>
      <c r="BM39" s="16">
        <v>8.8026630585309906E-2</v>
      </c>
      <c r="BN39" s="16">
        <v>0.72634199517597464</v>
      </c>
      <c r="BO39" s="16">
        <v>0</v>
      </c>
      <c r="BP39" s="16">
        <v>2.3682575415145957E-2</v>
      </c>
      <c r="BQ39" s="16" t="s">
        <v>1605</v>
      </c>
      <c r="BR39" s="16" t="s">
        <v>1605</v>
      </c>
      <c r="BS39" s="16">
        <v>0.17517233941014565</v>
      </c>
      <c r="BT39" s="16">
        <v>0.22215199749241088</v>
      </c>
      <c r="BU39" s="16" t="s">
        <v>1605</v>
      </c>
      <c r="BV39" s="16" t="s">
        <v>1605</v>
      </c>
      <c r="BW39" s="16" t="s">
        <v>1605</v>
      </c>
      <c r="BX39" s="16" t="s">
        <v>1605</v>
      </c>
    </row>
    <row r="40" spans="1:76" x14ac:dyDescent="0.35">
      <c r="A40">
        <v>32</v>
      </c>
      <c r="B40" t="s">
        <v>1609</v>
      </c>
      <c r="C40" t="b">
        <v>1</v>
      </c>
      <c r="D40" t="b">
        <v>0</v>
      </c>
      <c r="E40" s="1">
        <v>2756.8364681740695</v>
      </c>
      <c r="F40" s="16">
        <v>0.25406257542840593</v>
      </c>
      <c r="G40" s="16">
        <v>0.35242518807479017</v>
      </c>
      <c r="H40" t="s">
        <v>1800</v>
      </c>
      <c r="I40" s="16">
        <v>0</v>
      </c>
      <c r="J40" s="16">
        <v>6.1665828955768998E-2</v>
      </c>
      <c r="K40" s="16">
        <v>0.42395257407089559</v>
      </c>
      <c r="L40" s="16">
        <v>1.5811751014300324E-2</v>
      </c>
      <c r="M40" s="16">
        <v>0</v>
      </c>
      <c r="N40" s="16">
        <v>0.10840286426953671</v>
      </c>
      <c r="O40" s="16">
        <v>0.10840286426953671</v>
      </c>
      <c r="P40" s="16">
        <v>0.18462846495495877</v>
      </c>
      <c r="Q40" s="16">
        <v>0</v>
      </c>
      <c r="R40" s="16">
        <v>6.7751790168461667E-2</v>
      </c>
      <c r="S40" s="16">
        <v>0</v>
      </c>
      <c r="T40" s="16">
        <v>0.20261928757435532</v>
      </c>
      <c r="U40" s="16">
        <v>3.8412008927976027E-2</v>
      </c>
      <c r="V40" s="16">
        <v>0.23124685858412874</v>
      </c>
      <c r="W40" s="16">
        <v>0.3369396512469327</v>
      </c>
      <c r="X40" s="16">
        <v>0</v>
      </c>
      <c r="Y40" s="16">
        <v>0</v>
      </c>
      <c r="Z40" s="16">
        <v>0</v>
      </c>
      <c r="AA40" s="16">
        <v>0</v>
      </c>
      <c r="AB40" s="16">
        <v>0.35242518807479017</v>
      </c>
      <c r="AC40" s="16">
        <v>0.23124685858412874</v>
      </c>
      <c r="AD40" s="16">
        <v>0.23124685858412874</v>
      </c>
      <c r="AE40" s="16">
        <v>0</v>
      </c>
      <c r="AF40" s="16">
        <v>0</v>
      </c>
      <c r="AG40" s="16">
        <v>0.23124685858412874</v>
      </c>
      <c r="AH40" s="16">
        <v>0.10710380818633469</v>
      </c>
      <c r="AI40" s="16">
        <v>0.33916205925671838</v>
      </c>
      <c r="AJ40" s="16">
        <v>1.7788219891088364E-2</v>
      </c>
      <c r="AK40" s="16">
        <v>3.5576439782173841E-2</v>
      </c>
      <c r="AL40" s="16">
        <v>0</v>
      </c>
      <c r="AM40" s="16">
        <v>0</v>
      </c>
      <c r="AN40" s="16">
        <v>8.5652144672774044E-2</v>
      </c>
      <c r="AO40" s="16">
        <v>0.18176602056357827</v>
      </c>
      <c r="AP40" s="16">
        <v>9.8823443839369141E-2</v>
      </c>
      <c r="AQ40" s="16">
        <v>0</v>
      </c>
      <c r="AR40" s="16">
        <v>7.6143537811747208E-2</v>
      </c>
      <c r="AS40" s="16">
        <v>0.33023345773939683</v>
      </c>
      <c r="AT40" s="16">
        <v>0.14452928661507913</v>
      </c>
      <c r="AU40" s="16">
        <v>0.61893660528953109</v>
      </c>
      <c r="AV40" s="16">
        <v>5.534112855004758E-2</v>
      </c>
      <c r="AW40" s="16">
        <v>0</v>
      </c>
      <c r="AX40" s="16">
        <v>0</v>
      </c>
      <c r="AY40" s="16">
        <v>8.8211077904904345E-2</v>
      </c>
      <c r="AZ40" s="16">
        <v>3.8412008927976027E-2</v>
      </c>
      <c r="BA40" s="16">
        <v>0.26234537349917653</v>
      </c>
      <c r="BB40" s="16">
        <v>3.8412008927976027E-2</v>
      </c>
      <c r="BC40" s="16">
        <v>8.1302148202152758E-2</v>
      </c>
      <c r="BD40" s="16">
        <v>0.23124685858412874</v>
      </c>
      <c r="BE40" s="16">
        <v>0.15416457238942072</v>
      </c>
      <c r="BF40" s="16">
        <v>0</v>
      </c>
      <c r="BG40" s="16">
        <v>0</v>
      </c>
      <c r="BH40" s="16">
        <v>5.929406630362366E-2</v>
      </c>
      <c r="BI40" s="16">
        <v>3.8412008927976027E-2</v>
      </c>
      <c r="BJ40" s="16">
        <v>0.24899600494700014</v>
      </c>
      <c r="BK40" s="16">
        <v>0.26978800168147865</v>
      </c>
      <c r="BL40" s="16">
        <v>0.13802375405413891</v>
      </c>
      <c r="BM40" s="16">
        <v>0.1000000000000012</v>
      </c>
      <c r="BN40" s="16">
        <v>0.12717955256396474</v>
      </c>
      <c r="BO40" s="16">
        <v>0</v>
      </c>
      <c r="BP40" s="16">
        <v>0</v>
      </c>
      <c r="BQ40" s="16">
        <v>3.8412008927976027E-2</v>
      </c>
      <c r="BR40" s="16">
        <v>0.1799967212722966</v>
      </c>
      <c r="BS40" s="16">
        <v>0.14257540411587999</v>
      </c>
      <c r="BT40" s="16">
        <v>0.30017666253970954</v>
      </c>
      <c r="BU40" s="16" t="s">
        <v>1605</v>
      </c>
      <c r="BV40" s="16" t="s">
        <v>1605</v>
      </c>
      <c r="BW40" s="16" t="s">
        <v>1605</v>
      </c>
      <c r="BX40" s="16" t="s">
        <v>1605</v>
      </c>
    </row>
    <row r="41" spans="1:76" x14ac:dyDescent="0.35">
      <c r="A41">
        <v>33</v>
      </c>
      <c r="B41" t="s">
        <v>1610</v>
      </c>
      <c r="C41" t="b">
        <v>1</v>
      </c>
      <c r="D41" t="b">
        <v>1</v>
      </c>
      <c r="E41" s="1">
        <v>1525.5891799546966</v>
      </c>
      <c r="F41" s="16">
        <v>0.28247978229794146</v>
      </c>
      <c r="G41" s="16">
        <v>0.39434866441760041</v>
      </c>
      <c r="H41" t="s">
        <v>1799</v>
      </c>
      <c r="I41" s="16">
        <v>0</v>
      </c>
      <c r="J41" s="16">
        <v>8.9630450000972139E-2</v>
      </c>
      <c r="K41" s="16">
        <v>0.30684112779501738</v>
      </c>
      <c r="L41" s="16">
        <v>7.8970395274223781E-2</v>
      </c>
      <c r="M41" s="16">
        <v>0</v>
      </c>
      <c r="N41" s="16">
        <v>0.15058131473638792</v>
      </c>
      <c r="O41" s="16">
        <v>0.15058131473638792</v>
      </c>
      <c r="P41" s="16">
        <v>0.20490747647334273</v>
      </c>
      <c r="Q41" s="16">
        <v>0.11185163920231012</v>
      </c>
      <c r="R41" s="16">
        <v>0.20862160352739179</v>
      </c>
      <c r="S41" s="16">
        <v>0</v>
      </c>
      <c r="T41" s="16">
        <v>0.32398988104268489</v>
      </c>
      <c r="U41" s="16">
        <v>5.0014298812480762E-2</v>
      </c>
      <c r="V41" s="16">
        <v>0.21315812712933324</v>
      </c>
      <c r="W41" s="16">
        <v>0.35048633827017528</v>
      </c>
      <c r="X41" s="16">
        <v>0</v>
      </c>
      <c r="Y41" s="16">
        <v>0</v>
      </c>
      <c r="Z41" s="16">
        <v>0</v>
      </c>
      <c r="AA41" s="16">
        <v>0</v>
      </c>
      <c r="AB41" s="16">
        <v>0.38991653780121638</v>
      </c>
      <c r="AC41" s="16">
        <v>0.21315812712933324</v>
      </c>
      <c r="AD41" s="16">
        <v>0.21315812712933324</v>
      </c>
      <c r="AE41" s="16">
        <v>0</v>
      </c>
      <c r="AF41" s="16">
        <v>0</v>
      </c>
      <c r="AG41" s="16">
        <v>0.21315812712933324</v>
      </c>
      <c r="AH41" s="16">
        <v>0.1251870637721495</v>
      </c>
      <c r="AI41" s="16">
        <v>0.2540430485596703</v>
      </c>
      <c r="AJ41" s="16">
        <v>8.1193644645209728E-2</v>
      </c>
      <c r="AK41" s="16">
        <v>0.10247042730379485</v>
      </c>
      <c r="AL41" s="16">
        <v>7.8970395274223781E-2</v>
      </c>
      <c r="AM41" s="16">
        <v>7.8970395274223781E-2</v>
      </c>
      <c r="AN41" s="16">
        <v>0.17796287469755034</v>
      </c>
      <c r="AO41" s="16">
        <v>0.28727952029020631</v>
      </c>
      <c r="AP41" s="16">
        <v>0</v>
      </c>
      <c r="AQ41" s="16">
        <v>0</v>
      </c>
      <c r="AR41" s="16">
        <v>4.9729860568626938E-2</v>
      </c>
      <c r="AS41" s="16">
        <v>0.26863197476653888</v>
      </c>
      <c r="AT41" s="16">
        <v>0.14726572777307645</v>
      </c>
      <c r="AU41" s="16">
        <v>0.45808664051880599</v>
      </c>
      <c r="AV41" s="16">
        <v>0</v>
      </c>
      <c r="AW41" s="16">
        <v>0</v>
      </c>
      <c r="AX41" s="16">
        <v>0</v>
      </c>
      <c r="AY41" s="16">
        <v>0.1678515187051457</v>
      </c>
      <c r="AZ41" s="16">
        <v>5.0014298812480762E-2</v>
      </c>
      <c r="BA41" s="16">
        <v>0.39434866441760041</v>
      </c>
      <c r="BB41" s="16">
        <v>5.0014298812480762E-2</v>
      </c>
      <c r="BC41" s="16">
        <v>0.11878657184157526</v>
      </c>
      <c r="BD41" s="16">
        <v>0.21315812712933324</v>
      </c>
      <c r="BE41" s="16">
        <v>0.15396802126637588</v>
      </c>
      <c r="BF41" s="16">
        <v>0</v>
      </c>
      <c r="BG41" s="16">
        <v>0</v>
      </c>
      <c r="BH41" s="16">
        <v>0.1277792332519152</v>
      </c>
      <c r="BI41" s="16">
        <v>5.0014298812480762E-2</v>
      </c>
      <c r="BJ41" s="16">
        <v>0.24731991851300861</v>
      </c>
      <c r="BK41" s="16">
        <v>0.22566509883552843</v>
      </c>
      <c r="BL41" s="16">
        <v>0.24406772709741742</v>
      </c>
      <c r="BM41" s="16">
        <v>0.14097270894360769</v>
      </c>
      <c r="BN41" s="16">
        <v>0.22171058753041728</v>
      </c>
      <c r="BO41" s="16">
        <v>0</v>
      </c>
      <c r="BP41" s="16">
        <v>0</v>
      </c>
      <c r="BQ41" s="16">
        <v>2.4883389644616116E-2</v>
      </c>
      <c r="BR41" s="16">
        <v>0.19615155406830276</v>
      </c>
      <c r="BS41" s="16">
        <v>0.17156169153960588</v>
      </c>
      <c r="BT41" s="16">
        <v>0.29822081945218226</v>
      </c>
      <c r="BU41" s="16" t="s">
        <v>1605</v>
      </c>
      <c r="BV41" s="16" t="s">
        <v>1605</v>
      </c>
      <c r="BW41" s="16" t="s">
        <v>1605</v>
      </c>
      <c r="BX41" s="16" t="s">
        <v>1605</v>
      </c>
    </row>
    <row r="42" spans="1:76" x14ac:dyDescent="0.35">
      <c r="A42">
        <v>34</v>
      </c>
      <c r="B42" t="s">
        <v>1611</v>
      </c>
      <c r="C42" t="b">
        <v>1</v>
      </c>
      <c r="D42" t="b">
        <v>0</v>
      </c>
      <c r="E42" s="1">
        <v>4009.6011609556535</v>
      </c>
      <c r="F42" s="16">
        <v>0.43276855483815929</v>
      </c>
      <c r="G42" s="16">
        <v>0.6699888867145174</v>
      </c>
      <c r="H42" t="s">
        <v>1799</v>
      </c>
      <c r="I42" s="16">
        <v>0</v>
      </c>
      <c r="J42" s="16">
        <v>7.9999999999997184E-2</v>
      </c>
      <c r="K42" s="16">
        <v>3.5370411221377962E-2</v>
      </c>
      <c r="L42" s="16">
        <v>4.241182146278577E-2</v>
      </c>
      <c r="M42" s="16">
        <v>0.1237801664641236</v>
      </c>
      <c r="N42" s="16">
        <v>1.418028286060169E-2</v>
      </c>
      <c r="O42" s="16">
        <v>0.16145617739421891</v>
      </c>
      <c r="P42" s="16">
        <v>2.3345892718502848E-2</v>
      </c>
      <c r="Q42" s="16">
        <v>0</v>
      </c>
      <c r="R42" s="16">
        <v>8.8626767878774437E-3</v>
      </c>
      <c r="S42" s="16">
        <v>0</v>
      </c>
      <c r="T42" s="16">
        <v>0.49064731623312885</v>
      </c>
      <c r="U42" s="16">
        <v>9.3569016141567207E-2</v>
      </c>
      <c r="V42" s="16">
        <v>0.29999999999999671</v>
      </c>
      <c r="W42" s="16">
        <v>0.62534117378064136</v>
      </c>
      <c r="X42" s="16">
        <v>0</v>
      </c>
      <c r="Y42" s="16">
        <v>0</v>
      </c>
      <c r="Z42" s="16">
        <v>8.5599145514479558E-2</v>
      </c>
      <c r="AA42" s="16">
        <v>0</v>
      </c>
      <c r="AB42" s="16">
        <v>0.59085331966384169</v>
      </c>
      <c r="AC42" s="16">
        <v>0.29999999999999671</v>
      </c>
      <c r="AD42" s="16">
        <v>0.54568053028498453</v>
      </c>
      <c r="AE42" s="16">
        <v>0.1237801664641236</v>
      </c>
      <c r="AF42" s="16">
        <v>5.8814810146126772E-2</v>
      </c>
      <c r="AG42" s="16">
        <v>0.29999999999999671</v>
      </c>
      <c r="AH42" s="16">
        <v>0.13894736842105093</v>
      </c>
      <c r="AI42" s="16">
        <v>0.43999999999999506</v>
      </c>
      <c r="AJ42" s="16">
        <v>4.7715229949596871E-2</v>
      </c>
      <c r="AK42" s="16">
        <v>9.5643084873372253E-2</v>
      </c>
      <c r="AL42" s="16">
        <v>0</v>
      </c>
      <c r="AM42" s="16">
        <v>8.6083527126007642E-2</v>
      </c>
      <c r="AN42" s="16">
        <v>0.20276311527170243</v>
      </c>
      <c r="AO42" s="16">
        <v>0.37598266201786412</v>
      </c>
      <c r="AP42" s="16">
        <v>0.26947574469973223</v>
      </c>
      <c r="AQ42" s="16">
        <v>0.11392454243591343</v>
      </c>
      <c r="AR42" s="16">
        <v>9.3569016141567207E-2</v>
      </c>
      <c r="AS42" s="16">
        <v>0.42163972098403524</v>
      </c>
      <c r="AT42" s="16">
        <v>0.18750000000000266</v>
      </c>
      <c r="AU42" s="16">
        <v>0.61873933442184836</v>
      </c>
      <c r="AV42" s="16">
        <v>0</v>
      </c>
      <c r="AW42" s="16">
        <v>0.1237801664641236</v>
      </c>
      <c r="AX42" s="16">
        <v>7.8207649478742036E-2</v>
      </c>
      <c r="AY42" s="16">
        <v>0.23421698571336513</v>
      </c>
      <c r="AZ42" s="16">
        <v>9.3569016141567207E-2</v>
      </c>
      <c r="BA42" s="16">
        <v>0.6699888867145174</v>
      </c>
      <c r="BB42" s="16">
        <v>9.3569016141567207E-2</v>
      </c>
      <c r="BC42" s="16">
        <v>1.063521214545271E-2</v>
      </c>
      <c r="BD42" s="16">
        <v>1.9292951575294426E-2</v>
      </c>
      <c r="BE42" s="16">
        <v>1.2861967716863543E-2</v>
      </c>
      <c r="BF42" s="16">
        <v>9.3569016141567207E-2</v>
      </c>
      <c r="BG42" s="16">
        <v>0</v>
      </c>
      <c r="BH42" s="16">
        <v>0.16043185035410756</v>
      </c>
      <c r="BI42" s="16">
        <v>9.3569016141567207E-2</v>
      </c>
      <c r="BJ42" s="16">
        <v>0.41834514957306879</v>
      </c>
      <c r="BK42" s="16">
        <v>0.34999999999999676</v>
      </c>
      <c r="BL42" s="16">
        <v>6.2358181543634039E-2</v>
      </c>
      <c r="BM42" s="16">
        <v>6.4309838584273304E-3</v>
      </c>
      <c r="BN42" s="16">
        <v>0.3032211510547842</v>
      </c>
      <c r="BO42" s="16">
        <v>8.4973345277379098E-2</v>
      </c>
      <c r="BP42" s="16">
        <v>0.10526067985927567</v>
      </c>
      <c r="BQ42" s="16">
        <v>6.2379344094374956E-2</v>
      </c>
      <c r="BR42" s="16">
        <v>0.28168872251935317</v>
      </c>
      <c r="BS42" s="16">
        <v>0.18117614068107057</v>
      </c>
      <c r="BT42" s="16">
        <v>0.41808717445916743</v>
      </c>
      <c r="BU42" s="16" t="s">
        <v>1605</v>
      </c>
      <c r="BV42" s="16" t="s">
        <v>1605</v>
      </c>
      <c r="BW42" s="16" t="s">
        <v>1605</v>
      </c>
      <c r="BX42" s="16" t="s">
        <v>1605</v>
      </c>
    </row>
    <row r="43" spans="1:76" x14ac:dyDescent="0.35">
      <c r="A43">
        <v>35</v>
      </c>
      <c r="B43" t="s">
        <v>1744</v>
      </c>
      <c r="C43" t="b">
        <v>1</v>
      </c>
      <c r="D43" t="b">
        <v>0</v>
      </c>
      <c r="E43" s="1">
        <v>1446.4977315904093</v>
      </c>
      <c r="F43" s="16">
        <v>0.50257033415549301</v>
      </c>
      <c r="G43" s="16">
        <v>0.95999999999999974</v>
      </c>
      <c r="H43" t="s">
        <v>1799</v>
      </c>
      <c r="I43" s="16">
        <v>0</v>
      </c>
      <c r="J43" s="16">
        <v>7.9999999999999849E-2</v>
      </c>
      <c r="K43" s="16">
        <v>0.55000000000000315</v>
      </c>
      <c r="L43" s="16">
        <v>8.0000000000000071E-2</v>
      </c>
      <c r="M43" s="16">
        <v>0</v>
      </c>
      <c r="N43" s="16">
        <v>0.22049943170067587</v>
      </c>
      <c r="O43" s="16">
        <v>0.22049943170067587</v>
      </c>
      <c r="P43" s="16">
        <v>0.3630221010101089</v>
      </c>
      <c r="Q43" s="16">
        <v>0.2199999999999982</v>
      </c>
      <c r="R43" s="16">
        <v>0.38813081667176674</v>
      </c>
      <c r="S43" s="16">
        <v>0</v>
      </c>
      <c r="T43" s="16">
        <v>0.89999999999999925</v>
      </c>
      <c r="U43" s="16">
        <v>0</v>
      </c>
      <c r="V43" s="16">
        <v>0.29999999999999805</v>
      </c>
      <c r="W43" s="16">
        <v>0.51498694590816019</v>
      </c>
      <c r="X43" s="16">
        <v>0</v>
      </c>
      <c r="Y43" s="16">
        <v>0</v>
      </c>
      <c r="Z43" s="16">
        <v>0</v>
      </c>
      <c r="AA43" s="16">
        <v>0</v>
      </c>
      <c r="AB43" s="16">
        <v>0.49999999999999911</v>
      </c>
      <c r="AC43" s="16">
        <v>0.29999999999999805</v>
      </c>
      <c r="AD43" s="16">
        <v>0.29999999999999805</v>
      </c>
      <c r="AE43" s="16">
        <v>0</v>
      </c>
      <c r="AF43" s="16">
        <v>0</v>
      </c>
      <c r="AG43" s="16">
        <v>0.29999999999999805</v>
      </c>
      <c r="AH43" s="16">
        <v>0.13894736842105426</v>
      </c>
      <c r="AI43" s="16">
        <v>0.43999999999999928</v>
      </c>
      <c r="AJ43" s="16">
        <v>8.9999999999998082E-2</v>
      </c>
      <c r="AK43" s="16">
        <v>0.17999999999999772</v>
      </c>
      <c r="AL43" s="16">
        <v>8.0000000000000071E-2</v>
      </c>
      <c r="AM43" s="16">
        <v>8.0000000000000071E-2</v>
      </c>
      <c r="AN43" s="16">
        <v>0.42271759890859517</v>
      </c>
      <c r="AO43" s="16">
        <v>0.77498226466575715</v>
      </c>
      <c r="AP43" s="16">
        <v>0</v>
      </c>
      <c r="AQ43" s="16">
        <v>0</v>
      </c>
      <c r="AR43" s="16">
        <v>0</v>
      </c>
      <c r="AS43" s="16">
        <v>0.29999999999999805</v>
      </c>
      <c r="AT43" s="16">
        <v>0.1875</v>
      </c>
      <c r="AU43" s="16">
        <v>0.89139140813232309</v>
      </c>
      <c r="AV43" s="16">
        <v>0</v>
      </c>
      <c r="AW43" s="16">
        <v>0</v>
      </c>
      <c r="AX43" s="16">
        <v>0</v>
      </c>
      <c r="AY43" s="16">
        <v>0.23999999999999932</v>
      </c>
      <c r="AZ43" s="16">
        <v>0</v>
      </c>
      <c r="BA43" s="16">
        <v>0.95999999999999974</v>
      </c>
      <c r="BB43" s="16">
        <v>0</v>
      </c>
      <c r="BC43" s="16">
        <v>0.16537457377550391</v>
      </c>
      <c r="BD43" s="16">
        <v>0.29999999999999805</v>
      </c>
      <c r="BE43" s="16">
        <v>0.1999999999999964</v>
      </c>
      <c r="BF43" s="16">
        <v>0</v>
      </c>
      <c r="BG43" s="16">
        <v>0</v>
      </c>
      <c r="BH43" s="16">
        <v>0.29999999999999805</v>
      </c>
      <c r="BI43" s="16">
        <v>0</v>
      </c>
      <c r="BJ43" s="16">
        <v>0.25000000000000044</v>
      </c>
      <c r="BK43" s="16">
        <v>0.34999999999999898</v>
      </c>
      <c r="BL43" s="16">
        <v>0.2694679568429923</v>
      </c>
      <c r="BM43" s="16">
        <v>9.9999999999997424E-2</v>
      </c>
      <c r="BN43" s="16">
        <v>0.62766712141882741</v>
      </c>
      <c r="BO43" s="16">
        <v>0</v>
      </c>
      <c r="BP43" s="16">
        <v>0</v>
      </c>
      <c r="BQ43" s="16">
        <v>0</v>
      </c>
      <c r="BR43" s="16">
        <v>0.27562428962584495</v>
      </c>
      <c r="BS43" s="16">
        <v>0.14999999999999813</v>
      </c>
      <c r="BT43" s="16">
        <v>0.14999999999999813</v>
      </c>
      <c r="BU43" s="16" t="s">
        <v>1605</v>
      </c>
      <c r="BV43" s="16" t="s">
        <v>1605</v>
      </c>
      <c r="BW43" s="16" t="s">
        <v>1605</v>
      </c>
      <c r="BX43" s="16" t="s">
        <v>1605</v>
      </c>
    </row>
    <row r="44" spans="1:76" x14ac:dyDescent="0.35">
      <c r="A44">
        <v>36</v>
      </c>
      <c r="B44" t="s">
        <v>1855</v>
      </c>
      <c r="C44" t="b">
        <v>1</v>
      </c>
      <c r="D44" t="b">
        <v>0</v>
      </c>
      <c r="E44" s="1">
        <v>2111.4720000000043</v>
      </c>
      <c r="F44" s="16">
        <v>0.32527490963650274</v>
      </c>
      <c r="G44" s="16">
        <v>0.57293868921775926</v>
      </c>
      <c r="H44" t="s">
        <v>1800</v>
      </c>
      <c r="I44" s="16">
        <v>0</v>
      </c>
      <c r="J44" s="16">
        <v>8.0000000000001181E-2</v>
      </c>
      <c r="K44" s="16">
        <v>0</v>
      </c>
      <c r="L44" s="16">
        <v>1.8604651162793306E-2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0.20930232558139661</v>
      </c>
      <c r="U44" s="16">
        <v>9.0909090909095935E-2</v>
      </c>
      <c r="V44" s="16">
        <v>0.3000000000000016</v>
      </c>
      <c r="W44" s="16">
        <v>0.3000000000000016</v>
      </c>
      <c r="X44" s="16">
        <v>0</v>
      </c>
      <c r="Y44" s="16">
        <v>0</v>
      </c>
      <c r="Z44" s="16">
        <v>0</v>
      </c>
      <c r="AA44" s="16">
        <v>0</v>
      </c>
      <c r="AB44" s="16">
        <v>0.57293868921775926</v>
      </c>
      <c r="AC44" s="16">
        <v>0.3000000000000016</v>
      </c>
      <c r="AD44" s="16">
        <v>0.3000000000000016</v>
      </c>
      <c r="AE44" s="16">
        <v>0</v>
      </c>
      <c r="AF44" s="16">
        <v>0</v>
      </c>
      <c r="AG44" s="16">
        <v>0.3000000000000016</v>
      </c>
      <c r="AH44" s="16">
        <v>0.13894736842105648</v>
      </c>
      <c r="AI44" s="16">
        <v>0.44000000000000483</v>
      </c>
      <c r="AJ44" s="16">
        <v>2.0930232558139972E-2</v>
      </c>
      <c r="AK44" s="16">
        <v>4.186046511628283E-2</v>
      </c>
      <c r="AL44" s="16">
        <v>0</v>
      </c>
      <c r="AM44" s="16">
        <v>0</v>
      </c>
      <c r="AN44" s="16">
        <v>0.12913728432108362</v>
      </c>
      <c r="AO44" s="16">
        <v>0.2367516879219842</v>
      </c>
      <c r="AP44" s="16">
        <v>0</v>
      </c>
      <c r="AQ44" s="16">
        <v>0</v>
      </c>
      <c r="AR44" s="16">
        <v>0.13636363636364091</v>
      </c>
      <c r="AS44" s="16">
        <v>0.47727272727272996</v>
      </c>
      <c r="AT44" s="16">
        <v>0.18749999999999911</v>
      </c>
      <c r="AU44" s="16">
        <v>0.60000000000000542</v>
      </c>
      <c r="AV44" s="16">
        <v>0</v>
      </c>
      <c r="AW44" s="16">
        <v>0</v>
      </c>
      <c r="AX44" s="16">
        <v>0</v>
      </c>
      <c r="AY44" s="16">
        <v>0.15179704016913664</v>
      </c>
      <c r="AZ44" s="16">
        <v>9.0909090909095935E-2</v>
      </c>
      <c r="BA44" s="16">
        <v>0.33446088794926343</v>
      </c>
      <c r="BB44" s="16">
        <v>9.0909090909095935E-2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6.9767441860467239E-2</v>
      </c>
      <c r="BI44" s="16">
        <v>9.0909090909095935E-2</v>
      </c>
      <c r="BJ44" s="16">
        <v>0.39482029598308821</v>
      </c>
      <c r="BK44" s="16">
        <v>0.35000000000000475</v>
      </c>
      <c r="BL44" s="16">
        <v>0</v>
      </c>
      <c r="BM44" s="16">
        <v>0</v>
      </c>
      <c r="BN44" s="16">
        <v>0.1917479369842463</v>
      </c>
      <c r="BO44" s="16">
        <v>0</v>
      </c>
      <c r="BP44" s="16">
        <v>0</v>
      </c>
      <c r="BQ44" s="16">
        <v>4.5454545454549855E-2</v>
      </c>
      <c r="BR44" s="16">
        <v>4.5454545454549855E-2</v>
      </c>
      <c r="BS44" s="16" t="s">
        <v>1605</v>
      </c>
      <c r="BT44" s="16" t="s">
        <v>1605</v>
      </c>
      <c r="BU44" s="16" t="s">
        <v>1605</v>
      </c>
      <c r="BV44" s="16" t="s">
        <v>1605</v>
      </c>
      <c r="BW44" s="16" t="s">
        <v>1605</v>
      </c>
      <c r="BX44" s="16" t="s">
        <v>1605</v>
      </c>
    </row>
    <row r="45" spans="1:76" x14ac:dyDescent="0.35">
      <c r="A45">
        <v>37</v>
      </c>
      <c r="B45" t="s">
        <v>2171</v>
      </c>
      <c r="C45" t="b">
        <v>1</v>
      </c>
      <c r="D45" t="b">
        <v>1</v>
      </c>
      <c r="E45" s="1">
        <v>2377.2914479651304</v>
      </c>
      <c r="F45" s="16">
        <v>0.32389017628003375</v>
      </c>
      <c r="G45" s="16">
        <v>0.60355526582578367</v>
      </c>
      <c r="H45" t="s">
        <v>1799</v>
      </c>
      <c r="I45" s="16">
        <v>0</v>
      </c>
      <c r="J45" s="16">
        <v>7.9999999999997851E-2</v>
      </c>
      <c r="K45" s="16">
        <v>0</v>
      </c>
      <c r="L45" s="16">
        <v>4.7496562542854059E-2</v>
      </c>
      <c r="M45" s="16">
        <v>4.2045422863933757E-2</v>
      </c>
      <c r="N45" s="16">
        <v>0</v>
      </c>
      <c r="O45" s="16">
        <v>3.9515328970787689E-2</v>
      </c>
      <c r="P45" s="16">
        <v>0</v>
      </c>
      <c r="Q45" s="16">
        <v>0</v>
      </c>
      <c r="R45" s="16">
        <v>0</v>
      </c>
      <c r="S45" s="16">
        <v>0</v>
      </c>
      <c r="T45" s="16">
        <v>0.53598758227299625</v>
      </c>
      <c r="U45" s="16">
        <v>2.0113974925941802E-2</v>
      </c>
      <c r="V45" s="16">
        <v>0.29999999999999782</v>
      </c>
      <c r="W45" s="16">
        <v>0.3990840266788731</v>
      </c>
      <c r="X45" s="16">
        <v>0</v>
      </c>
      <c r="Y45" s="16">
        <v>7.718191413214015E-2</v>
      </c>
      <c r="Z45" s="16">
        <v>0.10714120617068379</v>
      </c>
      <c r="AA45" s="16">
        <v>0</v>
      </c>
      <c r="AB45" s="16">
        <v>0.40150194207356638</v>
      </c>
      <c r="AC45" s="16">
        <v>0.29999999999999782</v>
      </c>
      <c r="AD45" s="16">
        <v>0.38122573973281648</v>
      </c>
      <c r="AE45" s="16">
        <v>7.8817757153035739E-2</v>
      </c>
      <c r="AF45" s="16">
        <v>6.285714285714028E-2</v>
      </c>
      <c r="AG45" s="16">
        <v>0.29999999999999782</v>
      </c>
      <c r="AH45" s="16">
        <v>0.13894736842104827</v>
      </c>
      <c r="AI45" s="16">
        <v>0.4399999999999944</v>
      </c>
      <c r="AJ45" s="16">
        <v>5.3433632860710567E-2</v>
      </c>
      <c r="AK45" s="16">
        <v>0.10686726572142624</v>
      </c>
      <c r="AL45" s="16">
        <v>0</v>
      </c>
      <c r="AM45" s="16">
        <v>2.4584950160068564E-2</v>
      </c>
      <c r="AN45" s="16">
        <v>0.1294590508183413</v>
      </c>
      <c r="AO45" s="16">
        <v>0.23744467845667905</v>
      </c>
      <c r="AP45" s="16">
        <v>0</v>
      </c>
      <c r="AQ45" s="16">
        <v>3.1636526583722624E-2</v>
      </c>
      <c r="AR45" s="16">
        <v>2.0113974925941802E-2</v>
      </c>
      <c r="AS45" s="16">
        <v>0.32614816740372099</v>
      </c>
      <c r="AT45" s="16">
        <v>0.18749999999999623</v>
      </c>
      <c r="AU45" s="16">
        <v>0.59999999999999831</v>
      </c>
      <c r="AV45" s="16">
        <v>0</v>
      </c>
      <c r="AW45" s="16">
        <v>4.2045422863933757E-2</v>
      </c>
      <c r="AX45" s="16">
        <v>2.7021812136052814E-2</v>
      </c>
      <c r="AY45" s="16">
        <v>0.16546311474394693</v>
      </c>
      <c r="AZ45" s="16">
        <v>2.0113974925941802E-2</v>
      </c>
      <c r="BA45" s="16">
        <v>0.60355526582578367</v>
      </c>
      <c r="BB45" s="16">
        <v>2.0113974925941802E-2</v>
      </c>
      <c r="BC45" s="16">
        <v>0</v>
      </c>
      <c r="BD45" s="16">
        <v>0</v>
      </c>
      <c r="BE45" s="16">
        <v>0</v>
      </c>
      <c r="BF45" s="16">
        <v>9.9999999999996536E-2</v>
      </c>
      <c r="BG45" s="16">
        <v>0</v>
      </c>
      <c r="BH45" s="16">
        <v>0.17811210953571543</v>
      </c>
      <c r="BI45" s="16">
        <v>2.0113974925941802E-2</v>
      </c>
      <c r="BJ45" s="16">
        <v>0.21832859435560237</v>
      </c>
      <c r="BK45" s="16">
        <v>0.34999999999999942</v>
      </c>
      <c r="BL45" s="16">
        <v>0</v>
      </c>
      <c r="BM45" s="16">
        <v>0</v>
      </c>
      <c r="BN45" s="16">
        <v>0.19222570808161099</v>
      </c>
      <c r="BO45" s="16">
        <v>0</v>
      </c>
      <c r="BP45" s="16">
        <v>2.9503111457228837E-2</v>
      </c>
      <c r="BQ45" s="16">
        <v>6.3999011128019756E-3</v>
      </c>
      <c r="BR45" s="16">
        <v>6.9344698435849894E-2</v>
      </c>
      <c r="BS45" s="16">
        <v>0.11896979677963526</v>
      </c>
      <c r="BT45" s="16">
        <v>0.18825530217456743</v>
      </c>
      <c r="BU45" s="16" t="s">
        <v>1605</v>
      </c>
      <c r="BV45" s="16" t="s">
        <v>1605</v>
      </c>
      <c r="BW45" s="16" t="s">
        <v>1605</v>
      </c>
      <c r="BX45" s="16" t="s">
        <v>1605</v>
      </c>
    </row>
    <row r="46" spans="1:76" x14ac:dyDescent="0.35">
      <c r="A46">
        <v>38</v>
      </c>
      <c r="B46" t="s">
        <v>2178</v>
      </c>
      <c r="C46" t="b">
        <v>1</v>
      </c>
      <c r="D46" t="b">
        <v>1</v>
      </c>
      <c r="E46" s="1">
        <v>7049.6614369389563</v>
      </c>
      <c r="F46" s="16">
        <v>0.68097768665779512</v>
      </c>
      <c r="G46" s="16">
        <v>1.2981636435574537</v>
      </c>
      <c r="H46" t="s">
        <v>1799</v>
      </c>
      <c r="I46" s="16">
        <v>0</v>
      </c>
      <c r="J46" s="16">
        <v>8.0000000000001403E-2</v>
      </c>
      <c r="K46" s="16">
        <v>0</v>
      </c>
      <c r="L46" s="16">
        <v>8.6642169693148308E-2</v>
      </c>
      <c r="M46" s="16">
        <v>0.1127221066084656</v>
      </c>
      <c r="N46" s="16">
        <v>0</v>
      </c>
      <c r="O46" s="16">
        <v>0.11080791993045191</v>
      </c>
      <c r="P46" s="16">
        <v>0</v>
      </c>
      <c r="Q46" s="16">
        <v>0</v>
      </c>
      <c r="R46" s="16">
        <v>0</v>
      </c>
      <c r="S46" s="16">
        <v>0</v>
      </c>
      <c r="T46" s="16">
        <v>1.0188561157511988</v>
      </c>
      <c r="U46" s="16">
        <v>9.9999999999998979E-2</v>
      </c>
      <c r="V46" s="16">
        <v>0.29999999999999982</v>
      </c>
      <c r="W46" s="16">
        <v>0.58213595042279009</v>
      </c>
      <c r="X46" s="16">
        <v>0</v>
      </c>
      <c r="Y46" s="16">
        <v>0</v>
      </c>
      <c r="Z46" s="16">
        <v>7.6715438402578995E-2</v>
      </c>
      <c r="AA46" s="16">
        <v>0</v>
      </c>
      <c r="AB46" s="16">
        <v>1.1387889158000752</v>
      </c>
      <c r="AC46" s="16">
        <v>0.29999999999999982</v>
      </c>
      <c r="AD46" s="16">
        <v>0.52589586921809173</v>
      </c>
      <c r="AE46" s="16">
        <v>0.1127221066084656</v>
      </c>
      <c r="AF46" s="16">
        <v>6.2857142857137838E-2</v>
      </c>
      <c r="AG46" s="16">
        <v>0.29999999999999982</v>
      </c>
      <c r="AH46" s="16">
        <v>0.13894736842105293</v>
      </c>
      <c r="AI46" s="16">
        <v>0.44000000000000083</v>
      </c>
      <c r="AJ46" s="16">
        <v>9.7682260808827026E-2</v>
      </c>
      <c r="AK46" s="16">
        <v>0.19721916240279747</v>
      </c>
      <c r="AL46" s="16">
        <v>0</v>
      </c>
      <c r="AM46" s="16">
        <v>6.5076319900632562E-2</v>
      </c>
      <c r="AN46" s="16">
        <v>0.40678172564669213</v>
      </c>
      <c r="AO46" s="16">
        <v>0.75634077071935102</v>
      </c>
      <c r="AP46" s="16">
        <v>0</v>
      </c>
      <c r="AQ46" s="16">
        <v>8.5989696203536914E-2</v>
      </c>
      <c r="AR46" s="16">
        <v>9.9999999999998979E-2</v>
      </c>
      <c r="AS46" s="16">
        <v>0.43000000000000016</v>
      </c>
      <c r="AT46" s="16">
        <v>0.18749999999999845</v>
      </c>
      <c r="AU46" s="16">
        <v>0.6000000000000012</v>
      </c>
      <c r="AV46" s="16">
        <v>0</v>
      </c>
      <c r="AW46" s="16">
        <v>0.1127221066084656</v>
      </c>
      <c r="AX46" s="16">
        <v>7.0220232896072821E-2</v>
      </c>
      <c r="AY46" s="16">
        <v>0.3905718792438595</v>
      </c>
      <c r="AZ46" s="16">
        <v>9.9999999999998979E-2</v>
      </c>
      <c r="BA46" s="16">
        <v>1.2981636435574537</v>
      </c>
      <c r="BB46" s="16">
        <v>9.9999999999998979E-2</v>
      </c>
      <c r="BC46" s="16">
        <v>0</v>
      </c>
      <c r="BD46" s="16">
        <v>0</v>
      </c>
      <c r="BE46" s="16">
        <v>0</v>
      </c>
      <c r="BF46" s="16">
        <v>9.9999999999998979E-2</v>
      </c>
      <c r="BG46" s="16">
        <v>0</v>
      </c>
      <c r="BH46" s="16">
        <v>0.33119121149410091</v>
      </c>
      <c r="BI46" s="16">
        <v>9.9999999999998979E-2</v>
      </c>
      <c r="BJ46" s="16">
        <v>0.55872250970514736</v>
      </c>
      <c r="BK46" s="16">
        <v>0.35000000000000031</v>
      </c>
      <c r="BL46" s="16">
        <v>0</v>
      </c>
      <c r="BM46" s="16">
        <v>0</v>
      </c>
      <c r="BN46" s="16">
        <v>0.60832930667407337</v>
      </c>
      <c r="BO46" s="16">
        <v>0</v>
      </c>
      <c r="BP46" s="16">
        <v>7.9442529284384111E-2</v>
      </c>
      <c r="BQ46" s="16">
        <v>9.9999999999998979E-2</v>
      </c>
      <c r="BR46" s="16">
        <v>0.29114265856916011</v>
      </c>
      <c r="BS46" s="16">
        <v>0.4225872288527015</v>
      </c>
      <c r="BT46" s="16">
        <v>0.60041063245928616</v>
      </c>
      <c r="BU46" s="16" t="s">
        <v>1605</v>
      </c>
      <c r="BV46" s="16" t="s">
        <v>1605</v>
      </c>
      <c r="BW46" s="16" t="s">
        <v>1605</v>
      </c>
      <c r="BX46" s="16" t="s">
        <v>1605</v>
      </c>
    </row>
    <row r="47" spans="1:76" x14ac:dyDescent="0.35">
      <c r="A47">
        <v>39</v>
      </c>
      <c r="B47" t="s">
        <v>2296</v>
      </c>
      <c r="C47" t="b">
        <v>0</v>
      </c>
      <c r="D47" t="b">
        <v>1</v>
      </c>
      <c r="E47" s="1">
        <v>1059.5708850235051</v>
      </c>
      <c r="F47" s="16" t="s">
        <v>1605</v>
      </c>
      <c r="G47" s="16" t="s">
        <v>1605</v>
      </c>
      <c r="H47" t="s">
        <v>1605</v>
      </c>
      <c r="I47" s="16" t="s">
        <v>1605</v>
      </c>
      <c r="J47" s="16" t="s">
        <v>1605</v>
      </c>
      <c r="K47" s="16" t="s">
        <v>1605</v>
      </c>
      <c r="L47" s="16" t="s">
        <v>1605</v>
      </c>
      <c r="M47" s="16" t="s">
        <v>1605</v>
      </c>
      <c r="N47" s="16" t="s">
        <v>1605</v>
      </c>
      <c r="O47" s="16" t="s">
        <v>1605</v>
      </c>
      <c r="P47" s="16" t="s">
        <v>1605</v>
      </c>
      <c r="Q47" s="16" t="s">
        <v>1605</v>
      </c>
      <c r="R47" s="16" t="s">
        <v>1605</v>
      </c>
      <c r="S47" s="16" t="s">
        <v>1605</v>
      </c>
      <c r="T47" s="16" t="s">
        <v>1605</v>
      </c>
      <c r="U47" s="16" t="s">
        <v>1605</v>
      </c>
      <c r="V47" s="16" t="s">
        <v>1605</v>
      </c>
      <c r="W47" s="16" t="s">
        <v>1605</v>
      </c>
      <c r="X47" s="16" t="s">
        <v>1605</v>
      </c>
      <c r="Y47" s="16" t="s">
        <v>1605</v>
      </c>
      <c r="Z47" s="16" t="s">
        <v>1605</v>
      </c>
      <c r="AA47" s="16" t="s">
        <v>1605</v>
      </c>
      <c r="AB47" s="16" t="s">
        <v>1605</v>
      </c>
      <c r="AC47" s="16" t="s">
        <v>1605</v>
      </c>
      <c r="AD47" s="16" t="s">
        <v>1605</v>
      </c>
      <c r="AE47" s="16" t="s">
        <v>1605</v>
      </c>
      <c r="AF47" s="16" t="s">
        <v>1605</v>
      </c>
      <c r="AG47" s="16" t="s">
        <v>1605</v>
      </c>
      <c r="AH47" s="16" t="s">
        <v>1605</v>
      </c>
      <c r="AI47" s="16" t="s">
        <v>1605</v>
      </c>
      <c r="AJ47" s="16" t="s">
        <v>1605</v>
      </c>
      <c r="AK47" s="16" t="s">
        <v>1605</v>
      </c>
      <c r="AL47" s="16" t="s">
        <v>1605</v>
      </c>
      <c r="AM47" s="16" t="s">
        <v>1605</v>
      </c>
      <c r="AN47" s="16" t="s">
        <v>1605</v>
      </c>
      <c r="AO47" s="16" t="s">
        <v>1605</v>
      </c>
      <c r="AP47" s="16" t="s">
        <v>1605</v>
      </c>
      <c r="AQ47" s="16" t="s">
        <v>1605</v>
      </c>
      <c r="AR47" s="16" t="s">
        <v>1605</v>
      </c>
      <c r="AS47" s="16" t="s">
        <v>1605</v>
      </c>
      <c r="AT47" s="16" t="s">
        <v>1605</v>
      </c>
      <c r="AU47" s="16" t="s">
        <v>1605</v>
      </c>
      <c r="AV47" s="16" t="s">
        <v>1605</v>
      </c>
      <c r="AW47" s="16" t="s">
        <v>1605</v>
      </c>
      <c r="AX47" s="16" t="s">
        <v>1605</v>
      </c>
      <c r="AY47" s="16" t="s">
        <v>1605</v>
      </c>
      <c r="AZ47" s="16" t="s">
        <v>1605</v>
      </c>
      <c r="BA47" s="16" t="s">
        <v>1605</v>
      </c>
      <c r="BB47" s="16" t="s">
        <v>1605</v>
      </c>
      <c r="BC47" s="16" t="s">
        <v>1605</v>
      </c>
      <c r="BD47" s="16" t="s">
        <v>1605</v>
      </c>
      <c r="BE47" s="16" t="s">
        <v>1605</v>
      </c>
      <c r="BF47" s="16" t="s">
        <v>1605</v>
      </c>
      <c r="BG47" s="16" t="s">
        <v>1605</v>
      </c>
      <c r="BH47" s="16" t="s">
        <v>1605</v>
      </c>
      <c r="BI47" s="16" t="s">
        <v>1605</v>
      </c>
      <c r="BJ47" s="16" t="s">
        <v>1605</v>
      </c>
      <c r="BK47" s="16" t="s">
        <v>1605</v>
      </c>
      <c r="BL47" s="16" t="s">
        <v>1605</v>
      </c>
      <c r="BM47" s="16" t="s">
        <v>1605</v>
      </c>
      <c r="BN47" s="16" t="s">
        <v>1605</v>
      </c>
      <c r="BO47" s="16" t="s">
        <v>1605</v>
      </c>
      <c r="BP47" s="16" t="s">
        <v>1605</v>
      </c>
      <c r="BQ47" s="16" t="s">
        <v>1605</v>
      </c>
      <c r="BR47" s="16" t="s">
        <v>1605</v>
      </c>
      <c r="BS47" s="16" t="s">
        <v>1605</v>
      </c>
      <c r="BT47" s="16" t="s">
        <v>1605</v>
      </c>
      <c r="BU47" s="16" t="s">
        <v>1605</v>
      </c>
      <c r="BV47" s="16" t="s">
        <v>1605</v>
      </c>
      <c r="BW47" s="16" t="s">
        <v>1605</v>
      </c>
      <c r="BX47" s="16" t="s">
        <v>1605</v>
      </c>
    </row>
    <row r="48" spans="1:76" x14ac:dyDescent="0.35">
      <c r="A48">
        <v>40</v>
      </c>
      <c r="B48" t="s">
        <v>2339</v>
      </c>
      <c r="C48" t="b">
        <v>1</v>
      </c>
      <c r="D48" t="b">
        <v>0</v>
      </c>
      <c r="E48" s="1">
        <v>4377.4326651000247</v>
      </c>
      <c r="F48" s="16">
        <v>0.47521447858110194</v>
      </c>
      <c r="G48" s="16">
        <v>0.74828658956932803</v>
      </c>
      <c r="H48" t="s">
        <v>1800</v>
      </c>
      <c r="I48" s="16">
        <v>0</v>
      </c>
      <c r="J48" s="16">
        <v>8.0000000000001625E-2</v>
      </c>
      <c r="K48" s="16">
        <v>0.40428471807905764</v>
      </c>
      <c r="L48" s="16">
        <v>2.8366892103921515E-2</v>
      </c>
      <c r="M48" s="16">
        <v>2.3428255605546511E-2</v>
      </c>
      <c r="N48" s="16">
        <v>0.16208100105764012</v>
      </c>
      <c r="O48" s="16">
        <v>0.18026297313605188</v>
      </c>
      <c r="P48" s="16">
        <v>0.26684415956970886</v>
      </c>
      <c r="Q48" s="16">
        <v>0</v>
      </c>
      <c r="R48" s="16">
        <v>0.10130062566102516</v>
      </c>
      <c r="S48" s="16">
        <v>0</v>
      </c>
      <c r="T48" s="16">
        <v>0.31977212099765961</v>
      </c>
      <c r="U48" s="16">
        <v>0.12118090675297766</v>
      </c>
      <c r="V48" s="16">
        <v>0.30000000000000382</v>
      </c>
      <c r="W48" s="16">
        <v>0.51130768876656063</v>
      </c>
      <c r="X48" s="16">
        <v>0</v>
      </c>
      <c r="Y48" s="16">
        <v>0</v>
      </c>
      <c r="Z48" s="16">
        <v>1.6534957999384314E-2</v>
      </c>
      <c r="AA48" s="16">
        <v>0</v>
      </c>
      <c r="AB48" s="16">
        <v>0.74828658956932803</v>
      </c>
      <c r="AC48" s="16">
        <v>0.30000000000000382</v>
      </c>
      <c r="AD48" s="16">
        <v>0.34397339053041609</v>
      </c>
      <c r="AE48" s="16">
        <v>2.3428255605546511E-2</v>
      </c>
      <c r="AF48" s="16">
        <v>1.6653175076681404E-2</v>
      </c>
      <c r="AG48" s="16">
        <v>0.30000000000000382</v>
      </c>
      <c r="AH48" s="16">
        <v>0.13894736842105515</v>
      </c>
      <c r="AI48" s="16">
        <v>0.4400000000000015</v>
      </c>
      <c r="AJ48" s="16">
        <v>3.1912753616913037E-2</v>
      </c>
      <c r="AK48" s="16">
        <v>6.3825507233820966E-2</v>
      </c>
      <c r="AL48" s="16">
        <v>0</v>
      </c>
      <c r="AM48" s="16">
        <v>1.0627456823838921E-2</v>
      </c>
      <c r="AN48" s="16">
        <v>0.25469882446238268</v>
      </c>
      <c r="AO48" s="16">
        <v>0.46752974986105356</v>
      </c>
      <c r="AP48" s="16">
        <v>0.17740601648140353</v>
      </c>
      <c r="AQ48" s="16">
        <v>1.4073857566321069E-2</v>
      </c>
      <c r="AR48" s="16">
        <v>0.12118090675297766</v>
      </c>
      <c r="AS48" s="16">
        <v>0.45753517877887573</v>
      </c>
      <c r="AT48" s="16">
        <v>0.18750000000000089</v>
      </c>
      <c r="AU48" s="16">
        <v>0.81419107870442953</v>
      </c>
      <c r="AV48" s="16">
        <v>0</v>
      </c>
      <c r="AW48" s="16">
        <v>2.3428255605546511E-2</v>
      </c>
      <c r="AX48" s="16">
        <v>1.5156298478153474E-2</v>
      </c>
      <c r="AY48" s="16">
        <v>0.21661574405173978</v>
      </c>
      <c r="AZ48" s="16">
        <v>0.12118090675297766</v>
      </c>
      <c r="BA48" s="16">
        <v>0.50373771356232599</v>
      </c>
      <c r="BB48" s="16">
        <v>0.12118090675297766</v>
      </c>
      <c r="BC48" s="16">
        <v>0.12156075079322948</v>
      </c>
      <c r="BD48" s="16">
        <v>0.22051893713403548</v>
      </c>
      <c r="BE48" s="16">
        <v>0.14701262475602106</v>
      </c>
      <c r="BF48" s="16">
        <v>2.6493687621992335E-2</v>
      </c>
      <c r="BG48" s="16">
        <v>0</v>
      </c>
      <c r="BH48" s="16">
        <v>0.10639807042310512</v>
      </c>
      <c r="BI48" s="16">
        <v>0.12118090675297766</v>
      </c>
      <c r="BJ48" s="16">
        <v>0.48448417256208098</v>
      </c>
      <c r="BK48" s="16">
        <v>0.35000000000000098</v>
      </c>
      <c r="BL48" s="16">
        <v>0.21180827106726219</v>
      </c>
      <c r="BM48" s="16">
        <v>7.3506312378011751E-2</v>
      </c>
      <c r="BN48" s="16">
        <v>0.37852502895016826</v>
      </c>
      <c r="BO48" s="16">
        <v>5.6733784207841254E-2</v>
      </c>
      <c r="BP48" s="16">
        <v>1.2991286291721194E-2</v>
      </c>
      <c r="BQ48" s="16">
        <v>0.12118090675297766</v>
      </c>
      <c r="BR48" s="16">
        <v>0.3861085752783715</v>
      </c>
      <c r="BS48" s="16">
        <v>0.30846480754981642</v>
      </c>
      <c r="BT48" s="16">
        <v>0.69138013483225436</v>
      </c>
      <c r="BU48" s="16" t="s">
        <v>1605</v>
      </c>
      <c r="BV48" s="16" t="s">
        <v>1605</v>
      </c>
      <c r="BW48" s="16" t="s">
        <v>1605</v>
      </c>
      <c r="BX48" s="16" t="s">
        <v>1605</v>
      </c>
    </row>
    <row r="49" spans="1:76" x14ac:dyDescent="0.35">
      <c r="A49">
        <v>41</v>
      </c>
      <c r="B49" t="s">
        <v>1911</v>
      </c>
      <c r="C49" t="b">
        <v>0</v>
      </c>
      <c r="D49" t="s">
        <v>1605</v>
      </c>
      <c r="E49" s="1" t="s">
        <v>1605</v>
      </c>
      <c r="F49" s="16" t="s">
        <v>1605</v>
      </c>
      <c r="G49" s="16" t="s">
        <v>1605</v>
      </c>
      <c r="H49" t="s">
        <v>1605</v>
      </c>
      <c r="I49" s="16" t="s">
        <v>1605</v>
      </c>
      <c r="J49" s="16" t="s">
        <v>1605</v>
      </c>
      <c r="K49" s="16" t="s">
        <v>1605</v>
      </c>
      <c r="L49" s="16" t="s">
        <v>1605</v>
      </c>
      <c r="M49" s="16" t="s">
        <v>1605</v>
      </c>
      <c r="N49" s="16" t="s">
        <v>1605</v>
      </c>
      <c r="O49" s="16" t="s">
        <v>1605</v>
      </c>
      <c r="P49" s="16" t="s">
        <v>1605</v>
      </c>
      <c r="Q49" s="16" t="s">
        <v>1605</v>
      </c>
      <c r="R49" s="16" t="s">
        <v>1605</v>
      </c>
      <c r="S49" s="16" t="s">
        <v>1605</v>
      </c>
      <c r="T49" s="16" t="s">
        <v>1605</v>
      </c>
      <c r="U49" s="16" t="s">
        <v>1605</v>
      </c>
      <c r="V49" s="16" t="s">
        <v>1605</v>
      </c>
      <c r="W49" s="16" t="s">
        <v>1605</v>
      </c>
      <c r="X49" s="16" t="s">
        <v>1605</v>
      </c>
      <c r="Y49" s="16" t="s">
        <v>1605</v>
      </c>
      <c r="Z49" s="16" t="s">
        <v>1605</v>
      </c>
      <c r="AA49" s="16" t="s">
        <v>1605</v>
      </c>
      <c r="AB49" s="16" t="s">
        <v>1605</v>
      </c>
      <c r="AC49" s="16" t="s">
        <v>1605</v>
      </c>
      <c r="AD49" s="16" t="s">
        <v>1605</v>
      </c>
      <c r="AE49" s="16" t="s">
        <v>1605</v>
      </c>
      <c r="AF49" s="16" t="s">
        <v>1605</v>
      </c>
      <c r="AG49" s="16" t="s">
        <v>1605</v>
      </c>
      <c r="AH49" s="16" t="s">
        <v>1605</v>
      </c>
      <c r="AI49" s="16" t="s">
        <v>1605</v>
      </c>
      <c r="AJ49" s="16" t="s">
        <v>1605</v>
      </c>
      <c r="AK49" s="16" t="s">
        <v>1605</v>
      </c>
      <c r="AL49" s="16" t="s">
        <v>1605</v>
      </c>
      <c r="AM49" s="16" t="s">
        <v>1605</v>
      </c>
      <c r="AN49" s="16" t="s">
        <v>1605</v>
      </c>
      <c r="AO49" s="16" t="s">
        <v>1605</v>
      </c>
      <c r="AP49" s="16" t="s">
        <v>1605</v>
      </c>
      <c r="AQ49" s="16" t="s">
        <v>1605</v>
      </c>
      <c r="AR49" s="16" t="s">
        <v>1605</v>
      </c>
      <c r="AS49" s="16" t="s">
        <v>1605</v>
      </c>
      <c r="AT49" s="16" t="s">
        <v>1605</v>
      </c>
      <c r="AU49" s="16" t="s">
        <v>1605</v>
      </c>
      <c r="AV49" s="16" t="s">
        <v>1605</v>
      </c>
      <c r="AW49" s="16" t="s">
        <v>1605</v>
      </c>
      <c r="AX49" s="16" t="s">
        <v>1605</v>
      </c>
      <c r="AY49" s="16" t="s">
        <v>1605</v>
      </c>
      <c r="AZ49" s="16" t="s">
        <v>1605</v>
      </c>
      <c r="BA49" s="16" t="s">
        <v>1605</v>
      </c>
      <c r="BB49" s="16" t="s">
        <v>1605</v>
      </c>
      <c r="BC49" s="16" t="s">
        <v>1605</v>
      </c>
      <c r="BD49" s="16" t="s">
        <v>1605</v>
      </c>
      <c r="BE49" s="16" t="s">
        <v>1605</v>
      </c>
      <c r="BF49" s="16" t="s">
        <v>1605</v>
      </c>
      <c r="BG49" s="16" t="s">
        <v>1605</v>
      </c>
      <c r="BH49" s="16" t="s">
        <v>1605</v>
      </c>
      <c r="BI49" s="16" t="s">
        <v>1605</v>
      </c>
      <c r="BJ49" s="16" t="s">
        <v>1605</v>
      </c>
      <c r="BK49" s="16" t="s">
        <v>1605</v>
      </c>
      <c r="BL49" s="16" t="s">
        <v>1605</v>
      </c>
      <c r="BM49" s="16" t="s">
        <v>1605</v>
      </c>
      <c r="BN49" s="16" t="s">
        <v>1605</v>
      </c>
      <c r="BO49" s="16" t="s">
        <v>1605</v>
      </c>
      <c r="BP49" s="16" t="s">
        <v>1605</v>
      </c>
      <c r="BQ49" s="16" t="s">
        <v>1605</v>
      </c>
      <c r="BR49" s="16" t="s">
        <v>1605</v>
      </c>
      <c r="BS49" s="16" t="s">
        <v>1605</v>
      </c>
      <c r="BT49" s="16" t="s">
        <v>1605</v>
      </c>
      <c r="BU49" s="16" t="s">
        <v>1605</v>
      </c>
      <c r="BV49" s="16" t="s">
        <v>1605</v>
      </c>
      <c r="BW49" s="16" t="s">
        <v>1605</v>
      </c>
      <c r="BX49" s="16" t="s">
        <v>1605</v>
      </c>
    </row>
  </sheetData>
  <autoFilter ref="A8:BX8" xr:uid="{3F8036E1-561E-40C4-83F5-C8CCDF5B966B}">
    <sortState xmlns:xlrd2="http://schemas.microsoft.com/office/spreadsheetml/2017/richdata2" ref="A9:BX44">
      <sortCondition ref="A8"/>
    </sortState>
  </autoFilter>
  <phoneticPr fontId="2" type="noConversion"/>
  <conditionalFormatting sqref="E9:E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{706B7ECE-45AF-408A-84FB-DAE7F6D7AEBE}</x14:id>
        </ext>
      </extLst>
    </cfRule>
  </conditionalFormatting>
  <conditionalFormatting sqref="F9:F4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{0DBF9944-692C-4EA3-8749-00AD19953DA1}</x14:id>
        </ext>
      </extLst>
    </cfRule>
  </conditionalFormatting>
  <conditionalFormatting sqref="G9:G4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{9EE60DBF-7907-42FD-ACF9-4E637768AA38}</x14:id>
        </ext>
      </extLst>
    </cfRule>
  </conditionalFormatting>
  <conditionalFormatting sqref="I2:BX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{F4620FF0-C811-4671-8FF7-0064DDAA4165}</x14:id>
        </ext>
      </extLst>
    </cfRule>
  </conditionalFormatting>
  <conditionalFormatting sqref="I5:BX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{6027F00E-70FE-4CB6-8D55-6EE71F320A12}</x14:id>
        </ext>
      </extLst>
    </cfRule>
  </conditionalFormatting>
  <conditionalFormatting sqref="I6:BX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{278F98E3-DFDF-4548-878F-467B6EA7EC63}</x14:id>
        </ext>
      </extLst>
    </cfRule>
  </conditionalFormatting>
  <conditionalFormatting sqref="I9:BX46">
    <cfRule type="dataBar" priority="9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{FBD61A54-07C6-449D-94F4-1D15AE6C6EEE}</x14:id>
        </ext>
      </extLst>
    </cfRule>
  </conditionalFormatting>
  <conditionalFormatting sqref="I47:BX4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{65982380-C475-4A99-AF38-C2986FBD20C3}</x14:id>
        </ext>
      </extLst>
    </cfRule>
  </conditionalFormatting>
  <conditionalFormatting sqref="I48:BX49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{AE7D9930-195F-43CB-8697-4E35689E6199}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B7ECE-45AF-408A-84FB-DAE7F6D7A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E9:E49</xm:sqref>
        </x14:conditionalFormatting>
        <x14:conditionalFormatting xmlns:xm="http://schemas.microsoft.com/office/excel/2006/main">
          <x14:cfRule type="dataBar" id="{0DBF9944-692C-4EA3-8749-00AD1995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F9:F49</xm:sqref>
        </x14:conditionalFormatting>
        <x14:conditionalFormatting xmlns:xm="http://schemas.microsoft.com/office/excel/2006/main">
          <x14:cfRule type="dataBar" id="{9EE60DBF-7907-42FD-ACF9-4E637768A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G9:G49</xm:sqref>
        </x14:conditionalFormatting>
        <x14:conditionalFormatting xmlns:xm="http://schemas.microsoft.com/office/excel/2006/main">
          <x14:cfRule type="dataBar" id="{F4620FF0-C811-4671-8FF7-0064DDAA4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6027F00E-70FE-4CB6-8D55-6EE71F32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278F98E3-DFDF-4548-878F-467B6EA7EC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FBD61A54-07C6-449D-94F4-1D15AE6C6EE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I9:BX46</xm:sqref>
        </x14:conditionalFormatting>
        <x14:conditionalFormatting xmlns:xm="http://schemas.microsoft.com/office/excel/2006/main">
          <x14:cfRule type="dataBar" id="{65982380-C475-4A99-AF38-C2986FBD20C3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I47:BX47</xm:sqref>
        </x14:conditionalFormatting>
        <x14:conditionalFormatting xmlns:xm="http://schemas.microsoft.com/office/excel/2006/main">
          <x14:cfRule type="dataBar" id="{AE7D9930-195F-43CB-8697-4E35689E6199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I48:BX49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724</vt:i4>
      </vt:variant>
    </vt:vector>
  </HeadingPairs>
  <TitlesOfParts>
    <vt:vector size="748" baseType="lpstr">
      <vt:lpstr>欢迎</vt:lpstr>
      <vt:lpstr>干员</vt:lpstr>
      <vt:lpstr>输出</vt:lpstr>
      <vt:lpstr>输出增益</vt:lpstr>
      <vt:lpstr>输出衰减持续</vt:lpstr>
      <vt:lpstr>输出衰减爆发</vt:lpstr>
      <vt:lpstr>输出衰减瞬间</vt:lpstr>
      <vt:lpstr>输出实战持续</vt:lpstr>
      <vt:lpstr>输出实战爆发</vt:lpstr>
      <vt:lpstr>输出实战瞬间</vt:lpstr>
      <vt:lpstr>承伤</vt:lpstr>
      <vt:lpstr>承伤衰减持续</vt:lpstr>
      <vt:lpstr>承伤衰减爆发</vt:lpstr>
      <vt:lpstr>承伤实战持续</vt:lpstr>
      <vt:lpstr>承伤实战爆发</vt:lpstr>
      <vt:lpstr>治疗</vt:lpstr>
      <vt:lpstr>元素</vt:lpstr>
      <vt:lpstr>元素衰減</vt:lpstr>
      <vt:lpstr>回费</vt:lpstr>
      <vt:lpstr>回费实战</vt:lpstr>
      <vt:lpstr>控制</vt:lpstr>
      <vt:lpstr>环境控制面板</vt:lpstr>
      <vt:lpstr>Control</vt:lpstr>
      <vt:lpstr>SkillControl</vt:lpstr>
      <vt:lpstr>AllyExistAakSkill2</vt:lpstr>
      <vt:lpstr>AllyExistAakSkill3</vt:lpstr>
      <vt:lpstr>AllyExistAmiyaGuard</vt:lpstr>
      <vt:lpstr>AllyExistAmiyaGuardSkillAny</vt:lpstr>
      <vt:lpstr>AllyExistAmiyaMedic</vt:lpstr>
      <vt:lpstr>AllyExistAmiyaMedicSkill2</vt:lpstr>
      <vt:lpstr>AllyExistAngelina</vt:lpstr>
      <vt:lpstr>AllyExistArchetto</vt:lpstr>
      <vt:lpstr>AllyExistAscalonSkill3</vt:lpstr>
      <vt:lpstr>AllyExistChen</vt:lpstr>
      <vt:lpstr>AllyExistChenTheHolungdaySkill3</vt:lpstr>
      <vt:lpstr>AllyExistCivilightEternaSkill2</vt:lpstr>
      <vt:lpstr>AllyExistCivilightEternaSkill3</vt:lpstr>
      <vt:lpstr>AllyExistCrownslayerSkill2</vt:lpstr>
      <vt:lpstr>AllyExistCrownslayerSkill3</vt:lpstr>
      <vt:lpstr>AllyExistDorothySkill1</vt:lpstr>
      <vt:lpstr>AllyExistElaSkill1</vt:lpstr>
      <vt:lpstr>AllyExistElaSkill3</vt:lpstr>
      <vt:lpstr>AllyExistElysiumSkill2</vt:lpstr>
      <vt:lpstr>AllyExistExusiai</vt:lpstr>
      <vt:lpstr>AllyExistEyjafjalla</vt:lpstr>
      <vt:lpstr>AllyExistEyjafjallaSkill2</vt:lpstr>
      <vt:lpstr>AllyExistEyjafjallaTheHvitAska</vt:lpstr>
      <vt:lpstr>AllyExistEyjafjallaTheHvitAskaSkill3</vt:lpstr>
      <vt:lpstr>AllyExistFlametailSkill2</vt:lpstr>
      <vt:lpstr>AllyExistGnosis</vt:lpstr>
      <vt:lpstr>AllyExistGnosisSkill2</vt:lpstr>
      <vt:lpstr>AllyExistGnosisSkill3</vt:lpstr>
      <vt:lpstr>AllyExistHoederer</vt:lpstr>
      <vt:lpstr>AllyExistHoneyberry</vt:lpstr>
      <vt:lpstr>AllyExistHoolheyak</vt:lpstr>
      <vt:lpstr>AllyExistHorn</vt:lpstr>
      <vt:lpstr>AllyExistHoshiguma</vt:lpstr>
      <vt:lpstr>AllyExistIfrit</vt:lpstr>
      <vt:lpstr>AllyExistIfritSkill2</vt:lpstr>
      <vt:lpstr>AllyExistIfritSkill3</vt:lpstr>
      <vt:lpstr>AllyExistInes</vt:lpstr>
      <vt:lpstr>AllyExistInesSkill2</vt:lpstr>
      <vt:lpstr>AllyExistJessicaTheLiberatedSkill0</vt:lpstr>
      <vt:lpstr>AllyExistLappland</vt:lpstr>
      <vt:lpstr>AllyExistLee</vt:lpstr>
      <vt:lpstr>AllyExistLin</vt:lpstr>
      <vt:lpstr>AllyExistLogos</vt:lpstr>
      <vt:lpstr>AllyExistMeteorSkill1</vt:lpstr>
      <vt:lpstr>AllyExistMon3tr</vt:lpstr>
      <vt:lpstr>AllyExistMon3trSkill2</vt:lpstr>
      <vt:lpstr>AllyExistMostima</vt:lpstr>
      <vt:lpstr>AllyExistMountain</vt:lpstr>
      <vt:lpstr>AllyExistMountainSkill3</vt:lpstr>
      <vt:lpstr>AllyExistNarantuya</vt:lpstr>
      <vt:lpstr>AllyExistNian</vt:lpstr>
      <vt:lpstr>AllyExistNianSkill3</vt:lpstr>
      <vt:lpstr>AllyExistNightingale</vt:lpstr>
      <vt:lpstr>AllyExistNightingaleSkill3</vt:lpstr>
      <vt:lpstr>AllyExistPallasSkill3</vt:lpstr>
      <vt:lpstr>AllyExistPepe</vt:lpstr>
      <vt:lpstr>AllyExistPhonoR0Skill0</vt:lpstr>
      <vt:lpstr>AllyExistPozemkaSkill0</vt:lpstr>
      <vt:lpstr>AllyExistPramanix</vt:lpstr>
      <vt:lpstr>AllyExistPramanixSkill1</vt:lpstr>
      <vt:lpstr>AllyExistPramanixSkill2</vt:lpstr>
      <vt:lpstr>AllyExistPtilopsis</vt:lpstr>
      <vt:lpstr>AllyExistReedTheFlameShadowSkill3</vt:lpstr>
      <vt:lpstr>AllyExistRoseSaltSkill2</vt:lpstr>
      <vt:lpstr>AllyExistRosmontis</vt:lpstr>
      <vt:lpstr>AllyExistRosmontisSkill3</vt:lpstr>
      <vt:lpstr>AllyExistSaileach</vt:lpstr>
      <vt:lpstr>AllyExistSaileachSkill2</vt:lpstr>
      <vt:lpstr>AllyExistSaileachSkill3</vt:lpstr>
      <vt:lpstr>AllyExistSariaSkill3</vt:lpstr>
      <vt:lpstr>AllyExistSchwarz</vt:lpstr>
      <vt:lpstr>AllyExistSchwarzSkill3</vt:lpstr>
      <vt:lpstr>AllyExistShamare</vt:lpstr>
      <vt:lpstr>AllyExistShamareSkill2</vt:lpstr>
      <vt:lpstr>AllyExistShining</vt:lpstr>
      <vt:lpstr>AllyExistShiningSkill3</vt:lpstr>
      <vt:lpstr>AllyExistShu</vt:lpstr>
      <vt:lpstr>AllyExistShuSkill2</vt:lpstr>
      <vt:lpstr>AllyExistShuSkill3</vt:lpstr>
      <vt:lpstr>AllyExistSiege</vt:lpstr>
      <vt:lpstr>AllyExistSilenceTheParadigmatic</vt:lpstr>
      <vt:lpstr>AllyExistSilenceTheParadigmaticSkill2</vt:lpstr>
      <vt:lpstr>AllyExistSkadiTheCorruptingHeartSkill2</vt:lpstr>
      <vt:lpstr>AllyExistSkadiTheCorruptingHeartSkill3</vt:lpstr>
      <vt:lpstr>AllyExistStainlessType1</vt:lpstr>
      <vt:lpstr>AllyExistStainlessType1Skill0</vt:lpstr>
      <vt:lpstr>AllyExistStainlessType2</vt:lpstr>
      <vt:lpstr>AllyExistStainlessType2Skill0</vt:lpstr>
      <vt:lpstr>AllyExistStainlessType3</vt:lpstr>
      <vt:lpstr>AllyExistSuzuran</vt:lpstr>
      <vt:lpstr>AllyExistSuzuranSkill3</vt:lpstr>
      <vt:lpstr>AllyExistTexasTheOmertosaSkill2</vt:lpstr>
      <vt:lpstr>AllyExistThermalEXSkill0</vt:lpstr>
      <vt:lpstr>AllyExistThornsTheLodestar</vt:lpstr>
      <vt:lpstr>AllyExistThornsTheLodestarSkill1</vt:lpstr>
      <vt:lpstr>AllyExistThornsTheLodestarSkill3</vt:lpstr>
      <vt:lpstr>AllyExistTragodiaSkill1</vt:lpstr>
      <vt:lpstr>AllyExistVinaVictoria</vt:lpstr>
      <vt:lpstr>AllyExistVirtuosa</vt:lpstr>
      <vt:lpstr>AllyExistVirtuosaSkill3</vt:lpstr>
      <vt:lpstr>AllyExistVivianaSkill2</vt:lpstr>
      <vt:lpstr>AllyExistWarfarinSkill2</vt:lpstr>
      <vt:lpstr>AllyExistWSkill2</vt:lpstr>
      <vt:lpstr>AllyExistYuSkill3</vt:lpstr>
      <vt:lpstr>AllyHealableCount</vt:lpstr>
      <vt:lpstr>BaseAttackAA00X</vt:lpstr>
      <vt:lpstr>BaseAttackB003X</vt:lpstr>
      <vt:lpstr>BaseAttackB003Y</vt:lpstr>
      <vt:lpstr>BaseAttackB00WX</vt:lpstr>
      <vt:lpstr>BaseAttackB215Y</vt:lpstr>
      <vt:lpstr>BaseAttackB216X</vt:lpstr>
      <vt:lpstr>BaseAttackBS30X</vt:lpstr>
      <vt:lpstr>BaseAttackBV13X</vt:lpstr>
      <vt:lpstr>BaseAttackCB88X</vt:lpstr>
      <vt:lpstr>BaseAttackCR01X</vt:lpstr>
      <vt:lpstr>BaseAttackCT01X</vt:lpstr>
      <vt:lpstr>BaseAttackDB01X</vt:lpstr>
      <vt:lpstr>BaseAttackDB02X</vt:lpstr>
      <vt:lpstr>BaseAttackDD02Y</vt:lpstr>
      <vt:lpstr>BaseAttackDWDBX</vt:lpstr>
      <vt:lpstr>BaseAttackFO01X</vt:lpstr>
      <vt:lpstr>BaseAttackFO01Y</vt:lpstr>
      <vt:lpstr>BaseAttackFO03X</vt:lpstr>
      <vt:lpstr>BaseAttackFO03Y</vt:lpstr>
      <vt:lpstr>BaseAttackII01D</vt:lpstr>
      <vt:lpstr>BaseAttackII01X</vt:lpstr>
      <vt:lpstr>BaseAttackII02</vt:lpstr>
      <vt:lpstr>BaseAttackII02X</vt:lpstr>
      <vt:lpstr>BaseAttackII09Y</vt:lpstr>
      <vt:lpstr>BaseAttackJC07X</vt:lpstr>
      <vt:lpstr>BaseAttackKZ09X</vt:lpstr>
      <vt:lpstr>BaseAttackKZ09Y</vt:lpstr>
      <vt:lpstr>BaseAttackLM21Y</vt:lpstr>
      <vt:lpstr>BaseAttackLM22X</vt:lpstr>
      <vt:lpstr>BaseAttackLM22Y</vt:lpstr>
      <vt:lpstr>BaseAttackLN05D</vt:lpstr>
      <vt:lpstr>BaseAttackLN05X</vt:lpstr>
      <vt:lpstr>BaseAttackLN05Y</vt:lpstr>
      <vt:lpstr>BaseAttackLN10X</vt:lpstr>
      <vt:lpstr>BaseAttackLN11D</vt:lpstr>
      <vt:lpstr>BaseAttackLT17Y</vt:lpstr>
      <vt:lpstr>BaseAttackLT22X</vt:lpstr>
      <vt:lpstr>BaseAttackLT40X</vt:lpstr>
      <vt:lpstr>BaseAttackMH02X</vt:lpstr>
      <vt:lpstr>BaseAttackMN04Y</vt:lpstr>
      <vt:lpstr>BaseAttackNM04Y</vt:lpstr>
      <vt:lpstr>BaseAttackNM05X</vt:lpstr>
      <vt:lpstr>BaseAttackNM06</vt:lpstr>
      <vt:lpstr>BaseAttackPL08X</vt:lpstr>
      <vt:lpstr>BaseAttackR003</vt:lpstr>
      <vt:lpstr>BaseAttackR169X</vt:lpstr>
      <vt:lpstr>BaseAttackR171X</vt:lpstr>
      <vt:lpstr>BaseAttackR172X</vt:lpstr>
      <vt:lpstr>BaseAttackR172Y</vt:lpstr>
      <vt:lpstr>BaseAttackR175</vt:lpstr>
      <vt:lpstr>BaseAttackR182</vt:lpstr>
      <vt:lpstr>BaseAttackRB15X</vt:lpstr>
      <vt:lpstr>BaseAttackRE03D</vt:lpstr>
      <vt:lpstr>BaseAttackRE03Y</vt:lpstr>
      <vt:lpstr>BaseAttackREX1</vt:lpstr>
      <vt:lpstr>BaseAttackRL02X</vt:lpstr>
      <vt:lpstr>BaseAttackRL02Y</vt:lpstr>
      <vt:lpstr>BaseAttackRL03D</vt:lpstr>
      <vt:lpstr>BaseAttackRL03X</vt:lpstr>
      <vt:lpstr>BaseAttackRL09X</vt:lpstr>
      <vt:lpstr>BaseAttackRL09Y</vt:lpstr>
      <vt:lpstr>BaseAttackRL10X</vt:lpstr>
      <vt:lpstr>BaseAttackRS05D</vt:lpstr>
      <vt:lpstr>BaseAttackSG14X</vt:lpstr>
      <vt:lpstr>BaseAttackSG17</vt:lpstr>
      <vt:lpstr>BaseAttackSG19</vt:lpstr>
      <vt:lpstr>BaseAttackSI07X</vt:lpstr>
      <vt:lpstr>BaseAttackSR04X</vt:lpstr>
      <vt:lpstr>BaseAttackSR40X</vt:lpstr>
      <vt:lpstr>BaseAttackSW00X</vt:lpstr>
      <vt:lpstr>BaseAttackVC00X</vt:lpstr>
      <vt:lpstr>BaseAttackVC09X</vt:lpstr>
      <vt:lpstr>BaseAttackVC09Y</vt:lpstr>
      <vt:lpstr>BaseAttackVC10X</vt:lpstr>
      <vt:lpstr>BaseAttackYD06X</vt:lpstr>
      <vt:lpstr>BaseAttackYD06Y</vt:lpstr>
      <vt:lpstr>BaseAttackYD20X</vt:lpstr>
      <vt:lpstr>BaseAttackYD25X</vt:lpstr>
      <vt:lpstr>BaseBlockCountRS05D</vt:lpstr>
      <vt:lpstr>BaseDefenseAA00X</vt:lpstr>
      <vt:lpstr>BaseDefenseAA01Y</vt:lpstr>
      <vt:lpstr>BaseDefenseAZ01X</vt:lpstr>
      <vt:lpstr>BaseDefenseB214Y</vt:lpstr>
      <vt:lpstr>BaseDefenseB215Y</vt:lpstr>
      <vt:lpstr>BaseDefenseB216X</vt:lpstr>
      <vt:lpstr>BaseDefenseBS30X</vt:lpstr>
      <vt:lpstr>BaseDefenseCB05Y</vt:lpstr>
      <vt:lpstr>BaseDefenseCB88X</vt:lpstr>
      <vt:lpstr>BaseDefenseCR01X</vt:lpstr>
      <vt:lpstr>BaseDefenseCR02Y</vt:lpstr>
      <vt:lpstr>BaseDefenseCT01X</vt:lpstr>
      <vt:lpstr>BaseDefenseDB02X</vt:lpstr>
      <vt:lpstr>BaseDefenseDD02Y</vt:lpstr>
      <vt:lpstr>BaseDefenseFO01Y</vt:lpstr>
      <vt:lpstr>BaseDefenseFO03X</vt:lpstr>
      <vt:lpstr>BaseDefenseGG01X</vt:lpstr>
      <vt:lpstr>BaseDefenseHK07Y</vt:lpstr>
      <vt:lpstr>BaseDefenseHK13X</vt:lpstr>
      <vt:lpstr>BaseDefenseII01X</vt:lpstr>
      <vt:lpstr>BaseDefenseII02X</vt:lpstr>
      <vt:lpstr>BaseDefenseII07Y</vt:lpstr>
      <vt:lpstr>BaseDefenseJC01X</vt:lpstr>
      <vt:lpstr>BaseDefenseJC02X</vt:lpstr>
      <vt:lpstr>BaseDefenseJC07X</vt:lpstr>
      <vt:lpstr>BaseDefenseKZ01Y</vt:lpstr>
      <vt:lpstr>BaseDefenseKZ08X</vt:lpstr>
      <vt:lpstr>BaseDefenseKZ09Y</vt:lpstr>
      <vt:lpstr>BaseDefenseKZ11X</vt:lpstr>
      <vt:lpstr>BaseDefenseKZ13Y</vt:lpstr>
      <vt:lpstr>BaseDefenseLM04Y</vt:lpstr>
      <vt:lpstr>BaseDefenseLM05X</vt:lpstr>
      <vt:lpstr>BaseDefenseLM18Y</vt:lpstr>
      <vt:lpstr>BaseDefenseLM20X</vt:lpstr>
      <vt:lpstr>BaseDefenseLM21X</vt:lpstr>
      <vt:lpstr>BaseDefenseLM22Y</vt:lpstr>
      <vt:lpstr>BaseDefenseLN02X</vt:lpstr>
      <vt:lpstr>BaseDefenseLN04Y</vt:lpstr>
      <vt:lpstr>BaseDefenseLN05Y</vt:lpstr>
      <vt:lpstr>BaseDefenseLN10X</vt:lpstr>
      <vt:lpstr>BaseDefenseLN11D</vt:lpstr>
      <vt:lpstr>BaseDefenseLT08Y</vt:lpstr>
      <vt:lpstr>BaseDefenseLT11Y</vt:lpstr>
      <vt:lpstr>BaseDefenseLT17Y</vt:lpstr>
      <vt:lpstr>BaseDefenseLT22X</vt:lpstr>
      <vt:lpstr>BaseDefenseLT40X</vt:lpstr>
      <vt:lpstr>BaseDefenseLT77X</vt:lpstr>
      <vt:lpstr>BaseDefenseMH02X</vt:lpstr>
      <vt:lpstr>BaseDefenseMN04X</vt:lpstr>
      <vt:lpstr>BaseDefenseNM01X</vt:lpstr>
      <vt:lpstr>BaseDefenseNM02X</vt:lpstr>
      <vt:lpstr>BaseDefenseNM04X</vt:lpstr>
      <vt:lpstr>BaseDefenseNM05X</vt:lpstr>
      <vt:lpstr>BaseDefenseNM06</vt:lpstr>
      <vt:lpstr>BaseDefensePL03Y</vt:lpstr>
      <vt:lpstr>BaseDefensePL07Y</vt:lpstr>
      <vt:lpstr>BaseDefensePL08X</vt:lpstr>
      <vt:lpstr>BaseDefenseR003</vt:lpstr>
      <vt:lpstr>BaseDefenseR109X</vt:lpstr>
      <vt:lpstr>BaseDefenseR111X</vt:lpstr>
      <vt:lpstr>BaseDefenseR112X</vt:lpstr>
      <vt:lpstr>BaseDefenseR117Y</vt:lpstr>
      <vt:lpstr>BaseDefenseR145Y</vt:lpstr>
      <vt:lpstr>BaseDefenseR155X</vt:lpstr>
      <vt:lpstr>BaseDefenseR159X</vt:lpstr>
      <vt:lpstr>BaseDefenseR169X</vt:lpstr>
      <vt:lpstr>BaseDefenseR172Y</vt:lpstr>
      <vt:lpstr>BaseDefenseR182</vt:lpstr>
      <vt:lpstr>BaseDefenseRB15X</vt:lpstr>
      <vt:lpstr>BaseDefenseRE03D</vt:lpstr>
      <vt:lpstr>BaseDefenseRE03Y</vt:lpstr>
      <vt:lpstr>BaseDefenseRE41X</vt:lpstr>
      <vt:lpstr>BaseDefenseRE45X</vt:lpstr>
      <vt:lpstr>BaseDefenseREX1</vt:lpstr>
      <vt:lpstr>BaseDefenseRF22Y</vt:lpstr>
      <vt:lpstr>BaseDefenseRL02Y</vt:lpstr>
      <vt:lpstr>BaseDefenseRL03D</vt:lpstr>
      <vt:lpstr>BaseDefenseRL06X</vt:lpstr>
      <vt:lpstr>BaseDefenseRL07X</vt:lpstr>
      <vt:lpstr>BaseDefenseRS01X</vt:lpstr>
      <vt:lpstr>BaseDefenseRS05D</vt:lpstr>
      <vt:lpstr>BaseDefenseRV02Y</vt:lpstr>
      <vt:lpstr>BaseDefenseSG03Y</vt:lpstr>
      <vt:lpstr>BaseDefenseSG07Y</vt:lpstr>
      <vt:lpstr>BaseDefenseSG14X</vt:lpstr>
      <vt:lpstr>BaseDefenseSG17</vt:lpstr>
      <vt:lpstr>BaseDefenseSI07X</vt:lpstr>
      <vt:lpstr>BaseDefenseSR02Y</vt:lpstr>
      <vt:lpstr>BaseDefenseSR04X</vt:lpstr>
      <vt:lpstr>BaseDefenseSR35X</vt:lpstr>
      <vt:lpstr>BaseDefenseSR40X</vt:lpstr>
      <vt:lpstr>BaseDefenseSS02Y</vt:lpstr>
      <vt:lpstr>BaseDefenseSW00Y</vt:lpstr>
      <vt:lpstr>BaseDefenseUSS4X</vt:lpstr>
      <vt:lpstr>BaseDefenseVC00X</vt:lpstr>
      <vt:lpstr>BaseDefenseVC09X</vt:lpstr>
      <vt:lpstr>BaseDefenseVC10Y</vt:lpstr>
      <vt:lpstr>BaseDefenseVC16Y</vt:lpstr>
      <vt:lpstr>BaseDefenseVC17Y</vt:lpstr>
      <vt:lpstr>BaseDefenseYD06X</vt:lpstr>
      <vt:lpstr>BaseDefenseYD20X</vt:lpstr>
      <vt:lpstr>BaseDefenseYD25X</vt:lpstr>
      <vt:lpstr>BaseHealthAA00X</vt:lpstr>
      <vt:lpstr>BaseHealthAA01Y</vt:lpstr>
      <vt:lpstr>BaseHealthAZ01X</vt:lpstr>
      <vt:lpstr>BaseHealthB214Y</vt:lpstr>
      <vt:lpstr>BaseHealthB215Y</vt:lpstr>
      <vt:lpstr>BaseHealthB216X</vt:lpstr>
      <vt:lpstr>BaseHealthBS30X</vt:lpstr>
      <vt:lpstr>BaseHealthCB05Y</vt:lpstr>
      <vt:lpstr>BaseHealthCB88X</vt:lpstr>
      <vt:lpstr>BaseHealthCR01X</vt:lpstr>
      <vt:lpstr>BaseHealthCR02Y</vt:lpstr>
      <vt:lpstr>BaseHealthCT01X</vt:lpstr>
      <vt:lpstr>BaseHealthDB02X</vt:lpstr>
      <vt:lpstr>BaseHealthDD02Y</vt:lpstr>
      <vt:lpstr>BaseHealthDWDBX</vt:lpstr>
      <vt:lpstr>BaseHealthFO01Y</vt:lpstr>
      <vt:lpstr>BaseHealthFO03X</vt:lpstr>
      <vt:lpstr>BaseHealthGG01X</vt:lpstr>
      <vt:lpstr>BaseHealthHK07Y</vt:lpstr>
      <vt:lpstr>BaseHealthHK13X</vt:lpstr>
      <vt:lpstr>BaseHealthII01X</vt:lpstr>
      <vt:lpstr>BaseHealthII02X</vt:lpstr>
      <vt:lpstr>BaseHealthII07Y</vt:lpstr>
      <vt:lpstr>BaseHealthJC01X</vt:lpstr>
      <vt:lpstr>BaseHealthJC02X</vt:lpstr>
      <vt:lpstr>BaseHealthJC07X</vt:lpstr>
      <vt:lpstr>BaseHealthKZ01Y</vt:lpstr>
      <vt:lpstr>BaseHealthKZ08X</vt:lpstr>
      <vt:lpstr>BaseHealthKZ09Y</vt:lpstr>
      <vt:lpstr>BaseHealthKZ11X</vt:lpstr>
      <vt:lpstr>BaseHealthKZ13Y</vt:lpstr>
      <vt:lpstr>BaseHealthLM04Y</vt:lpstr>
      <vt:lpstr>BaseHealthLM05X</vt:lpstr>
      <vt:lpstr>BaseHealthLM18Y</vt:lpstr>
      <vt:lpstr>BaseHealthLM20X</vt:lpstr>
      <vt:lpstr>BaseHealthLM21X</vt:lpstr>
      <vt:lpstr>BaseHealthLM22Y</vt:lpstr>
      <vt:lpstr>BaseHealthLN02X</vt:lpstr>
      <vt:lpstr>BaseHealthLN04Y</vt:lpstr>
      <vt:lpstr>BaseHealthLN05Y</vt:lpstr>
      <vt:lpstr>BaseHealthLN10X</vt:lpstr>
      <vt:lpstr>BaseHealthLN11D</vt:lpstr>
      <vt:lpstr>BaseHealthLT08Y</vt:lpstr>
      <vt:lpstr>BaseHealthLT11Y</vt:lpstr>
      <vt:lpstr>BaseHealthLT17Y</vt:lpstr>
      <vt:lpstr>BaseHealthLT22X</vt:lpstr>
      <vt:lpstr>BaseHealthLT40X</vt:lpstr>
      <vt:lpstr>BaseHealthLT77X</vt:lpstr>
      <vt:lpstr>BaseHealthMH02X</vt:lpstr>
      <vt:lpstr>BaseHealthMN04X</vt:lpstr>
      <vt:lpstr>BaseHealthNM01X</vt:lpstr>
      <vt:lpstr>BaseHealthNM02X</vt:lpstr>
      <vt:lpstr>BaseHealthNM04X</vt:lpstr>
      <vt:lpstr>BaseHealthNM05X</vt:lpstr>
      <vt:lpstr>BaseHealthNM06</vt:lpstr>
      <vt:lpstr>BaseHealthPL03Y</vt:lpstr>
      <vt:lpstr>BaseHealthPL07Y</vt:lpstr>
      <vt:lpstr>BaseHealthPL08X</vt:lpstr>
      <vt:lpstr>BaseHealthR003</vt:lpstr>
      <vt:lpstr>BaseHealthR109X</vt:lpstr>
      <vt:lpstr>BaseHealthR111X</vt:lpstr>
      <vt:lpstr>BaseHealthR112X</vt:lpstr>
      <vt:lpstr>BaseHealthR117Y</vt:lpstr>
      <vt:lpstr>BaseHealthR145Y</vt:lpstr>
      <vt:lpstr>BaseHealthR155X</vt:lpstr>
      <vt:lpstr>BaseHealthR159X</vt:lpstr>
      <vt:lpstr>BaseHealthR169X</vt:lpstr>
      <vt:lpstr>BaseHealthR172Y</vt:lpstr>
      <vt:lpstr>BaseHealthR182</vt:lpstr>
      <vt:lpstr>BaseHealthRB15X</vt:lpstr>
      <vt:lpstr>BaseHealthRE03D</vt:lpstr>
      <vt:lpstr>BaseHealthRE03Y</vt:lpstr>
      <vt:lpstr>BaseHealthRE41X</vt:lpstr>
      <vt:lpstr>BaseHealthRE45X</vt:lpstr>
      <vt:lpstr>BaseHealthREX1</vt:lpstr>
      <vt:lpstr>BaseHealthRF22Y</vt:lpstr>
      <vt:lpstr>BaseHealthRL02Y</vt:lpstr>
      <vt:lpstr>BaseHealthRL03D</vt:lpstr>
      <vt:lpstr>BaseHealthRL06X</vt:lpstr>
      <vt:lpstr>BaseHealthRL07X</vt:lpstr>
      <vt:lpstr>BaseHealthRS01X</vt:lpstr>
      <vt:lpstr>BaseHealthRS05D</vt:lpstr>
      <vt:lpstr>BaseHealthRV02Y</vt:lpstr>
      <vt:lpstr>BaseHealthSG03Y</vt:lpstr>
      <vt:lpstr>BaseHealthSG07Y</vt:lpstr>
      <vt:lpstr>BaseHealthSG14X</vt:lpstr>
      <vt:lpstr>BaseHealthSG17</vt:lpstr>
      <vt:lpstr>BaseHealthSI07X</vt:lpstr>
      <vt:lpstr>BaseHealthSR02Y</vt:lpstr>
      <vt:lpstr>BaseHealthSR04X</vt:lpstr>
      <vt:lpstr>BaseHealthSR35X</vt:lpstr>
      <vt:lpstr>BaseHealthSR40X</vt:lpstr>
      <vt:lpstr>BaseHealthSS02Y</vt:lpstr>
      <vt:lpstr>BaseHealthSW00Y</vt:lpstr>
      <vt:lpstr>BaseHealthUSS4X</vt:lpstr>
      <vt:lpstr>BaseHealthVC00X</vt:lpstr>
      <vt:lpstr>BaseHealthVC09X</vt:lpstr>
      <vt:lpstr>BaseHealthVC10Y</vt:lpstr>
      <vt:lpstr>BaseHealthVC16Y</vt:lpstr>
      <vt:lpstr>BaseHealthVC17Y</vt:lpstr>
      <vt:lpstr>BaseHealthYD06X</vt:lpstr>
      <vt:lpstr>BaseHealthYD20X</vt:lpstr>
      <vt:lpstr>BaseHealthYD25X</vt:lpstr>
      <vt:lpstr>BaseResistanceAA00X</vt:lpstr>
      <vt:lpstr>BaseResistanceAA01Y</vt:lpstr>
      <vt:lpstr>BaseResistanceAZ01X</vt:lpstr>
      <vt:lpstr>BaseResistanceB214Y</vt:lpstr>
      <vt:lpstr>BaseResistanceB215Y</vt:lpstr>
      <vt:lpstr>BaseResistanceB216X</vt:lpstr>
      <vt:lpstr>BaseResistanceBS30X</vt:lpstr>
      <vt:lpstr>BaseResistanceCB05Y</vt:lpstr>
      <vt:lpstr>BaseResistanceCB88X</vt:lpstr>
      <vt:lpstr>BaseResistanceCR01X</vt:lpstr>
      <vt:lpstr>BaseResistanceCR02Y</vt:lpstr>
      <vt:lpstr>BaseResistanceCT01X</vt:lpstr>
      <vt:lpstr>BaseResistanceDB02X</vt:lpstr>
      <vt:lpstr>BaseResistanceDD02Y</vt:lpstr>
      <vt:lpstr>BaseResistanceFO01Y</vt:lpstr>
      <vt:lpstr>BaseResistanceFO03X</vt:lpstr>
      <vt:lpstr>BaseResistanceGG01X</vt:lpstr>
      <vt:lpstr>BaseResistanceHK07Y</vt:lpstr>
      <vt:lpstr>BaseResistanceHK13X</vt:lpstr>
      <vt:lpstr>BaseResistanceII01X</vt:lpstr>
      <vt:lpstr>BaseResistanceII02X</vt:lpstr>
      <vt:lpstr>BaseResistanceII07Y</vt:lpstr>
      <vt:lpstr>BaseResistanceJC01X</vt:lpstr>
      <vt:lpstr>BaseResistanceJC02X</vt:lpstr>
      <vt:lpstr>BaseResistanceJC07X</vt:lpstr>
      <vt:lpstr>BaseResistanceKZ01Y</vt:lpstr>
      <vt:lpstr>BaseResistanceKZ08X</vt:lpstr>
      <vt:lpstr>BaseResistanceKZ09Y</vt:lpstr>
      <vt:lpstr>BaseResistanceKZ11X</vt:lpstr>
      <vt:lpstr>BaseResistanceKZ13Y</vt:lpstr>
      <vt:lpstr>BaseResistanceLM04Y</vt:lpstr>
      <vt:lpstr>BaseResistanceLM05X</vt:lpstr>
      <vt:lpstr>BaseResistanceLM18Y</vt:lpstr>
      <vt:lpstr>BaseResistanceLM20X</vt:lpstr>
      <vt:lpstr>BaseResistanceLM21X</vt:lpstr>
      <vt:lpstr>BaseResistanceLM22Y</vt:lpstr>
      <vt:lpstr>BaseResistanceLN02X</vt:lpstr>
      <vt:lpstr>BaseResistanceLN04Y</vt:lpstr>
      <vt:lpstr>BaseResistanceLN05Y</vt:lpstr>
      <vt:lpstr>BaseResistanceLN10X</vt:lpstr>
      <vt:lpstr>BaseResistanceLN11D</vt:lpstr>
      <vt:lpstr>BaseResistanceLT08Y</vt:lpstr>
      <vt:lpstr>BaseResistanceLT11Y</vt:lpstr>
      <vt:lpstr>BaseResistanceLT17Y</vt:lpstr>
      <vt:lpstr>BaseResistanceLT22X</vt:lpstr>
      <vt:lpstr>BaseResistanceLT40X</vt:lpstr>
      <vt:lpstr>BaseResistanceLT77X</vt:lpstr>
      <vt:lpstr>BaseResistanceMH02X</vt:lpstr>
      <vt:lpstr>BaseResistanceMN04X</vt:lpstr>
      <vt:lpstr>BaseResistanceNM01X</vt:lpstr>
      <vt:lpstr>BaseResistanceNM02X</vt:lpstr>
      <vt:lpstr>BaseResistanceNM04X</vt:lpstr>
      <vt:lpstr>BaseResistanceNM05X</vt:lpstr>
      <vt:lpstr>BaseResistanceNM06</vt:lpstr>
      <vt:lpstr>BaseResistancePL03Y</vt:lpstr>
      <vt:lpstr>BaseResistancePL07Y</vt:lpstr>
      <vt:lpstr>BaseResistancePL08X</vt:lpstr>
      <vt:lpstr>BaseResistanceR003</vt:lpstr>
      <vt:lpstr>BaseResistanceR109X</vt:lpstr>
      <vt:lpstr>BaseResistanceR111X</vt:lpstr>
      <vt:lpstr>BaseResistanceR112X</vt:lpstr>
      <vt:lpstr>BaseResistanceR117Y</vt:lpstr>
      <vt:lpstr>BaseResistanceR145Y</vt:lpstr>
      <vt:lpstr>BaseResistanceR155X</vt:lpstr>
      <vt:lpstr>BaseResistanceR159X</vt:lpstr>
      <vt:lpstr>BaseResistanceR169X</vt:lpstr>
      <vt:lpstr>BaseResistanceR172Y</vt:lpstr>
      <vt:lpstr>BaseResistanceR182</vt:lpstr>
      <vt:lpstr>BaseResistanceRB15X</vt:lpstr>
      <vt:lpstr>BaseResistanceRE03D</vt:lpstr>
      <vt:lpstr>BaseResistanceRE03Y</vt:lpstr>
      <vt:lpstr>BaseResistanceRE41X</vt:lpstr>
      <vt:lpstr>BaseResistanceRE45X</vt:lpstr>
      <vt:lpstr>BaseResistanceREX1</vt:lpstr>
      <vt:lpstr>BaseResistanceRF22Y</vt:lpstr>
      <vt:lpstr>BaseResistanceRL02Y</vt:lpstr>
      <vt:lpstr>BaseResistanceRL03D</vt:lpstr>
      <vt:lpstr>BaseResistanceRL06X</vt:lpstr>
      <vt:lpstr>BaseResistanceRL07X</vt:lpstr>
      <vt:lpstr>BaseResistanceRS01X</vt:lpstr>
      <vt:lpstr>BaseResistanceRS05D</vt:lpstr>
      <vt:lpstr>BaseResistanceRV02Y</vt:lpstr>
      <vt:lpstr>BaseResistanceSG03Y</vt:lpstr>
      <vt:lpstr>BaseResistanceSG07Y</vt:lpstr>
      <vt:lpstr>BaseResistanceSG14X</vt:lpstr>
      <vt:lpstr>BaseResistanceSG17</vt:lpstr>
      <vt:lpstr>BaseResistanceSI07X</vt:lpstr>
      <vt:lpstr>BaseResistanceSR02Y</vt:lpstr>
      <vt:lpstr>BaseResistanceSR04X</vt:lpstr>
      <vt:lpstr>BaseResistanceSR35X</vt:lpstr>
      <vt:lpstr>BaseResistanceSR40X</vt:lpstr>
      <vt:lpstr>BaseResistanceSS02Y</vt:lpstr>
      <vt:lpstr>BaseResistanceSW00Y</vt:lpstr>
      <vt:lpstr>BaseResistanceUSS4X</vt:lpstr>
      <vt:lpstr>BaseResistanceVC00X</vt:lpstr>
      <vt:lpstr>BaseResistanceVC09X</vt:lpstr>
      <vt:lpstr>BaseResistanceVC10Y</vt:lpstr>
      <vt:lpstr>BaseResistanceVC16Y</vt:lpstr>
      <vt:lpstr>BaseResistanceVC17Y</vt:lpstr>
      <vt:lpstr>BaseResistanceYD06X</vt:lpstr>
      <vt:lpstr>BaseResistanceYD20X</vt:lpstr>
      <vt:lpstr>BaseResistanceYD25X</vt:lpstr>
      <vt:lpstr>BaseSummonAttackB00WX</vt:lpstr>
      <vt:lpstr>BaseSummonAttackDB01X</vt:lpstr>
      <vt:lpstr>BaseSummonAttackRL09X</vt:lpstr>
      <vt:lpstr>BaseSummonAttackRL09Y</vt:lpstr>
      <vt:lpstr>BaseSummonDefenseB003Y</vt:lpstr>
      <vt:lpstr>BaseSummonDefenseB00WX</vt:lpstr>
      <vt:lpstr>BaseSummonDefenseBS30X</vt:lpstr>
      <vt:lpstr>BaseSummonDefenseDB01X</vt:lpstr>
      <vt:lpstr>BaseSummonDefenseFO03X</vt:lpstr>
      <vt:lpstr>BaseSummonDefenseNM03Y</vt:lpstr>
      <vt:lpstr>BaseSummonDefenseRE45X</vt:lpstr>
      <vt:lpstr>BaseSummonDefenseRL09X</vt:lpstr>
      <vt:lpstr>BaseSummonHealthB003Y</vt:lpstr>
      <vt:lpstr>BaseSummonHealthB00WX</vt:lpstr>
      <vt:lpstr>BaseSummonHealthBS30X</vt:lpstr>
      <vt:lpstr>BaseSummonHealthDB01X</vt:lpstr>
      <vt:lpstr>BaseSummonHealthFO03X</vt:lpstr>
      <vt:lpstr>BaseSummonHealthNM03Y</vt:lpstr>
      <vt:lpstr>BaseSummonHealthRE45X</vt:lpstr>
      <vt:lpstr>BaseSummonHealthRL09X</vt:lpstr>
      <vt:lpstr>BaseSummonResistanceB003Y</vt:lpstr>
      <vt:lpstr>BaseSummonResistanceB00WX</vt:lpstr>
      <vt:lpstr>BaseSummonResistanceBS30X</vt:lpstr>
      <vt:lpstr>BaseSummonResistanceDB01X</vt:lpstr>
      <vt:lpstr>BaseSummonResistanceFO03X</vt:lpstr>
      <vt:lpstr>BaseSummonResistanceNM03Y</vt:lpstr>
      <vt:lpstr>BaseSummonResistanceRE45X</vt:lpstr>
      <vt:lpstr>BaseSummonResistanceRL09X</vt:lpstr>
      <vt:lpstr>BattleCostNaturalGain</vt:lpstr>
      <vt:lpstr>BattleInitialCost</vt:lpstr>
      <vt:lpstr>BuffCoverApplyToNonSummonAllyOnly</vt:lpstr>
      <vt:lpstr>BuffCoverApplyToSingleAllyOnly</vt:lpstr>
      <vt:lpstr>BuffCoverApplyToSingleEnemyOnly</vt:lpstr>
      <vt:lpstr>BuffCoverCrystalBarrierValue</vt:lpstr>
      <vt:lpstr>BuffCoverDamageDelayRatio</vt:lpstr>
      <vt:lpstr>BuffCoverDefenseFinalValue</vt:lpstr>
      <vt:lpstr>BuffCoverDefenseFirstRatio</vt:lpstr>
      <vt:lpstr>BuffCoverDefenseFirstRatioDefender</vt:lpstr>
      <vt:lpstr>BuffCoverDefenseFirstRatioMelee</vt:lpstr>
      <vt:lpstr>BuffCoverDefenseFirstRatioRanged</vt:lpstr>
      <vt:lpstr>BuffCoverDefenseFirstRatioVanguard</vt:lpstr>
      <vt:lpstr>BuffCoverDefenseFirstValue</vt:lpstr>
      <vt:lpstr>BuffCoverDefenseFirstValueMelee</vt:lpstr>
      <vt:lpstr>BuffCoverDefenseFirstValueRanged</vt:lpstr>
      <vt:lpstr>BuffCoverEnemyAttackLossFinalRatio</vt:lpstr>
      <vt:lpstr>BuffCoverEnemyAttackLossValue</vt:lpstr>
      <vt:lpstr>BuffCoverEnemyAttackSpeedLossFirstValue</vt:lpstr>
      <vt:lpstr>BuffCoverEnemyMagicalHitRateLossFinalRatio</vt:lpstr>
      <vt:lpstr>BuffCoverEnemyPhysicalHitRateLossFinalRatio</vt:lpstr>
      <vt:lpstr>BuffCoverEnemyTrueHitRateLossFinalRatio</vt:lpstr>
      <vt:lpstr>BuffCoverHealthFinalValue</vt:lpstr>
      <vt:lpstr>BuffCoverHealthFirstRatio</vt:lpstr>
      <vt:lpstr>BuffCoverHealthFirstRatioDefender</vt:lpstr>
      <vt:lpstr>BuffCoverHealthFirstRatioMelee</vt:lpstr>
      <vt:lpstr>BuffCoverHealthFirstRatioRanged</vt:lpstr>
      <vt:lpstr>BuffCoverHealthFirstValue</vt:lpstr>
      <vt:lpstr>BuffCoverMagicalDamageLossFinalRatio</vt:lpstr>
      <vt:lpstr>BuffCoverMagicalEvasionFinalRatio</vt:lpstr>
      <vt:lpstr>BuffCoverMonoEncouragedDefenseFinalValue</vt:lpstr>
      <vt:lpstr>BuffCoverMonoEncouragedHealthFinalValue</vt:lpstr>
      <vt:lpstr>BuffCoverMonoEnemyColdAttackSpeedLossValue</vt:lpstr>
      <vt:lpstr>BuffCoverMonoEnemyStolenAttackLossValue</vt:lpstr>
      <vt:lpstr>BuffCoverMonoEnemyStolenAttackSpeedLossValue</vt:lpstr>
      <vt:lpstr>BuffCoverMonoEnemyWeakenedAttackLossRatio</vt:lpstr>
      <vt:lpstr>BuffCoverMonoShelterFinalRatio</vt:lpstr>
      <vt:lpstr>BuffCoverPhysicalDamageLossFinalRatio</vt:lpstr>
      <vt:lpstr>BuffCoverPhysicalEvasionFinalRatio</vt:lpstr>
      <vt:lpstr>BuffCoverProjectileRemovalRatio</vt:lpstr>
      <vt:lpstr>BuffCoverResistanceFinalValue</vt:lpstr>
      <vt:lpstr>BuffCoverResistanceFirstRatio</vt:lpstr>
      <vt:lpstr>BuffCoverResistanceFirstValue</vt:lpstr>
      <vt:lpstr>BuffCoverTrueDamageLossFinalRatio</vt:lpstr>
      <vt:lpstr>BuffCoverTrueEvasionFinalRatio</vt:lpstr>
      <vt:lpstr>BuffDamageApplyToNonSummonAllyOnly</vt:lpstr>
      <vt:lpstr>BuffDamageApplyToSingleAllyOnly</vt:lpstr>
      <vt:lpstr>BuffDamageApplyToSingleEnemyOnly</vt:lpstr>
      <vt:lpstr>BuffDamageAttackFinalValue</vt:lpstr>
      <vt:lpstr>BuffDamageAttackFirstRatio</vt:lpstr>
      <vt:lpstr>BuffDamageAttackFirstRatioCaster</vt:lpstr>
      <vt:lpstr>BuffDamageAttackFirstRatioDefender</vt:lpstr>
      <vt:lpstr>BuffDamageAttackFirstRatioGuard</vt:lpstr>
      <vt:lpstr>BuffDamageAttackFirstRatioMedic</vt:lpstr>
      <vt:lpstr>BuffDamageAttackFirstRatioMelee</vt:lpstr>
      <vt:lpstr>BuffDamageAttackFirstRatioSniper</vt:lpstr>
      <vt:lpstr>BuffDamageAttackFirstRatioSpecialist</vt:lpstr>
      <vt:lpstr>BuffDamageAttackFirstRatioSupporter</vt:lpstr>
      <vt:lpstr>BuffDamageAttackFirstRatioVanguard</vt:lpstr>
      <vt:lpstr>BuffDamageAttackFirstValue</vt:lpstr>
      <vt:lpstr>BuffDamageAttackSpeedFirstValue</vt:lpstr>
      <vt:lpstr>BuffDamageAttackSpeedFirstValueMelee</vt:lpstr>
      <vt:lpstr>BuffDamageAttackSpeedFirstValueRanged</vt:lpstr>
      <vt:lpstr>BuffDamageAttackSpeedFirstValueSniper</vt:lpstr>
      <vt:lpstr>BuffDamageElementalFinalRatio</vt:lpstr>
      <vt:lpstr>BuffDamageElementalGainValue</vt:lpstr>
      <vt:lpstr>BuffDamageEnemyDefenseLossFinalRatio</vt:lpstr>
      <vt:lpstr>BuffDamageEnemyDefenseLossValue</vt:lpstr>
      <vt:lpstr>BuffDamageEnemyResistanceLossFinalRatio</vt:lpstr>
      <vt:lpstr>BuffDamageEnemyResistanceLossValue</vt:lpstr>
      <vt:lpstr>BuffDamageInjuryDarkFinalRatio</vt:lpstr>
      <vt:lpstr>BuffDamageInjuryFinalRatio</vt:lpstr>
      <vt:lpstr>BuffDamageInjuryFireFinalRatio</vt:lpstr>
      <vt:lpstr>BuffDamageInjurySanityFinalRatio</vt:lpstr>
      <vt:lpstr>BuffDamageMagicalFinalRatio</vt:lpstr>
      <vt:lpstr>BuffDamageMagicalGainValue</vt:lpstr>
      <vt:lpstr>BuffDamageMonoEncouragedAttackFinalValue</vt:lpstr>
      <vt:lpstr>BuffDamageMonoEnemyFrozenResistanceLossValue</vt:lpstr>
      <vt:lpstr>BuffDamageMonoEnemyStolenDefenseLossValue</vt:lpstr>
      <vt:lpstr>BuffDamageMonoEnemyVulnerableElementalFinalRatio</vt:lpstr>
      <vt:lpstr>BuffDamageMonoEnemyVulnerableElementalFinalRatioDark</vt:lpstr>
      <vt:lpstr>BuffDamageMonoEnemyVulnerableElementalFinalRatioFire</vt:lpstr>
      <vt:lpstr>BuffDamageMonoEnemyVulnerableElementalFinalRatioSanity</vt:lpstr>
      <vt:lpstr>BuffDamageMonoEnemyVulnerableFinalRatio</vt:lpstr>
      <vt:lpstr>BuffDamageMonoEnemyVulnerableMagicalFinalRatio</vt:lpstr>
      <vt:lpstr>BuffDamageMonoEnemyVulnerablePhysicalFinalRatio</vt:lpstr>
      <vt:lpstr>BuffDamageMonoEnergizedAttackFirstRatio</vt:lpstr>
      <vt:lpstr>BuffDamageMonoEnergizedAttackFirstRatioMelee</vt:lpstr>
      <vt:lpstr>BuffDamageMonoSkillPointValueAutomatic</vt:lpstr>
      <vt:lpstr>BuffDamageMonoSkillPointValueAutomaticCaster</vt:lpstr>
      <vt:lpstr>BuffDamageMonoSkillPointValueAutomaticSupporter</vt:lpstr>
      <vt:lpstr>BuffDamagePhysicalFinalRatio</vt:lpstr>
      <vt:lpstr>BuffDamagePhysicalGainValue</vt:lpstr>
      <vt:lpstr>BuffDamageSkillPointSupplyEnablesAutomatic</vt:lpstr>
      <vt:lpstr>BuffDamageSkillPointSupplyEnablesOffensive</vt:lpstr>
      <vt:lpstr>BuffDamageSkillPointSupplyGainsAutomatic</vt:lpstr>
      <vt:lpstr>BuffDamageSkillPointSupplyGainsOffensive</vt:lpstr>
      <vt:lpstr>BuffDamageSkillPointSupplyIntervalsAutomatic</vt:lpstr>
      <vt:lpstr>BuffDamageSkillPointSupplyIntervalsOffensive</vt:lpstr>
      <vt:lpstr>BuffDamageSkillPointValueAutomatic</vt:lpstr>
      <vt:lpstr>BuffDamageTrueFinalRatio</vt:lpstr>
      <vt:lpstr>BuffDamageTrueGainValue</vt:lpstr>
      <vt:lpstr>BuffSourceIds</vt:lpstr>
      <vt:lpstr>EnemyAerial</vt:lpstr>
      <vt:lpstr>EnemyCountMinor</vt:lpstr>
      <vt:lpstr>EnemyDamagePerHit</vt:lpstr>
      <vt:lpstr>EnemyDamageTimeWindow</vt:lpstr>
      <vt:lpstr>EnemyDamageType</vt:lpstr>
      <vt:lpstr>EnemyDefenseMajor</vt:lpstr>
      <vt:lpstr>EnemyDefenseMinor</vt:lpstr>
      <vt:lpstr>EnemyElementalResistanceMajor</vt:lpstr>
      <vt:lpstr>EnemyElementalResistanceMinor</vt:lpstr>
      <vt:lpstr>EnemyInjuryResistanceMajor</vt:lpstr>
      <vt:lpstr>EnemyInjuryResistanceMinor</vt:lpstr>
      <vt:lpstr>EnemyMaxElementMajor</vt:lpstr>
      <vt:lpstr>EnemyMaxElementMinor</vt:lpstr>
      <vt:lpstr>EnemyRanged</vt:lpstr>
      <vt:lpstr>EnemyRankMajor</vt:lpstr>
      <vt:lpstr>EnemyRankMinor</vt:lpstr>
      <vt:lpstr>EnemyResistanceMajor</vt:lpstr>
      <vt:lpstr>EnemyResistanceMinor</vt:lpstr>
      <vt:lpstr>EnemySeparated</vt:lpstr>
      <vt:lpstr>EnemyWeightMajor</vt:lpstr>
      <vt:lpstr>EnemyWeightMinor</vt:lpstr>
      <vt:lpstr>LiteralEnemyRankElite</vt:lpstr>
      <vt:lpstr>LiteralEnemyRankLeader</vt:lpstr>
      <vt:lpstr>LiteralEnemyRankNormal</vt:lpstr>
      <vt:lpstr>LiteralMagical</vt:lpstr>
      <vt:lpstr>LiteralPhysical</vt:lpstr>
      <vt:lpstr>LiteralTrue</vt:lpstr>
      <vt:lpstr>za</vt:lpstr>
      <vt:lpstr>zaa</vt:lpstr>
      <vt:lpstr>zab</vt:lpstr>
      <vt:lpstr>zad</vt:lpstr>
      <vt:lpstr>zae</vt:lpstr>
      <vt:lpstr>zah</vt:lpstr>
      <vt:lpstr>zai</vt:lpstr>
      <vt:lpstr>zal</vt:lpstr>
      <vt:lpstr>zam</vt:lpstr>
      <vt:lpstr>zap</vt:lpstr>
      <vt:lpstr>zaq</vt:lpstr>
      <vt:lpstr>zar</vt:lpstr>
      <vt:lpstr>zas</vt:lpstr>
      <vt:lpstr>zat</vt:lpstr>
      <vt:lpstr>zau</vt:lpstr>
      <vt:lpstr>zav</vt:lpstr>
      <vt:lpstr>zaw</vt:lpstr>
      <vt:lpstr>zax</vt:lpstr>
      <vt:lpstr>zay</vt:lpstr>
      <vt:lpstr>zaz</vt:lpstr>
      <vt:lpstr>zb</vt:lpstr>
      <vt:lpstr>zba</vt:lpstr>
      <vt:lpstr>zbc</vt:lpstr>
      <vt:lpstr>zbd</vt:lpstr>
      <vt:lpstr>zbe</vt:lpstr>
      <vt:lpstr>zbf</vt:lpstr>
      <vt:lpstr>zbg</vt:lpstr>
      <vt:lpstr>zbh</vt:lpstr>
      <vt:lpstr>zbi</vt:lpstr>
      <vt:lpstr>zbj</vt:lpstr>
      <vt:lpstr>zc</vt:lpstr>
      <vt:lpstr>zd</vt:lpstr>
      <vt:lpstr>ze</vt:lpstr>
      <vt:lpstr>zf</vt:lpstr>
      <vt:lpstr>zg</vt:lpstr>
      <vt:lpstr>zh</vt:lpstr>
      <vt:lpstr>zi</vt:lpstr>
      <vt:lpstr>zj</vt:lpstr>
      <vt:lpstr>zk</vt:lpstr>
      <vt:lpstr>zl</vt:lpstr>
      <vt:lpstr>zm</vt:lpstr>
      <vt:lpstr>zn</vt:lpstr>
      <vt:lpstr>zo</vt:lpstr>
      <vt:lpstr>zp</vt:lpstr>
      <vt:lpstr>zq</vt:lpstr>
      <vt:lpstr>zr</vt:lpstr>
      <vt:lpstr>zs</vt:lpstr>
      <vt:lpstr>zt</vt:lpstr>
      <vt:lpstr>zu</vt:lpstr>
      <vt:lpstr>zua</vt:lpstr>
      <vt:lpstr>zub</vt:lpstr>
      <vt:lpstr>zuc</vt:lpstr>
      <vt:lpstr>zud</vt:lpstr>
      <vt:lpstr>zue</vt:lpstr>
      <vt:lpstr>zuf</vt:lpstr>
      <vt:lpstr>zug</vt:lpstr>
      <vt:lpstr>zuh</vt:lpstr>
      <vt:lpstr>zui</vt:lpstr>
      <vt:lpstr>zuj</vt:lpstr>
      <vt:lpstr>zuk</vt:lpstr>
      <vt:lpstr>zul</vt:lpstr>
      <vt:lpstr>zum</vt:lpstr>
      <vt:lpstr>zun</vt:lpstr>
      <vt:lpstr>zuo</vt:lpstr>
      <vt:lpstr>zup</vt:lpstr>
      <vt:lpstr>zuq</vt:lpstr>
      <vt:lpstr>zv</vt:lpstr>
      <vt:lpstr>zw</vt:lpstr>
      <vt:lpstr>zx</vt:lpstr>
      <vt:lpstr>zxa</vt:lpstr>
      <vt:lpstr>zxb</vt:lpstr>
      <vt:lpstr>zxc</vt:lpstr>
      <vt:lpstr>zxd</vt:lpstr>
      <vt:lpstr>zy</vt:lpstr>
      <vt:lpstr>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2025-07-10T17:36:15Z</dcterms:created>
  <dcterms:modified xsi:type="dcterms:W3CDTF">2025-07-10T18:10:07Z</dcterms:modified>
</cp:coreProperties>
</file>