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r\OneDrive\PalladiumVSTS_SP4\IQTools_SI\IQToolsApp\Templates\"/>
    </mc:Choice>
  </mc:AlternateContent>
  <bookViews>
    <workbookView xWindow="480" yWindow="45" windowWidth="10860" windowHeight="5715" tabRatio="835" activeTab="1"/>
  </bookViews>
  <sheets>
    <sheet name="Perfomance Indicators" sheetId="26" r:id="rId1"/>
    <sheet name="LPTF" sheetId="28" r:id="rId2"/>
  </sheets>
  <calcPr calcId="171027"/>
</workbook>
</file>

<file path=xl/calcChain.xml><?xml version="1.0" encoding="utf-8"?>
<calcChain xmlns="http://schemas.openxmlformats.org/spreadsheetml/2006/main">
  <c r="D38" i="26" l="1"/>
  <c r="C38" i="26"/>
  <c r="E37" i="26" s="1"/>
  <c r="D36" i="26"/>
  <c r="C36" i="26"/>
  <c r="E35" i="26" s="1"/>
  <c r="D15" i="26"/>
  <c r="E14" i="26" s="1"/>
  <c r="C15" i="26"/>
  <c r="D13" i="26"/>
  <c r="C13" i="26"/>
  <c r="D11" i="26"/>
  <c r="C11" i="26"/>
  <c r="D9" i="26"/>
  <c r="E8" i="26" s="1"/>
  <c r="C9" i="26"/>
  <c r="J120" i="28"/>
  <c r="R107" i="28"/>
  <c r="H120" i="28"/>
  <c r="F120" i="28"/>
  <c r="V46" i="28" s="1"/>
  <c r="D120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Q107" i="28"/>
  <c r="M107" i="28"/>
  <c r="Q106" i="28"/>
  <c r="R106" i="28"/>
  <c r="M106" i="28"/>
  <c r="Q105" i="28"/>
  <c r="R105" i="28" s="1"/>
  <c r="M105" i="28"/>
  <c r="Q104" i="28"/>
  <c r="R104" i="28"/>
  <c r="M104" i="28"/>
  <c r="Q103" i="28"/>
  <c r="R103" i="28" s="1"/>
  <c r="M103" i="28"/>
  <c r="Q102" i="28"/>
  <c r="R102" i="28" s="1"/>
  <c r="M102" i="28"/>
  <c r="Q101" i="28"/>
  <c r="R101" i="28"/>
  <c r="M101" i="28"/>
  <c r="Q100" i="28"/>
  <c r="R100" i="28" s="1"/>
  <c r="M100" i="28"/>
  <c r="Q99" i="28"/>
  <c r="M99" i="28"/>
  <c r="Q98" i="28"/>
  <c r="R98" i="28"/>
  <c r="M98" i="28"/>
  <c r="Q90" i="28"/>
  <c r="Q89" i="28"/>
  <c r="Q80" i="28"/>
  <c r="Q88" i="28"/>
  <c r="Q87" i="28"/>
  <c r="Q86" i="28"/>
  <c r="Q85" i="28"/>
  <c r="Q78" i="28" s="1"/>
  <c r="Q82" i="28" s="1"/>
  <c r="Q81" i="28"/>
  <c r="N80" i="28"/>
  <c r="L80" i="28"/>
  <c r="I80" i="28"/>
  <c r="G80" i="28"/>
  <c r="E80" i="28"/>
  <c r="Q79" i="28"/>
  <c r="N78" i="28"/>
  <c r="N82" i="28" s="1"/>
  <c r="C31" i="26" s="1"/>
  <c r="L78" i="28"/>
  <c r="L82" i="28"/>
  <c r="C29" i="26" s="1"/>
  <c r="I78" i="28"/>
  <c r="I82" i="28" s="1"/>
  <c r="G78" i="28"/>
  <c r="G82" i="28" s="1"/>
  <c r="C25" i="26" s="1"/>
  <c r="E78" i="28"/>
  <c r="E82" i="28"/>
  <c r="C23" i="26" s="1"/>
  <c r="L56" i="28"/>
  <c r="V49" i="28"/>
  <c r="L49" i="28"/>
  <c r="L33" i="28" s="1"/>
  <c r="U34" i="28" s="1"/>
  <c r="I49" i="28"/>
  <c r="S49" i="28"/>
  <c r="L48" i="28"/>
  <c r="U49" i="28"/>
  <c r="I48" i="28"/>
  <c r="S48" i="28"/>
  <c r="L47" i="28"/>
  <c r="U48" i="28"/>
  <c r="I47" i="28"/>
  <c r="I33" i="28"/>
  <c r="L46" i="28"/>
  <c r="U47" i="28" s="1"/>
  <c r="I46" i="28"/>
  <c r="S46" i="28" s="1"/>
  <c r="L45" i="28"/>
  <c r="U46" i="28" s="1"/>
  <c r="I45" i="28"/>
  <c r="S45" i="28"/>
  <c r="V44" i="28"/>
  <c r="U44" i="28"/>
  <c r="L44" i="28"/>
  <c r="U45" i="28" s="1"/>
  <c r="L31" i="28"/>
  <c r="L35" i="28" s="1"/>
  <c r="I44" i="28"/>
  <c r="S44" i="28"/>
  <c r="L37" i="28"/>
  <c r="I37" i="28"/>
  <c r="V34" i="28"/>
  <c r="L34" i="28"/>
  <c r="U35" i="28" s="1"/>
  <c r="I34" i="28"/>
  <c r="S34" i="28" s="1"/>
  <c r="Q33" i="28"/>
  <c r="N33" i="28"/>
  <c r="G33" i="28"/>
  <c r="E33" i="28"/>
  <c r="L32" i="28"/>
  <c r="U33" i="28"/>
  <c r="I32" i="28"/>
  <c r="S32" i="28"/>
  <c r="U31" i="28"/>
  <c r="Q31" i="28"/>
  <c r="C18" i="26" s="1"/>
  <c r="N31" i="28"/>
  <c r="N35" i="28" s="1"/>
  <c r="G31" i="28"/>
  <c r="G35" i="28"/>
  <c r="C5" i="26" s="1"/>
  <c r="E31" i="28"/>
  <c r="E35" i="28" s="1"/>
  <c r="I26" i="28"/>
  <c r="S26" i="28" s="1"/>
  <c r="I25" i="28"/>
  <c r="S25" i="28" s="1"/>
  <c r="I24" i="28"/>
  <c r="S24" i="28" s="1"/>
  <c r="I23" i="28"/>
  <c r="S23" i="28" s="1"/>
  <c r="I22" i="28"/>
  <c r="S22" i="28" s="1"/>
  <c r="I21" i="28"/>
  <c r="S21" i="28" s="1"/>
  <c r="I15" i="28"/>
  <c r="S15" i="28" s="1"/>
  <c r="Q14" i="28"/>
  <c r="Q16" i="28" s="1"/>
  <c r="G14" i="28"/>
  <c r="E14" i="28"/>
  <c r="I13" i="28"/>
  <c r="S13" i="28"/>
  <c r="Q12" i="28"/>
  <c r="G12" i="28"/>
  <c r="G16" i="28"/>
  <c r="E12" i="28"/>
  <c r="E16" i="28"/>
  <c r="E10" i="26"/>
  <c r="E12" i="26"/>
  <c r="U32" i="28"/>
  <c r="S47" i="28"/>
  <c r="R99" i="28"/>
  <c r="C20" i="26"/>
  <c r="C27" i="26" l="1"/>
  <c r="C33" i="26"/>
  <c r="D27" i="26"/>
  <c r="E26" i="26" s="1"/>
  <c r="D29" i="26"/>
  <c r="E28" i="26" s="1"/>
  <c r="D31" i="26"/>
  <c r="E30" i="26" s="1"/>
  <c r="D23" i="26"/>
  <c r="E22" i="26" s="1"/>
  <c r="D25" i="26"/>
  <c r="E24" i="26" s="1"/>
  <c r="I31" i="28"/>
  <c r="I12" i="28"/>
  <c r="D5" i="26"/>
  <c r="E4" i="26" s="1"/>
  <c r="I14" i="28"/>
  <c r="S14" i="28" s="1"/>
  <c r="Q35" i="28"/>
  <c r="C7" i="26" l="1"/>
  <c r="D20" i="26"/>
  <c r="E19" i="26" s="1"/>
  <c r="U12" i="28"/>
  <c r="D18" i="26"/>
  <c r="E17" i="26" s="1"/>
  <c r="I35" i="28"/>
  <c r="S12" i="28"/>
  <c r="I16" i="28"/>
  <c r="S16" i="28" s="1"/>
  <c r="D7" i="26" l="1"/>
  <c r="E6" i="26" s="1"/>
  <c r="D33" i="26"/>
  <c r="E32" i="26" s="1"/>
</calcChain>
</file>

<file path=xl/sharedStrings.xml><?xml version="1.0" encoding="utf-8"?>
<sst xmlns="http://schemas.openxmlformats.org/spreadsheetml/2006/main" count="421" uniqueCount="222">
  <si>
    <t>Grantee:</t>
  </si>
  <si>
    <t>Total</t>
  </si>
  <si>
    <t>Facility: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</si>
  <si>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</si>
  <si>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</si>
  <si>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</si>
  <si>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</si>
  <si>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</si>
  <si>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</si>
  <si>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</si>
  <si>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</si>
  <si>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</si>
  <si>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</si>
  <si>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</si>
  <si>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</si>
  <si>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</si>
  <si>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</si>
  <si>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</si>
  <si>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</si>
  <si>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</si>
  <si>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</si>
  <si>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</si>
  <si>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</si>
  <si>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</si>
  <si>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Location:</t>
  </si>
  <si>
    <t>Country:</t>
  </si>
  <si>
    <t>w.</t>
  </si>
  <si>
    <t>Physicians</t>
  </si>
  <si>
    <t>Nurses</t>
  </si>
  <si>
    <t>aa.</t>
  </si>
  <si>
    <t>bb.</t>
  </si>
  <si>
    <t>cc.</t>
  </si>
  <si>
    <t>dd.</t>
  </si>
  <si>
    <t>ee.</t>
  </si>
  <si>
    <t>ff.</t>
  </si>
  <si>
    <t>gg.</t>
  </si>
  <si>
    <t>1. Males (0-14 years)</t>
  </si>
  <si>
    <t>Other healthcare workers</t>
  </si>
  <si>
    <t>hh.</t>
  </si>
  <si>
    <t>ii.</t>
  </si>
  <si>
    <t>jj.</t>
  </si>
  <si>
    <t>kk.</t>
  </si>
  <si>
    <t>ll.</t>
  </si>
  <si>
    <t>mm.</t>
  </si>
  <si>
    <t>nn.</t>
  </si>
  <si>
    <t>oo.</t>
  </si>
  <si>
    <t>pp.</t>
  </si>
  <si>
    <t>qq.</t>
  </si>
  <si>
    <t>rr.</t>
  </si>
  <si>
    <t>ss.</t>
  </si>
  <si>
    <t>uu.</t>
  </si>
  <si>
    <t>x.</t>
  </si>
  <si>
    <t>v.</t>
  </si>
  <si>
    <t>vv.</t>
  </si>
  <si>
    <t>Page 2</t>
  </si>
  <si>
    <t>Page 1</t>
  </si>
  <si>
    <t>Quarterly, Facility-Based HIV Care/ART Reporting Form</t>
  </si>
  <si>
    <t xml:space="preserve"> Baseline</t>
  </si>
  <si>
    <t>Number of persons in cohort</t>
  </si>
  <si>
    <t>October 1 - December 31</t>
  </si>
  <si>
    <t>January 1 - March 31</t>
  </si>
  <si>
    <t>April 1 - June 30</t>
  </si>
  <si>
    <t>July 1 - September 30</t>
  </si>
  <si>
    <t>Feb, Mar, Apr</t>
  </si>
  <si>
    <t>May, June, July</t>
  </si>
  <si>
    <t>Aug, Sept, Oct</t>
  </si>
  <si>
    <t>Nov, Dec, Jan</t>
  </si>
  <si>
    <t>Feb, Mar, April</t>
  </si>
  <si>
    <t>LEGEND for Table 4</t>
  </si>
  <si>
    <t>3. Females (0-14 years)</t>
  </si>
  <si>
    <t>Quarter beginning (mm/dd/yy):</t>
  </si>
  <si>
    <t>Quarter ending (mm/dd/yy):</t>
  </si>
  <si>
    <t>5. Pregnant females (subset of total)</t>
  </si>
  <si>
    <t>3. Training in ART and HIV Care*</t>
  </si>
  <si>
    <t xml:space="preserve">No. in cohort who have CD4+ counts </t>
  </si>
  <si>
    <t>*Please provide training numbers by country, not by facility, for each grantee</t>
  </si>
  <si>
    <t xml:space="preserve">Date facility began receiving support from PEPFAR (mm/dd/yy): </t>
  </si>
  <si>
    <t>Males (0-1 year)</t>
  </si>
  <si>
    <t>Males (2-4 years)</t>
  </si>
  <si>
    <t>Males (5-14 years)</t>
  </si>
  <si>
    <t>Females (0-1year)</t>
  </si>
  <si>
    <t>Females (2-4 years)</t>
  </si>
  <si>
    <t>Females (5-14 years)</t>
  </si>
  <si>
    <t xml:space="preserve"> Stopped ART</t>
  </si>
  <si>
    <t>Transferred Out</t>
  </si>
  <si>
    <t>Death</t>
  </si>
  <si>
    <t>Lost to Follow-up</t>
  </si>
  <si>
    <t>Unknown</t>
  </si>
  <si>
    <t>TOTAL</t>
  </si>
  <si>
    <t>y.</t>
  </si>
  <si>
    <t>z.</t>
  </si>
  <si>
    <t>1.0 HIV Palliative Care (non-ART and ART care)</t>
  </si>
  <si>
    <t xml:space="preserve">2.0 ART Care  </t>
  </si>
  <si>
    <t xml:space="preserve">                                            Reason</t>
  </si>
  <si>
    <t>4. Females (15 or more years)</t>
  </si>
  <si>
    <t>2. Males (15 or more years)</t>
  </si>
  <si>
    <t>2.1 Pediatric ART Care (subset of Lines 1 and 3 in Table 2.0)</t>
  </si>
  <si>
    <t>6.1 Pediatric ART Care Follow-Up (subset of Lines 1 and 3 in Table 6.0)</t>
  </si>
  <si>
    <t>1.1 Pediatric HIV Palliative Care (non-ART and ART care)  (subset of Lines 1 and 3 in Table 1.0)</t>
  </si>
  <si>
    <t xml:space="preserve">TDF-3TC-LPV/r </t>
  </si>
  <si>
    <t>TDF-3TC-NVP</t>
  </si>
  <si>
    <t xml:space="preserve">Total </t>
  </si>
  <si>
    <t>Regimen</t>
  </si>
  <si>
    <t>TDF-3TC-EFV</t>
  </si>
  <si>
    <t>0-1</t>
  </si>
  <si>
    <t>5-14</t>
  </si>
  <si>
    <t>2-4</t>
  </si>
  <si>
    <t>Adults(&gt;14)</t>
  </si>
  <si>
    <t>Age Group (Years)</t>
  </si>
  <si>
    <r>
      <t>No. in cohort who have CD4</t>
    </r>
    <r>
      <rPr>
        <vertAlign val="superscript"/>
        <sz val="16"/>
        <rFont val="Arial"/>
      </rPr>
      <t>+</t>
    </r>
    <r>
      <rPr>
        <sz val="16"/>
        <rFont val="Arial"/>
      </rPr>
      <t xml:space="preserve"> counts </t>
    </r>
  </si>
  <si>
    <r>
      <t>Median CD4</t>
    </r>
    <r>
      <rPr>
        <vertAlign val="superscript"/>
        <sz val="16"/>
        <rFont val="Arial"/>
      </rPr>
      <t>+</t>
    </r>
    <r>
      <rPr>
        <sz val="16"/>
        <rFont val="Arial"/>
      </rPr>
      <t xml:space="preserve"> count for cohort</t>
    </r>
  </si>
  <si>
    <t>Cumulative number enrolled in HIV care by the beginning of Quarter</t>
  </si>
  <si>
    <t>NEW enrollees in HIV care during the Quarter</t>
  </si>
  <si>
    <t>Cumulative number enrolled in HIV care by the end of the Quarter</t>
  </si>
  <si>
    <t>Total number who received HIV care during the Quarter</t>
  </si>
  <si>
    <t>Number in HIV care during the Quarter &amp; eligible for ART, but NOT started ART by the end of the Quarter                 (subset of 1uu.)</t>
  </si>
  <si>
    <t>Cumulative number started on ART by the beginning of the Quarter</t>
  </si>
  <si>
    <t>Number started on ART in program during the Quarter (includes NEW and TRANSFERS)</t>
  </si>
  <si>
    <t xml:space="preserve">Cumulative number started on ART by the end of the Quarter                             </t>
  </si>
  <si>
    <t>Number NEW on ART during the Quarter          (subset of 2h-2n)</t>
  </si>
  <si>
    <t>Number on ART who TRANSFERRED in                     during the Quarter                  (subset of 2h-2n)</t>
  </si>
  <si>
    <t>Total number on ART at the end of the Quarter (CURRENT)</t>
  </si>
  <si>
    <t>No. of persons on ART at the end of the Quarter who were treated with USG-funded ART (subset of 2qq.)</t>
  </si>
  <si>
    <t>1. Number of persons trained in ART                    care during the Quarter</t>
  </si>
  <si>
    <t>2. No. trained in (non-ART) HIV palliative care during the Quarter</t>
  </si>
  <si>
    <t>4.1 Change in CD4+ count and adherence to ART for 6-Quarter cohort (&gt;6 years old)</t>
  </si>
  <si>
    <t>4.2 Change in CD4+ count and adherence to ART for 12-Quarter cohort (&gt;6 years old)</t>
  </si>
  <si>
    <t>Reporting Period                 patients being reported during the time Quarter:</t>
  </si>
  <si>
    <t>6-Quarter cohorts               patients who started on ART in the preceding Quarters of:</t>
  </si>
  <si>
    <t>12-Quarter cohorts            patients who started on ART in the previous year, during the Quarters of:</t>
  </si>
  <si>
    <t>6.0  ART Care Follow-Up - Number of persons who started on ART at the facility in the EP program who were NOT on ART at the end of the Quarter</t>
  </si>
  <si>
    <t>5. Number of Active patients on each regimen at the end of the Quarter</t>
  </si>
  <si>
    <t>6 Months</t>
  </si>
  <si>
    <t>No. in cohort who received ARVs for 6 out of 6 Months</t>
  </si>
  <si>
    <t>12 Months</t>
  </si>
  <si>
    <t>No.of persons in cohort who received ARVs for 12 out of 12 Months</t>
  </si>
  <si>
    <t>Quarter when cohort started ART</t>
  </si>
  <si>
    <t>error check</t>
  </si>
  <si>
    <t>% Usage (Adults)</t>
  </si>
  <si>
    <t>TDF</t>
  </si>
  <si>
    <t>AZT</t>
  </si>
  <si>
    <t>Kaletra</t>
  </si>
  <si>
    <t>NVP</t>
  </si>
  <si>
    <t>EFV</t>
  </si>
  <si>
    <t>3TC</t>
  </si>
  <si>
    <t># of adults</t>
  </si>
  <si>
    <t>ARV</t>
  </si>
  <si>
    <r>
      <t xml:space="preserve">D4T </t>
    </r>
    <r>
      <rPr>
        <vertAlign val="subscript"/>
        <sz val="16"/>
        <rFont val="Arial"/>
        <family val="2"/>
      </rPr>
      <t>30mg</t>
    </r>
  </si>
  <si>
    <r>
      <t xml:space="preserve">D4T </t>
    </r>
    <r>
      <rPr>
        <vertAlign val="subscript"/>
        <sz val="16"/>
        <rFont val="Arial"/>
        <family val="2"/>
      </rPr>
      <t>40mg</t>
    </r>
  </si>
  <si>
    <t>% of Active patients on ARVs</t>
  </si>
  <si>
    <t xml:space="preserve">, </t>
  </si>
  <si>
    <t>AIDSRelief Quarterly Performance Indicators</t>
  </si>
  <si>
    <t>#</t>
  </si>
  <si>
    <t>Indicator</t>
  </si>
  <si>
    <t>Numerator</t>
  </si>
  <si>
    <t>Denominator</t>
  </si>
  <si>
    <t>Percentage</t>
  </si>
  <si>
    <t>ART</t>
  </si>
  <si>
    <t xml:space="preserve">% of eligible clients placed on ART </t>
  </si>
  <si>
    <t xml:space="preserve"># of new clients on ART </t>
  </si>
  <si>
    <t>Sum of # of new clients on ART and clients on ART waiting list</t>
  </si>
  <si>
    <t xml:space="preserve">% of current ART clients  </t>
  </si>
  <si>
    <t xml:space="preserve"># of active clients on ART </t>
  </si>
  <si>
    <t xml:space="preserve"># of cumulative clients on ART </t>
  </si>
  <si>
    <t>% of ART clients in 6 month cohort undergoing repeat CD4 testing</t>
  </si>
  <si>
    <t>% of ART clients in 12 month cohort undergoing repeat CD4 testing</t>
  </si>
  <si>
    <t>Pediatric ART</t>
  </si>
  <si>
    <t xml:space="preserve">% of children current on ART </t>
  </si>
  <si>
    <t xml:space="preserve"># of active children on ART </t>
  </si>
  <si>
    <t xml:space="preserve"># of cumulative children on ART </t>
  </si>
  <si>
    <t>ART Care Follow-up</t>
  </si>
  <si>
    <t xml:space="preserve">% of non active ART patients who have stopped ART. </t>
  </si>
  <si>
    <t># of patients who stopped ART.</t>
  </si>
  <si>
    <t># of non active ART patients.</t>
  </si>
  <si>
    <t xml:space="preserve">% of non active ART patients who transferred out. </t>
  </si>
  <si>
    <t># of patients who transferred out.</t>
  </si>
  <si>
    <t xml:space="preserve">% of non active ART patients who died. </t>
  </si>
  <si>
    <t># of patients who died.</t>
  </si>
  <si>
    <t xml:space="preserve">% of non active ART patients who have been lost to follow-up. </t>
  </si>
  <si>
    <t># of patients who have been lost to follow-up.</t>
  </si>
  <si>
    <t xml:space="preserve">% of non active ART patients whose reason is unknown. </t>
  </si>
  <si>
    <t># of patients whose reason is unknown.</t>
  </si>
  <si>
    <t>% of all ART patients who died</t>
  </si>
  <si>
    <t>Change in CD4</t>
  </si>
  <si>
    <t xml:space="preserve">% change in median CD4 after 6 months </t>
  </si>
  <si>
    <t>Baseline Median CD4 count</t>
  </si>
  <si>
    <t>Median CD4 count after 6 months</t>
  </si>
  <si>
    <t xml:space="preserve">% change in median CD4 after 12 months. </t>
  </si>
  <si>
    <t>Median CD4 count after 12 months</t>
  </si>
  <si>
    <r>
      <t>d4T</t>
    </r>
    <r>
      <rPr>
        <vertAlign val="subscript"/>
        <sz val="16"/>
        <rFont val="Arial"/>
        <family val="2"/>
      </rPr>
      <t xml:space="preserve">15mg </t>
    </r>
    <r>
      <rPr>
        <sz val="16"/>
        <rFont val="Arial"/>
        <family val="2"/>
      </rPr>
      <t>- 3TC -EFV</t>
    </r>
  </si>
  <si>
    <r>
      <t>d4T</t>
    </r>
    <r>
      <rPr>
        <vertAlign val="subscript"/>
        <sz val="16"/>
        <rFont val="Arial"/>
        <family val="2"/>
      </rPr>
      <t xml:space="preserve">15mg </t>
    </r>
    <r>
      <rPr>
        <sz val="16"/>
        <rFont val="Arial"/>
        <family val="2"/>
      </rPr>
      <t>- 3TC -LPV/r</t>
    </r>
  </si>
  <si>
    <r>
      <t>d4T</t>
    </r>
    <r>
      <rPr>
        <vertAlign val="subscript"/>
        <sz val="16"/>
        <rFont val="Arial"/>
        <family val="2"/>
      </rPr>
      <t xml:space="preserve">15mg </t>
    </r>
    <r>
      <rPr>
        <sz val="16"/>
        <rFont val="Arial"/>
        <family val="2"/>
      </rPr>
      <t xml:space="preserve">- 3TC -NVP     </t>
    </r>
  </si>
  <si>
    <r>
      <t>d4T</t>
    </r>
    <r>
      <rPr>
        <vertAlign val="subscript"/>
        <sz val="16"/>
        <rFont val="Arial"/>
        <family val="2"/>
      </rPr>
      <t xml:space="preserve">20mg </t>
    </r>
    <r>
      <rPr>
        <sz val="16"/>
        <rFont val="Arial"/>
        <family val="2"/>
      </rPr>
      <t>- 3TC -EFV</t>
    </r>
  </si>
  <si>
    <r>
      <t>d4T</t>
    </r>
    <r>
      <rPr>
        <vertAlign val="subscript"/>
        <sz val="16"/>
        <rFont val="Arial"/>
        <family val="2"/>
      </rPr>
      <t xml:space="preserve">20mg </t>
    </r>
    <r>
      <rPr>
        <sz val="16"/>
        <rFont val="Arial"/>
        <family val="2"/>
      </rPr>
      <t>- 3TC -LPV/r</t>
    </r>
  </si>
  <si>
    <t>ABC</t>
  </si>
  <si>
    <r>
      <t>d4T</t>
    </r>
    <r>
      <rPr>
        <vertAlign val="subscript"/>
        <sz val="16"/>
        <rFont val="Arial"/>
        <family val="2"/>
      </rPr>
      <t xml:space="preserve">20mg </t>
    </r>
    <r>
      <rPr>
        <sz val="16"/>
        <rFont val="Arial"/>
        <family val="2"/>
      </rPr>
      <t xml:space="preserve">- 3TC -NVP     </t>
    </r>
  </si>
  <si>
    <r>
      <t>d4T</t>
    </r>
    <r>
      <rPr>
        <vertAlign val="subscript"/>
        <sz val="16"/>
        <rFont val="Arial"/>
        <family val="2"/>
      </rPr>
      <t xml:space="preserve">30mg </t>
    </r>
    <r>
      <rPr>
        <sz val="16"/>
        <rFont val="Arial"/>
        <family val="2"/>
      </rPr>
      <t>- 3TC -EFV</t>
    </r>
  </si>
  <si>
    <r>
      <t>d4T</t>
    </r>
    <r>
      <rPr>
        <vertAlign val="subscript"/>
        <sz val="16"/>
        <rFont val="Arial"/>
        <family val="2"/>
      </rPr>
      <t xml:space="preserve">30mg </t>
    </r>
    <r>
      <rPr>
        <sz val="16"/>
        <rFont val="Arial"/>
        <family val="2"/>
      </rPr>
      <t>- 3TC -LPV/r</t>
    </r>
  </si>
  <si>
    <r>
      <t>d4T</t>
    </r>
    <r>
      <rPr>
        <vertAlign val="subscript"/>
        <sz val="16"/>
        <rFont val="Arial"/>
        <family val="2"/>
      </rPr>
      <t xml:space="preserve">30mg </t>
    </r>
    <r>
      <rPr>
        <sz val="16"/>
        <rFont val="Arial"/>
        <family val="2"/>
      </rPr>
      <t xml:space="preserve">- 3TC -NVP     </t>
    </r>
  </si>
  <si>
    <r>
      <t>d4T</t>
    </r>
    <r>
      <rPr>
        <vertAlign val="subscript"/>
        <sz val="16"/>
        <rFont val="Arial"/>
        <family val="2"/>
      </rPr>
      <t xml:space="preserve">40mg </t>
    </r>
    <r>
      <rPr>
        <sz val="16"/>
        <rFont val="Arial"/>
        <family val="2"/>
      </rPr>
      <t xml:space="preserve">- 3TC -EFV     </t>
    </r>
  </si>
  <si>
    <t>Other</t>
  </si>
  <si>
    <r>
      <t>d4T</t>
    </r>
    <r>
      <rPr>
        <vertAlign val="subscript"/>
        <sz val="16"/>
        <rFont val="Arial"/>
        <family val="2"/>
      </rPr>
      <t xml:space="preserve">40mg </t>
    </r>
    <r>
      <rPr>
        <sz val="16"/>
        <rFont val="Arial"/>
        <family val="2"/>
      </rPr>
      <t>- 3TC -LPV/r</t>
    </r>
  </si>
  <si>
    <r>
      <t>d4T</t>
    </r>
    <r>
      <rPr>
        <vertAlign val="subscript"/>
        <sz val="16"/>
        <rFont val="Arial"/>
        <family val="2"/>
      </rPr>
      <t xml:space="preserve">40mg </t>
    </r>
    <r>
      <rPr>
        <sz val="16"/>
        <rFont val="Arial"/>
        <family val="2"/>
      </rPr>
      <t xml:space="preserve">- 3TC  -NVP     </t>
    </r>
  </si>
  <si>
    <t>AZT - 3TC - NVP</t>
  </si>
  <si>
    <t>AZT - 3TC - EFV</t>
  </si>
  <si>
    <t>AZT - 3TC - LPV/r</t>
  </si>
  <si>
    <t>ABC - 3TC - EFV</t>
  </si>
  <si>
    <t>ABC - 3TC - NVP</t>
  </si>
  <si>
    <t>ABC - 3TC - LPV/r</t>
  </si>
  <si>
    <t>Other regimens</t>
  </si>
  <si>
    <t># of clients in 6 month cohort at baseline with baseline cd4</t>
  </si>
  <si>
    <t># of clients in 6 month cohort at baseline</t>
  </si>
  <si>
    <t># of clients in 6 month cohort with 6 month cd4</t>
  </si>
  <si>
    <t># of active ART clients in 6 month cohort at 6 months</t>
  </si>
  <si>
    <t># of Clients in 12 month cohort at baseline with baseline cd4</t>
  </si>
  <si>
    <t># of clients in 12 month cohort at baseline</t>
  </si>
  <si>
    <t># of clients in 12 month cohort with 12 month cd4</t>
  </si>
  <si>
    <t># of active ART clients in 12 month cohort at 12 months</t>
  </si>
  <si>
    <t>% of active on ART that are children</t>
  </si>
  <si>
    <t>Please Adjust</t>
  </si>
  <si>
    <t>% of ART clients in 6 month cohort undergoing baseline CD4 testing</t>
  </si>
  <si>
    <t>% of ART clients in 12 month cohort undergoing Baseline CD4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</si>
</sst>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409]d\-mmm\-yy;@"/>
    <numFmt numFmtId="165" formatCode="0.0"/>
    <numFmt numFmtId="166" formatCode="m/d/yyyy;@"/>
    <numFmt numFmtId="167" formatCode="0.0%"/>
    <numFmt numFmtId="168" formatCode="[$-809]dd\ mmmm\ yyyy;@"/>
    <numFmt numFmtId="169" formatCode="[$-409]mmmm\ d\,\ yyyy;@"/>
  </numFmts>
  <fonts count="16" x14ac:knownFonts="1">
    <font>
      <sz val="10"/>
      <name val="Arial"/>
    </font>
    <font>
      <sz val="18"/>
      <name val="Arial"/>
      <family val="2"/>
    </font>
    <font>
      <sz val="16"/>
      <name val="Arial"/>
    </font>
    <font>
      <sz val="8"/>
      <name val="Arial"/>
    </font>
    <font>
      <b/>
      <sz val="16"/>
      <name val="Arial"/>
    </font>
    <font>
      <vertAlign val="superscript"/>
      <sz val="16"/>
      <name val="Arial"/>
    </font>
    <font>
      <b/>
      <sz val="16"/>
      <name val="Arial"/>
      <family val="2"/>
    </font>
    <font>
      <sz val="16"/>
      <name val="Arial"/>
      <family val="2"/>
    </font>
    <font>
      <vertAlign val="subscript"/>
      <sz val="16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indexed="8"/>
      <name val="Verdana"/>
      <family val="2"/>
    </font>
    <font>
      <b/>
      <sz val="24"/>
      <name val="Verdana"/>
      <family val="2"/>
    </font>
    <font>
      <b/>
      <sz val="10"/>
      <color indexed="8"/>
      <name val="Verdana"/>
      <family val="2"/>
    </font>
    <font>
      <b/>
      <sz val="18"/>
      <name val="Verdana"/>
      <family val="2"/>
    </font>
    <font>
      <b/>
      <sz val="2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lightGray"/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2">
    <xf numFmtId="0" fontId="0" fillId="0" borderId="0" xfId="0"/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0" xfId="0" applyFont="1" applyProtection="1">
      <protection locked="0"/>
    </xf>
    <xf numFmtId="0" fontId="4" fillId="0" borderId="4" xfId="0" applyFont="1" applyBorder="1" applyAlignment="1" applyProtection="1">
      <alignment horizontal="center" vertical="top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2" fillId="0" borderId="5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0" xfId="0" applyFont="1" applyBorder="1" applyAlignment="1" applyProtection="1">
      <alignment horizontal="center" vertical="top"/>
      <protection locked="0"/>
    </xf>
    <xf numFmtId="0" fontId="2" fillId="0" borderId="6" xfId="0" applyFont="1" applyFill="1" applyBorder="1" applyAlignment="1" applyProtection="1"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protection locked="0"/>
    </xf>
    <xf numFmtId="0" fontId="2" fillId="0" borderId="6" xfId="0" applyFont="1" applyBorder="1" applyAlignment="1" applyProtection="1"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4" fillId="0" borderId="0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8" xfId="0" applyFont="1" applyFill="1" applyBorder="1" applyProtection="1">
      <protection locked="0"/>
    </xf>
    <xf numFmtId="1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6" xfId="0" applyNumberFormat="1" applyFont="1" applyFill="1" applyBorder="1" applyProtection="1">
      <protection locked="0"/>
    </xf>
    <xf numFmtId="1" fontId="2" fillId="0" borderId="7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Protection="1">
      <protection locked="0"/>
    </xf>
    <xf numFmtId="0" fontId="2" fillId="0" borderId="6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wrapText="1"/>
      <protection locked="0"/>
    </xf>
    <xf numFmtId="2" fontId="2" fillId="0" borderId="9" xfId="0" applyNumberFormat="1" applyFont="1" applyFill="1" applyBorder="1" applyAlignment="1" applyProtection="1">
      <alignment horizontal="left" wrapText="1"/>
      <protection locked="0"/>
    </xf>
    <xf numFmtId="0" fontId="4" fillId="0" borderId="6" xfId="0" applyFont="1" applyFill="1" applyBorder="1" applyAlignment="1" applyProtection="1">
      <alignment horizontal="left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3" fontId="2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Protection="1">
      <protection locked="0"/>
    </xf>
    <xf numFmtId="0" fontId="2" fillId="0" borderId="12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2" fillId="0" borderId="0" xfId="0" applyFont="1" applyBorder="1" applyAlignment="1" applyProtection="1">
      <alignment wrapText="1"/>
      <protection locked="0"/>
    </xf>
    <xf numFmtId="49" fontId="2" fillId="0" borderId="7" xfId="0" applyNumberFormat="1" applyFont="1" applyFill="1" applyBorder="1" applyProtection="1">
      <protection locked="0"/>
    </xf>
    <xf numFmtId="49" fontId="2" fillId="0" borderId="0" xfId="0" applyNumberFormat="1" applyFont="1" applyFill="1" applyBorder="1" applyProtection="1">
      <protection locked="0"/>
    </xf>
    <xf numFmtId="49" fontId="2" fillId="0" borderId="14" xfId="0" applyNumberFormat="1" applyFont="1" applyFill="1" applyBorder="1" applyProtection="1">
      <protection locked="0"/>
    </xf>
    <xf numFmtId="49" fontId="2" fillId="0" borderId="15" xfId="0" applyNumberFormat="1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3" fontId="2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center" wrapText="1"/>
      <protection locked="0"/>
    </xf>
    <xf numFmtId="0" fontId="2" fillId="0" borderId="8" xfId="0" applyFont="1" applyFill="1" applyBorder="1" applyAlignment="1" applyProtection="1">
      <alignment horizontal="center" wrapText="1"/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left" vertical="center" wrapText="1"/>
      <protection locked="0"/>
    </xf>
    <xf numFmtId="0" fontId="4" fillId="0" borderId="11" xfId="0" applyFont="1" applyFill="1" applyBorder="1" applyAlignment="1" applyProtection="1">
      <alignment horizontal="left"/>
      <protection locked="0"/>
    </xf>
    <xf numFmtId="0" fontId="2" fillId="0" borderId="16" xfId="0" applyFont="1" applyFill="1" applyBorder="1" applyAlignment="1" applyProtection="1">
      <alignment horizontal="center"/>
      <protection locked="0"/>
    </xf>
    <xf numFmtId="0" fontId="2" fillId="0" borderId="17" xfId="0" applyFont="1" applyFill="1" applyBorder="1" applyProtection="1">
      <protection locked="0"/>
    </xf>
    <xf numFmtId="49" fontId="2" fillId="0" borderId="6" xfId="0" applyNumberFormat="1" applyFont="1" applyFill="1" applyBorder="1" applyAlignment="1" applyProtection="1">
      <alignment horizontal="left"/>
      <protection locked="0"/>
    </xf>
    <xf numFmtId="49" fontId="2" fillId="0" borderId="7" xfId="0" applyNumberFormat="1" applyFont="1" applyFill="1" applyBorder="1" applyAlignment="1" applyProtection="1">
      <alignment horizontal="left"/>
      <protection locked="0"/>
    </xf>
    <xf numFmtId="1" fontId="2" fillId="0" borderId="8" xfId="0" applyNumberFormat="1" applyFont="1" applyFill="1" applyBorder="1" applyProtection="1">
      <protection locked="0"/>
    </xf>
    <xf numFmtId="49" fontId="2" fillId="0" borderId="6" xfId="0" applyNumberFormat="1" applyFont="1" applyFill="1" applyBorder="1" applyAlignment="1" applyProtection="1">
      <protection locked="0"/>
    </xf>
    <xf numFmtId="0" fontId="2" fillId="0" borderId="12" xfId="0" applyFont="1" applyFill="1" applyBorder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vertical="center" indent="6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wrapText="1"/>
      <protection locked="0"/>
    </xf>
    <xf numFmtId="0" fontId="4" fillId="0" borderId="8" xfId="0" applyFont="1" applyFill="1" applyBorder="1" applyAlignment="1" applyProtection="1">
      <alignment wrapText="1"/>
      <protection locked="0"/>
    </xf>
    <xf numFmtId="0" fontId="4" fillId="0" borderId="6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6" xfId="0" applyFont="1" applyFill="1" applyBorder="1" applyAlignment="1" applyProtection="1">
      <alignment horizontal="left" wrapText="1"/>
      <protection locked="0"/>
    </xf>
    <xf numFmtId="49" fontId="2" fillId="0" borderId="18" xfId="0" applyNumberFormat="1" applyFont="1" applyFill="1" applyBorder="1" applyAlignment="1" applyProtection="1">
      <alignment horizontal="left"/>
      <protection locked="0"/>
    </xf>
    <xf numFmtId="1" fontId="2" fillId="0" borderId="17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left"/>
      <protection locked="0"/>
    </xf>
    <xf numFmtId="1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8" xfId="0" applyFont="1" applyFill="1" applyBorder="1" applyProtection="1">
      <protection locked="0"/>
    </xf>
    <xf numFmtId="0" fontId="2" fillId="0" borderId="17" xfId="0" applyFont="1" applyFill="1" applyBorder="1" applyAlignment="1" applyProtection="1">
      <alignment horizontal="center"/>
      <protection locked="0"/>
    </xf>
    <xf numFmtId="49" fontId="2" fillId="0" borderId="18" xfId="0" applyNumberFormat="1" applyFont="1" applyFill="1" applyBorder="1" applyAlignment="1" applyProtection="1">
      <protection locked="0"/>
    </xf>
    <xf numFmtId="0" fontId="2" fillId="0" borderId="19" xfId="0" applyFont="1" applyFill="1" applyBorder="1" applyAlignment="1" applyProtection="1">
      <alignment horizontal="left" vertical="center"/>
      <protection locked="0"/>
    </xf>
    <xf numFmtId="1" fontId="6" fillId="0" borderId="8" xfId="0" applyNumberFormat="1" applyFont="1" applyFill="1" applyBorder="1" applyAlignment="1" applyProtection="1">
      <alignment horizontal="center"/>
    </xf>
    <xf numFmtId="49" fontId="2" fillId="0" borderId="6" xfId="0" applyNumberFormat="1" applyFont="1" applyFill="1" applyBorder="1" applyProtection="1"/>
    <xf numFmtId="49" fontId="2" fillId="0" borderId="7" xfId="0" applyNumberFormat="1" applyFont="1" applyFill="1" applyBorder="1" applyProtection="1"/>
    <xf numFmtId="0" fontId="2" fillId="0" borderId="0" xfId="0" applyFont="1" applyProtection="1"/>
    <xf numFmtId="1" fontId="2" fillId="0" borderId="8" xfId="0" applyNumberFormat="1" applyFont="1" applyFill="1" applyBorder="1" applyAlignment="1" applyProtection="1">
      <alignment horizontal="center"/>
    </xf>
    <xf numFmtId="0" fontId="2" fillId="0" borderId="8" xfId="0" applyFont="1" applyFill="1" applyBorder="1" applyProtection="1"/>
    <xf numFmtId="49" fontId="2" fillId="0" borderId="6" xfId="0" applyNumberFormat="1" applyFont="1" applyFill="1" applyBorder="1" applyAlignment="1" applyProtection="1">
      <alignment horizontal="left"/>
    </xf>
    <xf numFmtId="49" fontId="2" fillId="0" borderId="7" xfId="0" applyNumberFormat="1" applyFont="1" applyFill="1" applyBorder="1" applyAlignment="1" applyProtection="1">
      <alignment horizontal="left"/>
    </xf>
    <xf numFmtId="0" fontId="2" fillId="0" borderId="6" xfId="0" applyFont="1" applyFill="1" applyBorder="1" applyProtection="1"/>
    <xf numFmtId="0" fontId="2" fillId="0" borderId="6" xfId="0" applyFont="1" applyFill="1" applyBorder="1" applyAlignment="1" applyProtection="1">
      <alignment horizontal="left" wrapText="1"/>
    </xf>
    <xf numFmtId="0" fontId="2" fillId="0" borderId="6" xfId="0" applyFont="1" applyFill="1" applyBorder="1" applyAlignment="1" applyProtection="1">
      <alignment horizontal="left"/>
    </xf>
    <xf numFmtId="0" fontId="2" fillId="0" borderId="6" xfId="0" applyFont="1" applyFill="1" applyBorder="1" applyAlignment="1" applyProtection="1">
      <alignment horizontal="center"/>
    </xf>
    <xf numFmtId="49" fontId="2" fillId="0" borderId="6" xfId="0" applyNumberFormat="1" applyFont="1" applyFill="1" applyBorder="1" applyAlignment="1" applyProtection="1"/>
    <xf numFmtId="1" fontId="2" fillId="0" borderId="7" xfId="0" applyNumberFormat="1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166" fontId="1" fillId="0" borderId="8" xfId="0" applyNumberFormat="1" applyFont="1" applyFill="1" applyBorder="1" applyAlignment="1" applyProtection="1">
      <protection locked="0"/>
    </xf>
    <xf numFmtId="1" fontId="2" fillId="0" borderId="0" xfId="0" applyNumberFormat="1" applyFont="1" applyProtection="1"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</xf>
    <xf numFmtId="1" fontId="2" fillId="0" borderId="0" xfId="0" applyNumberFormat="1" applyFont="1" applyProtection="1"/>
    <xf numFmtId="165" fontId="6" fillId="0" borderId="0" xfId="0" applyNumberFormat="1" applyFont="1" applyBorder="1" applyProtection="1">
      <protection locked="0"/>
    </xf>
    <xf numFmtId="1" fontId="6" fillId="0" borderId="0" xfId="0" applyNumberFormat="1" applyFont="1" applyBorder="1" applyProtection="1">
      <protection locked="0"/>
    </xf>
    <xf numFmtId="3" fontId="2" fillId="0" borderId="12" xfId="0" applyNumberFormat="1" applyFont="1" applyFill="1" applyBorder="1" applyAlignment="1" applyProtection="1">
      <alignment horizontal="left" vertical="center" wrapText="1"/>
    </xf>
    <xf numFmtId="0" fontId="2" fillId="0" borderId="12" xfId="0" applyFont="1" applyFill="1" applyBorder="1" applyProtection="1"/>
    <xf numFmtId="3" fontId="6" fillId="0" borderId="8" xfId="0" applyNumberFormat="1" applyFont="1" applyFill="1" applyBorder="1" applyAlignment="1" applyProtection="1">
      <alignment horizontal="center"/>
    </xf>
    <xf numFmtId="3" fontId="2" fillId="0" borderId="6" xfId="0" applyNumberFormat="1" applyFont="1" applyFill="1" applyBorder="1" applyProtection="1"/>
    <xf numFmtId="3" fontId="2" fillId="0" borderId="7" xfId="0" applyNumberFormat="1" applyFont="1" applyFill="1" applyBorder="1" applyProtection="1"/>
    <xf numFmtId="3" fontId="6" fillId="0" borderId="7" xfId="0" applyNumberFormat="1" applyFont="1" applyFill="1" applyBorder="1" applyAlignment="1" applyProtection="1">
      <alignment horizontal="center"/>
    </xf>
    <xf numFmtId="3" fontId="2" fillId="0" borderId="8" xfId="0" applyNumberFormat="1" applyFont="1" applyFill="1" applyBorder="1" applyProtection="1"/>
    <xf numFmtId="0" fontId="4" fillId="0" borderId="12" xfId="0" applyFont="1" applyFill="1" applyBorder="1" applyProtection="1">
      <protection locked="0"/>
    </xf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19" xfId="0" applyFont="1" applyBorder="1" applyAlignment="1" applyProtection="1">
      <alignment horizontal="left"/>
      <protection locked="0"/>
    </xf>
    <xf numFmtId="0" fontId="2" fillId="0" borderId="19" xfId="0" applyFont="1" applyBorder="1" applyAlignment="1" applyProtection="1">
      <alignment horizontal="center" wrapText="1"/>
      <protection locked="0"/>
    </xf>
    <xf numFmtId="167" fontId="2" fillId="0" borderId="19" xfId="0" applyNumberFormat="1" applyFont="1" applyBorder="1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center" wrapText="1"/>
      <protection locked="0"/>
    </xf>
    <xf numFmtId="1" fontId="2" fillId="0" borderId="19" xfId="0" applyNumberFormat="1" applyFont="1" applyBorder="1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left"/>
      <protection locked="0"/>
    </xf>
    <xf numFmtId="0" fontId="2" fillId="0" borderId="7" xfId="0" applyFont="1" applyFill="1" applyBorder="1" applyAlignment="1" applyProtection="1">
      <alignment horizontal="center" wrapText="1"/>
      <protection locked="0"/>
    </xf>
    <xf numFmtId="0" fontId="2" fillId="0" borderId="7" xfId="0" applyFont="1" applyFill="1" applyBorder="1" applyAlignment="1" applyProtection="1">
      <protection locked="0"/>
    </xf>
    <xf numFmtId="0" fontId="2" fillId="0" borderId="4" xfId="0" applyFont="1" applyFill="1" applyBorder="1" applyProtection="1">
      <protection locked="0"/>
    </xf>
    <xf numFmtId="0" fontId="2" fillId="0" borderId="8" xfId="0" applyFont="1" applyFill="1" applyBorder="1" applyAlignment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4" xfId="0" applyFont="1" applyFill="1" applyBorder="1" applyProtection="1"/>
    <xf numFmtId="49" fontId="2" fillId="0" borderId="6" xfId="0" applyNumberFormat="1" applyFont="1" applyFill="1" applyBorder="1" applyAlignment="1" applyProtection="1">
      <alignment horizontal="left" vertical="center" wrapText="1"/>
    </xf>
    <xf numFmtId="0" fontId="2" fillId="0" borderId="5" xfId="0" applyFont="1" applyFill="1" applyBorder="1" applyProtection="1"/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wrapText="1"/>
      <protection locked="0"/>
    </xf>
    <xf numFmtId="0" fontId="2" fillId="0" borderId="0" xfId="0" applyFont="1" applyFill="1" applyBorder="1" applyAlignment="1" applyProtection="1">
      <alignment wrapText="1"/>
      <protection locked="0"/>
    </xf>
    <xf numFmtId="2" fontId="2" fillId="0" borderId="15" xfId="0" applyNumberFormat="1" applyFont="1" applyFill="1" applyBorder="1" applyAlignment="1" applyProtection="1">
      <alignment horizontal="left" wrapText="1"/>
      <protection locked="0"/>
    </xf>
    <xf numFmtId="0" fontId="2" fillId="0" borderId="10" xfId="0" applyFont="1" applyFill="1" applyBorder="1" applyProtection="1">
      <protection locked="0"/>
    </xf>
    <xf numFmtId="0" fontId="2" fillId="0" borderId="15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20" xfId="0" applyFont="1" applyFill="1" applyBorder="1" applyAlignment="1" applyProtection="1">
      <alignment horizontal="center"/>
      <protection locked="0"/>
    </xf>
    <xf numFmtId="0" fontId="2" fillId="0" borderId="21" xfId="0" applyFont="1" applyFill="1" applyBorder="1" applyAlignment="1" applyProtection="1">
      <alignment horizontal="center"/>
    </xf>
    <xf numFmtId="0" fontId="2" fillId="0" borderId="21" xfId="0" applyFont="1" applyFill="1" applyBorder="1" applyAlignment="1" applyProtection="1">
      <alignment horizontal="center"/>
      <protection locked="0"/>
    </xf>
    <xf numFmtId="3" fontId="2" fillId="0" borderId="21" xfId="0" applyNumberFormat="1" applyFont="1" applyFill="1" applyBorder="1" applyAlignment="1" applyProtection="1">
      <alignment horizontal="center"/>
    </xf>
    <xf numFmtId="0" fontId="2" fillId="0" borderId="21" xfId="0" applyFont="1" applyFill="1" applyBorder="1" applyAlignment="1" applyProtection="1">
      <protection locked="0"/>
    </xf>
    <xf numFmtId="0" fontId="2" fillId="0" borderId="21" xfId="0" applyFont="1" applyFill="1" applyBorder="1" applyProtection="1">
      <protection locked="0"/>
    </xf>
    <xf numFmtId="0" fontId="2" fillId="0" borderId="22" xfId="0" applyFont="1" applyFill="1" applyBorder="1" applyProtection="1">
      <protection locked="0"/>
    </xf>
    <xf numFmtId="0" fontId="2" fillId="0" borderId="22" xfId="0" applyFont="1" applyFill="1" applyBorder="1" applyAlignment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9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23" xfId="0" applyFont="1" applyFill="1" applyBorder="1" applyProtection="1">
      <protection locked="0"/>
    </xf>
    <xf numFmtId="0" fontId="2" fillId="0" borderId="24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center"/>
      <protection locked="0"/>
    </xf>
    <xf numFmtId="164" fontId="2" fillId="0" borderId="24" xfId="0" applyNumberFormat="1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164" fontId="2" fillId="0" borderId="0" xfId="0" applyNumberFormat="1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2" fillId="0" borderId="1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13" xfId="0" applyFont="1" applyFill="1" applyBorder="1" applyAlignment="1" applyProtection="1">
      <alignment wrapText="1"/>
      <protection locked="0"/>
    </xf>
    <xf numFmtId="49" fontId="2" fillId="0" borderId="6" xfId="0" applyNumberFormat="1" applyFont="1" applyFill="1" applyBorder="1" applyAlignment="1" applyProtection="1">
      <alignment wrapText="1"/>
      <protection locked="0"/>
    </xf>
    <xf numFmtId="1" fontId="2" fillId="0" borderId="10" xfId="0" applyNumberFormat="1" applyFont="1" applyFill="1" applyBorder="1" applyProtection="1">
      <protection locked="0"/>
    </xf>
    <xf numFmtId="1" fontId="2" fillId="0" borderId="15" xfId="0" applyNumberFormat="1" applyFont="1" applyFill="1" applyBorder="1" applyProtection="1">
      <protection locked="0"/>
    </xf>
    <xf numFmtId="1" fontId="2" fillId="0" borderId="22" xfId="0" applyNumberFormat="1" applyFont="1" applyFill="1" applyBorder="1" applyAlignment="1" applyProtection="1">
      <alignment horizontal="right"/>
      <protection locked="0"/>
    </xf>
    <xf numFmtId="0" fontId="2" fillId="0" borderId="9" xfId="0" applyFont="1" applyFill="1" applyBorder="1" applyAlignment="1" applyProtection="1">
      <alignment wrapText="1"/>
      <protection locked="0"/>
    </xf>
    <xf numFmtId="0" fontId="2" fillId="0" borderId="25" xfId="0" applyFont="1" applyFill="1" applyBorder="1" applyProtection="1">
      <protection locked="0"/>
    </xf>
    <xf numFmtId="0" fontId="4" fillId="0" borderId="26" xfId="0" applyFont="1" applyFill="1" applyBorder="1" applyAlignment="1" applyProtection="1">
      <alignment horizontal="center"/>
      <protection locked="0"/>
    </xf>
    <xf numFmtId="0" fontId="4" fillId="0" borderId="27" xfId="0" applyFont="1" applyFill="1" applyBorder="1" applyAlignment="1" applyProtection="1">
      <alignment horizontal="center"/>
      <protection locked="0"/>
    </xf>
    <xf numFmtId="0" fontId="4" fillId="0" borderId="28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4" fillId="0" borderId="16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29" xfId="0" applyFont="1" applyFill="1" applyBorder="1" applyAlignment="1" applyProtection="1">
      <alignment horizontal="left"/>
      <protection locked="0"/>
    </xf>
    <xf numFmtId="0" fontId="2" fillId="0" borderId="30" xfId="0" applyFont="1" applyFill="1" applyBorder="1" applyAlignment="1" applyProtection="1">
      <alignment horizontal="left"/>
      <protection locked="0"/>
    </xf>
    <xf numFmtId="0" fontId="2" fillId="0" borderId="31" xfId="0" applyFont="1" applyFill="1" applyBorder="1" applyAlignment="1" applyProtection="1">
      <alignment horizontal="left"/>
      <protection locked="0"/>
    </xf>
    <xf numFmtId="1" fontId="2" fillId="0" borderId="0" xfId="0" applyNumberFormat="1" applyFont="1" applyFill="1" applyBorder="1" applyProtection="1">
      <protection locked="0"/>
    </xf>
    <xf numFmtId="49" fontId="2" fillId="0" borderId="17" xfId="0" applyNumberFormat="1" applyFont="1" applyFill="1" applyBorder="1" applyAlignment="1" applyProtection="1">
      <protection locked="0"/>
    </xf>
    <xf numFmtId="1" fontId="2" fillId="0" borderId="11" xfId="0" applyNumberFormat="1" applyFont="1" applyFill="1" applyBorder="1" applyAlignment="1" applyProtection="1">
      <protection locked="0"/>
    </xf>
    <xf numFmtId="0" fontId="2" fillId="0" borderId="11" xfId="0" applyFont="1" applyFill="1" applyBorder="1" applyAlignment="1" applyProtection="1">
      <alignment horizontal="center" vertical="center" wrapText="1"/>
      <protection locked="0"/>
    </xf>
    <xf numFmtId="0" fontId="2" fillId="0" borderId="24" xfId="0" applyFont="1" applyFill="1" applyBorder="1" applyAlignment="1" applyProtection="1">
      <alignment horizontal="center" wrapText="1"/>
      <protection locked="0"/>
    </xf>
    <xf numFmtId="15" fontId="2" fillId="0" borderId="24" xfId="0" applyNumberFormat="1" applyFont="1" applyFill="1" applyBorder="1" applyAlignment="1" applyProtection="1">
      <alignment horizontal="right"/>
      <protection locked="0"/>
    </xf>
    <xf numFmtId="0" fontId="2" fillId="0" borderId="32" xfId="0" applyFont="1" applyFill="1" applyBorder="1" applyProtection="1">
      <protection locked="0"/>
    </xf>
    <xf numFmtId="165" fontId="2" fillId="0" borderId="0" xfId="0" applyNumberFormat="1" applyFont="1" applyFill="1" applyBorder="1" applyProtection="1">
      <protection locked="0"/>
    </xf>
    <xf numFmtId="0" fontId="2" fillId="2" borderId="7" xfId="0" applyFont="1" applyFill="1" applyBorder="1" applyProtection="1">
      <protection locked="0"/>
    </xf>
    <xf numFmtId="0" fontId="2" fillId="3" borderId="15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1" fontId="2" fillId="0" borderId="10" xfId="0" applyNumberFormat="1" applyFont="1" applyFill="1" applyBorder="1" applyAlignment="1" applyProtection="1">
      <alignment horizontal="center"/>
      <protection locked="0"/>
    </xf>
    <xf numFmtId="0" fontId="9" fillId="0" borderId="0" xfId="0" applyFont="1"/>
    <xf numFmtId="0" fontId="10" fillId="4" borderId="12" xfId="0" applyFont="1" applyFill="1" applyBorder="1" applyAlignment="1">
      <alignment horizontal="center" vertical="top" wrapText="1"/>
    </xf>
    <xf numFmtId="0" fontId="10" fillId="4" borderId="8" xfId="0" applyFont="1" applyFill="1" applyBorder="1" applyAlignment="1">
      <alignment horizontal="center" vertical="top" wrapText="1"/>
    </xf>
    <xf numFmtId="0" fontId="9" fillId="0" borderId="20" xfId="0" applyFont="1" applyFill="1" applyBorder="1" applyAlignment="1">
      <alignment vertical="top" wrapText="1"/>
    </xf>
    <xf numFmtId="1" fontId="10" fillId="0" borderId="13" xfId="0" applyNumberFormat="1" applyFont="1" applyFill="1" applyBorder="1" applyAlignment="1">
      <alignment horizontal="center" vertical="top" wrapText="1"/>
    </xf>
    <xf numFmtId="0" fontId="9" fillId="0" borderId="20" xfId="0" applyFont="1" applyBorder="1" applyAlignment="1">
      <alignment vertical="top" wrapText="1"/>
    </xf>
    <xf numFmtId="1" fontId="10" fillId="0" borderId="13" xfId="0" applyNumberFormat="1" applyFont="1" applyBorder="1" applyAlignment="1">
      <alignment horizontal="center" vertical="top" wrapText="1"/>
    </xf>
    <xf numFmtId="1" fontId="13" fillId="0" borderId="13" xfId="0" applyNumberFormat="1" applyFont="1" applyBorder="1" applyAlignment="1">
      <alignment horizontal="center" vertical="top" wrapText="1"/>
    </xf>
    <xf numFmtId="0" fontId="2" fillId="0" borderId="33" xfId="0" applyFont="1" applyFill="1" applyBorder="1" applyProtection="1">
      <protection locked="0"/>
    </xf>
    <xf numFmtId="0" fontId="7" fillId="0" borderId="19" xfId="0" applyFont="1" applyFill="1" applyBorder="1" applyAlignment="1" applyProtection="1">
      <alignment horizontal="left" vertical="center"/>
      <protection locked="0"/>
    </xf>
    <xf numFmtId="0" fontId="2" fillId="0" borderId="19" xfId="0" applyFont="1" applyBorder="1" applyProtection="1">
      <protection locked="0"/>
    </xf>
    <xf numFmtId="0" fontId="9" fillId="0" borderId="21" xfId="0" applyFont="1" applyFill="1" applyBorder="1" applyAlignment="1">
      <alignment vertical="top" wrapText="1"/>
    </xf>
    <xf numFmtId="0" fontId="15" fillId="3" borderId="19" xfId="0" applyFont="1" applyFill="1" applyBorder="1" applyAlignment="1" applyProtection="1">
      <alignment horizontal="center" wrapText="1"/>
    </xf>
    <xf numFmtId="169" fontId="2" fillId="0" borderId="7" xfId="0" applyNumberFormat="1" applyFont="1" applyFill="1" applyBorder="1" applyProtection="1">
      <protection locked="0"/>
    </xf>
    <xf numFmtId="169" fontId="2" fillId="0" borderId="8" xfId="0" applyNumberFormat="1" applyFont="1" applyFill="1" applyBorder="1" applyAlignment="1" applyProtection="1">
      <alignment horizontal="left"/>
      <protection locked="0"/>
    </xf>
    <xf numFmtId="169" fontId="2" fillId="0" borderId="8" xfId="0" applyNumberFormat="1" applyFont="1" applyFill="1" applyBorder="1" applyAlignment="1" applyProtection="1">
      <alignment horizontal="center" vertical="center"/>
      <protection locked="0"/>
    </xf>
    <xf numFmtId="169" fontId="2" fillId="6" borderId="7" xfId="0" applyNumberFormat="1" applyFont="1" applyFill="1" applyBorder="1" applyAlignment="1" applyProtection="1">
      <alignment horizontal="center" vertical="center"/>
      <protection locked="0"/>
    </xf>
    <xf numFmtId="169" fontId="2" fillId="0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6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9" fontId="12" fillId="0" borderId="20" xfId="0" applyNumberFormat="1" applyFont="1" applyFill="1" applyBorder="1" applyAlignment="1">
      <alignment horizontal="center" vertical="top" wrapText="1"/>
    </xf>
    <xf numFmtId="9" fontId="12" fillId="0" borderId="13" xfId="0" applyNumberFormat="1" applyFont="1" applyFill="1" applyBorder="1" applyAlignment="1">
      <alignment horizontal="center" vertical="top" wrapText="1"/>
    </xf>
    <xf numFmtId="0" fontId="9" fillId="0" borderId="20" xfId="0" applyFont="1" applyBorder="1" applyAlignment="1">
      <alignment horizontal="justify" vertical="top" wrapText="1"/>
    </xf>
    <xf numFmtId="0" fontId="9" fillId="0" borderId="13" xfId="0" applyFont="1" applyBorder="1" applyAlignment="1">
      <alignment horizontal="justify" vertical="top" wrapText="1"/>
    </xf>
    <xf numFmtId="0" fontId="11" fillId="0" borderId="20" xfId="0" applyFont="1" applyBorder="1" applyAlignment="1">
      <alignment vertical="top" wrapText="1"/>
    </xf>
    <xf numFmtId="0" fontId="11" fillId="0" borderId="13" xfId="0" applyFont="1" applyBorder="1" applyAlignment="1">
      <alignment vertical="top" wrapText="1"/>
    </xf>
    <xf numFmtId="0" fontId="10" fillId="3" borderId="6" xfId="0" applyFont="1" applyFill="1" applyBorder="1" applyAlignment="1">
      <alignment horizontal="center" vertical="top" wrapText="1"/>
    </xf>
    <xf numFmtId="0" fontId="10" fillId="3" borderId="7" xfId="0" applyFont="1" applyFill="1" applyBorder="1" applyAlignment="1">
      <alignment horizontal="center" vertical="top" wrapText="1"/>
    </xf>
    <xf numFmtId="0" fontId="10" fillId="3" borderId="8" xfId="0" applyFont="1" applyFill="1" applyBorder="1" applyAlignment="1">
      <alignment horizontal="center" vertical="top" wrapText="1"/>
    </xf>
    <xf numFmtId="0" fontId="9" fillId="0" borderId="20" xfId="0" applyFont="1" applyFill="1" applyBorder="1" applyAlignment="1">
      <alignment horizontal="center" vertical="top" wrapText="1"/>
    </xf>
    <xf numFmtId="0" fontId="9" fillId="0" borderId="21" xfId="0" applyFont="1" applyFill="1" applyBorder="1" applyAlignment="1">
      <alignment horizontal="center" vertical="top" wrapText="1"/>
    </xf>
    <xf numFmtId="0" fontId="11" fillId="0" borderId="20" xfId="0" applyFont="1" applyFill="1" applyBorder="1" applyAlignment="1">
      <alignment horizontal="center" vertical="top" wrapText="1"/>
    </xf>
    <xf numFmtId="0" fontId="11" fillId="0" borderId="13" xfId="0" applyFont="1" applyFill="1" applyBorder="1" applyAlignment="1">
      <alignment horizontal="center" vertical="top" wrapText="1"/>
    </xf>
    <xf numFmtId="0" fontId="9" fillId="0" borderId="20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20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horizontal="justify" vertical="top" wrapText="1"/>
    </xf>
    <xf numFmtId="0" fontId="11" fillId="0" borderId="20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9" fillId="0" borderId="13" xfId="0" applyFont="1" applyFill="1" applyBorder="1" applyAlignment="1">
      <alignment horizontal="center" vertical="top" wrapText="1"/>
    </xf>
    <xf numFmtId="0" fontId="11" fillId="0" borderId="20" xfId="0" applyFont="1" applyBorder="1" applyAlignment="1">
      <alignment horizontal="center" vertical="top" wrapText="1"/>
    </xf>
    <xf numFmtId="0" fontId="11" fillId="0" borderId="13" xfId="0" applyFont="1" applyBorder="1" applyAlignment="1">
      <alignment horizontal="center" vertical="top" wrapText="1"/>
    </xf>
    <xf numFmtId="1" fontId="12" fillId="0" borderId="20" xfId="0" applyNumberFormat="1" applyFont="1" applyFill="1" applyBorder="1" applyAlignment="1">
      <alignment horizontal="center" vertical="top" wrapText="1"/>
    </xf>
    <xf numFmtId="1" fontId="12" fillId="0" borderId="13" xfId="0" applyNumberFormat="1" applyFont="1" applyFill="1" applyBorder="1" applyAlignment="1">
      <alignment horizontal="center" vertical="top" wrapText="1"/>
    </xf>
    <xf numFmtId="0" fontId="4" fillId="0" borderId="4" xfId="0" applyFont="1" applyBorder="1" applyAlignment="1" applyProtection="1">
      <alignment horizontal="center" vertical="top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center" vertical="top"/>
      <protection locked="0"/>
    </xf>
    <xf numFmtId="0" fontId="2" fillId="0" borderId="6" xfId="0" applyFont="1" applyFill="1" applyBorder="1" applyAlignment="1" applyProtection="1">
      <alignment horizontal="left"/>
      <protection locked="0"/>
    </xf>
    <xf numFmtId="0" fontId="2" fillId="0" borderId="7" xfId="0" applyFont="1" applyFill="1" applyBorder="1" applyAlignment="1" applyProtection="1">
      <alignment horizontal="left"/>
      <protection locked="0"/>
    </xf>
    <xf numFmtId="168" fontId="2" fillId="0" borderId="7" xfId="0" applyNumberFormat="1" applyFont="1" applyFill="1" applyBorder="1" applyAlignment="1" applyProtection="1">
      <alignment horizontal="center"/>
      <protection locked="0"/>
    </xf>
    <xf numFmtId="168" fontId="2" fillId="0" borderId="8" xfId="0" applyNumberFormat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/>
      <protection locked="0"/>
    </xf>
    <xf numFmtId="0" fontId="1" fillId="0" borderId="7" xfId="0" applyFont="1" applyFill="1" applyBorder="1" applyAlignment="1" applyProtection="1">
      <alignment horizontal="center"/>
      <protection locked="0"/>
    </xf>
    <xf numFmtId="0" fontId="1" fillId="0" borderId="8" xfId="0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4" fillId="0" borderId="6" xfId="0" applyFont="1" applyFill="1" applyBorder="1" applyAlignment="1" applyProtection="1">
      <alignment horizontal="left"/>
      <protection locked="0"/>
    </xf>
    <xf numFmtId="0" fontId="4" fillId="0" borderId="7" xfId="0" applyFont="1" applyFill="1" applyBorder="1" applyAlignment="1" applyProtection="1">
      <alignment horizontal="left"/>
      <protection locked="0"/>
    </xf>
    <xf numFmtId="0" fontId="4" fillId="0" borderId="11" xfId="0" applyFont="1" applyFill="1" applyBorder="1" applyAlignment="1" applyProtection="1">
      <alignment horizontal="left"/>
      <protection locked="0"/>
    </xf>
    <xf numFmtId="0" fontId="2" fillId="0" borderId="11" xfId="0" applyFont="1" applyFill="1" applyBorder="1" applyAlignment="1" applyProtection="1">
      <protection locked="0"/>
    </xf>
    <xf numFmtId="0" fontId="2" fillId="0" borderId="7" xfId="0" applyFont="1" applyFill="1" applyBorder="1" applyAlignment="1" applyProtection="1">
      <protection locked="0"/>
    </xf>
    <xf numFmtId="3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3" fontId="2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2" fillId="5" borderId="18" xfId="0" applyFont="1" applyFill="1" applyBorder="1" applyAlignment="1" applyProtection="1">
      <alignment horizontal="center"/>
      <protection locked="0"/>
    </xf>
    <xf numFmtId="0" fontId="2" fillId="5" borderId="11" xfId="0" applyFont="1" applyFill="1" applyBorder="1" applyAlignment="1" applyProtection="1">
      <alignment horizontal="center"/>
      <protection locked="0"/>
    </xf>
    <xf numFmtId="0" fontId="2" fillId="5" borderId="17" xfId="0" applyFont="1" applyFill="1" applyBorder="1" applyAlignment="1" applyProtection="1">
      <alignment horizontal="center"/>
      <protection locked="0"/>
    </xf>
    <xf numFmtId="0" fontId="2" fillId="5" borderId="14" xfId="0" applyFont="1" applyFill="1" applyBorder="1" applyAlignment="1" applyProtection="1">
      <alignment horizontal="center"/>
    </xf>
    <xf numFmtId="0" fontId="2" fillId="5" borderId="0" xfId="0" applyFont="1" applyFill="1" applyBorder="1" applyAlignment="1" applyProtection="1">
      <alignment horizontal="center"/>
    </xf>
    <xf numFmtId="0" fontId="2" fillId="5" borderId="22" xfId="0" applyFont="1" applyFill="1" applyBorder="1" applyAlignment="1" applyProtection="1">
      <alignment horizontal="center"/>
    </xf>
    <xf numFmtId="0" fontId="2" fillId="5" borderId="14" xfId="0" applyFont="1" applyFill="1" applyBorder="1" applyAlignment="1" applyProtection="1">
      <alignment horizontal="center"/>
      <protection locked="0"/>
    </xf>
    <xf numFmtId="0" fontId="2" fillId="5" borderId="0" xfId="0" applyFont="1" applyFill="1" applyBorder="1" applyAlignment="1" applyProtection="1">
      <alignment horizontal="center"/>
      <protection locked="0"/>
    </xf>
    <xf numFmtId="0" fontId="2" fillId="5" borderId="22" xfId="0" applyFont="1" applyFill="1" applyBorder="1" applyAlignment="1" applyProtection="1">
      <alignment horizontal="center"/>
      <protection locked="0"/>
    </xf>
    <xf numFmtId="3" fontId="2" fillId="5" borderId="9" xfId="0" applyNumberFormat="1" applyFont="1" applyFill="1" applyBorder="1" applyAlignment="1" applyProtection="1">
      <alignment horizontal="center"/>
    </xf>
    <xf numFmtId="3" fontId="2" fillId="5" borderId="15" xfId="0" applyNumberFormat="1" applyFont="1" applyFill="1" applyBorder="1" applyAlignment="1" applyProtection="1">
      <alignment horizontal="center"/>
    </xf>
    <xf numFmtId="3" fontId="2" fillId="5" borderId="10" xfId="0" applyNumberFormat="1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left" wrapText="1"/>
      <protection locked="0"/>
    </xf>
    <xf numFmtId="0" fontId="2" fillId="0" borderId="15" xfId="0" applyFont="1" applyFill="1" applyBorder="1" applyAlignment="1" applyProtection="1">
      <alignment horizontal="left" wrapText="1"/>
      <protection locked="0"/>
    </xf>
    <xf numFmtId="0" fontId="4" fillId="0" borderId="6" xfId="0" applyFont="1" applyFill="1" applyBorder="1" applyAlignment="1" applyProtection="1">
      <protection locked="0"/>
    </xf>
    <xf numFmtId="0" fontId="4" fillId="0" borderId="7" xfId="0" applyFont="1" applyFill="1" applyBorder="1" applyAlignment="1" applyProtection="1">
      <protection locked="0"/>
    </xf>
    <xf numFmtId="3" fontId="2" fillId="0" borderId="11" xfId="0" applyNumberFormat="1" applyFont="1" applyFill="1" applyBorder="1" applyAlignment="1" applyProtection="1">
      <alignment horizontal="center" vertical="center" wrapText="1"/>
      <protection locked="0"/>
    </xf>
    <xf numFmtId="3" fontId="2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18" xfId="0" applyFont="1" applyFill="1" applyBorder="1" applyAlignment="1" applyProtection="1">
      <alignment horizontal="center" wrapText="1"/>
      <protection locked="0"/>
    </xf>
    <xf numFmtId="0" fontId="2" fillId="0" borderId="11" xfId="0" applyFont="1" applyFill="1" applyBorder="1" applyAlignment="1" applyProtection="1">
      <alignment horizontal="center" wrapText="1"/>
      <protection locked="0"/>
    </xf>
    <xf numFmtId="0" fontId="2" fillId="0" borderId="14" xfId="0" applyFont="1" applyFill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0" fontId="6" fillId="0" borderId="17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3" fontId="4" fillId="0" borderId="6" xfId="0" applyNumberFormat="1" applyFont="1" applyFill="1" applyBorder="1" applyAlignment="1" applyProtection="1">
      <alignment horizontal="left" vertical="center" wrapText="1"/>
      <protection locked="0"/>
    </xf>
    <xf numFmtId="0" fontId="2" fillId="0" borderId="8" xfId="0" applyFont="1" applyFill="1" applyBorder="1" applyAlignment="1" applyProtection="1">
      <protection locked="0"/>
    </xf>
    <xf numFmtId="0" fontId="2" fillId="0" borderId="5" xfId="0" applyFont="1" applyFill="1" applyBorder="1" applyAlignment="1" applyProtection="1">
      <alignment horizontal="center" wrapText="1"/>
      <protection locked="0"/>
    </xf>
    <xf numFmtId="0" fontId="4" fillId="0" borderId="0" xfId="0" applyFont="1" applyFill="1" applyBorder="1" applyAlignment="1" applyProtection="1">
      <alignment horizontal="left" vertical="center" wrapText="1"/>
      <protection locked="0"/>
    </xf>
    <xf numFmtId="0" fontId="4" fillId="0" borderId="8" xfId="0" applyFont="1" applyFill="1" applyBorder="1" applyAlignment="1" applyProtection="1">
      <alignment horizontal="left"/>
      <protection locked="0"/>
    </xf>
    <xf numFmtId="0" fontId="2" fillId="0" borderId="6" xfId="0" applyFont="1" applyFill="1" applyBorder="1" applyAlignment="1" applyProtection="1">
      <alignment horizontal="center" wrapText="1"/>
      <protection locked="0"/>
    </xf>
    <xf numFmtId="0" fontId="2" fillId="0" borderId="8" xfId="0" applyFont="1" applyFill="1" applyBorder="1" applyAlignment="1" applyProtection="1">
      <alignment horizontal="center" wrapText="1"/>
      <protection locked="0"/>
    </xf>
    <xf numFmtId="0" fontId="2" fillId="0" borderId="34" xfId="0" applyFont="1" applyFill="1" applyBorder="1" applyAlignment="1" applyProtection="1">
      <alignment horizontal="center" wrapText="1"/>
      <protection locked="0"/>
    </xf>
    <xf numFmtId="0" fontId="2" fillId="0" borderId="7" xfId="0" applyFont="1" applyFill="1" applyBorder="1" applyAlignment="1" applyProtection="1">
      <alignment horizontal="center" wrapText="1"/>
      <protection locked="0"/>
    </xf>
    <xf numFmtId="0" fontId="2" fillId="0" borderId="25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left"/>
      <protection locked="0"/>
    </xf>
    <xf numFmtId="169" fontId="2" fillId="6" borderId="6" xfId="0" applyNumberFormat="1" applyFont="1" applyFill="1" applyBorder="1" applyAlignment="1" applyProtection="1">
      <alignment horizontal="center" vertical="center"/>
      <protection locked="0"/>
    </xf>
    <xf numFmtId="169" fontId="2" fillId="6" borderId="8" xfId="0" applyNumberFormat="1" applyFont="1" applyFill="1" applyBorder="1" applyAlignment="1" applyProtection="1">
      <alignment horizontal="center" vertical="center"/>
      <protection locked="0"/>
    </xf>
    <xf numFmtId="0" fontId="2" fillId="0" borderId="25" xfId="0" applyFont="1" applyFill="1" applyBorder="1" applyAlignment="1" applyProtection="1">
      <alignment horizontal="left" wrapText="1"/>
      <protection locked="0"/>
    </xf>
    <xf numFmtId="0" fontId="2" fillId="0" borderId="7" xfId="0" applyFont="1" applyFill="1" applyBorder="1" applyAlignment="1" applyProtection="1">
      <alignment horizontal="left" wrapText="1"/>
      <protection locked="0"/>
    </xf>
    <xf numFmtId="0" fontId="2" fillId="0" borderId="8" xfId="0" applyFont="1" applyFill="1" applyBorder="1" applyAlignment="1" applyProtection="1">
      <alignment horizontal="left" wrapText="1"/>
      <protection locked="0"/>
    </xf>
    <xf numFmtId="0" fontId="4" fillId="0" borderId="25" xfId="0" applyFont="1" applyFill="1" applyBorder="1" applyAlignment="1" applyProtection="1">
      <alignment horizontal="center" vertical="center" wrapText="1"/>
      <protection locked="0"/>
    </xf>
    <xf numFmtId="0" fontId="2" fillId="0" borderId="34" xfId="0" applyFont="1" applyFill="1" applyBorder="1" applyAlignment="1" applyProtection="1">
      <alignment horizontal="center" vertical="center" wrapText="1"/>
      <protection locked="0"/>
    </xf>
    <xf numFmtId="0" fontId="2" fillId="0" borderId="29" xfId="0" applyFont="1" applyFill="1" applyBorder="1" applyAlignment="1" applyProtection="1">
      <protection locked="0"/>
    </xf>
    <xf numFmtId="0" fontId="2" fillId="0" borderId="35" xfId="0" applyFont="1" applyFill="1" applyBorder="1" applyAlignment="1" applyProtection="1">
      <protection locked="0"/>
    </xf>
    <xf numFmtId="0" fontId="2" fillId="0" borderId="29" xfId="0" applyFont="1" applyFill="1" applyBorder="1" applyAlignment="1" applyProtection="1">
      <alignment horizontal="left"/>
      <protection locked="0"/>
    </xf>
    <xf numFmtId="0" fontId="2" fillId="0" borderId="30" xfId="0" applyFont="1" applyFill="1" applyBorder="1" applyAlignment="1" applyProtection="1">
      <protection locked="0"/>
    </xf>
    <xf numFmtId="0" fontId="2" fillId="0" borderId="36" xfId="0" applyFont="1" applyFill="1" applyBorder="1" applyAlignment="1" applyProtection="1">
      <protection locked="0"/>
    </xf>
    <xf numFmtId="0" fontId="2" fillId="0" borderId="30" xfId="0" applyFont="1" applyFill="1" applyBorder="1" applyAlignment="1" applyProtection="1">
      <alignment horizontal="left"/>
      <protection locked="0"/>
    </xf>
    <xf numFmtId="0" fontId="2" fillId="0" borderId="31" xfId="0" applyFont="1" applyFill="1" applyBorder="1" applyAlignment="1" applyProtection="1">
      <protection locked="0"/>
    </xf>
    <xf numFmtId="0" fontId="2" fillId="0" borderId="37" xfId="0" applyFont="1" applyFill="1" applyBorder="1" applyAlignment="1" applyProtection="1">
      <protection locked="0"/>
    </xf>
    <xf numFmtId="0" fontId="2" fillId="0" borderId="31" xfId="0" applyFont="1" applyFill="1" applyBorder="1" applyAlignment="1" applyProtection="1">
      <alignment horizontal="left"/>
      <protection locked="0"/>
    </xf>
    <xf numFmtId="0" fontId="4" fillId="0" borderId="6" xfId="0" applyFont="1" applyFill="1" applyBorder="1" applyAlignment="1" applyProtection="1">
      <alignment horizontal="left" wrapText="1"/>
      <protection locked="0"/>
    </xf>
    <xf numFmtId="0" fontId="4" fillId="0" borderId="7" xfId="0" applyFont="1" applyFill="1" applyBorder="1" applyAlignment="1" applyProtection="1">
      <alignment horizontal="left" wrapText="1"/>
      <protection locked="0"/>
    </xf>
    <xf numFmtId="49" fontId="4" fillId="0" borderId="6" xfId="0" applyNumberFormat="1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8" xfId="0" applyFont="1" applyFill="1" applyBorder="1" applyAlignment="1" applyProtection="1">
      <alignment horizontal="center"/>
      <protection locked="0"/>
    </xf>
    <xf numFmtId="0" fontId="2" fillId="0" borderId="24" xfId="0" applyFont="1" applyFill="1" applyBorder="1" applyAlignment="1" applyProtection="1">
      <alignment horizontal="center" wrapText="1"/>
      <protection locked="0"/>
    </xf>
    <xf numFmtId="0" fontId="4" fillId="3" borderId="38" xfId="0" applyFont="1" applyFill="1" applyBorder="1" applyAlignment="1" applyProtection="1">
      <alignment horizontal="left" vertical="center"/>
      <protection locked="0"/>
    </xf>
    <xf numFmtId="0" fontId="4" fillId="3" borderId="39" xfId="0" applyFont="1" applyFill="1" applyBorder="1" applyAlignment="1" applyProtection="1">
      <alignment horizontal="left" vertical="center"/>
      <protection locked="0"/>
    </xf>
    <xf numFmtId="0" fontId="4" fillId="3" borderId="40" xfId="0" applyFont="1" applyFill="1" applyBorder="1" applyAlignment="1" applyProtection="1">
      <alignment horizontal="left" vertical="center"/>
      <protection locked="0"/>
    </xf>
    <xf numFmtId="0" fontId="4" fillId="0" borderId="41" xfId="0" applyFont="1" applyFill="1" applyBorder="1" applyAlignment="1" applyProtection="1">
      <alignment horizontal="center" vertical="center"/>
      <protection locked="0"/>
    </xf>
    <xf numFmtId="0" fontId="4" fillId="0" borderId="42" xfId="0" applyFont="1" applyFill="1" applyBorder="1" applyAlignment="1" applyProtection="1">
      <alignment horizontal="center" vertical="center"/>
      <protection locked="0"/>
    </xf>
    <xf numFmtId="0" fontId="4" fillId="0" borderId="19" xfId="0" applyFont="1" applyFill="1" applyBorder="1" applyAlignment="1" applyProtection="1">
      <alignment horizontal="center" vertical="center"/>
      <protection locked="0"/>
    </xf>
    <xf numFmtId="0" fontId="4" fillId="0" borderId="43" xfId="0" applyFont="1" applyBorder="1" applyAlignment="1" applyProtection="1">
      <alignment horizontal="center"/>
      <protection locked="0"/>
    </xf>
    <xf numFmtId="0" fontId="4" fillId="0" borderId="44" xfId="0" applyFont="1" applyBorder="1" applyAlignment="1" applyProtection="1">
      <alignment horizontal="center"/>
      <protection locked="0"/>
    </xf>
    <xf numFmtId="0" fontId="4" fillId="0" borderId="45" xfId="0" applyFont="1" applyBorder="1" applyAlignment="1" applyProtection="1">
      <alignment horizontal="center"/>
      <protection locked="0"/>
    </xf>
    <xf numFmtId="0" fontId="4" fillId="0" borderId="46" xfId="0" applyFont="1" applyBorder="1" applyAlignment="1" applyProtection="1">
      <alignment horizontal="center"/>
      <protection locked="0"/>
    </xf>
    <xf numFmtId="49" fontId="4" fillId="3" borderId="19" xfId="0" applyNumberFormat="1" applyFont="1" applyFill="1" applyBorder="1" applyAlignment="1" applyProtection="1">
      <alignment horizontal="center" wrapText="1"/>
      <protection locked="0"/>
    </xf>
    <xf numFmtId="0" fontId="4" fillId="3" borderId="19" xfId="0" applyFont="1" applyFill="1" applyBorder="1" applyAlignment="1" applyProtection="1">
      <alignment horizontal="center" wrapText="1"/>
      <protection locked="0"/>
    </xf>
    <xf numFmtId="1" fontId="2" fillId="0" borderId="38" xfId="0" applyNumberFormat="1" applyFont="1" applyFill="1" applyBorder="1" applyAlignment="1" applyProtection="1">
      <alignment horizontal="center" vertical="center"/>
      <protection locked="0"/>
    </xf>
    <xf numFmtId="1" fontId="2" fillId="0" borderId="40" xfId="0" applyNumberFormat="1" applyFont="1" applyFill="1" applyBorder="1" applyAlignment="1" applyProtection="1">
      <alignment horizontal="center" vertical="center"/>
      <protection locked="0"/>
    </xf>
    <xf numFmtId="1" fontId="2" fillId="0" borderId="38" xfId="0" applyNumberFormat="1" applyFont="1" applyFill="1" applyBorder="1" applyAlignment="1" applyProtection="1">
      <alignment horizontal="center"/>
      <protection locked="0"/>
    </xf>
    <xf numFmtId="1" fontId="2" fillId="0" borderId="40" xfId="0" applyNumberFormat="1" applyFont="1" applyFill="1" applyBorder="1" applyAlignment="1" applyProtection="1">
      <alignment horizontal="center"/>
      <protection locked="0"/>
    </xf>
    <xf numFmtId="1" fontId="2" fillId="0" borderId="39" xfId="0" applyNumberFormat="1" applyFont="1" applyFill="1" applyBorder="1" applyAlignment="1" applyProtection="1">
      <alignment horizontal="center"/>
      <protection locked="0"/>
    </xf>
    <xf numFmtId="1" fontId="4" fillId="0" borderId="38" xfId="0" applyNumberFormat="1" applyFont="1" applyBorder="1" applyAlignment="1" applyProtection="1">
      <alignment horizontal="center"/>
    </xf>
    <xf numFmtId="1" fontId="4" fillId="0" borderId="40" xfId="0" applyNumberFormat="1" applyFont="1" applyBorder="1" applyAlignment="1" applyProtection="1">
      <alignment horizontal="center"/>
    </xf>
    <xf numFmtId="1" fontId="7" fillId="0" borderId="38" xfId="0" applyNumberFormat="1" applyFont="1" applyFill="1" applyBorder="1" applyAlignment="1" applyProtection="1">
      <alignment horizontal="center" vertical="center"/>
      <protection locked="0"/>
    </xf>
    <xf numFmtId="1" fontId="7" fillId="0" borderId="40" xfId="0" applyNumberFormat="1" applyFont="1" applyFill="1" applyBorder="1" applyAlignment="1" applyProtection="1">
      <alignment horizontal="center" vertical="center"/>
      <protection locked="0"/>
    </xf>
    <xf numFmtId="1" fontId="7" fillId="0" borderId="38" xfId="0" applyNumberFormat="1" applyFont="1" applyFill="1" applyBorder="1" applyAlignment="1" applyProtection="1">
      <alignment horizontal="center"/>
      <protection locked="0"/>
    </xf>
    <xf numFmtId="0" fontId="7" fillId="0" borderId="39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center"/>
      <protection locked="0"/>
    </xf>
    <xf numFmtId="1" fontId="4" fillId="0" borderId="38" xfId="0" applyNumberFormat="1" applyFont="1" applyBorder="1" applyAlignment="1" applyProtection="1">
      <alignment horizontal="center"/>
      <protection locked="0"/>
    </xf>
    <xf numFmtId="1" fontId="4" fillId="0" borderId="40" xfId="0" applyNumberFormat="1" applyFont="1" applyBorder="1" applyAlignment="1" applyProtection="1">
      <alignment horizontal="center"/>
      <protection locked="0"/>
    </xf>
    <xf numFmtId="1" fontId="15" fillId="3" borderId="38" xfId="0" applyNumberFormat="1" applyFont="1" applyFill="1" applyBorder="1" applyAlignment="1" applyProtection="1">
      <alignment horizontal="center" vertical="center"/>
    </xf>
    <xf numFmtId="1" fontId="15" fillId="3" borderId="40" xfId="0" applyNumberFormat="1" applyFont="1" applyFill="1" applyBorder="1" applyAlignment="1" applyProtection="1">
      <alignment horizontal="center" vertical="center"/>
    </xf>
    <xf numFmtId="1" fontId="15" fillId="3" borderId="38" xfId="0" applyNumberFormat="1" applyFont="1" applyFill="1" applyBorder="1" applyAlignment="1" applyProtection="1">
      <alignment horizontal="center"/>
    </xf>
    <xf numFmtId="0" fontId="15" fillId="3" borderId="39" xfId="0" applyFont="1" applyFill="1" applyBorder="1" applyAlignment="1" applyProtection="1">
      <alignment horizontal="center"/>
    </xf>
    <xf numFmtId="0" fontId="15" fillId="3" borderId="40" xfId="0" applyFont="1" applyFill="1" applyBorder="1" applyAlignment="1" applyProtection="1">
      <alignment horizontal="center"/>
    </xf>
    <xf numFmtId="1" fontId="15" fillId="3" borderId="4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Normal="100" workbookViewId="0">
      <selection activeCell="D19" sqref="D19"/>
    </sheetView>
  </sheetViews>
  <sheetFormatPr defaultColWidth="9.1328125" defaultRowHeight="12.4" x14ac:dyDescent="0.3"/>
  <cols>
    <col min="1" max="1" width="3" style="174" customWidth="1"/>
    <col min="2" max="2" width="27.265625" style="174" customWidth="1"/>
    <col min="3" max="3" width="35.73046875" style="174" customWidth="1"/>
    <col min="4" max="4" width="35" style="174" customWidth="1"/>
    <col min="5" max="5" width="24.86328125" style="174" bestFit="1" customWidth="1"/>
    <col min="6" max="16384" width="9.1328125" style="174"/>
  </cols>
  <sheetData>
    <row r="1" spans="1:5" ht="30" customHeight="1" thickBot="1" x14ac:dyDescent="0.65">
      <c r="A1" s="196" t="s">
        <v>151</v>
      </c>
      <c r="B1" s="196"/>
      <c r="C1" s="196"/>
      <c r="D1" s="196"/>
      <c r="E1" s="196"/>
    </row>
    <row r="2" spans="1:5" ht="12.75" thickBot="1" x14ac:dyDescent="0.35">
      <c r="A2" s="175" t="s">
        <v>152</v>
      </c>
      <c r="B2" s="176" t="s">
        <v>153</v>
      </c>
      <c r="C2" s="176" t="s">
        <v>154</v>
      </c>
      <c r="D2" s="176" t="s">
        <v>155</v>
      </c>
      <c r="E2" s="176" t="s">
        <v>156</v>
      </c>
    </row>
    <row r="3" spans="1:5" ht="12.75" thickBot="1" x14ac:dyDescent="0.35">
      <c r="A3" s="203" t="s">
        <v>157</v>
      </c>
      <c r="B3" s="204"/>
      <c r="C3" s="204"/>
      <c r="D3" s="204"/>
      <c r="E3" s="205"/>
    </row>
    <row r="4" spans="1:5" ht="27" customHeight="1" x14ac:dyDescent="0.3">
      <c r="A4" s="212">
        <v>1</v>
      </c>
      <c r="B4" s="214" t="s">
        <v>158</v>
      </c>
      <c r="C4" s="177" t="s">
        <v>159</v>
      </c>
      <c r="D4" s="177" t="s">
        <v>160</v>
      </c>
      <c r="E4" s="197">
        <f>IF(OR(D5&lt;1,C5&lt;1),0,C5/D5)</f>
        <v>0</v>
      </c>
    </row>
    <row r="5" spans="1:5" ht="21" customHeight="1" thickBot="1" x14ac:dyDescent="0.35">
      <c r="A5" s="213"/>
      <c r="B5" s="215"/>
      <c r="C5" s="178">
        <f>LPTF!G35</f>
        <v>0</v>
      </c>
      <c r="D5" s="178">
        <f>(LPTF!Q18+LPTF!G35)</f>
        <v>0</v>
      </c>
      <c r="E5" s="198"/>
    </row>
    <row r="6" spans="1:5" ht="27" customHeight="1" x14ac:dyDescent="0.3">
      <c r="A6" s="212">
        <v>2</v>
      </c>
      <c r="B6" s="214" t="s">
        <v>161</v>
      </c>
      <c r="C6" s="177" t="s">
        <v>162</v>
      </c>
      <c r="D6" s="177" t="s">
        <v>163</v>
      </c>
      <c r="E6" s="197">
        <f>IF(OR(D7&lt;1,C7&lt;1),0,C7/D7)</f>
        <v>0</v>
      </c>
    </row>
    <row r="7" spans="1:5" ht="21" customHeight="1" thickBot="1" x14ac:dyDescent="0.35">
      <c r="A7" s="213"/>
      <c r="B7" s="215"/>
      <c r="C7" s="178">
        <f>LPTF!Q35</f>
        <v>0</v>
      </c>
      <c r="D7" s="178">
        <f>LPTF!I35</f>
        <v>0</v>
      </c>
      <c r="E7" s="198"/>
    </row>
    <row r="8" spans="1:5" ht="27" customHeight="1" x14ac:dyDescent="0.3">
      <c r="A8" s="212">
        <v>3</v>
      </c>
      <c r="B8" s="214" t="s">
        <v>220</v>
      </c>
      <c r="C8" s="177" t="s">
        <v>210</v>
      </c>
      <c r="D8" s="177" t="s">
        <v>211</v>
      </c>
      <c r="E8" s="197">
        <f>IF(OR(D9&lt;1,C9&lt;1),0,C9/D9)</f>
        <v>0</v>
      </c>
    </row>
    <row r="9" spans="1:5" ht="21" customHeight="1" thickBot="1" x14ac:dyDescent="0.35">
      <c r="A9" s="213"/>
      <c r="B9" s="215"/>
      <c r="C9" s="178">
        <f>LPTF!E63</f>
        <v>0</v>
      </c>
      <c r="D9" s="178">
        <f>LPTF!E62</f>
        <v>0</v>
      </c>
      <c r="E9" s="198"/>
    </row>
    <row r="10" spans="1:5" ht="27" customHeight="1" x14ac:dyDescent="0.3">
      <c r="A10" s="212">
        <v>4</v>
      </c>
      <c r="B10" s="214" t="s">
        <v>164</v>
      </c>
      <c r="C10" s="177" t="s">
        <v>212</v>
      </c>
      <c r="D10" s="177" t="s">
        <v>213</v>
      </c>
      <c r="E10" s="197">
        <f>IF(OR(D11&lt;1,C11&lt;1),0,C11/D11)</f>
        <v>0</v>
      </c>
    </row>
    <row r="11" spans="1:5" ht="21" customHeight="1" thickBot="1" x14ac:dyDescent="0.35">
      <c r="A11" s="213"/>
      <c r="B11" s="215"/>
      <c r="C11" s="178">
        <f>LPTF!G63</f>
        <v>0</v>
      </c>
      <c r="D11" s="178">
        <f>LPTF!G62</f>
        <v>0</v>
      </c>
      <c r="E11" s="198"/>
    </row>
    <row r="12" spans="1:5" ht="27" customHeight="1" x14ac:dyDescent="0.3">
      <c r="A12" s="212">
        <v>5</v>
      </c>
      <c r="B12" s="214" t="s">
        <v>221</v>
      </c>
      <c r="C12" s="177" t="s">
        <v>214</v>
      </c>
      <c r="D12" s="177" t="s">
        <v>215</v>
      </c>
      <c r="E12" s="197">
        <f>IF(OR(D13&lt;1,C13&lt;1),0,C13/D13)</f>
        <v>0</v>
      </c>
    </row>
    <row r="13" spans="1:5" ht="21" customHeight="1" thickBot="1" x14ac:dyDescent="0.35">
      <c r="A13" s="213"/>
      <c r="B13" s="215"/>
      <c r="C13" s="178">
        <f>LPTF!N63</f>
        <v>0</v>
      </c>
      <c r="D13" s="178">
        <f>LPTF!N62</f>
        <v>0</v>
      </c>
      <c r="E13" s="198"/>
    </row>
    <row r="14" spans="1:5" ht="27" customHeight="1" x14ac:dyDescent="0.3">
      <c r="A14" s="212">
        <v>6</v>
      </c>
      <c r="B14" s="214" t="s">
        <v>165</v>
      </c>
      <c r="C14" s="177" t="s">
        <v>216</v>
      </c>
      <c r="D14" s="177" t="s">
        <v>217</v>
      </c>
      <c r="E14" s="197">
        <f>IF(OR(D15&lt;1,C15&lt;1),0,C15/D15)</f>
        <v>0</v>
      </c>
    </row>
    <row r="15" spans="1:5" ht="21" customHeight="1" thickBot="1" x14ac:dyDescent="0.35">
      <c r="A15" s="213"/>
      <c r="B15" s="215"/>
      <c r="C15" s="178">
        <f>LPTF!Q63</f>
        <v>0</v>
      </c>
      <c r="D15" s="178">
        <f>LPTF!Q62</f>
        <v>0</v>
      </c>
      <c r="E15" s="198"/>
    </row>
    <row r="16" spans="1:5" ht="12.75" thickBot="1" x14ac:dyDescent="0.35">
      <c r="A16" s="203" t="s">
        <v>166</v>
      </c>
      <c r="B16" s="204"/>
      <c r="C16" s="204"/>
      <c r="D16" s="204"/>
      <c r="E16" s="205"/>
    </row>
    <row r="17" spans="1:5" ht="27" customHeight="1" x14ac:dyDescent="0.3">
      <c r="A17" s="206">
        <v>1</v>
      </c>
      <c r="B17" s="208" t="s">
        <v>167</v>
      </c>
      <c r="C17" s="177" t="s">
        <v>168</v>
      </c>
      <c r="D17" s="177" t="s">
        <v>169</v>
      </c>
      <c r="E17" s="197">
        <f>IF(OR(D18&lt;1,C18&lt;1),0,C18/D18)</f>
        <v>0</v>
      </c>
    </row>
    <row r="18" spans="1:5" ht="27" customHeight="1" thickBot="1" x14ac:dyDescent="0.35">
      <c r="A18" s="207"/>
      <c r="B18" s="209"/>
      <c r="C18" s="178">
        <f>LPTF!Q31+LPTF!Q33</f>
        <v>0</v>
      </c>
      <c r="D18" s="178">
        <f>LPTF!I31+LPTF!I33</f>
        <v>0</v>
      </c>
      <c r="E18" s="198"/>
    </row>
    <row r="19" spans="1:5" ht="27" customHeight="1" x14ac:dyDescent="0.3">
      <c r="A19" s="207">
        <v>2</v>
      </c>
      <c r="B19" s="208" t="s">
        <v>218</v>
      </c>
      <c r="C19" s="185" t="s">
        <v>168</v>
      </c>
      <c r="D19" s="177" t="s">
        <v>162</v>
      </c>
      <c r="E19" s="197">
        <f>IF(OR(D20&lt;1,C20&lt;1),0,C20/D20)</f>
        <v>0</v>
      </c>
    </row>
    <row r="20" spans="1:5" ht="21" customHeight="1" thickBot="1" x14ac:dyDescent="0.35">
      <c r="A20" s="218"/>
      <c r="B20" s="209"/>
      <c r="C20" s="178">
        <f>LPTF!Q31+LPTF!Q33</f>
        <v>0</v>
      </c>
      <c r="D20" s="178">
        <f>LPTF!Q35</f>
        <v>0</v>
      </c>
      <c r="E20" s="198"/>
    </row>
    <row r="21" spans="1:5" ht="12.75" thickBot="1" x14ac:dyDescent="0.35">
      <c r="A21" s="203" t="s">
        <v>170</v>
      </c>
      <c r="B21" s="204"/>
      <c r="C21" s="204"/>
      <c r="D21" s="204"/>
      <c r="E21" s="205"/>
    </row>
    <row r="22" spans="1:5" ht="27" customHeight="1" x14ac:dyDescent="0.3">
      <c r="A22" s="199">
        <v>1</v>
      </c>
      <c r="B22" s="201" t="s">
        <v>171</v>
      </c>
      <c r="C22" s="179" t="s">
        <v>172</v>
      </c>
      <c r="D22" s="179" t="s">
        <v>173</v>
      </c>
      <c r="E22" s="197">
        <f>IF(OR(D23&lt;1,C23&lt;1),0,C23/D23)</f>
        <v>0</v>
      </c>
    </row>
    <row r="23" spans="1:5" ht="21" customHeight="1" thickBot="1" x14ac:dyDescent="0.35">
      <c r="A23" s="200"/>
      <c r="B23" s="202"/>
      <c r="C23" s="180">
        <f>LPTF!E82</f>
        <v>0</v>
      </c>
      <c r="D23" s="180">
        <f>LPTF!Q82</f>
        <v>0</v>
      </c>
      <c r="E23" s="198"/>
    </row>
    <row r="24" spans="1:5" ht="27" customHeight="1" x14ac:dyDescent="0.3">
      <c r="A24" s="199">
        <v>2</v>
      </c>
      <c r="B24" s="201" t="s">
        <v>174</v>
      </c>
      <c r="C24" s="179" t="s">
        <v>175</v>
      </c>
      <c r="D24" s="179" t="s">
        <v>173</v>
      </c>
      <c r="E24" s="197">
        <f>IF(OR(D25&lt;1,C25&lt;1),0,C25/D25)</f>
        <v>0</v>
      </c>
    </row>
    <row r="25" spans="1:5" ht="21" customHeight="1" thickBot="1" x14ac:dyDescent="0.35">
      <c r="A25" s="200"/>
      <c r="B25" s="202"/>
      <c r="C25" s="180">
        <f>LPTF!G82</f>
        <v>0</v>
      </c>
      <c r="D25" s="180">
        <f>LPTF!Q82</f>
        <v>0</v>
      </c>
      <c r="E25" s="198"/>
    </row>
    <row r="26" spans="1:5" ht="26.25" customHeight="1" x14ac:dyDescent="0.3">
      <c r="A26" s="199">
        <v>3</v>
      </c>
      <c r="B26" s="201" t="s">
        <v>176</v>
      </c>
      <c r="C26" s="179" t="s">
        <v>177</v>
      </c>
      <c r="D26" s="179" t="s">
        <v>173</v>
      </c>
      <c r="E26" s="197">
        <f>IF(OR(D27&lt;1,C27&lt;1),0,C27/D27)</f>
        <v>0</v>
      </c>
    </row>
    <row r="27" spans="1:5" ht="21" customHeight="1" thickBot="1" x14ac:dyDescent="0.35">
      <c r="A27" s="200"/>
      <c r="B27" s="202"/>
      <c r="C27" s="180">
        <f>LPTF!I82</f>
        <v>0</v>
      </c>
      <c r="D27" s="180">
        <f>LPTF!Q82</f>
        <v>0</v>
      </c>
      <c r="E27" s="198"/>
    </row>
    <row r="28" spans="1:5" ht="27" customHeight="1" x14ac:dyDescent="0.3">
      <c r="A28" s="210">
        <v>4</v>
      </c>
      <c r="B28" s="201" t="s">
        <v>178</v>
      </c>
      <c r="C28" s="179" t="s">
        <v>179</v>
      </c>
      <c r="D28" s="179" t="s">
        <v>173</v>
      </c>
      <c r="E28" s="197">
        <f>IF(OR(D29&lt;1,C29&lt;1),0,C29/D29)</f>
        <v>0</v>
      </c>
    </row>
    <row r="29" spans="1:5" ht="21" customHeight="1" thickBot="1" x14ac:dyDescent="0.35">
      <c r="A29" s="211"/>
      <c r="B29" s="202"/>
      <c r="C29" s="181">
        <f>LPTF!L82</f>
        <v>0</v>
      </c>
      <c r="D29" s="180">
        <f>LPTF!Q82</f>
        <v>0</v>
      </c>
      <c r="E29" s="198"/>
    </row>
    <row r="30" spans="1:5" ht="27" customHeight="1" x14ac:dyDescent="0.3">
      <c r="A30" s="210">
        <v>5</v>
      </c>
      <c r="B30" s="201" t="s">
        <v>180</v>
      </c>
      <c r="C30" s="179" t="s">
        <v>181</v>
      </c>
      <c r="D30" s="179" t="s">
        <v>173</v>
      </c>
      <c r="E30" s="197">
        <f>IF(OR(D31&lt;1,C31&lt;1),0,C31/D31)</f>
        <v>0</v>
      </c>
    </row>
    <row r="31" spans="1:5" ht="24.75" customHeight="1" thickBot="1" x14ac:dyDescent="0.35">
      <c r="A31" s="211"/>
      <c r="B31" s="202"/>
      <c r="C31" s="180">
        <f>LPTF!N82</f>
        <v>0</v>
      </c>
      <c r="D31" s="180">
        <f>LPTF!Q82</f>
        <v>0</v>
      </c>
      <c r="E31" s="198"/>
    </row>
    <row r="32" spans="1:5" ht="27" customHeight="1" x14ac:dyDescent="0.3">
      <c r="A32" s="216">
        <v>6</v>
      </c>
      <c r="B32" s="219" t="s">
        <v>182</v>
      </c>
      <c r="C32" s="179" t="s">
        <v>177</v>
      </c>
      <c r="D32" s="177" t="s">
        <v>163</v>
      </c>
      <c r="E32" s="197">
        <f>IF(OR(D33&lt;1,C33&lt;1),0,C33/D33)</f>
        <v>0</v>
      </c>
    </row>
    <row r="33" spans="1:5" ht="24.75" customHeight="1" thickBot="1" x14ac:dyDescent="0.35">
      <c r="A33" s="217"/>
      <c r="B33" s="220"/>
      <c r="C33" s="180">
        <f>LPTF!I82</f>
        <v>0</v>
      </c>
      <c r="D33" s="178">
        <f>LPTF!I35</f>
        <v>0</v>
      </c>
      <c r="E33" s="198"/>
    </row>
    <row r="34" spans="1:5" ht="12.75" thickBot="1" x14ac:dyDescent="0.35">
      <c r="A34" s="203" t="s">
        <v>183</v>
      </c>
      <c r="B34" s="204"/>
      <c r="C34" s="204"/>
      <c r="D34" s="204"/>
      <c r="E34" s="205"/>
    </row>
    <row r="35" spans="1:5" ht="27" customHeight="1" x14ac:dyDescent="0.3">
      <c r="A35" s="199">
        <v>1</v>
      </c>
      <c r="B35" s="201" t="s">
        <v>184</v>
      </c>
      <c r="C35" s="179" t="s">
        <v>185</v>
      </c>
      <c r="D35" s="179" t="s">
        <v>186</v>
      </c>
      <c r="E35" s="221" t="str">
        <f>IF(OR(D36="",C36=""),"no data",D36-C36)</f>
        <v>no data</v>
      </c>
    </row>
    <row r="36" spans="1:5" ht="21" customHeight="1" thickBot="1" x14ac:dyDescent="0.35">
      <c r="A36" s="200"/>
      <c r="B36" s="202"/>
      <c r="C36" s="180" t="str">
        <f>IF(LPTF!E64 ="","",LPTF!E64)</f>
        <v/>
      </c>
      <c r="D36" s="180" t="str">
        <f>IF(LPTF!G64="","",LPTF!G64)</f>
        <v/>
      </c>
      <c r="E36" s="222"/>
    </row>
    <row r="37" spans="1:5" ht="27" customHeight="1" x14ac:dyDescent="0.3">
      <c r="A37" s="216">
        <v>2</v>
      </c>
      <c r="B37" s="219" t="s">
        <v>187</v>
      </c>
      <c r="C37" s="179" t="s">
        <v>185</v>
      </c>
      <c r="D37" s="179" t="s">
        <v>188</v>
      </c>
      <c r="E37" s="221" t="str">
        <f>IF(OR(D38="",C38=""),"no data",D38-C38)</f>
        <v>no data</v>
      </c>
    </row>
    <row r="38" spans="1:5" ht="21" customHeight="1" thickBot="1" x14ac:dyDescent="0.35">
      <c r="A38" s="217"/>
      <c r="B38" s="220"/>
      <c r="C38" s="180" t="str">
        <f>IF(LPTF!N64="","",LPTF!N64)</f>
        <v/>
      </c>
      <c r="D38" s="180" t="str">
        <f>IF(LPTF!Q64="","",LPTF!Q64)</f>
        <v/>
      </c>
      <c r="E38" s="222"/>
    </row>
  </sheetData>
  <mergeCells count="53">
    <mergeCell ref="A37:A38"/>
    <mergeCell ref="B37:B38"/>
    <mergeCell ref="E37:E38"/>
    <mergeCell ref="E32:E33"/>
    <mergeCell ref="A34:E34"/>
    <mergeCell ref="A35:A36"/>
    <mergeCell ref="B35:B36"/>
    <mergeCell ref="E35:E36"/>
    <mergeCell ref="A32:A33"/>
    <mergeCell ref="A3:E3"/>
    <mergeCell ref="A4:A5"/>
    <mergeCell ref="B4:B5"/>
    <mergeCell ref="E6:E7"/>
    <mergeCell ref="E4:E5"/>
    <mergeCell ref="A19:A20"/>
    <mergeCell ref="B19:B20"/>
    <mergeCell ref="E19:E20"/>
    <mergeCell ref="A10:A11"/>
    <mergeCell ref="B32:B33"/>
    <mergeCell ref="A21:E21"/>
    <mergeCell ref="B8:B9"/>
    <mergeCell ref="A6:A7"/>
    <mergeCell ref="B6:B7"/>
    <mergeCell ref="A12:A13"/>
    <mergeCell ref="B12:B13"/>
    <mergeCell ref="B24:B25"/>
    <mergeCell ref="A26:A27"/>
    <mergeCell ref="B26:B27"/>
    <mergeCell ref="E24:E25"/>
    <mergeCell ref="E26:E27"/>
    <mergeCell ref="A24:A25"/>
    <mergeCell ref="A28:A29"/>
    <mergeCell ref="B28:B29"/>
    <mergeCell ref="E28:E29"/>
    <mergeCell ref="A30:A31"/>
    <mergeCell ref="B30:B31"/>
    <mergeCell ref="E30:E31"/>
    <mergeCell ref="A1:E1"/>
    <mergeCell ref="E22:E23"/>
    <mergeCell ref="E8:E9"/>
    <mergeCell ref="E10:E11"/>
    <mergeCell ref="A22:A23"/>
    <mergeCell ref="B22:B23"/>
    <mergeCell ref="A16:E16"/>
    <mergeCell ref="A17:A18"/>
    <mergeCell ref="B17:B18"/>
    <mergeCell ref="E17:E18"/>
    <mergeCell ref="E12:E13"/>
    <mergeCell ref="A14:A15"/>
    <mergeCell ref="B14:B15"/>
    <mergeCell ref="E14:E15"/>
    <mergeCell ref="B10:B11"/>
    <mergeCell ref="A8:A9"/>
  </mergeCells>
  <phoneticPr fontId="3" type="noConversion"/>
  <conditionalFormatting sqref="E35:E38">
    <cfRule type="cellIs" dxfId="0" priority="1" stopIfTrue="1" operator="equal">
      <formula>"no data"</formula>
    </cfRule>
  </conditionalFormatting>
  <pageMargins left="0.75" right="0.75" top="1" bottom="1" header="0.5" footer="0.5"/>
  <pageSetup scale="6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abSelected="1" zoomScale="60" zoomScaleNormal="60" zoomScaleSheetLayoutView="50" workbookViewId="0">
      <selection activeCell="E92" sqref="E92:G92"/>
    </sheetView>
  </sheetViews>
  <sheetFormatPr defaultColWidth="9.1328125" defaultRowHeight="20.25" x14ac:dyDescent="0.55000000000000004"/>
  <cols>
    <col min="1" max="1" width="0.265625" style="4" customWidth="1"/>
    <col min="2" max="2" width="7.86328125" style="4" customWidth="1"/>
    <col min="3" max="3" width="52.59765625" style="4" customWidth="1"/>
    <col min="4" max="4" width="4.1328125" style="4" bestFit="1" customWidth="1"/>
    <col min="5" max="5" width="32.86328125" style="4" customWidth="1"/>
    <col min="6" max="6" width="4.1328125" style="4" customWidth="1"/>
    <col min="7" max="7" width="31.3984375" style="4" customWidth="1"/>
    <col min="8" max="8" width="4.73046875" style="4" customWidth="1"/>
    <col min="9" max="9" width="32.3984375" style="4" customWidth="1"/>
    <col min="10" max="10" width="2" style="4" customWidth="1"/>
    <col min="11" max="11" width="5.86328125" style="4" customWidth="1"/>
    <col min="12" max="12" width="29.73046875" style="4" customWidth="1"/>
    <col min="13" max="13" width="7" style="4" customWidth="1"/>
    <col min="14" max="14" width="34" style="4" customWidth="1"/>
    <col min="15" max="15" width="2" style="4" customWidth="1"/>
    <col min="16" max="16" width="15" style="4" customWidth="1"/>
    <col min="17" max="17" width="26.265625" style="4" customWidth="1"/>
    <col min="18" max="18" width="14.265625" style="4" customWidth="1"/>
    <col min="19" max="21" width="0" style="4" hidden="1" customWidth="1"/>
    <col min="22" max="22" width="4.59765625" style="4" hidden="1" customWidth="1"/>
    <col min="23" max="23" width="4.86328125" style="4" hidden="1" customWidth="1"/>
    <col min="24" max="16384" width="9.1328125" style="4"/>
  </cols>
  <sheetData>
    <row r="1" spans="1:21" ht="23.25" customHeight="1" thickTop="1" x14ac:dyDescent="0.55000000000000004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3"/>
    </row>
    <row r="2" spans="1:21" ht="43.5" customHeight="1" x14ac:dyDescent="0.55000000000000004">
      <c r="B2" s="223" t="s">
        <v>56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5"/>
    </row>
    <row r="3" spans="1:21" ht="27" customHeight="1" thickBot="1" x14ac:dyDescent="0.6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</row>
    <row r="4" spans="1:21" ht="24" customHeight="1" thickBot="1" x14ac:dyDescent="0.6">
      <c r="B4" s="8"/>
      <c r="C4" s="226" t="s">
        <v>76</v>
      </c>
      <c r="D4" s="227"/>
      <c r="E4" s="227"/>
      <c r="F4" s="227"/>
      <c r="G4" s="86"/>
      <c r="H4" s="9"/>
      <c r="I4" s="9"/>
      <c r="J4" s="9"/>
      <c r="K4" s="9"/>
      <c r="L4" s="9"/>
      <c r="M4" s="9"/>
      <c r="N4" s="9"/>
      <c r="O4" s="9"/>
      <c r="P4" s="9"/>
      <c r="Q4" s="9"/>
      <c r="R4" s="7"/>
    </row>
    <row r="5" spans="1:21" ht="20.65" thickBot="1" x14ac:dyDescent="0.6">
      <c r="B5" s="8"/>
      <c r="C5" s="10" t="s">
        <v>70</v>
      </c>
      <c r="D5" s="228"/>
      <c r="E5" s="228"/>
      <c r="F5" s="228"/>
      <c r="G5" s="229"/>
      <c r="H5" s="230" t="s">
        <v>71</v>
      </c>
      <c r="I5" s="231"/>
      <c r="J5" s="231"/>
      <c r="K5" s="231"/>
      <c r="L5" s="228"/>
      <c r="M5" s="228"/>
      <c r="N5" s="229"/>
      <c r="O5" s="13"/>
      <c r="P5" s="14"/>
      <c r="Q5" s="14"/>
      <c r="R5" s="7"/>
    </row>
    <row r="6" spans="1:21" ht="22.5" thickBot="1" x14ac:dyDescent="0.6">
      <c r="B6" s="8"/>
      <c r="C6" s="15" t="s">
        <v>0</v>
      </c>
      <c r="D6" s="232"/>
      <c r="E6" s="232"/>
      <c r="F6" s="232"/>
      <c r="G6" s="233"/>
      <c r="H6" s="230" t="s">
        <v>2</v>
      </c>
      <c r="I6" s="231"/>
      <c r="J6" s="231"/>
      <c r="K6" s="231"/>
      <c r="L6" s="232"/>
      <c r="M6" s="232"/>
      <c r="N6" s="233"/>
      <c r="O6" s="13"/>
      <c r="P6" s="14"/>
      <c r="Q6" s="14"/>
      <c r="R6" s="7"/>
    </row>
    <row r="7" spans="1:21" ht="22.5" thickBot="1" x14ac:dyDescent="0.6">
      <c r="B7" s="8"/>
      <c r="C7" s="15" t="s">
        <v>24</v>
      </c>
      <c r="D7" s="232" t="s">
        <v>150</v>
      </c>
      <c r="E7" s="232"/>
      <c r="F7" s="232"/>
      <c r="G7" s="233"/>
      <c r="H7" s="230" t="s">
        <v>25</v>
      </c>
      <c r="I7" s="231"/>
      <c r="J7" s="231"/>
      <c r="K7" s="231"/>
      <c r="L7" s="234" t="s">
        <v>219</v>
      </c>
      <c r="M7" s="234"/>
      <c r="N7" s="235"/>
      <c r="O7" s="13"/>
      <c r="P7" s="14"/>
      <c r="Q7" s="14"/>
      <c r="R7" s="7"/>
    </row>
    <row r="8" spans="1:21" ht="17.25" customHeight="1" x14ac:dyDescent="0.55000000000000004">
      <c r="B8" s="8"/>
      <c r="C8" s="16"/>
      <c r="D8" s="16"/>
      <c r="E8" s="16"/>
      <c r="F8" s="16"/>
      <c r="G8" s="16"/>
      <c r="H8" s="16"/>
      <c r="I8" s="16"/>
      <c r="J8" s="16"/>
      <c r="K8" s="14"/>
      <c r="L8" s="14"/>
      <c r="M8" s="14"/>
      <c r="N8" s="14"/>
      <c r="O8" s="16"/>
      <c r="P8" s="14"/>
      <c r="Q8" s="14"/>
      <c r="R8" s="7"/>
    </row>
    <row r="9" spans="1:21" ht="17.25" customHeight="1" thickBot="1" x14ac:dyDescent="0.65">
      <c r="B9" s="8"/>
      <c r="C9" s="17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7"/>
    </row>
    <row r="10" spans="1:21" ht="26.25" customHeight="1" thickBot="1" x14ac:dyDescent="0.65">
      <c r="B10" s="111"/>
      <c r="C10" s="236" t="s">
        <v>91</v>
      </c>
      <c r="D10" s="237"/>
      <c r="E10" s="237"/>
      <c r="F10" s="237"/>
      <c r="G10" s="237"/>
      <c r="H10" s="237"/>
      <c r="I10" s="237"/>
      <c r="J10" s="238"/>
      <c r="K10" s="239"/>
      <c r="L10" s="240"/>
      <c r="M10" s="110"/>
      <c r="N10" s="110"/>
      <c r="O10" s="110"/>
      <c r="P10" s="110"/>
      <c r="Q10" s="112"/>
      <c r="R10" s="113"/>
    </row>
    <row r="11" spans="1:21" ht="68.25" customHeight="1" thickBot="1" x14ac:dyDescent="0.6">
      <c r="B11" s="111"/>
      <c r="C11" s="32"/>
      <c r="D11" s="241" t="s">
        <v>111</v>
      </c>
      <c r="E11" s="242"/>
      <c r="F11" s="243" t="s">
        <v>112</v>
      </c>
      <c r="G11" s="244"/>
      <c r="H11" s="243" t="s">
        <v>113</v>
      </c>
      <c r="I11" s="245"/>
      <c r="J11" s="19"/>
      <c r="K11" s="246"/>
      <c r="L11" s="247"/>
      <c r="M11" s="247"/>
      <c r="N11" s="247"/>
      <c r="O11" s="248"/>
      <c r="P11" s="241" t="s">
        <v>114</v>
      </c>
      <c r="Q11" s="242"/>
      <c r="R11" s="113"/>
      <c r="S11" s="4" t="s">
        <v>137</v>
      </c>
      <c r="U11" s="4" t="s">
        <v>149</v>
      </c>
    </row>
    <row r="12" spans="1:21" s="74" customFormat="1" ht="23.1" customHeight="1" thickBot="1" x14ac:dyDescent="0.6">
      <c r="B12" s="114"/>
      <c r="C12" s="94" t="s">
        <v>36</v>
      </c>
      <c r="D12" s="115" t="s">
        <v>3</v>
      </c>
      <c r="E12" s="75">
        <f>SUM(E21:E23)</f>
        <v>0</v>
      </c>
      <c r="F12" s="72" t="s">
        <v>8</v>
      </c>
      <c r="G12" s="75">
        <f>SUM(G21:G23)</f>
        <v>0</v>
      </c>
      <c r="H12" s="72" t="s">
        <v>13</v>
      </c>
      <c r="I12" s="75">
        <f>SUM(I21:I23)</f>
        <v>0</v>
      </c>
      <c r="J12" s="76"/>
      <c r="K12" s="249"/>
      <c r="L12" s="250"/>
      <c r="M12" s="250"/>
      <c r="N12" s="250"/>
      <c r="O12" s="251"/>
      <c r="P12" s="72" t="s">
        <v>45</v>
      </c>
      <c r="Q12" s="75">
        <f>SUM(Q21:Q23)</f>
        <v>0</v>
      </c>
      <c r="R12" s="116"/>
      <c r="S12" s="91">
        <f>I12-Q12</f>
        <v>0</v>
      </c>
      <c r="U12" s="74" t="e">
        <f>Q35/Q16*100</f>
        <v>#DIV/0!</v>
      </c>
    </row>
    <row r="13" spans="1:21" ht="23.1" customHeight="1" thickBot="1" x14ac:dyDescent="0.6">
      <c r="B13" s="111"/>
      <c r="C13" s="32" t="s">
        <v>95</v>
      </c>
      <c r="D13" s="21" t="s">
        <v>4</v>
      </c>
      <c r="E13" s="20"/>
      <c r="F13" s="21" t="s">
        <v>9</v>
      </c>
      <c r="G13" s="20"/>
      <c r="H13" s="21" t="s">
        <v>14</v>
      </c>
      <c r="I13" s="84">
        <f>SUM(E13,G13)</f>
        <v>0</v>
      </c>
      <c r="J13" s="19"/>
      <c r="K13" s="252"/>
      <c r="L13" s="253"/>
      <c r="M13" s="253"/>
      <c r="N13" s="253"/>
      <c r="O13" s="254"/>
      <c r="P13" s="23" t="s">
        <v>46</v>
      </c>
      <c r="Q13" s="173"/>
      <c r="R13" s="113"/>
      <c r="S13" s="91">
        <f>I13-Q13</f>
        <v>0</v>
      </c>
    </row>
    <row r="14" spans="1:21" s="74" customFormat="1" ht="23.1" customHeight="1" thickBot="1" x14ac:dyDescent="0.6">
      <c r="B14" s="114"/>
      <c r="C14" s="95" t="s">
        <v>69</v>
      </c>
      <c r="D14" s="72" t="s">
        <v>5</v>
      </c>
      <c r="E14" s="75">
        <f>SUM(E24:E26)</f>
        <v>0</v>
      </c>
      <c r="F14" s="72" t="s">
        <v>10</v>
      </c>
      <c r="G14" s="75">
        <f>SUM(G24:G26)</f>
        <v>0</v>
      </c>
      <c r="H14" s="72" t="s">
        <v>15</v>
      </c>
      <c r="I14" s="75">
        <f>SUM(I24:I26)</f>
        <v>0</v>
      </c>
      <c r="J14" s="76"/>
      <c r="K14" s="249"/>
      <c r="L14" s="250"/>
      <c r="M14" s="250"/>
      <c r="N14" s="250"/>
      <c r="O14" s="251"/>
      <c r="P14" s="72" t="s">
        <v>47</v>
      </c>
      <c r="Q14" s="75">
        <f>SUM(Q24:Q26)</f>
        <v>0</v>
      </c>
      <c r="R14" s="116"/>
      <c r="S14" s="91">
        <f>I14-Q14</f>
        <v>0</v>
      </c>
    </row>
    <row r="15" spans="1:21" ht="23.1" customHeight="1" thickBot="1" x14ac:dyDescent="0.6">
      <c r="B15" s="111"/>
      <c r="C15" s="32" t="s">
        <v>94</v>
      </c>
      <c r="D15" s="21" t="s">
        <v>6</v>
      </c>
      <c r="E15" s="20"/>
      <c r="F15" s="21" t="s">
        <v>11</v>
      </c>
      <c r="G15" s="20"/>
      <c r="H15" s="21" t="s">
        <v>16</v>
      </c>
      <c r="I15" s="84">
        <f>SUM(E15,G15)</f>
        <v>0</v>
      </c>
      <c r="J15" s="19"/>
      <c r="K15" s="252"/>
      <c r="L15" s="253"/>
      <c r="M15" s="253"/>
      <c r="N15" s="253"/>
      <c r="O15" s="254"/>
      <c r="P15" s="21" t="s">
        <v>48</v>
      </c>
      <c r="Q15" s="20"/>
      <c r="R15" s="113"/>
      <c r="S15" s="91">
        <f>I15-Q15</f>
        <v>0</v>
      </c>
    </row>
    <row r="16" spans="1:21" s="74" customFormat="1" ht="23.1" customHeight="1" thickBot="1" x14ac:dyDescent="0.65">
      <c r="B16" s="114"/>
      <c r="C16" s="118" t="s">
        <v>1</v>
      </c>
      <c r="D16" s="77" t="s">
        <v>7</v>
      </c>
      <c r="E16" s="96">
        <f>SUM(E12:E15)</f>
        <v>0</v>
      </c>
      <c r="F16" s="97" t="s">
        <v>12</v>
      </c>
      <c r="G16" s="96">
        <f>SUM(G12:G15)</f>
        <v>0</v>
      </c>
      <c r="H16" s="97" t="s">
        <v>17</v>
      </c>
      <c r="I16" s="99">
        <f>SUM(I12:I15)</f>
        <v>0</v>
      </c>
      <c r="J16" s="100"/>
      <c r="K16" s="255"/>
      <c r="L16" s="256"/>
      <c r="M16" s="256"/>
      <c r="N16" s="256"/>
      <c r="O16" s="257"/>
      <c r="P16" s="97" t="s">
        <v>50</v>
      </c>
      <c r="Q16" s="96">
        <f>SUM(Q12:Q15)</f>
        <v>0</v>
      </c>
      <c r="R16" s="116"/>
      <c r="S16" s="91">
        <f>I16-Q16</f>
        <v>0</v>
      </c>
    </row>
    <row r="17" spans="2:21" ht="13.5" customHeight="1" thickBot="1" x14ac:dyDescent="0.6">
      <c r="B17" s="111"/>
      <c r="C17" s="24"/>
      <c r="D17" s="11"/>
      <c r="E17" s="11"/>
      <c r="F17" s="11"/>
      <c r="G17" s="11"/>
      <c r="H17" s="11"/>
      <c r="I17" s="258"/>
      <c r="J17" s="258"/>
      <c r="K17" s="258"/>
      <c r="L17" s="258"/>
      <c r="M17" s="258"/>
      <c r="N17" s="258"/>
      <c r="O17" s="258"/>
      <c r="P17" s="258"/>
      <c r="Q17" s="259"/>
      <c r="R17" s="113"/>
    </row>
    <row r="18" spans="2:21" ht="69" customHeight="1" thickBot="1" x14ac:dyDescent="0.65">
      <c r="B18" s="111"/>
      <c r="C18" s="24"/>
      <c r="D18" s="11"/>
      <c r="E18" s="11"/>
      <c r="F18" s="11"/>
      <c r="G18" s="11"/>
      <c r="H18" s="11"/>
      <c r="I18" s="11"/>
      <c r="J18" s="11"/>
      <c r="K18" s="260" t="s">
        <v>115</v>
      </c>
      <c r="L18" s="261"/>
      <c r="M18" s="261"/>
      <c r="N18" s="261"/>
      <c r="O18" s="25"/>
      <c r="P18" s="26" t="s">
        <v>53</v>
      </c>
      <c r="Q18" s="172"/>
      <c r="R18" s="113"/>
    </row>
    <row r="19" spans="2:21" ht="15" customHeight="1" thickBot="1" x14ac:dyDescent="0.6">
      <c r="B19" s="111"/>
      <c r="C19" s="24"/>
      <c r="D19" s="11"/>
      <c r="E19" s="11"/>
      <c r="F19" s="11"/>
      <c r="G19" s="11"/>
      <c r="H19" s="11"/>
      <c r="I19" s="11"/>
      <c r="J19" s="11"/>
      <c r="K19" s="119"/>
      <c r="L19" s="119"/>
      <c r="M19" s="119"/>
      <c r="N19" s="119"/>
      <c r="O19" s="120"/>
      <c r="P19" s="121"/>
      <c r="Q19" s="122"/>
      <c r="R19" s="113"/>
    </row>
    <row r="20" spans="2:21" ht="24" customHeight="1" thickBot="1" x14ac:dyDescent="0.65">
      <c r="B20" s="111"/>
      <c r="C20" s="27" t="s">
        <v>98</v>
      </c>
      <c r="D20" s="11"/>
      <c r="E20" s="11"/>
      <c r="F20" s="11"/>
      <c r="G20" s="11"/>
      <c r="H20" s="11"/>
      <c r="I20" s="11"/>
      <c r="J20" s="11"/>
      <c r="K20" s="28"/>
      <c r="L20" s="28"/>
      <c r="M20" s="28"/>
      <c r="N20" s="28"/>
      <c r="O20" s="28"/>
      <c r="P20" s="11"/>
      <c r="Q20" s="12"/>
      <c r="R20" s="113"/>
    </row>
    <row r="21" spans="2:21" ht="22.5" customHeight="1" thickBot="1" x14ac:dyDescent="0.6">
      <c r="B21" s="111"/>
      <c r="C21" s="29" t="s">
        <v>77</v>
      </c>
      <c r="D21" s="30" t="s">
        <v>3</v>
      </c>
      <c r="E21" s="12"/>
      <c r="F21" s="24" t="s">
        <v>9</v>
      </c>
      <c r="G21" s="12"/>
      <c r="H21" s="24" t="s">
        <v>15</v>
      </c>
      <c r="I21" s="85">
        <f t="shared" ref="I21:I26" si="0">SUM(E21,G21)</f>
        <v>0</v>
      </c>
      <c r="J21" s="12"/>
      <c r="K21" s="246"/>
      <c r="L21" s="247"/>
      <c r="M21" s="247"/>
      <c r="N21" s="247"/>
      <c r="O21" s="248"/>
      <c r="P21" s="24" t="s">
        <v>21</v>
      </c>
      <c r="Q21" s="12"/>
      <c r="R21" s="113"/>
      <c r="S21" s="91">
        <f t="shared" ref="S21:S26" si="1">I21-Q21</f>
        <v>0</v>
      </c>
    </row>
    <row r="22" spans="2:21" ht="22.5" customHeight="1" thickBot="1" x14ac:dyDescent="0.6">
      <c r="B22" s="111"/>
      <c r="C22" s="29" t="s">
        <v>78</v>
      </c>
      <c r="D22" s="24" t="s">
        <v>4</v>
      </c>
      <c r="E22" s="12"/>
      <c r="F22" s="24" t="s">
        <v>10</v>
      </c>
      <c r="G22" s="12"/>
      <c r="H22" s="24" t="s">
        <v>16</v>
      </c>
      <c r="I22" s="85">
        <f t="shared" si="0"/>
        <v>0</v>
      </c>
      <c r="J22" s="12"/>
      <c r="K22" s="249"/>
      <c r="L22" s="250"/>
      <c r="M22" s="250"/>
      <c r="N22" s="250"/>
      <c r="O22" s="251"/>
      <c r="P22" s="24" t="s">
        <v>22</v>
      </c>
      <c r="Q22" s="12"/>
      <c r="R22" s="113"/>
      <c r="S22" s="91">
        <f t="shared" si="1"/>
        <v>0</v>
      </c>
    </row>
    <row r="23" spans="2:21" ht="22.5" customHeight="1" thickBot="1" x14ac:dyDescent="0.6">
      <c r="B23" s="111"/>
      <c r="C23" s="29" t="s">
        <v>79</v>
      </c>
      <c r="D23" s="24" t="s">
        <v>5</v>
      </c>
      <c r="E23" s="12"/>
      <c r="F23" s="24" t="s">
        <v>11</v>
      </c>
      <c r="G23" s="12"/>
      <c r="H23" s="24" t="s">
        <v>17</v>
      </c>
      <c r="I23" s="85">
        <f t="shared" si="0"/>
        <v>0</v>
      </c>
      <c r="J23" s="12"/>
      <c r="K23" s="252"/>
      <c r="L23" s="253"/>
      <c r="M23" s="253"/>
      <c r="N23" s="253"/>
      <c r="O23" s="254"/>
      <c r="P23" s="24" t="s">
        <v>23</v>
      </c>
      <c r="Q23" s="12"/>
      <c r="R23" s="113"/>
      <c r="S23" s="91">
        <f t="shared" si="1"/>
        <v>0</v>
      </c>
    </row>
    <row r="24" spans="2:21" ht="22.5" customHeight="1" thickBot="1" x14ac:dyDescent="0.6">
      <c r="B24" s="111"/>
      <c r="C24" s="31" t="s">
        <v>80</v>
      </c>
      <c r="D24" s="24" t="s">
        <v>6</v>
      </c>
      <c r="E24" s="12"/>
      <c r="F24" s="24" t="s">
        <v>12</v>
      </c>
      <c r="G24" s="12"/>
      <c r="H24" s="24" t="s">
        <v>18</v>
      </c>
      <c r="I24" s="85">
        <f t="shared" si="0"/>
        <v>0</v>
      </c>
      <c r="J24" s="12"/>
      <c r="K24" s="249"/>
      <c r="L24" s="250"/>
      <c r="M24" s="250"/>
      <c r="N24" s="250"/>
      <c r="O24" s="251"/>
      <c r="P24" s="24" t="s">
        <v>52</v>
      </c>
      <c r="Q24" s="12"/>
      <c r="R24" s="113"/>
      <c r="S24" s="91">
        <f t="shared" si="1"/>
        <v>0</v>
      </c>
    </row>
    <row r="25" spans="2:21" ht="22.5" customHeight="1" thickBot="1" x14ac:dyDescent="0.6">
      <c r="B25" s="111"/>
      <c r="C25" s="32" t="s">
        <v>81</v>
      </c>
      <c r="D25" s="24" t="s">
        <v>7</v>
      </c>
      <c r="E25" s="12"/>
      <c r="F25" s="24" t="s">
        <v>13</v>
      </c>
      <c r="G25" s="12"/>
      <c r="H25" s="24" t="s">
        <v>19</v>
      </c>
      <c r="I25" s="85">
        <f t="shared" si="0"/>
        <v>0</v>
      </c>
      <c r="J25" s="12"/>
      <c r="K25" s="252"/>
      <c r="L25" s="253"/>
      <c r="M25" s="253"/>
      <c r="N25" s="253"/>
      <c r="O25" s="254"/>
      <c r="P25" s="24" t="s">
        <v>26</v>
      </c>
      <c r="Q25" s="12"/>
      <c r="R25" s="113"/>
      <c r="S25" s="91">
        <f t="shared" si="1"/>
        <v>0</v>
      </c>
    </row>
    <row r="26" spans="2:21" ht="22.5" customHeight="1" thickBot="1" x14ac:dyDescent="0.6">
      <c r="B26" s="111"/>
      <c r="C26" s="32" t="s">
        <v>82</v>
      </c>
      <c r="D26" s="24" t="s">
        <v>8</v>
      </c>
      <c r="E26" s="12"/>
      <c r="F26" s="24" t="s">
        <v>14</v>
      </c>
      <c r="G26" s="12"/>
      <c r="H26" s="24" t="s">
        <v>20</v>
      </c>
      <c r="I26" s="85">
        <f t="shared" si="0"/>
        <v>0</v>
      </c>
      <c r="J26" s="12"/>
      <c r="K26" s="255"/>
      <c r="L26" s="256"/>
      <c r="M26" s="256"/>
      <c r="N26" s="256"/>
      <c r="O26" s="257"/>
      <c r="P26" s="24" t="s">
        <v>51</v>
      </c>
      <c r="Q26" s="12"/>
      <c r="R26" s="113"/>
      <c r="S26" s="91">
        <f t="shared" si="1"/>
        <v>0</v>
      </c>
    </row>
    <row r="27" spans="2:21" ht="18" customHeight="1" x14ac:dyDescent="0.55000000000000004">
      <c r="B27" s="111"/>
      <c r="C27" s="33"/>
      <c r="D27" s="33"/>
      <c r="E27" s="33"/>
      <c r="F27" s="33"/>
      <c r="G27" s="124"/>
      <c r="H27" s="124"/>
      <c r="I27" s="125"/>
      <c r="J27" s="125"/>
      <c r="K27" s="124"/>
      <c r="L27" s="124"/>
      <c r="M27" s="124"/>
      <c r="N27" s="124"/>
      <c r="O27" s="125"/>
      <c r="P27" s="124"/>
      <c r="Q27" s="124"/>
      <c r="R27" s="113"/>
    </row>
    <row r="28" spans="2:21" ht="18" customHeight="1" thickBot="1" x14ac:dyDescent="0.6">
      <c r="B28" s="111"/>
      <c r="C28" s="124"/>
      <c r="D28" s="124"/>
      <c r="E28" s="124"/>
      <c r="F28" s="124"/>
      <c r="G28" s="120"/>
      <c r="H28" s="120"/>
      <c r="I28" s="124"/>
      <c r="J28" s="124"/>
      <c r="K28" s="124"/>
      <c r="L28" s="124"/>
      <c r="M28" s="124"/>
      <c r="N28" s="124"/>
      <c r="O28" s="124"/>
      <c r="P28" s="124"/>
      <c r="Q28" s="124"/>
      <c r="R28" s="113"/>
    </row>
    <row r="29" spans="2:21" ht="21.75" customHeight="1" thickBot="1" x14ac:dyDescent="0.65">
      <c r="B29" s="111"/>
      <c r="C29" s="262" t="s">
        <v>92</v>
      </c>
      <c r="D29" s="263"/>
      <c r="E29" s="240"/>
      <c r="F29" s="240"/>
      <c r="G29" s="240"/>
      <c r="H29" s="240"/>
      <c r="I29" s="240"/>
      <c r="J29" s="240"/>
      <c r="K29" s="240"/>
      <c r="L29" s="240"/>
      <c r="M29" s="110"/>
      <c r="N29" s="110"/>
      <c r="O29" s="110"/>
      <c r="P29" s="110"/>
      <c r="Q29" s="112"/>
      <c r="R29" s="113"/>
    </row>
    <row r="30" spans="2:21" ht="111.75" customHeight="1" thickBot="1" x14ac:dyDescent="0.6">
      <c r="B30" s="111"/>
      <c r="C30" s="32"/>
      <c r="D30" s="241" t="s">
        <v>116</v>
      </c>
      <c r="E30" s="242"/>
      <c r="F30" s="243" t="s">
        <v>117</v>
      </c>
      <c r="G30" s="244"/>
      <c r="H30" s="241" t="s">
        <v>118</v>
      </c>
      <c r="I30" s="242"/>
      <c r="J30" s="126"/>
      <c r="K30" s="243" t="s">
        <v>119</v>
      </c>
      <c r="L30" s="244"/>
      <c r="M30" s="243" t="s">
        <v>120</v>
      </c>
      <c r="N30" s="245"/>
      <c r="O30" s="126"/>
      <c r="P30" s="264" t="s">
        <v>121</v>
      </c>
      <c r="Q30" s="265"/>
      <c r="R30" s="113"/>
    </row>
    <row r="31" spans="2:21" s="74" customFormat="1" ht="23.1" customHeight="1" thickBot="1" x14ac:dyDescent="0.6">
      <c r="B31" s="114"/>
      <c r="C31" s="94" t="s">
        <v>36</v>
      </c>
      <c r="D31" s="115" t="s">
        <v>3</v>
      </c>
      <c r="E31" s="75">
        <f>SUM(E44:E46)</f>
        <v>0</v>
      </c>
      <c r="F31" s="72" t="s">
        <v>9</v>
      </c>
      <c r="G31" s="75">
        <f>SUM(G44:G46)</f>
        <v>0</v>
      </c>
      <c r="H31" s="72" t="s">
        <v>15</v>
      </c>
      <c r="I31" s="75">
        <f>SUM(I44:I46)</f>
        <v>0</v>
      </c>
      <c r="J31" s="127"/>
      <c r="K31" s="72" t="s">
        <v>29</v>
      </c>
      <c r="L31" s="75">
        <f>SUM(L44:L46)</f>
        <v>0</v>
      </c>
      <c r="M31" s="72" t="s">
        <v>35</v>
      </c>
      <c r="N31" s="75">
        <f>SUM(N44:N46)</f>
        <v>0</v>
      </c>
      <c r="O31" s="127"/>
      <c r="P31" s="73" t="s">
        <v>43</v>
      </c>
      <c r="Q31" s="75">
        <f>SUM(Q44:Q46)</f>
        <v>0</v>
      </c>
      <c r="R31" s="116"/>
      <c r="S31" s="74" t="s">
        <v>137</v>
      </c>
      <c r="U31" s="87">
        <f>L30+N30-G30</f>
        <v>0</v>
      </c>
    </row>
    <row r="32" spans="2:21" ht="23.1" customHeight="1" thickBot="1" x14ac:dyDescent="0.6">
      <c r="B32" s="111"/>
      <c r="C32" s="32" t="s">
        <v>95</v>
      </c>
      <c r="D32" s="21" t="s">
        <v>4</v>
      </c>
      <c r="E32" s="20"/>
      <c r="F32" s="21" t="s">
        <v>10</v>
      </c>
      <c r="G32" s="20"/>
      <c r="H32" s="21" t="s">
        <v>16</v>
      </c>
      <c r="I32" s="75">
        <f>SUM(E32,G32)</f>
        <v>0</v>
      </c>
      <c r="J32" s="128"/>
      <c r="K32" s="21" t="s">
        <v>30</v>
      </c>
      <c r="L32" s="20">
        <f>G32-N32</f>
        <v>0</v>
      </c>
      <c r="M32" s="21" t="s">
        <v>38</v>
      </c>
      <c r="N32" s="22"/>
      <c r="O32" s="128"/>
      <c r="P32" s="35" t="s">
        <v>44</v>
      </c>
      <c r="Q32" s="20"/>
      <c r="R32" s="113"/>
      <c r="S32" s="87">
        <f>I32-Q32-Q79</f>
        <v>0</v>
      </c>
      <c r="U32" s="87">
        <f>L31+N31-G31</f>
        <v>0</v>
      </c>
    </row>
    <row r="33" spans="2:22" s="74" customFormat="1" ht="23.1" customHeight="1" thickBot="1" x14ac:dyDescent="0.6">
      <c r="B33" s="114"/>
      <c r="C33" s="95" t="s">
        <v>69</v>
      </c>
      <c r="D33" s="72" t="s">
        <v>5</v>
      </c>
      <c r="E33" s="75">
        <f>SUM(E47:E49)</f>
        <v>0</v>
      </c>
      <c r="F33" s="72" t="s">
        <v>11</v>
      </c>
      <c r="G33" s="75">
        <f>SUM(G47:G49)</f>
        <v>0</v>
      </c>
      <c r="H33" s="72" t="s">
        <v>17</v>
      </c>
      <c r="I33" s="75">
        <f>SUM(I47:I49)</f>
        <v>0</v>
      </c>
      <c r="J33" s="127"/>
      <c r="K33" s="72" t="s">
        <v>31</v>
      </c>
      <c r="L33" s="75">
        <f>SUM(L47:L49)</f>
        <v>0</v>
      </c>
      <c r="M33" s="72" t="s">
        <v>39</v>
      </c>
      <c r="N33" s="75">
        <f>SUM(N47:N49)</f>
        <v>0</v>
      </c>
      <c r="O33" s="127"/>
      <c r="P33" s="73" t="s">
        <v>45</v>
      </c>
      <c r="Q33" s="75">
        <f>SUM(Q47:Q49)</f>
        <v>0</v>
      </c>
      <c r="R33" s="116"/>
      <c r="U33" s="87">
        <f>L32+N32-G32</f>
        <v>0</v>
      </c>
    </row>
    <row r="34" spans="2:22" ht="23.1" customHeight="1" thickBot="1" x14ac:dyDescent="0.6">
      <c r="B34" s="111"/>
      <c r="C34" s="32" t="s">
        <v>94</v>
      </c>
      <c r="D34" s="21" t="s">
        <v>6</v>
      </c>
      <c r="E34" s="20"/>
      <c r="F34" s="21" t="s">
        <v>12</v>
      </c>
      <c r="G34" s="20"/>
      <c r="H34" s="21" t="s">
        <v>18</v>
      </c>
      <c r="I34" s="75">
        <f>SUM(E34,G34)</f>
        <v>0</v>
      </c>
      <c r="J34" s="128"/>
      <c r="K34" s="21" t="s">
        <v>32</v>
      </c>
      <c r="L34" s="20">
        <f>G34-N34</f>
        <v>0</v>
      </c>
      <c r="M34" s="21" t="s">
        <v>40</v>
      </c>
      <c r="N34" s="22"/>
      <c r="O34" s="128"/>
      <c r="P34" s="35" t="s">
        <v>46</v>
      </c>
      <c r="Q34" s="20"/>
      <c r="R34" s="113"/>
      <c r="S34" s="87">
        <f>I34-Q34-Q81</f>
        <v>0</v>
      </c>
      <c r="U34" s="87">
        <f>L33+N33-G33</f>
        <v>0</v>
      </c>
      <c r="V34" s="87">
        <f>Q32+Q34-J120</f>
        <v>0</v>
      </c>
    </row>
    <row r="35" spans="2:22" s="74" customFormat="1" ht="23.1" customHeight="1" thickBot="1" x14ac:dyDescent="0.65">
      <c r="B35" s="114"/>
      <c r="C35" s="118" t="s">
        <v>1</v>
      </c>
      <c r="D35" s="77" t="s">
        <v>7</v>
      </c>
      <c r="E35" s="96">
        <f>SUM(E31:E34)</f>
        <v>0</v>
      </c>
      <c r="F35" s="97" t="s">
        <v>13</v>
      </c>
      <c r="G35" s="96">
        <f>SUM(G31:G34)</f>
        <v>0</v>
      </c>
      <c r="H35" s="97" t="s">
        <v>19</v>
      </c>
      <c r="I35" s="96">
        <f>SUM(I31:I34)</f>
        <v>0</v>
      </c>
      <c r="J35" s="129"/>
      <c r="K35" s="97" t="s">
        <v>33</v>
      </c>
      <c r="L35" s="96">
        <f>SUM(L31:L34)</f>
        <v>0</v>
      </c>
      <c r="M35" s="97" t="s">
        <v>41</v>
      </c>
      <c r="N35" s="99">
        <f>SUM(N31:N34)</f>
        <v>0</v>
      </c>
      <c r="O35" s="129"/>
      <c r="P35" s="98" t="s">
        <v>47</v>
      </c>
      <c r="Q35" s="96">
        <f>SUM(Q31:Q34)</f>
        <v>0</v>
      </c>
      <c r="R35" s="116"/>
      <c r="U35" s="87">
        <f>L34+N34-G34</f>
        <v>0</v>
      </c>
    </row>
    <row r="36" spans="2:22" ht="13.5" customHeight="1" thickBot="1" x14ac:dyDescent="0.6">
      <c r="B36" s="111"/>
      <c r="C36" s="266"/>
      <c r="D36" s="258"/>
      <c r="E36" s="258"/>
      <c r="F36" s="258"/>
      <c r="G36" s="258"/>
      <c r="H36" s="28"/>
      <c r="I36" s="267"/>
      <c r="J36" s="268"/>
      <c r="K36" s="258"/>
      <c r="L36" s="258"/>
      <c r="M36" s="11"/>
      <c r="N36" s="11"/>
      <c r="O36" s="44"/>
      <c r="P36" s="258"/>
      <c r="Q36" s="259"/>
      <c r="R36" s="113"/>
    </row>
    <row r="37" spans="2:22" ht="23.1" customHeight="1" thickBot="1" x14ac:dyDescent="0.6">
      <c r="B37" s="111"/>
      <c r="C37" s="32" t="s">
        <v>72</v>
      </c>
      <c r="D37" s="61" t="s">
        <v>8</v>
      </c>
      <c r="E37" s="12">
        <v>0</v>
      </c>
      <c r="F37" s="61" t="s">
        <v>14</v>
      </c>
      <c r="G37" s="12">
        <v>0</v>
      </c>
      <c r="H37" s="61" t="s">
        <v>20</v>
      </c>
      <c r="I37" s="90">
        <f>SUM(E37,G37)</f>
        <v>0</v>
      </c>
      <c r="J37" s="130"/>
      <c r="K37" s="36" t="s">
        <v>34</v>
      </c>
      <c r="L37" s="20">
        <f>G37-N37</f>
        <v>0</v>
      </c>
      <c r="M37" s="37" t="s">
        <v>42</v>
      </c>
      <c r="N37" s="89"/>
      <c r="O37" s="130"/>
      <c r="P37" s="38" t="s">
        <v>48</v>
      </c>
      <c r="Q37" s="39">
        <v>0</v>
      </c>
      <c r="R37" s="113"/>
    </row>
    <row r="38" spans="2:22" ht="21.75" hidden="1" customHeight="1" x14ac:dyDescent="0.55000000000000004">
      <c r="B38" s="111"/>
      <c r="C38" s="124"/>
      <c r="D38" s="124"/>
      <c r="E38" s="33"/>
      <c r="F38" s="33"/>
      <c r="G38" s="33"/>
      <c r="H38" s="33"/>
      <c r="I38" s="124"/>
      <c r="J38" s="124"/>
      <c r="K38" s="124"/>
      <c r="L38" s="124"/>
      <c r="M38" s="124"/>
      <c r="N38" s="124"/>
      <c r="O38" s="131"/>
      <c r="P38" s="124"/>
      <c r="Q38" s="124"/>
      <c r="R38" s="113"/>
    </row>
    <row r="39" spans="2:22" ht="11.25" customHeight="1" thickBot="1" x14ac:dyDescent="0.65">
      <c r="B39" s="111"/>
      <c r="C39" s="236"/>
      <c r="D39" s="237"/>
      <c r="E39" s="237"/>
      <c r="F39" s="237"/>
      <c r="G39" s="110"/>
      <c r="H39" s="110"/>
      <c r="I39" s="110"/>
      <c r="J39" s="125"/>
      <c r="K39" s="258"/>
      <c r="L39" s="258"/>
      <c r="M39" s="258"/>
      <c r="N39" s="258"/>
      <c r="O39" s="44"/>
      <c r="P39" s="258"/>
      <c r="Q39" s="259"/>
      <c r="R39" s="113"/>
    </row>
    <row r="40" spans="2:22" ht="21.75" customHeight="1" x14ac:dyDescent="0.55000000000000004">
      <c r="B40" s="111"/>
      <c r="C40" s="124"/>
      <c r="D40" s="124"/>
      <c r="E40" s="33"/>
      <c r="F40" s="33"/>
      <c r="G40" s="33"/>
      <c r="H40" s="33"/>
      <c r="I40" s="124"/>
      <c r="J40" s="130"/>
      <c r="K40" s="269" t="s">
        <v>122</v>
      </c>
      <c r="L40" s="270"/>
      <c r="M40" s="270"/>
      <c r="N40" s="270"/>
      <c r="O40" s="130"/>
      <c r="P40" s="273" t="s">
        <v>49</v>
      </c>
      <c r="Q40" s="275"/>
      <c r="R40" s="113"/>
    </row>
    <row r="41" spans="2:22" ht="18.75" customHeight="1" thickBot="1" x14ac:dyDescent="0.6">
      <c r="B41" s="111"/>
      <c r="C41" s="124"/>
      <c r="D41" s="124"/>
      <c r="E41" s="33"/>
      <c r="F41" s="33"/>
      <c r="G41" s="33"/>
      <c r="H41" s="33"/>
      <c r="I41" s="132"/>
      <c r="J41" s="133"/>
      <c r="K41" s="271"/>
      <c r="L41" s="272"/>
      <c r="M41" s="272"/>
      <c r="N41" s="272"/>
      <c r="O41" s="130"/>
      <c r="P41" s="274"/>
      <c r="Q41" s="276"/>
      <c r="R41" s="113"/>
    </row>
    <row r="42" spans="2:22" ht="9.75" customHeight="1" thickBot="1" x14ac:dyDescent="0.6">
      <c r="B42" s="111"/>
      <c r="C42" s="61"/>
      <c r="D42" s="134"/>
      <c r="E42" s="109"/>
      <c r="F42" s="109"/>
      <c r="G42" s="109"/>
      <c r="H42" s="109"/>
      <c r="I42" s="134"/>
      <c r="J42" s="110"/>
      <c r="K42" s="109"/>
      <c r="L42" s="109"/>
      <c r="M42" s="109"/>
      <c r="N42" s="109"/>
      <c r="O42" s="110"/>
      <c r="P42" s="88"/>
      <c r="Q42" s="12"/>
      <c r="R42" s="113"/>
    </row>
    <row r="43" spans="2:22" ht="21.75" customHeight="1" thickBot="1" x14ac:dyDescent="0.6">
      <c r="B43" s="111"/>
      <c r="C43" s="277" t="s">
        <v>96</v>
      </c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78"/>
      <c r="R43" s="113"/>
    </row>
    <row r="44" spans="2:22" ht="21.75" customHeight="1" thickBot="1" x14ac:dyDescent="0.6">
      <c r="B44" s="111"/>
      <c r="C44" s="40" t="s">
        <v>77</v>
      </c>
      <c r="D44" s="30" t="s">
        <v>3</v>
      </c>
      <c r="E44" s="41"/>
      <c r="F44" s="24" t="s">
        <v>9</v>
      </c>
      <c r="G44" s="41"/>
      <c r="H44" s="24" t="s">
        <v>15</v>
      </c>
      <c r="I44" s="75">
        <f t="shared" ref="I44:I49" si="2">SUM(E44,G44)</f>
        <v>0</v>
      </c>
      <c r="J44" s="130"/>
      <c r="K44" s="135" t="s">
        <v>21</v>
      </c>
      <c r="L44" s="20">
        <f t="shared" ref="L44:L49" si="3">G44-N44</f>
        <v>0</v>
      </c>
      <c r="M44" s="135" t="s">
        <v>89</v>
      </c>
      <c r="N44" s="41"/>
      <c r="O44" s="130"/>
      <c r="P44" s="30" t="s">
        <v>33</v>
      </c>
      <c r="Q44" s="41"/>
      <c r="R44" s="113"/>
      <c r="S44" s="87">
        <f t="shared" ref="S44:S49" si="4">I44-Q44-Q85</f>
        <v>0</v>
      </c>
      <c r="U44" s="87">
        <f t="shared" ref="U44:U49" si="5">L43+N43-G43</f>
        <v>0</v>
      </c>
      <c r="V44" s="87">
        <f>Q44+Q47-D120</f>
        <v>0</v>
      </c>
    </row>
    <row r="45" spans="2:22" ht="21.75" customHeight="1" thickBot="1" x14ac:dyDescent="0.6">
      <c r="B45" s="111"/>
      <c r="C45" s="29" t="s">
        <v>78</v>
      </c>
      <c r="D45" s="24" t="s">
        <v>4</v>
      </c>
      <c r="E45" s="42"/>
      <c r="F45" s="24" t="s">
        <v>10</v>
      </c>
      <c r="G45" s="42"/>
      <c r="H45" s="24" t="s">
        <v>16</v>
      </c>
      <c r="I45" s="75">
        <f t="shared" si="2"/>
        <v>0</v>
      </c>
      <c r="J45" s="130"/>
      <c r="K45" s="61" t="s">
        <v>22</v>
      </c>
      <c r="L45" s="20">
        <f t="shared" si="3"/>
        <v>0</v>
      </c>
      <c r="M45" s="61" t="s">
        <v>90</v>
      </c>
      <c r="N45" s="42"/>
      <c r="O45" s="130"/>
      <c r="P45" s="24" t="s">
        <v>34</v>
      </c>
      <c r="Q45" s="42"/>
      <c r="R45" s="113"/>
      <c r="S45" s="87">
        <f t="shared" si="4"/>
        <v>0</v>
      </c>
      <c r="U45" s="87">
        <f t="shared" si="5"/>
        <v>0</v>
      </c>
    </row>
    <row r="46" spans="2:22" ht="21.75" customHeight="1" thickBot="1" x14ac:dyDescent="0.6">
      <c r="B46" s="111"/>
      <c r="C46" s="29" t="s">
        <v>79</v>
      </c>
      <c r="D46" s="24" t="s">
        <v>5</v>
      </c>
      <c r="E46" s="42"/>
      <c r="F46" s="24" t="s">
        <v>11</v>
      </c>
      <c r="G46" s="42"/>
      <c r="H46" s="24" t="s">
        <v>17</v>
      </c>
      <c r="I46" s="75">
        <f t="shared" si="2"/>
        <v>0</v>
      </c>
      <c r="J46" s="130"/>
      <c r="K46" s="61" t="s">
        <v>23</v>
      </c>
      <c r="L46" s="20">
        <f t="shared" si="3"/>
        <v>0</v>
      </c>
      <c r="M46" s="61" t="s">
        <v>29</v>
      </c>
      <c r="N46" s="42"/>
      <c r="O46" s="130"/>
      <c r="P46" s="24" t="s">
        <v>35</v>
      </c>
      <c r="Q46" s="42"/>
      <c r="R46" s="113"/>
      <c r="S46" s="87">
        <f t="shared" si="4"/>
        <v>0</v>
      </c>
      <c r="U46" s="87">
        <f t="shared" si="5"/>
        <v>0</v>
      </c>
      <c r="V46" s="87">
        <f>Q45+Q48-F120</f>
        <v>0</v>
      </c>
    </row>
    <row r="47" spans="2:22" ht="21.75" customHeight="1" thickBot="1" x14ac:dyDescent="0.6">
      <c r="B47" s="111"/>
      <c r="C47" s="31" t="s">
        <v>80</v>
      </c>
      <c r="D47" s="24" t="s">
        <v>6</v>
      </c>
      <c r="E47" s="42"/>
      <c r="F47" s="24" t="s">
        <v>12</v>
      </c>
      <c r="G47" s="42"/>
      <c r="H47" s="24" t="s">
        <v>18</v>
      </c>
      <c r="I47" s="75">
        <f t="shared" si="2"/>
        <v>0</v>
      </c>
      <c r="J47" s="130"/>
      <c r="K47" s="61" t="s">
        <v>52</v>
      </c>
      <c r="L47" s="20">
        <f t="shared" si="3"/>
        <v>0</v>
      </c>
      <c r="M47" s="61" t="s">
        <v>30</v>
      </c>
      <c r="N47" s="42"/>
      <c r="O47" s="130"/>
      <c r="P47" s="24" t="s">
        <v>38</v>
      </c>
      <c r="Q47" s="42"/>
      <c r="R47" s="113"/>
      <c r="S47" s="87">
        <f t="shared" si="4"/>
        <v>0</v>
      </c>
      <c r="U47" s="87">
        <f t="shared" si="5"/>
        <v>0</v>
      </c>
    </row>
    <row r="48" spans="2:22" ht="21.75" customHeight="1" thickBot="1" x14ac:dyDescent="0.6">
      <c r="B48" s="111"/>
      <c r="C48" s="32" t="s">
        <v>81</v>
      </c>
      <c r="D48" s="24" t="s">
        <v>7</v>
      </c>
      <c r="E48" s="42"/>
      <c r="F48" s="24" t="s">
        <v>13</v>
      </c>
      <c r="G48" s="42"/>
      <c r="H48" s="24" t="s">
        <v>19</v>
      </c>
      <c r="I48" s="75">
        <f t="shared" si="2"/>
        <v>0</v>
      </c>
      <c r="J48" s="130"/>
      <c r="K48" s="61" t="s">
        <v>26</v>
      </c>
      <c r="L48" s="20">
        <f t="shared" si="3"/>
        <v>0</v>
      </c>
      <c r="M48" s="61" t="s">
        <v>31</v>
      </c>
      <c r="N48" s="42"/>
      <c r="O48" s="130"/>
      <c r="P48" s="24" t="s">
        <v>39</v>
      </c>
      <c r="Q48" s="42"/>
      <c r="R48" s="113"/>
      <c r="S48" s="87">
        <f t="shared" si="4"/>
        <v>0</v>
      </c>
      <c r="U48" s="87">
        <f t="shared" si="5"/>
        <v>0</v>
      </c>
    </row>
    <row r="49" spans="2:22" ht="21.75" customHeight="1" thickBot="1" x14ac:dyDescent="0.6">
      <c r="B49" s="111"/>
      <c r="C49" s="32" t="s">
        <v>82</v>
      </c>
      <c r="D49" s="24" t="s">
        <v>8</v>
      </c>
      <c r="E49" s="12"/>
      <c r="F49" s="24" t="s">
        <v>14</v>
      </c>
      <c r="G49" s="12"/>
      <c r="H49" s="24" t="s">
        <v>20</v>
      </c>
      <c r="I49" s="75">
        <f t="shared" si="2"/>
        <v>0</v>
      </c>
      <c r="J49" s="130"/>
      <c r="K49" s="61" t="s">
        <v>51</v>
      </c>
      <c r="L49" s="20">
        <f t="shared" si="3"/>
        <v>0</v>
      </c>
      <c r="M49" s="61" t="s">
        <v>32</v>
      </c>
      <c r="N49" s="12"/>
      <c r="O49" s="130"/>
      <c r="P49" s="24" t="s">
        <v>40</v>
      </c>
      <c r="Q49" s="12"/>
      <c r="R49" s="113"/>
      <c r="S49" s="87">
        <f t="shared" si="4"/>
        <v>0</v>
      </c>
      <c r="U49" s="87">
        <f t="shared" si="5"/>
        <v>0</v>
      </c>
      <c r="V49" s="87">
        <f>Q49+Q46-H120</f>
        <v>0</v>
      </c>
    </row>
    <row r="50" spans="2:22" ht="21.75" customHeight="1" x14ac:dyDescent="0.55000000000000004">
      <c r="B50" s="111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13"/>
    </row>
    <row r="51" spans="2:22" ht="27.75" customHeight="1" thickBot="1" x14ac:dyDescent="0.6">
      <c r="B51" s="137"/>
      <c r="C51" s="138"/>
      <c r="D51" s="138"/>
      <c r="E51" s="138"/>
      <c r="F51" s="138"/>
      <c r="G51" s="138"/>
      <c r="H51" s="138"/>
      <c r="I51" s="139" t="s">
        <v>55</v>
      </c>
      <c r="J51" s="138"/>
      <c r="K51" s="138"/>
      <c r="L51" s="138"/>
      <c r="M51" s="138"/>
      <c r="N51" s="138"/>
      <c r="O51" s="138"/>
      <c r="P51" s="138"/>
      <c r="Q51" s="140"/>
      <c r="R51" s="182"/>
    </row>
    <row r="52" spans="2:22" ht="22.5" customHeight="1" thickTop="1" x14ac:dyDescent="0.55000000000000004">
      <c r="B52" s="124"/>
      <c r="C52" s="141"/>
      <c r="D52" s="141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</row>
    <row r="53" spans="2:22" ht="22.5" customHeight="1" thickBot="1" x14ac:dyDescent="0.6">
      <c r="B53" s="124"/>
      <c r="C53" s="141"/>
      <c r="D53" s="141"/>
      <c r="E53" s="124"/>
      <c r="F53" s="124"/>
      <c r="G53" s="124"/>
      <c r="H53" s="124"/>
      <c r="I53" s="44"/>
      <c r="J53" s="124"/>
      <c r="K53" s="124"/>
      <c r="L53" s="124"/>
      <c r="M53" s="124"/>
      <c r="N53" s="124"/>
      <c r="O53" s="124"/>
      <c r="P53" s="124"/>
      <c r="Q53" s="142"/>
      <c r="R53" s="124"/>
    </row>
    <row r="54" spans="2:22" ht="21" customHeight="1" thickTop="1" thickBot="1" x14ac:dyDescent="0.6">
      <c r="B54" s="143"/>
      <c r="C54" s="43"/>
      <c r="D54" s="43"/>
      <c r="E54" s="43"/>
      <c r="F54" s="43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5"/>
    </row>
    <row r="55" spans="2:22" ht="30.75" customHeight="1" thickBot="1" x14ac:dyDescent="0.65">
      <c r="B55" s="111"/>
      <c r="C55" s="101" t="s">
        <v>73</v>
      </c>
      <c r="D55" s="266" t="s">
        <v>27</v>
      </c>
      <c r="E55" s="259"/>
      <c r="F55" s="266" t="s">
        <v>28</v>
      </c>
      <c r="G55" s="259"/>
      <c r="H55" s="266" t="s">
        <v>37</v>
      </c>
      <c r="I55" s="258"/>
      <c r="J55" s="19"/>
      <c r="K55" s="266" t="s">
        <v>1</v>
      </c>
      <c r="L55" s="259"/>
      <c r="M55" s="117"/>
      <c r="N55" s="272" t="s">
        <v>75</v>
      </c>
      <c r="O55" s="272"/>
      <c r="P55" s="272"/>
      <c r="Q55" s="272"/>
      <c r="R55" s="279"/>
    </row>
    <row r="56" spans="2:22" ht="43.5" customHeight="1" thickBot="1" x14ac:dyDescent="0.6">
      <c r="B56" s="111"/>
      <c r="C56" s="146" t="s">
        <v>123</v>
      </c>
      <c r="D56" s="147" t="s">
        <v>3</v>
      </c>
      <c r="E56" s="148"/>
      <c r="F56" s="21" t="s">
        <v>4</v>
      </c>
      <c r="G56" s="148"/>
      <c r="H56" s="21" t="s">
        <v>5</v>
      </c>
      <c r="I56" s="149"/>
      <c r="J56" s="132"/>
      <c r="K56" s="49" t="s">
        <v>6</v>
      </c>
      <c r="L56" s="150">
        <f>SUM(E56,G56,I56)</f>
        <v>0</v>
      </c>
      <c r="M56" s="141"/>
      <c r="N56" s="124"/>
      <c r="O56" s="124"/>
      <c r="P56" s="124"/>
      <c r="Q56" s="124"/>
      <c r="R56" s="113"/>
    </row>
    <row r="57" spans="2:22" ht="46.5" customHeight="1" thickBot="1" x14ac:dyDescent="0.6">
      <c r="B57" s="111"/>
      <c r="C57" s="151" t="s">
        <v>124</v>
      </c>
      <c r="D57" s="24"/>
      <c r="E57" s="123"/>
      <c r="F57" s="123"/>
      <c r="G57" s="123"/>
      <c r="H57" s="123"/>
      <c r="I57" s="123"/>
      <c r="J57" s="12"/>
      <c r="K57" s="21" t="s">
        <v>7</v>
      </c>
      <c r="L57" s="51"/>
      <c r="M57" s="124"/>
      <c r="N57" s="124"/>
      <c r="O57" s="44"/>
      <c r="P57" s="124"/>
      <c r="Q57" s="124"/>
      <c r="R57" s="113"/>
    </row>
    <row r="58" spans="2:22" ht="23.85" customHeight="1" thickBot="1" x14ac:dyDescent="0.6">
      <c r="B58" s="111"/>
      <c r="C58" s="124"/>
      <c r="D58" s="124"/>
      <c r="E58" s="124"/>
      <c r="F58" s="124"/>
      <c r="G58" s="124"/>
      <c r="H58" s="124"/>
      <c r="I58" s="280"/>
      <c r="J58" s="280"/>
      <c r="K58" s="280"/>
      <c r="L58" s="280"/>
      <c r="M58" s="45"/>
      <c r="N58" s="124"/>
      <c r="O58" s="124"/>
      <c r="P58" s="124"/>
      <c r="Q58" s="124"/>
      <c r="R58" s="113"/>
    </row>
    <row r="59" spans="2:22" ht="24.75" customHeight="1" thickBot="1" x14ac:dyDescent="0.65">
      <c r="B59" s="111"/>
      <c r="C59" s="27" t="s">
        <v>125</v>
      </c>
      <c r="D59" s="46"/>
      <c r="E59" s="28"/>
      <c r="F59" s="28"/>
      <c r="G59" s="28"/>
      <c r="H59" s="47"/>
      <c r="I59" s="237" t="s">
        <v>126</v>
      </c>
      <c r="J59" s="237"/>
      <c r="K59" s="237"/>
      <c r="L59" s="237"/>
      <c r="M59" s="237"/>
      <c r="N59" s="237"/>
      <c r="O59" s="237"/>
      <c r="P59" s="237"/>
      <c r="Q59" s="281"/>
      <c r="R59" s="113"/>
    </row>
    <row r="60" spans="2:22" ht="24.75" customHeight="1" thickBot="1" x14ac:dyDescent="0.6">
      <c r="B60" s="111"/>
      <c r="C60" s="61"/>
      <c r="D60" s="282" t="s">
        <v>57</v>
      </c>
      <c r="E60" s="283"/>
      <c r="F60" s="282" t="s">
        <v>132</v>
      </c>
      <c r="G60" s="284"/>
      <c r="H60" s="152"/>
      <c r="I60" s="134"/>
      <c r="J60" s="134"/>
      <c r="K60" s="134"/>
      <c r="L60" s="19"/>
      <c r="M60" s="282" t="s">
        <v>57</v>
      </c>
      <c r="N60" s="285"/>
      <c r="O60" s="48"/>
      <c r="P60" s="282" t="s">
        <v>134</v>
      </c>
      <c r="Q60" s="283"/>
      <c r="R60" s="113"/>
    </row>
    <row r="61" spans="2:22" ht="24.75" customHeight="1" thickBot="1" x14ac:dyDescent="0.6">
      <c r="B61" s="111"/>
      <c r="C61" s="32" t="s">
        <v>136</v>
      </c>
      <c r="D61" s="21" t="s">
        <v>3</v>
      </c>
      <c r="E61" s="189"/>
      <c r="F61" s="187"/>
      <c r="G61" s="190"/>
      <c r="H61" s="286" t="s">
        <v>136</v>
      </c>
      <c r="I61" s="227"/>
      <c r="J61" s="227"/>
      <c r="K61" s="227"/>
      <c r="L61" s="287"/>
      <c r="M61" s="49" t="s">
        <v>3</v>
      </c>
      <c r="N61" s="191"/>
      <c r="O61" s="188"/>
      <c r="P61" s="288"/>
      <c r="Q61" s="289"/>
      <c r="R61" s="113"/>
    </row>
    <row r="62" spans="2:22" ht="24.75" customHeight="1" thickBot="1" x14ac:dyDescent="0.6">
      <c r="B62" s="111"/>
      <c r="C62" s="32" t="s">
        <v>58</v>
      </c>
      <c r="D62" s="21" t="s">
        <v>4</v>
      </c>
      <c r="E62" s="20"/>
      <c r="F62" s="21" t="s">
        <v>7</v>
      </c>
      <c r="G62" s="22"/>
      <c r="H62" s="286" t="s">
        <v>58</v>
      </c>
      <c r="I62" s="227"/>
      <c r="J62" s="227"/>
      <c r="K62" s="227"/>
      <c r="L62" s="287"/>
      <c r="M62" s="21" t="s">
        <v>4</v>
      </c>
      <c r="N62" s="22"/>
      <c r="O62" s="51"/>
      <c r="P62" s="52" t="s">
        <v>7</v>
      </c>
      <c r="Q62" s="20"/>
      <c r="R62" s="113"/>
    </row>
    <row r="63" spans="2:22" ht="24.75" customHeight="1" thickBot="1" x14ac:dyDescent="0.6">
      <c r="B63" s="111"/>
      <c r="C63" s="32" t="s">
        <v>109</v>
      </c>
      <c r="D63" s="21" t="s">
        <v>5</v>
      </c>
      <c r="E63" s="20"/>
      <c r="F63" s="21" t="s">
        <v>8</v>
      </c>
      <c r="G63" s="22"/>
      <c r="H63" s="286" t="s">
        <v>74</v>
      </c>
      <c r="I63" s="227"/>
      <c r="J63" s="227"/>
      <c r="K63" s="227"/>
      <c r="L63" s="287"/>
      <c r="M63" s="21" t="s">
        <v>5</v>
      </c>
      <c r="N63" s="22"/>
      <c r="O63" s="51"/>
      <c r="P63" s="52" t="s">
        <v>8</v>
      </c>
      <c r="Q63" s="20"/>
      <c r="R63" s="113"/>
    </row>
    <row r="64" spans="2:22" ht="24.75" customHeight="1" thickBot="1" x14ac:dyDescent="0.6">
      <c r="B64" s="111"/>
      <c r="C64" s="32" t="s">
        <v>110</v>
      </c>
      <c r="D64" s="21" t="s">
        <v>6</v>
      </c>
      <c r="E64" s="20"/>
      <c r="F64" s="21" t="s">
        <v>9</v>
      </c>
      <c r="G64" s="22"/>
      <c r="H64" s="286" t="s">
        <v>110</v>
      </c>
      <c r="I64" s="227"/>
      <c r="J64" s="227"/>
      <c r="K64" s="227"/>
      <c r="L64" s="287"/>
      <c r="M64" s="21" t="s">
        <v>6</v>
      </c>
      <c r="N64" s="22"/>
      <c r="O64" s="51"/>
      <c r="P64" s="52" t="s">
        <v>9</v>
      </c>
      <c r="Q64" s="20"/>
      <c r="R64" s="113"/>
    </row>
    <row r="65" spans="2:18" ht="45.75" customHeight="1" thickBot="1" x14ac:dyDescent="0.6">
      <c r="B65" s="111"/>
      <c r="C65" s="53" t="s">
        <v>133</v>
      </c>
      <c r="D65" s="61"/>
      <c r="E65" s="170"/>
      <c r="F65" s="21" t="s">
        <v>10</v>
      </c>
      <c r="G65" s="22"/>
      <c r="H65" s="290" t="s">
        <v>135</v>
      </c>
      <c r="I65" s="291"/>
      <c r="J65" s="291"/>
      <c r="K65" s="291"/>
      <c r="L65" s="292"/>
      <c r="M65" s="123"/>
      <c r="N65" s="171"/>
      <c r="O65" s="123"/>
      <c r="P65" s="52" t="s">
        <v>10</v>
      </c>
      <c r="Q65" s="20"/>
      <c r="R65" s="113"/>
    </row>
    <row r="66" spans="2:18" ht="23.85" customHeight="1" x14ac:dyDescent="0.55000000000000004">
      <c r="B66" s="111"/>
      <c r="C66" s="124"/>
      <c r="D66" s="124"/>
      <c r="E66" s="124"/>
      <c r="F66" s="124"/>
      <c r="G66" s="124"/>
      <c r="H66" s="124"/>
      <c r="I66" s="54"/>
      <c r="J66" s="124"/>
      <c r="K66" s="55"/>
      <c r="L66" s="55"/>
      <c r="M66" s="55"/>
      <c r="N66" s="124"/>
      <c r="O66" s="124"/>
      <c r="P66" s="124"/>
      <c r="Q66" s="124"/>
      <c r="R66" s="113"/>
    </row>
    <row r="67" spans="2:18" ht="23.25" customHeight="1" thickBot="1" x14ac:dyDescent="0.6">
      <c r="B67" s="111"/>
      <c r="C67" s="56"/>
      <c r="D67" s="56"/>
      <c r="E67" s="56"/>
      <c r="F67" s="56"/>
      <c r="G67" s="56"/>
      <c r="H67" s="56"/>
      <c r="I67" s="54"/>
      <c r="J67" s="124"/>
      <c r="K67" s="124"/>
      <c r="L67" s="124"/>
      <c r="M67" s="124"/>
      <c r="N67" s="124"/>
      <c r="O67" s="124"/>
      <c r="P67" s="124"/>
      <c r="Q67" s="124"/>
      <c r="R67" s="113"/>
    </row>
    <row r="68" spans="2:18" ht="23.25" customHeight="1" thickTop="1" thickBot="1" x14ac:dyDescent="0.65">
      <c r="B68" s="111"/>
      <c r="C68" s="153" t="s">
        <v>68</v>
      </c>
      <c r="D68" s="153"/>
      <c r="E68" s="154"/>
      <c r="F68" s="155"/>
      <c r="G68" s="154"/>
      <c r="H68" s="156"/>
      <c r="I68" s="156"/>
      <c r="J68" s="156"/>
      <c r="K68" s="136"/>
      <c r="L68" s="136"/>
      <c r="M68" s="136"/>
      <c r="N68" s="136"/>
      <c r="O68" s="136"/>
      <c r="P68" s="136"/>
      <c r="Q68" s="136"/>
      <c r="R68" s="113"/>
    </row>
    <row r="69" spans="2:18" ht="108.75" customHeight="1" thickBot="1" x14ac:dyDescent="0.6">
      <c r="B69" s="111"/>
      <c r="C69" s="157" t="s">
        <v>127</v>
      </c>
      <c r="D69" s="293" t="s">
        <v>128</v>
      </c>
      <c r="E69" s="294"/>
      <c r="F69" s="293" t="s">
        <v>129</v>
      </c>
      <c r="G69" s="294"/>
      <c r="H69" s="124"/>
      <c r="I69" s="124"/>
      <c r="J69" s="158"/>
      <c r="K69" s="136"/>
      <c r="L69" s="136"/>
      <c r="M69" s="136"/>
      <c r="N69" s="136"/>
      <c r="O69" s="136"/>
      <c r="P69" s="136"/>
      <c r="Q69" s="136"/>
      <c r="R69" s="113"/>
    </row>
    <row r="70" spans="2:18" ht="23.25" customHeight="1" x14ac:dyDescent="0.55000000000000004">
      <c r="B70" s="111"/>
      <c r="C70" s="159" t="s">
        <v>59</v>
      </c>
      <c r="D70" s="295" t="s">
        <v>63</v>
      </c>
      <c r="E70" s="296"/>
      <c r="F70" s="297" t="s">
        <v>65</v>
      </c>
      <c r="G70" s="296"/>
      <c r="H70" s="124"/>
      <c r="I70" s="124"/>
      <c r="J70" s="141"/>
      <c r="K70" s="136"/>
      <c r="L70" s="136"/>
      <c r="M70" s="136"/>
      <c r="N70" s="136"/>
      <c r="O70" s="136"/>
      <c r="P70" s="136"/>
      <c r="Q70" s="136"/>
      <c r="R70" s="113"/>
    </row>
    <row r="71" spans="2:18" ht="23.25" customHeight="1" x14ac:dyDescent="0.55000000000000004">
      <c r="B71" s="111"/>
      <c r="C71" s="160" t="s">
        <v>60</v>
      </c>
      <c r="D71" s="298" t="s">
        <v>64</v>
      </c>
      <c r="E71" s="299"/>
      <c r="F71" s="300" t="s">
        <v>66</v>
      </c>
      <c r="G71" s="299"/>
      <c r="H71" s="124"/>
      <c r="I71" s="124"/>
      <c r="J71" s="141"/>
      <c r="K71" s="124"/>
      <c r="L71" s="124"/>
      <c r="M71" s="124"/>
      <c r="N71" s="124"/>
      <c r="O71" s="124"/>
      <c r="P71" s="124"/>
      <c r="Q71" s="124"/>
      <c r="R71" s="113"/>
    </row>
    <row r="72" spans="2:18" ht="23.25" customHeight="1" x14ac:dyDescent="0.55000000000000004">
      <c r="B72" s="111"/>
      <c r="C72" s="160" t="s">
        <v>61</v>
      </c>
      <c r="D72" s="298" t="s">
        <v>65</v>
      </c>
      <c r="E72" s="299"/>
      <c r="F72" s="300" t="s">
        <v>67</v>
      </c>
      <c r="G72" s="299"/>
      <c r="H72" s="124"/>
      <c r="I72" s="124"/>
      <c r="J72" s="141"/>
      <c r="K72" s="124"/>
      <c r="L72" s="124"/>
      <c r="M72" s="124"/>
      <c r="N72" s="124"/>
      <c r="O72" s="124"/>
      <c r="P72" s="124"/>
      <c r="Q72" s="124"/>
      <c r="R72" s="113"/>
    </row>
    <row r="73" spans="2:18" ht="23.25" customHeight="1" thickBot="1" x14ac:dyDescent="0.6">
      <c r="B73" s="111"/>
      <c r="C73" s="161" t="s">
        <v>62</v>
      </c>
      <c r="D73" s="301" t="s">
        <v>66</v>
      </c>
      <c r="E73" s="302"/>
      <c r="F73" s="303" t="s">
        <v>64</v>
      </c>
      <c r="G73" s="302"/>
      <c r="H73" s="124"/>
      <c r="I73" s="124"/>
      <c r="J73" s="141"/>
      <c r="K73" s="124"/>
      <c r="L73" s="124"/>
      <c r="M73" s="124"/>
      <c r="N73" s="124"/>
      <c r="O73" s="124"/>
      <c r="P73" s="124"/>
      <c r="Q73" s="124"/>
      <c r="R73" s="113"/>
    </row>
    <row r="74" spans="2:18" ht="23.25" customHeight="1" thickTop="1" x14ac:dyDescent="0.55000000000000004">
      <c r="B74" s="111"/>
      <c r="C74" s="54"/>
      <c r="D74" s="36"/>
      <c r="E74" s="162"/>
      <c r="F74" s="36"/>
      <c r="G74" s="162"/>
      <c r="H74" s="124"/>
      <c r="I74" s="54"/>
      <c r="J74" s="124"/>
      <c r="K74" s="124"/>
      <c r="L74" s="124"/>
      <c r="M74" s="124"/>
      <c r="N74" s="124"/>
      <c r="O74" s="124"/>
      <c r="P74" s="124"/>
      <c r="Q74" s="124"/>
      <c r="R74" s="113"/>
    </row>
    <row r="75" spans="2:18" ht="23.25" customHeight="1" thickBot="1" x14ac:dyDescent="0.6">
      <c r="B75" s="111"/>
      <c r="C75" s="54"/>
      <c r="D75" s="36"/>
      <c r="E75" s="162"/>
      <c r="F75" s="36"/>
      <c r="G75" s="162"/>
      <c r="H75" s="124"/>
      <c r="I75" s="57"/>
      <c r="J75" s="124"/>
      <c r="K75" s="124"/>
      <c r="L75" s="124"/>
      <c r="M75" s="124"/>
      <c r="N75" s="124"/>
      <c r="O75" s="124"/>
      <c r="P75" s="124"/>
      <c r="Q75" s="124"/>
      <c r="R75" s="113"/>
    </row>
    <row r="76" spans="2:18" ht="23.25" customHeight="1" thickBot="1" x14ac:dyDescent="0.65">
      <c r="B76" s="111"/>
      <c r="C76" s="304" t="s">
        <v>130</v>
      </c>
      <c r="D76" s="305"/>
      <c r="E76" s="305"/>
      <c r="F76" s="305"/>
      <c r="G76" s="305"/>
      <c r="H76" s="305"/>
      <c r="I76" s="305"/>
      <c r="J76" s="305"/>
      <c r="K76" s="305"/>
      <c r="L76" s="305"/>
      <c r="M76" s="305"/>
      <c r="N76" s="305"/>
      <c r="O76" s="58"/>
      <c r="P76" s="58"/>
      <c r="Q76" s="59"/>
      <c r="R76" s="113"/>
    </row>
    <row r="77" spans="2:18" ht="23.25" customHeight="1" thickBot="1" x14ac:dyDescent="0.65">
      <c r="B77" s="111"/>
      <c r="C77" s="60" t="s">
        <v>93</v>
      </c>
      <c r="D77" s="306" t="s">
        <v>83</v>
      </c>
      <c r="E77" s="240"/>
      <c r="F77" s="306" t="s">
        <v>84</v>
      </c>
      <c r="G77" s="240"/>
      <c r="H77" s="306" t="s">
        <v>85</v>
      </c>
      <c r="I77" s="258"/>
      <c r="J77" s="259"/>
      <c r="K77" s="306" t="s">
        <v>86</v>
      </c>
      <c r="L77" s="240"/>
      <c r="M77" s="307" t="s">
        <v>87</v>
      </c>
      <c r="N77" s="258"/>
      <c r="O77" s="259"/>
      <c r="P77" s="307" t="s">
        <v>88</v>
      </c>
      <c r="Q77" s="308"/>
      <c r="R77" s="113"/>
    </row>
    <row r="78" spans="2:18" s="74" customFormat="1" ht="23.25" customHeight="1" thickBot="1" x14ac:dyDescent="0.6">
      <c r="B78" s="114"/>
      <c r="C78" s="94" t="s">
        <v>36</v>
      </c>
      <c r="D78" s="77" t="s">
        <v>3</v>
      </c>
      <c r="E78" s="75">
        <f>SUM(E85:E87)</f>
        <v>0</v>
      </c>
      <c r="F78" s="77" t="s">
        <v>8</v>
      </c>
      <c r="G78" s="75">
        <f>SUM(G85:G87)</f>
        <v>0</v>
      </c>
      <c r="H78" s="78" t="s">
        <v>13</v>
      </c>
      <c r="I78" s="75">
        <f>SUM(I85:I87)</f>
        <v>0</v>
      </c>
      <c r="J78" s="76"/>
      <c r="K78" s="79" t="s">
        <v>18</v>
      </c>
      <c r="L78" s="75">
        <f>SUM(L85:L87)</f>
        <v>0</v>
      </c>
      <c r="M78" s="80" t="s">
        <v>23</v>
      </c>
      <c r="N78" s="75">
        <f>SUM(N85:N87)</f>
        <v>0</v>
      </c>
      <c r="O78" s="76"/>
      <c r="P78" s="81" t="s">
        <v>90</v>
      </c>
      <c r="Q78" s="75">
        <f>SUM(Q85:Q87)</f>
        <v>0</v>
      </c>
      <c r="R78" s="116"/>
    </row>
    <row r="79" spans="2:18" ht="23.25" customHeight="1" thickBot="1" x14ac:dyDescent="0.6">
      <c r="B79" s="111"/>
      <c r="C79" s="32" t="s">
        <v>95</v>
      </c>
      <c r="D79" s="49" t="s">
        <v>4</v>
      </c>
      <c r="E79" s="20"/>
      <c r="F79" s="49" t="s">
        <v>9</v>
      </c>
      <c r="G79" s="20"/>
      <c r="H79" s="50" t="s">
        <v>14</v>
      </c>
      <c r="I79" s="22"/>
      <c r="J79" s="19"/>
      <c r="K79" s="61" t="s">
        <v>19</v>
      </c>
      <c r="L79" s="193"/>
      <c r="M79" s="62" t="s">
        <v>52</v>
      </c>
      <c r="N79" s="192"/>
      <c r="O79" s="19"/>
      <c r="P79" s="61" t="s">
        <v>29</v>
      </c>
      <c r="Q79" s="20">
        <f>SUM(E79,G79,I79,L79,N79)</f>
        <v>0</v>
      </c>
      <c r="R79" s="113"/>
    </row>
    <row r="80" spans="2:18" s="74" customFormat="1" ht="23.25" customHeight="1" thickBot="1" x14ac:dyDescent="0.6">
      <c r="B80" s="114"/>
      <c r="C80" s="95" t="s">
        <v>69</v>
      </c>
      <c r="D80" s="77" t="s">
        <v>5</v>
      </c>
      <c r="E80" s="75">
        <f>SUM(E88:E90)</f>
        <v>0</v>
      </c>
      <c r="F80" s="77" t="s">
        <v>10</v>
      </c>
      <c r="G80" s="75">
        <f>SUM(G88:G90)</f>
        <v>0</v>
      </c>
      <c r="H80" s="78" t="s">
        <v>15</v>
      </c>
      <c r="I80" s="75">
        <f>SUM(I88:I90)</f>
        <v>0</v>
      </c>
      <c r="J80" s="76"/>
      <c r="K80" s="79" t="s">
        <v>20</v>
      </c>
      <c r="L80" s="75">
        <f>SUM(L88:L90)</f>
        <v>0</v>
      </c>
      <c r="M80" s="80" t="s">
        <v>26</v>
      </c>
      <c r="N80" s="75">
        <f>SUM(N88:N90)</f>
        <v>0</v>
      </c>
      <c r="O80" s="76"/>
      <c r="P80" s="79" t="s">
        <v>30</v>
      </c>
      <c r="Q80" s="75">
        <f>SUM(Q88:Q90)</f>
        <v>0</v>
      </c>
      <c r="R80" s="116"/>
    </row>
    <row r="81" spans="1:18" ht="23.25" customHeight="1" thickBot="1" x14ac:dyDescent="0.6">
      <c r="B81" s="111"/>
      <c r="C81" s="32" t="s">
        <v>94</v>
      </c>
      <c r="D81" s="63" t="s">
        <v>6</v>
      </c>
      <c r="E81" s="64"/>
      <c r="F81" s="63" t="s">
        <v>11</v>
      </c>
      <c r="G81" s="64"/>
      <c r="H81" s="65" t="s">
        <v>16</v>
      </c>
      <c r="I81" s="66"/>
      <c r="J81" s="48"/>
      <c r="K81" s="67" t="s">
        <v>21</v>
      </c>
      <c r="L81" s="68"/>
      <c r="M81" s="62" t="s">
        <v>51</v>
      </c>
      <c r="N81" s="195"/>
      <c r="O81" s="48"/>
      <c r="P81" s="61" t="s">
        <v>31</v>
      </c>
      <c r="Q81" s="20">
        <f>SUM(E81,G81,I81,L81,N81)</f>
        <v>0</v>
      </c>
      <c r="R81" s="113"/>
    </row>
    <row r="82" spans="1:18" s="74" customFormat="1" ht="23.25" customHeight="1" thickBot="1" x14ac:dyDescent="0.65">
      <c r="B82" s="114"/>
      <c r="C82" s="82" t="s">
        <v>1</v>
      </c>
      <c r="D82" s="83" t="s">
        <v>7</v>
      </c>
      <c r="E82" s="71">
        <f>SUM(E78:E81)</f>
        <v>0</v>
      </c>
      <c r="F82" s="83" t="s">
        <v>12</v>
      </c>
      <c r="G82" s="71">
        <f>SUM(G78:G81)</f>
        <v>0</v>
      </c>
      <c r="H82" s="78" t="s">
        <v>17</v>
      </c>
      <c r="I82" s="71">
        <f>SUM(I78:I81)</f>
        <v>0</v>
      </c>
      <c r="J82" s="76"/>
      <c r="K82" s="79" t="s">
        <v>22</v>
      </c>
      <c r="L82" s="71">
        <f>SUM(L78:L81)</f>
        <v>0</v>
      </c>
      <c r="M82" s="80" t="s">
        <v>89</v>
      </c>
      <c r="N82" s="71">
        <f>SUM(N78:N81)</f>
        <v>0</v>
      </c>
      <c r="O82" s="76"/>
      <c r="P82" s="79" t="s">
        <v>32</v>
      </c>
      <c r="Q82" s="71">
        <f>SUM(Q78:Q81)</f>
        <v>0</v>
      </c>
      <c r="R82" s="116"/>
    </row>
    <row r="83" spans="1:18" ht="11.25" customHeight="1" thickBot="1" x14ac:dyDescent="0.6">
      <c r="B83" s="111"/>
      <c r="C83" s="194"/>
      <c r="D83" s="69"/>
      <c r="E83" s="163"/>
      <c r="F83" s="69"/>
      <c r="G83" s="163"/>
      <c r="H83" s="65"/>
      <c r="I83" s="164"/>
      <c r="J83" s="48"/>
      <c r="K83" s="67"/>
      <c r="L83" s="48"/>
      <c r="M83" s="62"/>
      <c r="N83" s="165"/>
      <c r="O83" s="48"/>
      <c r="P83" s="61"/>
      <c r="Q83" s="19"/>
      <c r="R83" s="113"/>
    </row>
    <row r="84" spans="1:18" ht="20.25" customHeight="1" thickBot="1" x14ac:dyDescent="0.65">
      <c r="B84" s="111"/>
      <c r="C84" s="236" t="s">
        <v>97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78"/>
      <c r="R84" s="113"/>
    </row>
    <row r="85" spans="1:18" ht="23.25" customHeight="1" thickBot="1" x14ac:dyDescent="0.6">
      <c r="B85" s="111"/>
      <c r="C85" s="29" t="s">
        <v>77</v>
      </c>
      <c r="D85" s="69" t="s">
        <v>3</v>
      </c>
      <c r="E85" s="64"/>
      <c r="F85" s="69" t="s">
        <v>9</v>
      </c>
      <c r="G85" s="64"/>
      <c r="H85" s="65" t="s">
        <v>15</v>
      </c>
      <c r="I85" s="64"/>
      <c r="J85" s="48"/>
      <c r="K85" s="67" t="s">
        <v>21</v>
      </c>
      <c r="L85" s="64"/>
      <c r="M85" s="62" t="s">
        <v>89</v>
      </c>
      <c r="N85" s="64"/>
      <c r="O85" s="48"/>
      <c r="P85" s="61" t="s">
        <v>33</v>
      </c>
      <c r="Q85" s="20">
        <f t="shared" ref="Q85:Q90" si="6">SUM(E85,G85,I85,L85,N85)</f>
        <v>0</v>
      </c>
      <c r="R85" s="113"/>
    </row>
    <row r="86" spans="1:18" ht="23.25" customHeight="1" thickBot="1" x14ac:dyDescent="0.6">
      <c r="B86" s="111"/>
      <c r="C86" s="29" t="s">
        <v>78</v>
      </c>
      <c r="D86" s="69" t="s">
        <v>4</v>
      </c>
      <c r="E86" s="64"/>
      <c r="F86" s="69" t="s">
        <v>10</v>
      </c>
      <c r="G86" s="64"/>
      <c r="H86" s="65" t="s">
        <v>16</v>
      </c>
      <c r="I86" s="64"/>
      <c r="J86" s="48"/>
      <c r="K86" s="67" t="s">
        <v>22</v>
      </c>
      <c r="L86" s="64"/>
      <c r="M86" s="62" t="s">
        <v>90</v>
      </c>
      <c r="N86" s="64"/>
      <c r="O86" s="48"/>
      <c r="P86" s="61" t="s">
        <v>34</v>
      </c>
      <c r="Q86" s="20">
        <f t="shared" si="6"/>
        <v>0</v>
      </c>
      <c r="R86" s="113"/>
    </row>
    <row r="87" spans="1:18" ht="23.25" customHeight="1" thickBot="1" x14ac:dyDescent="0.6">
      <c r="B87" s="111"/>
      <c r="C87" s="29" t="s">
        <v>79</v>
      </c>
      <c r="D87" s="69" t="s">
        <v>5</v>
      </c>
      <c r="E87" s="64"/>
      <c r="F87" s="69" t="s">
        <v>11</v>
      </c>
      <c r="G87" s="64"/>
      <c r="H87" s="65" t="s">
        <v>17</v>
      </c>
      <c r="I87" s="64"/>
      <c r="J87" s="48"/>
      <c r="K87" s="67" t="s">
        <v>23</v>
      </c>
      <c r="L87" s="64"/>
      <c r="M87" s="62" t="s">
        <v>29</v>
      </c>
      <c r="N87" s="64"/>
      <c r="O87" s="48"/>
      <c r="P87" s="61" t="s">
        <v>35</v>
      </c>
      <c r="Q87" s="20">
        <f t="shared" si="6"/>
        <v>0</v>
      </c>
      <c r="R87" s="113"/>
    </row>
    <row r="88" spans="1:18" ht="23.25" customHeight="1" thickBot="1" x14ac:dyDescent="0.6">
      <c r="B88" s="111"/>
      <c r="C88" s="32" t="s">
        <v>80</v>
      </c>
      <c r="D88" s="69" t="s">
        <v>6</v>
      </c>
      <c r="E88" s="64"/>
      <c r="F88" s="69" t="s">
        <v>12</v>
      </c>
      <c r="G88" s="64"/>
      <c r="H88" s="69" t="s">
        <v>18</v>
      </c>
      <c r="I88" s="64"/>
      <c r="J88" s="19"/>
      <c r="K88" s="69" t="s">
        <v>52</v>
      </c>
      <c r="L88" s="64"/>
      <c r="M88" s="69" t="s">
        <v>30</v>
      </c>
      <c r="N88" s="64"/>
      <c r="O88" s="19"/>
      <c r="P88" s="69" t="s">
        <v>38</v>
      </c>
      <c r="Q88" s="20">
        <f t="shared" si="6"/>
        <v>0</v>
      </c>
      <c r="R88" s="113"/>
    </row>
    <row r="89" spans="1:18" ht="23.25" customHeight="1" thickBot="1" x14ac:dyDescent="0.6">
      <c r="B89" s="111"/>
      <c r="C89" s="32" t="s">
        <v>81</v>
      </c>
      <c r="D89" s="69" t="s">
        <v>7</v>
      </c>
      <c r="E89" s="64"/>
      <c r="F89" s="69" t="s">
        <v>13</v>
      </c>
      <c r="G89" s="64"/>
      <c r="H89" s="69" t="s">
        <v>19</v>
      </c>
      <c r="I89" s="64"/>
      <c r="J89" s="19"/>
      <c r="K89" s="69" t="s">
        <v>26</v>
      </c>
      <c r="L89" s="64"/>
      <c r="M89" s="69" t="s">
        <v>31</v>
      </c>
      <c r="N89" s="64"/>
      <c r="O89" s="19"/>
      <c r="P89" s="69" t="s">
        <v>39</v>
      </c>
      <c r="Q89" s="20">
        <f t="shared" si="6"/>
        <v>0</v>
      </c>
      <c r="R89" s="113"/>
    </row>
    <row r="90" spans="1:18" ht="23.25" customHeight="1" thickBot="1" x14ac:dyDescent="0.6">
      <c r="B90" s="111"/>
      <c r="C90" s="32" t="s">
        <v>82</v>
      </c>
      <c r="D90" s="52" t="s">
        <v>8</v>
      </c>
      <c r="E90" s="20"/>
      <c r="F90" s="52" t="s">
        <v>14</v>
      </c>
      <c r="G90" s="20"/>
      <c r="H90" s="52" t="s">
        <v>20</v>
      </c>
      <c r="I90" s="20"/>
      <c r="J90" s="19"/>
      <c r="K90" s="52" t="s">
        <v>51</v>
      </c>
      <c r="L90" s="20"/>
      <c r="M90" s="52" t="s">
        <v>32</v>
      </c>
      <c r="N90" s="20"/>
      <c r="O90" s="19"/>
      <c r="P90" s="52" t="s">
        <v>40</v>
      </c>
      <c r="Q90" s="20">
        <f t="shared" si="6"/>
        <v>0</v>
      </c>
      <c r="R90" s="113"/>
    </row>
    <row r="91" spans="1:18" ht="23.25" customHeight="1" x14ac:dyDescent="0.55000000000000004">
      <c r="B91" s="111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13"/>
    </row>
    <row r="92" spans="1:18" ht="42" customHeight="1" thickBot="1" x14ac:dyDescent="0.6">
      <c r="B92" s="137"/>
      <c r="C92" s="138"/>
      <c r="D92" s="138"/>
      <c r="E92" s="309"/>
      <c r="F92" s="309"/>
      <c r="G92" s="309"/>
      <c r="H92" s="166"/>
      <c r="I92" s="139" t="s">
        <v>54</v>
      </c>
      <c r="J92" s="138"/>
      <c r="K92" s="167"/>
      <c r="L92" s="167"/>
      <c r="M92" s="167"/>
      <c r="N92" s="167"/>
      <c r="O92" s="138"/>
      <c r="P92" s="167"/>
      <c r="Q92" s="140"/>
      <c r="R92" s="168"/>
    </row>
    <row r="93" spans="1:18" ht="29.25" customHeight="1" thickTop="1" x14ac:dyDescent="0.55000000000000004">
      <c r="G93" s="18"/>
      <c r="H93" s="18"/>
    </row>
    <row r="94" spans="1:18" s="18" customFormat="1" x14ac:dyDescent="0.55000000000000004"/>
    <row r="95" spans="1:18" s="18" customFormat="1" ht="33.75" customHeight="1" x14ac:dyDescent="0.55000000000000004">
      <c r="A95" s="13"/>
      <c r="B95" s="13"/>
      <c r="C95" s="310" t="s">
        <v>131</v>
      </c>
      <c r="D95" s="311"/>
      <c r="E95" s="311"/>
      <c r="F95" s="311"/>
      <c r="G95" s="311"/>
      <c r="H95" s="311"/>
      <c r="I95" s="311"/>
      <c r="J95" s="311"/>
      <c r="K95" s="311"/>
      <c r="L95" s="311"/>
      <c r="M95" s="311"/>
      <c r="N95" s="312"/>
    </row>
    <row r="96" spans="1:18" s="18" customFormat="1" ht="33" customHeight="1" x14ac:dyDescent="0.55000000000000004">
      <c r="A96" s="13"/>
      <c r="B96" s="13"/>
      <c r="C96" s="313" t="s">
        <v>102</v>
      </c>
      <c r="D96" s="315" t="s">
        <v>108</v>
      </c>
      <c r="E96" s="315"/>
      <c r="F96" s="315"/>
      <c r="G96" s="315"/>
      <c r="H96" s="315"/>
      <c r="I96" s="315"/>
      <c r="J96" s="315"/>
      <c r="K96" s="315"/>
      <c r="L96" s="315"/>
      <c r="M96" s="316" t="s">
        <v>1</v>
      </c>
      <c r="N96" s="317"/>
    </row>
    <row r="97" spans="1:18" s="34" customFormat="1" ht="39.75" customHeight="1" x14ac:dyDescent="0.6">
      <c r="A97" s="102"/>
      <c r="B97" s="102"/>
      <c r="C97" s="314"/>
      <c r="D97" s="320" t="s">
        <v>104</v>
      </c>
      <c r="E97" s="320"/>
      <c r="F97" s="320" t="s">
        <v>106</v>
      </c>
      <c r="G97" s="320"/>
      <c r="H97" s="320" t="s">
        <v>105</v>
      </c>
      <c r="I97" s="320"/>
      <c r="J97" s="321" t="s">
        <v>107</v>
      </c>
      <c r="K97" s="321"/>
      <c r="L97" s="321"/>
      <c r="M97" s="318"/>
      <c r="N97" s="319"/>
      <c r="P97" s="106" t="s">
        <v>146</v>
      </c>
      <c r="Q97" s="104" t="s">
        <v>145</v>
      </c>
      <c r="R97" s="104" t="s">
        <v>138</v>
      </c>
    </row>
    <row r="98" spans="1:18" s="18" customFormat="1" ht="23.25" x14ac:dyDescent="0.75">
      <c r="A98" s="13"/>
      <c r="B98" s="13"/>
      <c r="C98" s="183" t="s">
        <v>189</v>
      </c>
      <c r="D98" s="322"/>
      <c r="E98" s="323"/>
      <c r="F98" s="322"/>
      <c r="G98" s="323"/>
      <c r="H98" s="324"/>
      <c r="I98" s="325"/>
      <c r="J98" s="324"/>
      <c r="K98" s="326"/>
      <c r="L98" s="325"/>
      <c r="M98" s="327">
        <f t="shared" ref="M98:M120" si="7">SUM(D98:L98)</f>
        <v>0</v>
      </c>
      <c r="N98" s="328"/>
      <c r="P98" s="108" t="s">
        <v>147</v>
      </c>
      <c r="Q98" s="107">
        <f>SUM(J104:L106)</f>
        <v>0</v>
      </c>
      <c r="R98" s="105">
        <f t="shared" ref="R98:R107" si="8">IF(AND(Q98&gt;0, $J$120&gt;0),Q98/$J$120,0)</f>
        <v>0</v>
      </c>
    </row>
    <row r="99" spans="1:18" s="18" customFormat="1" ht="23.25" x14ac:dyDescent="0.75">
      <c r="A99" s="13"/>
      <c r="B99" s="13"/>
      <c r="C99" s="183" t="s">
        <v>190</v>
      </c>
      <c r="D99" s="322"/>
      <c r="E99" s="323"/>
      <c r="F99" s="322"/>
      <c r="G99" s="323"/>
      <c r="H99" s="324"/>
      <c r="I99" s="325"/>
      <c r="J99" s="324"/>
      <c r="K99" s="326"/>
      <c r="L99" s="325"/>
      <c r="M99" s="327">
        <f t="shared" si="7"/>
        <v>0</v>
      </c>
      <c r="N99" s="328"/>
      <c r="P99" s="108" t="s">
        <v>148</v>
      </c>
      <c r="Q99" s="107">
        <f>SUM(J107:L109)</f>
        <v>0</v>
      </c>
      <c r="R99" s="105">
        <f t="shared" si="8"/>
        <v>0</v>
      </c>
    </row>
    <row r="100" spans="1:18" s="18" customFormat="1" ht="23.25" x14ac:dyDescent="0.6">
      <c r="A100" s="13"/>
      <c r="B100" s="13"/>
      <c r="C100" s="183" t="s">
        <v>191</v>
      </c>
      <c r="D100" s="322"/>
      <c r="E100" s="323"/>
      <c r="F100" s="322"/>
      <c r="G100" s="323"/>
      <c r="H100" s="324"/>
      <c r="I100" s="325"/>
      <c r="J100" s="324"/>
      <c r="K100" s="326"/>
      <c r="L100" s="325"/>
      <c r="M100" s="327">
        <f t="shared" si="7"/>
        <v>0</v>
      </c>
      <c r="N100" s="328"/>
      <c r="P100" s="103" t="s">
        <v>139</v>
      </c>
      <c r="Q100" s="107">
        <f>SUM(J116:L118)</f>
        <v>0</v>
      </c>
      <c r="R100" s="105">
        <f t="shared" si="8"/>
        <v>0</v>
      </c>
    </row>
    <row r="101" spans="1:18" s="18" customFormat="1" ht="23.25" x14ac:dyDescent="0.6">
      <c r="A101" s="13"/>
      <c r="B101" s="13"/>
      <c r="C101" s="183" t="s">
        <v>192</v>
      </c>
      <c r="D101" s="322"/>
      <c r="E101" s="323"/>
      <c r="F101" s="322"/>
      <c r="G101" s="323"/>
      <c r="H101" s="324"/>
      <c r="I101" s="325"/>
      <c r="J101" s="324"/>
      <c r="K101" s="326"/>
      <c r="L101" s="325"/>
      <c r="M101" s="327">
        <f t="shared" si="7"/>
        <v>0</v>
      </c>
      <c r="N101" s="328"/>
      <c r="P101" s="103" t="s">
        <v>140</v>
      </c>
      <c r="Q101" s="107">
        <f>SUM(J110:L112)</f>
        <v>0</v>
      </c>
      <c r="R101" s="105">
        <f t="shared" si="8"/>
        <v>0</v>
      </c>
    </row>
    <row r="102" spans="1:18" s="18" customFormat="1" ht="23.25" x14ac:dyDescent="0.6">
      <c r="A102" s="13"/>
      <c r="B102" s="13"/>
      <c r="C102" s="183" t="s">
        <v>193</v>
      </c>
      <c r="D102" s="322"/>
      <c r="E102" s="323"/>
      <c r="F102" s="322"/>
      <c r="G102" s="323"/>
      <c r="H102" s="324"/>
      <c r="I102" s="325"/>
      <c r="J102" s="324"/>
      <c r="K102" s="326"/>
      <c r="L102" s="325"/>
      <c r="M102" s="327">
        <f t="shared" si="7"/>
        <v>0</v>
      </c>
      <c r="N102" s="328"/>
      <c r="P102" s="103" t="s">
        <v>194</v>
      </c>
      <c r="Q102" s="107">
        <f>SUM(J113:L115)</f>
        <v>0</v>
      </c>
      <c r="R102" s="105">
        <f t="shared" si="8"/>
        <v>0</v>
      </c>
    </row>
    <row r="103" spans="1:18" s="18" customFormat="1" ht="23.25" x14ac:dyDescent="0.6">
      <c r="A103" s="13"/>
      <c r="B103" s="13"/>
      <c r="C103" s="183" t="s">
        <v>195</v>
      </c>
      <c r="D103" s="322"/>
      <c r="E103" s="323"/>
      <c r="F103" s="322"/>
      <c r="G103" s="323"/>
      <c r="H103" s="324"/>
      <c r="I103" s="325"/>
      <c r="J103" s="324"/>
      <c r="K103" s="326"/>
      <c r="L103" s="325"/>
      <c r="M103" s="327">
        <f t="shared" si="7"/>
        <v>0</v>
      </c>
      <c r="N103" s="328"/>
      <c r="P103" s="103" t="s">
        <v>141</v>
      </c>
      <c r="Q103" s="107">
        <f>SUM(J99,J102,J105,J108,J112,J115,J118)</f>
        <v>0</v>
      </c>
      <c r="R103" s="105">
        <f t="shared" si="8"/>
        <v>0</v>
      </c>
    </row>
    <row r="104" spans="1:18" s="18" customFormat="1" ht="23.25" x14ac:dyDescent="0.6">
      <c r="A104" s="13"/>
      <c r="B104" s="13"/>
      <c r="C104" s="183" t="s">
        <v>196</v>
      </c>
      <c r="D104" s="322"/>
      <c r="E104" s="323"/>
      <c r="F104" s="322"/>
      <c r="G104" s="323"/>
      <c r="H104" s="324"/>
      <c r="I104" s="325"/>
      <c r="J104" s="324"/>
      <c r="K104" s="326"/>
      <c r="L104" s="325"/>
      <c r="M104" s="327">
        <f t="shared" si="7"/>
        <v>0</v>
      </c>
      <c r="N104" s="328"/>
      <c r="P104" s="103" t="s">
        <v>142</v>
      </c>
      <c r="Q104" s="107">
        <f>SUM(J100,J103,J109,J106,J110,J114,J116)</f>
        <v>0</v>
      </c>
      <c r="R104" s="105">
        <f t="shared" si="8"/>
        <v>0</v>
      </c>
    </row>
    <row r="105" spans="1:18" s="18" customFormat="1" ht="23.25" x14ac:dyDescent="0.6">
      <c r="A105" s="13"/>
      <c r="B105" s="13"/>
      <c r="C105" s="183" t="s">
        <v>197</v>
      </c>
      <c r="D105" s="322"/>
      <c r="E105" s="323"/>
      <c r="F105" s="322"/>
      <c r="G105" s="323"/>
      <c r="H105" s="324"/>
      <c r="I105" s="325"/>
      <c r="J105" s="324"/>
      <c r="K105" s="326"/>
      <c r="L105" s="325"/>
      <c r="M105" s="327">
        <f t="shared" si="7"/>
        <v>0</v>
      </c>
      <c r="N105" s="328"/>
      <c r="P105" s="103" t="s">
        <v>143</v>
      </c>
      <c r="Q105" s="107">
        <f>SUM(J98,J101,J104,J107,J111,J113,J117)</f>
        <v>0</v>
      </c>
      <c r="R105" s="105">
        <f t="shared" si="8"/>
        <v>0</v>
      </c>
    </row>
    <row r="106" spans="1:18" s="18" customFormat="1" ht="23.25" x14ac:dyDescent="0.6">
      <c r="A106" s="13"/>
      <c r="B106" s="13"/>
      <c r="C106" s="183" t="s">
        <v>198</v>
      </c>
      <c r="D106" s="322"/>
      <c r="E106" s="323"/>
      <c r="F106" s="322"/>
      <c r="G106" s="323"/>
      <c r="H106" s="324"/>
      <c r="I106" s="325"/>
      <c r="J106" s="324"/>
      <c r="K106" s="326"/>
      <c r="L106" s="325"/>
      <c r="M106" s="327">
        <f t="shared" si="7"/>
        <v>0</v>
      </c>
      <c r="N106" s="328"/>
      <c r="P106" s="103" t="s">
        <v>144</v>
      </c>
      <c r="Q106" s="107">
        <f>SUM(J98:L118)</f>
        <v>0</v>
      </c>
      <c r="R106" s="105">
        <f t="shared" si="8"/>
        <v>0</v>
      </c>
    </row>
    <row r="107" spans="1:18" s="18" customFormat="1" ht="23.25" x14ac:dyDescent="0.6">
      <c r="A107" s="13"/>
      <c r="B107" s="13"/>
      <c r="C107" s="183" t="s">
        <v>199</v>
      </c>
      <c r="D107" s="322"/>
      <c r="E107" s="323"/>
      <c r="F107" s="322"/>
      <c r="G107" s="323"/>
      <c r="H107" s="324"/>
      <c r="I107" s="325"/>
      <c r="J107" s="324"/>
      <c r="K107" s="326"/>
      <c r="L107" s="325"/>
      <c r="M107" s="327">
        <f t="shared" si="7"/>
        <v>0</v>
      </c>
      <c r="N107" s="328"/>
      <c r="P107" s="184" t="s">
        <v>200</v>
      </c>
      <c r="Q107" s="107">
        <f>J119</f>
        <v>0</v>
      </c>
      <c r="R107" s="105">
        <f t="shared" si="8"/>
        <v>0</v>
      </c>
    </row>
    <row r="108" spans="1:18" s="18" customFormat="1" ht="23.25" x14ac:dyDescent="0.6">
      <c r="A108" s="13"/>
      <c r="B108" s="13"/>
      <c r="C108" s="183" t="s">
        <v>201</v>
      </c>
      <c r="D108" s="322"/>
      <c r="E108" s="323"/>
      <c r="F108" s="322"/>
      <c r="G108" s="323"/>
      <c r="H108" s="324"/>
      <c r="I108" s="325"/>
      <c r="J108" s="324"/>
      <c r="K108" s="326"/>
      <c r="L108" s="325"/>
      <c r="M108" s="327">
        <f t="shared" si="7"/>
        <v>0</v>
      </c>
      <c r="N108" s="328"/>
    </row>
    <row r="109" spans="1:18" s="18" customFormat="1" ht="23.25" x14ac:dyDescent="0.6">
      <c r="A109" s="13"/>
      <c r="B109" s="13"/>
      <c r="C109" s="183" t="s">
        <v>202</v>
      </c>
      <c r="D109" s="322"/>
      <c r="E109" s="323"/>
      <c r="F109" s="322"/>
      <c r="G109" s="323"/>
      <c r="H109" s="324"/>
      <c r="I109" s="325"/>
      <c r="J109" s="324"/>
      <c r="K109" s="326"/>
      <c r="L109" s="325"/>
      <c r="M109" s="327">
        <f t="shared" si="7"/>
        <v>0</v>
      </c>
      <c r="N109" s="328"/>
    </row>
    <row r="110" spans="1:18" s="18" customFormat="1" ht="20.65" x14ac:dyDescent="0.6">
      <c r="A110" s="13"/>
      <c r="B110" s="13"/>
      <c r="C110" s="70" t="s">
        <v>203</v>
      </c>
      <c r="D110" s="322"/>
      <c r="E110" s="323"/>
      <c r="F110" s="322"/>
      <c r="G110" s="323"/>
      <c r="H110" s="324"/>
      <c r="I110" s="325"/>
      <c r="J110" s="324"/>
      <c r="K110" s="326"/>
      <c r="L110" s="325"/>
      <c r="M110" s="327">
        <f t="shared" si="7"/>
        <v>0</v>
      </c>
      <c r="N110" s="328"/>
    </row>
    <row r="111" spans="1:18" s="18" customFormat="1" ht="20.65" x14ac:dyDescent="0.6">
      <c r="A111" s="13"/>
      <c r="B111" s="13"/>
      <c r="C111" s="70" t="s">
        <v>204</v>
      </c>
      <c r="D111" s="322"/>
      <c r="E111" s="323"/>
      <c r="F111" s="322"/>
      <c r="G111" s="323"/>
      <c r="H111" s="324"/>
      <c r="I111" s="325"/>
      <c r="J111" s="324"/>
      <c r="K111" s="326"/>
      <c r="L111" s="325"/>
      <c r="M111" s="327">
        <f t="shared" si="7"/>
        <v>0</v>
      </c>
      <c r="N111" s="328"/>
    </row>
    <row r="112" spans="1:18" s="18" customFormat="1" ht="20.65" x14ac:dyDescent="0.6">
      <c r="A112" s="13"/>
      <c r="B112" s="13"/>
      <c r="C112" s="70" t="s">
        <v>205</v>
      </c>
      <c r="D112" s="322"/>
      <c r="E112" s="323"/>
      <c r="F112" s="322"/>
      <c r="G112" s="323"/>
      <c r="H112" s="324"/>
      <c r="I112" s="325"/>
      <c r="J112" s="324"/>
      <c r="K112" s="326"/>
      <c r="L112" s="325"/>
      <c r="M112" s="327">
        <f t="shared" si="7"/>
        <v>0</v>
      </c>
      <c r="N112" s="328"/>
    </row>
    <row r="113" spans="1:17" s="18" customFormat="1" ht="20.65" x14ac:dyDescent="0.6">
      <c r="A113" s="13"/>
      <c r="B113" s="13"/>
      <c r="C113" s="183" t="s">
        <v>206</v>
      </c>
      <c r="D113" s="322"/>
      <c r="E113" s="323"/>
      <c r="F113" s="322"/>
      <c r="G113" s="323"/>
      <c r="H113" s="324"/>
      <c r="I113" s="325"/>
      <c r="J113" s="324"/>
      <c r="K113" s="326"/>
      <c r="L113" s="325"/>
      <c r="M113" s="327">
        <f t="shared" si="7"/>
        <v>0</v>
      </c>
      <c r="N113" s="328"/>
    </row>
    <row r="114" spans="1:17" s="18" customFormat="1" ht="20.65" x14ac:dyDescent="0.6">
      <c r="A114" s="13"/>
      <c r="B114" s="13"/>
      <c r="C114" s="183" t="s">
        <v>207</v>
      </c>
      <c r="D114" s="322"/>
      <c r="E114" s="323"/>
      <c r="F114" s="322"/>
      <c r="G114" s="323"/>
      <c r="H114" s="324"/>
      <c r="I114" s="325"/>
      <c r="J114" s="324"/>
      <c r="K114" s="326"/>
      <c r="L114" s="325"/>
      <c r="M114" s="327">
        <f t="shared" si="7"/>
        <v>0</v>
      </c>
      <c r="N114" s="328"/>
    </row>
    <row r="115" spans="1:17" s="18" customFormat="1" ht="20.65" x14ac:dyDescent="0.6">
      <c r="A115" s="13"/>
      <c r="B115" s="13"/>
      <c r="C115" s="183" t="s">
        <v>208</v>
      </c>
      <c r="D115" s="322"/>
      <c r="E115" s="323"/>
      <c r="F115" s="322"/>
      <c r="G115" s="323"/>
      <c r="H115" s="324"/>
      <c r="I115" s="325"/>
      <c r="J115" s="324"/>
      <c r="K115" s="326"/>
      <c r="L115" s="325"/>
      <c r="M115" s="327">
        <f t="shared" si="7"/>
        <v>0</v>
      </c>
      <c r="N115" s="328"/>
    </row>
    <row r="116" spans="1:17" s="18" customFormat="1" ht="20.65" x14ac:dyDescent="0.6">
      <c r="A116" s="13"/>
      <c r="B116" s="13"/>
      <c r="C116" s="70" t="s">
        <v>100</v>
      </c>
      <c r="D116" s="322"/>
      <c r="E116" s="323"/>
      <c r="F116" s="322"/>
      <c r="G116" s="323"/>
      <c r="H116" s="324"/>
      <c r="I116" s="325"/>
      <c r="J116" s="324"/>
      <c r="K116" s="326"/>
      <c r="L116" s="325"/>
      <c r="M116" s="327">
        <f t="shared" si="7"/>
        <v>0</v>
      </c>
      <c r="N116" s="328"/>
      <c r="P116" s="169"/>
      <c r="Q116" s="162"/>
    </row>
    <row r="117" spans="1:17" s="18" customFormat="1" ht="20.65" x14ac:dyDescent="0.6">
      <c r="A117" s="13"/>
      <c r="B117" s="13"/>
      <c r="C117" s="70" t="s">
        <v>103</v>
      </c>
      <c r="D117" s="322"/>
      <c r="E117" s="323"/>
      <c r="F117" s="322"/>
      <c r="G117" s="323"/>
      <c r="H117" s="324"/>
      <c r="I117" s="325"/>
      <c r="J117" s="324"/>
      <c r="K117" s="326"/>
      <c r="L117" s="325"/>
      <c r="M117" s="327">
        <f t="shared" si="7"/>
        <v>0</v>
      </c>
      <c r="N117" s="328"/>
      <c r="P117" s="124"/>
      <c r="Q117" s="124"/>
    </row>
    <row r="118" spans="1:17" s="18" customFormat="1" ht="20.65" x14ac:dyDescent="0.6">
      <c r="A118" s="13"/>
      <c r="B118" s="13"/>
      <c r="C118" s="70" t="s">
        <v>99</v>
      </c>
      <c r="D118" s="322"/>
      <c r="E118" s="323"/>
      <c r="F118" s="322"/>
      <c r="G118" s="323"/>
      <c r="H118" s="324"/>
      <c r="I118" s="325"/>
      <c r="J118" s="324"/>
      <c r="K118" s="326"/>
      <c r="L118" s="325"/>
      <c r="M118" s="327">
        <f t="shared" si="7"/>
        <v>0</v>
      </c>
      <c r="N118" s="328"/>
      <c r="P118" s="124"/>
      <c r="Q118" s="124"/>
    </row>
    <row r="119" spans="1:17" s="18" customFormat="1" ht="20.65" x14ac:dyDescent="0.6">
      <c r="C119" s="70" t="s">
        <v>209</v>
      </c>
      <c r="D119" s="329"/>
      <c r="E119" s="330"/>
      <c r="F119" s="329"/>
      <c r="G119" s="330"/>
      <c r="H119" s="329"/>
      <c r="I119" s="330"/>
      <c r="J119" s="331"/>
      <c r="K119" s="332"/>
      <c r="L119" s="333"/>
      <c r="M119" s="334">
        <f t="shared" si="7"/>
        <v>0</v>
      </c>
      <c r="N119" s="335"/>
      <c r="P119" s="92"/>
      <c r="Q119" s="93"/>
    </row>
    <row r="120" spans="1:17" s="18" customFormat="1" ht="37.5" customHeight="1" x14ac:dyDescent="0.7">
      <c r="C120" s="186" t="s">
        <v>101</v>
      </c>
      <c r="D120" s="336">
        <f>SUM(D98:E119)</f>
        <v>0</v>
      </c>
      <c r="E120" s="337"/>
      <c r="F120" s="336">
        <f>SUM(F98:G119)</f>
        <v>0</v>
      </c>
      <c r="G120" s="337"/>
      <c r="H120" s="336">
        <f>SUM(H98:I119)</f>
        <v>0</v>
      </c>
      <c r="I120" s="337"/>
      <c r="J120" s="338">
        <f>SUM(J98:L119)</f>
        <v>0</v>
      </c>
      <c r="K120" s="339"/>
      <c r="L120" s="340"/>
      <c r="M120" s="338">
        <f t="shared" si="7"/>
        <v>0</v>
      </c>
      <c r="N120" s="341"/>
      <c r="P120" s="92"/>
      <c r="Q120" s="93"/>
    </row>
    <row r="121" spans="1:17" s="18" customFormat="1" x14ac:dyDescent="0.55000000000000004"/>
  </sheetData>
  <sheetProtection formatCells="0" formatColumns="0" formatRows="0"/>
  <mergeCells count="207">
    <mergeCell ref="D120:E120"/>
    <mergeCell ref="F120:G120"/>
    <mergeCell ref="H120:I120"/>
    <mergeCell ref="J120:L120"/>
    <mergeCell ref="M120:N120"/>
    <mergeCell ref="D118:E118"/>
    <mergeCell ref="F118:G118"/>
    <mergeCell ref="H118:I118"/>
    <mergeCell ref="J118:L118"/>
    <mergeCell ref="M118:N118"/>
    <mergeCell ref="D119:E119"/>
    <mergeCell ref="F119:G119"/>
    <mergeCell ref="H119:I119"/>
    <mergeCell ref="J119:L119"/>
    <mergeCell ref="M119:N119"/>
    <mergeCell ref="D116:E116"/>
    <mergeCell ref="F116:G116"/>
    <mergeCell ref="H116:I116"/>
    <mergeCell ref="J116:L116"/>
    <mergeCell ref="M116:N116"/>
    <mergeCell ref="D117:E117"/>
    <mergeCell ref="F117:G117"/>
    <mergeCell ref="H117:I117"/>
    <mergeCell ref="J117:L117"/>
    <mergeCell ref="M117:N117"/>
    <mergeCell ref="D114:E114"/>
    <mergeCell ref="F114:G114"/>
    <mergeCell ref="H114:I114"/>
    <mergeCell ref="J114:L114"/>
    <mergeCell ref="M114:N114"/>
    <mergeCell ref="D115:E115"/>
    <mergeCell ref="F115:G115"/>
    <mergeCell ref="H115:I115"/>
    <mergeCell ref="J115:L115"/>
    <mergeCell ref="M115:N115"/>
    <mergeCell ref="D112:E112"/>
    <mergeCell ref="F112:G112"/>
    <mergeCell ref="H112:I112"/>
    <mergeCell ref="J112:L112"/>
    <mergeCell ref="M112:N112"/>
    <mergeCell ref="D113:E113"/>
    <mergeCell ref="F113:G113"/>
    <mergeCell ref="H113:I113"/>
    <mergeCell ref="J113:L113"/>
    <mergeCell ref="M113:N113"/>
    <mergeCell ref="D110:E110"/>
    <mergeCell ref="F110:G110"/>
    <mergeCell ref="H110:I110"/>
    <mergeCell ref="J110:L110"/>
    <mergeCell ref="M110:N110"/>
    <mergeCell ref="D111:E111"/>
    <mergeCell ref="F111:G111"/>
    <mergeCell ref="H111:I111"/>
    <mergeCell ref="J111:L111"/>
    <mergeCell ref="M111:N111"/>
    <mergeCell ref="D108:E108"/>
    <mergeCell ref="F108:G108"/>
    <mergeCell ref="H108:I108"/>
    <mergeCell ref="J108:L108"/>
    <mergeCell ref="M108:N108"/>
    <mergeCell ref="D109:E109"/>
    <mergeCell ref="F109:G109"/>
    <mergeCell ref="H109:I109"/>
    <mergeCell ref="J109:L109"/>
    <mergeCell ref="M109:N109"/>
    <mergeCell ref="D106:E106"/>
    <mergeCell ref="F106:G106"/>
    <mergeCell ref="H106:I106"/>
    <mergeCell ref="J106:L106"/>
    <mergeCell ref="M106:N106"/>
    <mergeCell ref="D107:E107"/>
    <mergeCell ref="F107:G107"/>
    <mergeCell ref="H107:I107"/>
    <mergeCell ref="J107:L107"/>
    <mergeCell ref="M107:N107"/>
    <mergeCell ref="D104:E104"/>
    <mergeCell ref="F104:G104"/>
    <mergeCell ref="H104:I104"/>
    <mergeCell ref="J104:L104"/>
    <mergeCell ref="M104:N104"/>
    <mergeCell ref="D105:E105"/>
    <mergeCell ref="F105:G105"/>
    <mergeCell ref="H105:I105"/>
    <mergeCell ref="J105:L105"/>
    <mergeCell ref="M105:N105"/>
    <mergeCell ref="D102:E102"/>
    <mergeCell ref="F102:G102"/>
    <mergeCell ref="H102:I102"/>
    <mergeCell ref="J102:L102"/>
    <mergeCell ref="M102:N102"/>
    <mergeCell ref="D103:E103"/>
    <mergeCell ref="F103:G103"/>
    <mergeCell ref="H103:I103"/>
    <mergeCell ref="J103:L103"/>
    <mergeCell ref="M103:N103"/>
    <mergeCell ref="D100:E100"/>
    <mergeCell ref="F100:G100"/>
    <mergeCell ref="H100:I100"/>
    <mergeCell ref="J100:L100"/>
    <mergeCell ref="M100:N100"/>
    <mergeCell ref="D101:E101"/>
    <mergeCell ref="F101:G101"/>
    <mergeCell ref="H101:I101"/>
    <mergeCell ref="J101:L101"/>
    <mergeCell ref="M101:N101"/>
    <mergeCell ref="D98:E98"/>
    <mergeCell ref="F98:G98"/>
    <mergeCell ref="H98:I98"/>
    <mergeCell ref="J98:L98"/>
    <mergeCell ref="M98:N98"/>
    <mergeCell ref="D99:E99"/>
    <mergeCell ref="F99:G99"/>
    <mergeCell ref="H99:I99"/>
    <mergeCell ref="J99:L99"/>
    <mergeCell ref="M99:N99"/>
    <mergeCell ref="P77:Q77"/>
    <mergeCell ref="C84:Q84"/>
    <mergeCell ref="E92:G92"/>
    <mergeCell ref="C95:N95"/>
    <mergeCell ref="C96:C97"/>
    <mergeCell ref="D96:L96"/>
    <mergeCell ref="M96:N97"/>
    <mergeCell ref="D97:E97"/>
    <mergeCell ref="F97:G97"/>
    <mergeCell ref="H97:I97"/>
    <mergeCell ref="J97:L97"/>
    <mergeCell ref="D71:E71"/>
    <mergeCell ref="F71:G71"/>
    <mergeCell ref="D72:E72"/>
    <mergeCell ref="F72:G72"/>
    <mergeCell ref="D73:E73"/>
    <mergeCell ref="F73:G73"/>
    <mergeCell ref="C76:N76"/>
    <mergeCell ref="D77:E77"/>
    <mergeCell ref="F77:G77"/>
    <mergeCell ref="H77:J77"/>
    <mergeCell ref="K77:L77"/>
    <mergeCell ref="M77:O77"/>
    <mergeCell ref="H61:L61"/>
    <mergeCell ref="P61:Q61"/>
    <mergeCell ref="H62:L62"/>
    <mergeCell ref="H63:L63"/>
    <mergeCell ref="H64:L64"/>
    <mergeCell ref="H65:L65"/>
    <mergeCell ref="D69:E69"/>
    <mergeCell ref="F69:G69"/>
    <mergeCell ref="D70:E70"/>
    <mergeCell ref="F70:G70"/>
    <mergeCell ref="C43:Q43"/>
    <mergeCell ref="D55:E55"/>
    <mergeCell ref="F55:G55"/>
    <mergeCell ref="H55:I55"/>
    <mergeCell ref="K55:L55"/>
    <mergeCell ref="N55:R55"/>
    <mergeCell ref="I58:L58"/>
    <mergeCell ref="I59:Q59"/>
    <mergeCell ref="D60:E60"/>
    <mergeCell ref="F60:G60"/>
    <mergeCell ref="M60:N60"/>
    <mergeCell ref="P60:Q60"/>
    <mergeCell ref="C36:G36"/>
    <mergeCell ref="I36:L36"/>
    <mergeCell ref="P36:Q36"/>
    <mergeCell ref="C39:F39"/>
    <mergeCell ref="K39:N39"/>
    <mergeCell ref="P39:Q39"/>
    <mergeCell ref="K40:N41"/>
    <mergeCell ref="P40:P41"/>
    <mergeCell ref="Q40:Q41"/>
    <mergeCell ref="K25:O25"/>
    <mergeCell ref="K26:O26"/>
    <mergeCell ref="C29:L29"/>
    <mergeCell ref="D30:E30"/>
    <mergeCell ref="F30:G30"/>
    <mergeCell ref="H30:I30"/>
    <mergeCell ref="K30:L30"/>
    <mergeCell ref="M30:N30"/>
    <mergeCell ref="P30:Q30"/>
    <mergeCell ref="K15:O15"/>
    <mergeCell ref="K16:O16"/>
    <mergeCell ref="I17:M17"/>
    <mergeCell ref="N17:Q17"/>
    <mergeCell ref="K18:N18"/>
    <mergeCell ref="K21:O21"/>
    <mergeCell ref="K22:O22"/>
    <mergeCell ref="K23:O23"/>
    <mergeCell ref="K24:O24"/>
    <mergeCell ref="C10:L10"/>
    <mergeCell ref="D11:E11"/>
    <mergeCell ref="F11:G11"/>
    <mergeCell ref="H11:I11"/>
    <mergeCell ref="K11:O11"/>
    <mergeCell ref="P11:Q11"/>
    <mergeCell ref="K12:O12"/>
    <mergeCell ref="K13:O13"/>
    <mergeCell ref="K14:O14"/>
    <mergeCell ref="B2:R2"/>
    <mergeCell ref="C4:F4"/>
    <mergeCell ref="D5:G5"/>
    <mergeCell ref="H5:K5"/>
    <mergeCell ref="L5:N5"/>
    <mergeCell ref="D6:G6"/>
    <mergeCell ref="H6:K6"/>
    <mergeCell ref="L6:N6"/>
    <mergeCell ref="D7:G7"/>
    <mergeCell ref="H7:K7"/>
    <mergeCell ref="L7:N7"/>
  </mergeCells>
  <pageMargins left="0.5" right="0.5" top="0.5" bottom="0.5" header="0.5" footer="0.5"/>
  <pageSetup scale="32" orientation="landscape" r:id="rId1"/>
  <headerFooter alignWithMargins="0"/>
  <rowBreaks count="2" manualBreakCount="2">
    <brk id="51" max="16383" man="1"/>
    <brk id="9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Perfomance Indicators</vt:lpstr>
      <vt:lpstr>LPTF</vt:lpstr>
    </vt:vector>
  </TitlesOfParts>
  <Company>World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Karisa</dc:creator>
  <cp:lastModifiedBy>Christopher Githu</cp:lastModifiedBy>
  <cp:lastPrinted>2007-01-26T06:59:11Z</cp:lastPrinted>
  <dcterms:created xsi:type="dcterms:W3CDTF">2004-03-26T15:47:28Z</dcterms:created>
  <dcterms:modified xsi:type="dcterms:W3CDTF">2017-08-29T06:29:34Z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