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'4月份客户发货需求'!$A$1:$W$171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List>
</comments>
</file>

<file path=xl/sharedStrings.xml><?xml version="1.0" encoding="utf-8"?>
<sst xmlns="http://schemas.openxmlformats.org/spreadsheetml/2006/main" count="967" uniqueCount="432">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</sst>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 numFmtId="178" formatCode="000000"/>
  </numFmts>
  <fonts count="30">
    <font>
      <sz val="11"/>
      <color theme="1"/>
      <name val="宋体"/>
      <charset val="134"/>
      <scheme val="minor"/>
    </font>
    <font>
      <sz val="12"/>
      <color theme="1"/>
      <name val="宋体"/>
      <charset val="134"/>
      <scheme val="minor"/>
    </font>
    <font>
      <sz val="12"/>
      <name val="宋体"/>
      <charset val="134"/>
      <scheme val="minor"/>
    </font>
    <font>
      <sz val="12"/>
      <color theme="1"/>
      <name val="宋体"/>
      <charset val="134"/>
    </font>
    <font>
      <sz val="12"/>
      <name val="宋体"/>
      <charset val="134"/>
    </font>
    <font>
      <sz val="12"/>
      <color rgb="FF666666"/>
      <name val="宋体"/>
      <charset val="134"/>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b/>
      <sz val="12"/>
      <name val="宋体"/>
      <charset val="134"/>
    </font>
    <font>
      <sz val="12"/>
      <name val="宋体"/>
      <charset val="134"/>
    </font>
    <font>
      <b/>
      <sz val="9"/>
      <name val="宋体"/>
      <charset val="134"/>
    </font>
    <font>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2" borderId="2" applyNumberFormat="0" applyFont="0" applyAlignment="0" applyProtection="0">
      <alignment vertical="center"/>
    </xf>
    <xf numFmtId="0" fontId="10" fillId="20"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10" fillId="19" borderId="0" applyNumberFormat="0" applyBorder="0" applyAlignment="0" applyProtection="0">
      <alignment vertical="center"/>
    </xf>
    <xf numFmtId="0" fontId="12" fillId="0" borderId="4" applyNumberFormat="0" applyFill="0" applyAlignment="0" applyProtection="0">
      <alignment vertical="center"/>
    </xf>
    <xf numFmtId="0" fontId="10" fillId="18" borderId="0" applyNumberFormat="0" applyBorder="0" applyAlignment="0" applyProtection="0">
      <alignment vertical="center"/>
    </xf>
    <xf numFmtId="0" fontId="16" fillId="21" borderId="6" applyNumberFormat="0" applyAlignment="0" applyProtection="0">
      <alignment vertical="center"/>
    </xf>
    <xf numFmtId="0" fontId="22" fillId="21" borderId="3" applyNumberFormat="0" applyAlignment="0" applyProtection="0">
      <alignment vertical="center"/>
    </xf>
    <xf numFmtId="0" fontId="23" fillId="30" borderId="8" applyNumberFormat="0" applyAlignment="0" applyProtection="0">
      <alignment vertical="center"/>
    </xf>
    <xf numFmtId="0" fontId="6" fillId="10" borderId="0" applyNumberFormat="0" applyBorder="0" applyAlignment="0" applyProtection="0">
      <alignment vertical="center"/>
    </xf>
    <xf numFmtId="0" fontId="10" fillId="34" borderId="0" applyNumberFormat="0" applyBorder="0" applyAlignment="0" applyProtection="0">
      <alignment vertical="center"/>
    </xf>
    <xf numFmtId="0" fontId="15" fillId="0" borderId="5" applyNumberFormat="0" applyFill="0" applyAlignment="0" applyProtection="0">
      <alignment vertical="center"/>
    </xf>
    <xf numFmtId="0" fontId="24" fillId="0" borderId="9" applyNumberFormat="0" applyFill="0" applyAlignment="0" applyProtection="0">
      <alignment vertical="center"/>
    </xf>
    <xf numFmtId="0" fontId="8" fillId="9" borderId="0" applyNumberFormat="0" applyBorder="0" applyAlignment="0" applyProtection="0">
      <alignment vertical="center"/>
    </xf>
    <xf numFmtId="0" fontId="11" fillId="15" borderId="0" applyNumberFormat="0" applyBorder="0" applyAlignment="0" applyProtection="0">
      <alignment vertical="center"/>
    </xf>
    <xf numFmtId="0" fontId="6" fillId="25" borderId="0" applyNumberFormat="0" applyBorder="0" applyAlignment="0" applyProtection="0">
      <alignment vertical="center"/>
    </xf>
    <xf numFmtId="0" fontId="10" fillId="36" borderId="0" applyNumberFormat="0" applyBorder="0" applyAlignment="0" applyProtection="0">
      <alignment vertical="center"/>
    </xf>
    <xf numFmtId="0" fontId="6" fillId="24" borderId="0" applyNumberFormat="0" applyBorder="0" applyAlignment="0" applyProtection="0">
      <alignment vertical="center"/>
    </xf>
    <xf numFmtId="0" fontId="6" fillId="29" borderId="0" applyNumberFormat="0" applyBorder="0" applyAlignment="0" applyProtection="0">
      <alignment vertical="center"/>
    </xf>
    <xf numFmtId="0" fontId="6" fillId="23" borderId="0" applyNumberFormat="0" applyBorder="0" applyAlignment="0" applyProtection="0">
      <alignment vertical="center"/>
    </xf>
    <xf numFmtId="0" fontId="6" fillId="28" borderId="0" applyNumberFormat="0" applyBorder="0" applyAlignment="0" applyProtection="0">
      <alignment vertical="center"/>
    </xf>
    <xf numFmtId="0" fontId="10" fillId="33" borderId="0" applyNumberFormat="0" applyBorder="0" applyAlignment="0" applyProtection="0">
      <alignment vertical="center"/>
    </xf>
    <xf numFmtId="0" fontId="10" fillId="35" borderId="0" applyNumberFormat="0" applyBorder="0" applyAlignment="0" applyProtection="0">
      <alignment vertical="center"/>
    </xf>
    <xf numFmtId="0" fontId="6" fillId="22" borderId="0" applyNumberFormat="0" applyBorder="0" applyAlignment="0" applyProtection="0">
      <alignment vertical="center"/>
    </xf>
    <xf numFmtId="0" fontId="6" fillId="27" borderId="0" applyNumberFormat="0" applyBorder="0" applyAlignment="0" applyProtection="0">
      <alignment vertical="center"/>
    </xf>
    <xf numFmtId="0" fontId="10" fillId="32" borderId="0" applyNumberFormat="0" applyBorder="0" applyAlignment="0" applyProtection="0">
      <alignment vertical="center"/>
    </xf>
    <xf numFmtId="0" fontId="6" fillId="26" borderId="0" applyNumberFormat="0" applyBorder="0" applyAlignment="0" applyProtection="0">
      <alignment vertical="center"/>
    </xf>
    <xf numFmtId="0" fontId="10" fillId="17" borderId="0" applyNumberFormat="0" applyBorder="0" applyAlignment="0" applyProtection="0">
      <alignment vertical="center"/>
    </xf>
    <xf numFmtId="0" fontId="10" fillId="31" borderId="0" applyNumberFormat="0" applyBorder="0" applyAlignment="0" applyProtection="0">
      <alignment vertical="center"/>
    </xf>
    <xf numFmtId="0" fontId="6" fillId="6" borderId="0" applyNumberFormat="0" applyBorder="0" applyAlignment="0" applyProtection="0">
      <alignment vertical="center"/>
    </xf>
    <xf numFmtId="0" fontId="10" fillId="14" borderId="0" applyNumberFormat="0" applyBorder="0" applyAlignment="0" applyProtection="0">
      <alignment vertical="center"/>
    </xf>
    <xf numFmtId="0" fontId="0" fillId="0" borderId="0">
      <alignment vertical="center"/>
    </xf>
  </cellStyleXfs>
  <cellXfs count="28">
    <xf numFmtId="0" fontId="0" fillId="0" borderId="0" xfId="0">
      <alignment vertical="center"/>
    </xf>
    <xf numFmtId="0" fontId="1" fillId="0" borderId="0" xfId="0" applyFont="1" applyAlignment="1"/>
    <xf numFmtId="0" fontId="2"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3" fillId="2" borderId="1" xfId="0" applyFont="1" applyFill="1" applyBorder="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xf>
    <xf numFmtId="0" fontId="3" fillId="4" borderId="1" xfId="0" applyFont="1" applyFill="1" applyBorder="1" applyAlignment="1">
      <alignment horizontal="left" wrapText="1"/>
    </xf>
    <xf numFmtId="176" fontId="3" fillId="4" borderId="1" xfId="0" applyNumberFormat="1" applyFont="1" applyFill="1" applyBorder="1" applyAlignment="1">
      <alignment horizontal="left" wrapText="1"/>
    </xf>
    <xf numFmtId="177" fontId="3" fillId="4" borderId="1" xfId="0" applyNumberFormat="1" applyFont="1" applyFill="1" applyBorder="1" applyAlignment="1">
      <alignment horizontal="left" wrapText="1"/>
    </xf>
    <xf numFmtId="58" fontId="1" fillId="0" borderId="0" xfId="0" applyNumberFormat="1" applyFont="1" applyAlignment="1">
      <alignment horizontal="left"/>
    </xf>
    <xf numFmtId="49" fontId="3" fillId="5" borderId="1" xfId="0" applyNumberFormat="1" applyFont="1" applyFill="1" applyBorder="1" applyAlignment="1">
      <alignment horizontal="center" wrapText="1"/>
    </xf>
    <xf numFmtId="49" fontId="3" fillId="5" borderId="1" xfId="0" applyNumberFormat="1" applyFont="1" applyFill="1" applyBorder="1" applyAlignment="1">
      <alignment horizontal="center"/>
    </xf>
    <xf numFmtId="0" fontId="1" fillId="0" borderId="0" xfId="0" applyFont="1" applyAlignment="1">
      <alignment wrapText="1"/>
    </xf>
    <xf numFmtId="49" fontId="3" fillId="0" borderId="1" xfId="0" applyNumberFormat="1" applyFont="1" applyFill="1" applyBorder="1" applyAlignment="1">
      <alignment horizontal="left"/>
    </xf>
    <xf numFmtId="0" fontId="3" fillId="0" borderId="1" xfId="0" applyFont="1" applyFill="1" applyBorder="1" applyAlignment="1">
      <alignment horizontal="center"/>
    </xf>
    <xf numFmtId="0" fontId="0" fillId="0" borderId="0" xfId="0" applyFont="1" applyFill="1" applyBorder="1" applyAlignment="1"/>
    <xf numFmtId="49" fontId="4" fillId="0" borderId="0" xfId="0" applyNumberFormat="1" applyFont="1" applyFill="1" applyBorder="1" applyAlignment="1"/>
    <xf numFmtId="0" fontId="0" fillId="0" borderId="0" xfId="49" applyAlignment="1"/>
    <xf numFmtId="0" fontId="0" fillId="0" borderId="0" xfId="0" applyAlignment="1"/>
    <xf numFmtId="178" fontId="1" fillId="0" borderId="0" xfId="0" applyNumberFormat="1" applyFont="1" applyAlignment="1"/>
    <xf numFmtId="58" fontId="2" fillId="0" borderId="0" xfId="0" applyNumberFormat="1" applyFont="1" applyAlignment="1">
      <alignment horizontal="left"/>
    </xf>
    <xf numFmtId="176" fontId="1" fillId="0" borderId="0" xfId="0" applyNumberFormat="1" applyFont="1" applyAlignment="1"/>
    <xf numFmtId="176" fontId="5" fillId="0" borderId="0" xfId="0" applyNumberFormat="1" applyFont="1" applyAlignment="1"/>
    <xf numFmtId="49" fontId="4" fillId="0" borderId="0" xfId="0" applyNumberFormat="1" applyFont="1" applyFill="1" applyAlignment="1"/>
    <xf numFmtId="0" fontId="2" fillId="0" borderId="0" xfId="0" applyFont="1" applyAlignment="1">
      <alignment horizontal="center"/>
    </xf>
    <xf numFmtId="0" fontId="1" fillId="0" borderId="0" xfId="0"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048576"/>
  <sheetViews>
    <sheetView tabSelected="1" zoomScale="85" zoomScaleNormal="85" workbookViewId="0">
      <pane ySplit="1" topLeftCell="A131" activePane="bottomLeft" state="frozen"/>
      <selection/>
      <selection pane="bottomLeft" activeCell="G188" sqref="G188"/>
    </sheetView>
  </sheetViews>
  <sheetFormatPr defaultColWidth="9" defaultRowHeight="14.25"/>
  <cols>
    <col min="1" max="1" width="9.25" style="3" customWidth="1"/>
    <col min="2" max="2" width="15.25" style="1" customWidth="1"/>
    <col min="3" max="3" width="11.625" style="1" customWidth="1"/>
    <col min="4" max="4" width="11.5" style="1"/>
    <col min="5" max="5" width="11.75" style="1" customWidth="1"/>
    <col min="6" max="6" width="15.625" style="1" customWidth="1"/>
    <col min="7" max="7" width="12.875" style="1" customWidth="1"/>
    <col min="8" max="8" width="23.625" style="4" customWidth="1"/>
    <col min="9" max="9" width="117.125" style="1" customWidth="1"/>
    <col min="10" max="19" width="9" style="5"/>
    <col min="20" max="20" width="9" style="1"/>
    <col min="21" max="21" width="19.25" style="1" customWidth="1"/>
    <col min="22" max="22" width="15.875" style="1" customWidth="1"/>
    <col min="23" max="23" width="15.375" style="1" customWidth="1"/>
    <col min="24" max="16384" width="9" style="1"/>
  </cols>
  <sheetData>
    <row r="1" s="1" customFormat="1" spans="1:27">
      <c r="A1" s="6" t="s">
        <v>0</v>
      </c>
      <c r="B1" s="7" t="s">
        <v>1</v>
      </c>
      <c r="C1" s="8" t="s">
        <v>2</v>
      </c>
      <c r="D1" s="8" t="s">
        <v>3</v>
      </c>
      <c r="E1" s="7" t="s">
        <v>4</v>
      </c>
      <c r="F1" s="9" t="s">
        <v>5</v>
      </c>
      <c r="G1" s="10" t="s">
        <v>6</v>
      </c>
      <c r="H1" s="11" t="s">
        <v>7</v>
      </c>
      <c r="I1" s="9" t="s">
        <v>8</v>
      </c>
      <c r="J1" s="13" t="s">
        <v>9</v>
      </c>
      <c r="K1" s="13" t="s">
        <v>10</v>
      </c>
      <c r="L1" s="13" t="s">
        <v>11</v>
      </c>
      <c r="M1" s="14" t="s">
        <v>12</v>
      </c>
      <c r="N1" s="14" t="s">
        <v>13</v>
      </c>
      <c r="O1" s="14" t="s">
        <v>14</v>
      </c>
      <c r="P1" s="14" t="s">
        <v>15</v>
      </c>
      <c r="Q1" s="14" t="s">
        <v>16</v>
      </c>
      <c r="R1" s="14" t="s">
        <v>17</v>
      </c>
      <c r="S1" s="14"/>
      <c r="T1" s="14"/>
      <c r="U1" s="14" t="s">
        <v>18</v>
      </c>
      <c r="V1" s="16" t="s">
        <v>19</v>
      </c>
      <c r="W1" s="17" t="s">
        <v>20</v>
      </c>
      <c r="Z1" s="1" t="s">
        <v>21</v>
      </c>
      <c r="AA1" s="1" t="s">
        <v>22</v>
      </c>
    </row>
    <row r="2" s="1" customFormat="1" hidden="1" spans="1:27">
      <c r="A2" s="12">
        <v>43556</v>
      </c>
      <c r="B2" s="1">
        <v>7691733120</v>
      </c>
      <c r="C2" s="1" t="s">
        <v>23</v>
      </c>
      <c r="D2" s="1" t="s">
        <v>24</v>
      </c>
      <c r="E2" s="1" t="s">
        <v>25</v>
      </c>
      <c r="F2" s="1" t="s">
        <v>26</v>
      </c>
      <c r="G2" s="1">
        <v>15541661918</v>
      </c>
      <c r="I2" s="1" t="s">
        <v>27</v>
      </c>
      <c r="J2" s="5"/>
      <c r="K2" s="5">
        <v>2</v>
      </c>
      <c r="L2" s="5"/>
      <c r="M2" s="5"/>
      <c r="N2" s="5"/>
      <c r="O2" s="5"/>
      <c r="P2" s="5"/>
      <c r="Q2" s="5"/>
      <c r="R2" s="5"/>
      <c r="S2" s="5"/>
      <c r="V2" s="18" t="str">
        <f>"7700116778116"</f>
        <v>7700116778116</v>
      </c>
      <c r="Z2" s="1">
        <f>SUM(J2:R2)</f>
        <v>2</v>
      </c>
      <c r="AA2" s="1" t="str">
        <f t="shared" ref="AA2:AA9" si="0">IF(J2&gt;0,"U1-"&amp;J2&amp;";","")&amp;IF(K2&gt;0,"U2-"&amp;K2&amp;";","")&amp;IF(L2&gt;0,"U3-"&amp;L2&amp;";","")&amp;IF(M2&gt;0,"U4-"&amp;M2&amp;";","")&amp;IF(N2&gt;0,"U6-"&amp;N2&amp;";","")&amp;IF(O2&gt;0,"U7-"&amp;O2&amp;";","")&amp;IF(P2&gt;0,"U8-"&amp;P2&amp;";","")&amp;IF(Q2&gt;0,"U9-"&amp;Q2&amp;";","")&amp;IF(R2&gt;0,"U10-"&amp;R2&amp;";","")&amp;U2</f>
        <v>U2-2;</v>
      </c>
    </row>
    <row r="3" s="1" customFormat="1" hidden="1" spans="1:27">
      <c r="A3" s="12">
        <v>43556</v>
      </c>
      <c r="B3" s="1">
        <v>9444772213</v>
      </c>
      <c r="C3" s="1" t="s">
        <v>28</v>
      </c>
      <c r="D3" s="1" t="s">
        <v>29</v>
      </c>
      <c r="E3" s="1" t="s">
        <v>25</v>
      </c>
      <c r="F3" s="1" t="s">
        <v>30</v>
      </c>
      <c r="G3" s="1">
        <v>13529880946</v>
      </c>
      <c r="I3" s="1" t="s">
        <v>31</v>
      </c>
      <c r="J3" s="5">
        <v>14</v>
      </c>
      <c r="K3" s="5"/>
      <c r="L3" s="5">
        <v>3</v>
      </c>
      <c r="M3" s="5"/>
      <c r="N3" s="5"/>
      <c r="O3" s="5"/>
      <c r="P3" s="5"/>
      <c r="Q3" s="5"/>
      <c r="R3" s="5"/>
      <c r="S3" s="5"/>
      <c r="V3" s="18" t="str">
        <f>"7700116778113"</f>
        <v>7700116778113</v>
      </c>
      <c r="Z3" s="1">
        <f t="shared" ref="Z3:Z66" si="1">SUM(J3:R3)</f>
        <v>17</v>
      </c>
      <c r="AA3" s="1" t="str">
        <f t="shared" si="0"/>
        <v>U1-14;U3-3;</v>
      </c>
    </row>
    <row r="4" s="1" customFormat="1" hidden="1" spans="1:27">
      <c r="A4" s="12">
        <v>43556</v>
      </c>
      <c r="B4" s="1">
        <v>2775602642</v>
      </c>
      <c r="C4" s="1" t="s">
        <v>28</v>
      </c>
      <c r="D4" s="1" t="s">
        <v>29</v>
      </c>
      <c r="E4" s="1" t="s">
        <v>25</v>
      </c>
      <c r="F4" s="1" t="s">
        <v>32</v>
      </c>
      <c r="G4" s="1">
        <v>15188060330</v>
      </c>
      <c r="I4" s="1" t="s">
        <v>33</v>
      </c>
      <c r="J4" s="5"/>
      <c r="K4" s="5"/>
      <c r="L4" s="5"/>
      <c r="M4" s="5"/>
      <c r="N4" s="5"/>
      <c r="O4" s="5"/>
      <c r="P4" s="5">
        <v>2</v>
      </c>
      <c r="Q4" s="5"/>
      <c r="R4" s="5"/>
      <c r="S4" s="5"/>
      <c r="V4" s="18" t="str">
        <f>"7700116778106"</f>
        <v>7700116778106</v>
      </c>
      <c r="Z4" s="1">
        <f t="shared" si="1"/>
        <v>2</v>
      </c>
      <c r="AA4" s="1" t="str">
        <f t="shared" si="0"/>
        <v>U8-2;</v>
      </c>
    </row>
    <row r="5" s="1" customFormat="1" hidden="1" spans="1:27">
      <c r="A5" s="12">
        <v>43556</v>
      </c>
      <c r="B5" s="1">
        <v>3648157688</v>
      </c>
      <c r="C5" s="1" t="s">
        <v>28</v>
      </c>
      <c r="D5" s="1" t="s">
        <v>29</v>
      </c>
      <c r="E5" s="1" t="s">
        <v>25</v>
      </c>
      <c r="F5" s="1" t="s">
        <v>30</v>
      </c>
      <c r="G5" s="1">
        <v>13529880946</v>
      </c>
      <c r="I5" s="1" t="s">
        <v>31</v>
      </c>
      <c r="J5" s="5"/>
      <c r="K5" s="5"/>
      <c r="L5" s="5"/>
      <c r="M5" s="5"/>
      <c r="N5" s="5"/>
      <c r="O5" s="5"/>
      <c r="P5" s="5"/>
      <c r="Q5" s="5"/>
      <c r="R5" s="5"/>
      <c r="S5" s="5"/>
      <c r="U5" s="1" t="s">
        <v>34</v>
      </c>
      <c r="V5" s="18"/>
      <c r="W5" s="28" t="s">
        <v>35</v>
      </c>
      <c r="Z5" s="1">
        <f t="shared" si="1"/>
        <v>0</v>
      </c>
      <c r="AA5" s="1" t="str">
        <f t="shared" si="0"/>
        <v>UQ7.5-4;UK7.5-3</v>
      </c>
    </row>
    <row r="6" s="1" customFormat="1" hidden="1" spans="1:27">
      <c r="A6" s="12">
        <v>43556</v>
      </c>
      <c r="B6" s="1">
        <v>3648157688</v>
      </c>
      <c r="C6" s="1" t="s">
        <v>28</v>
      </c>
      <c r="D6" s="1" t="s">
        <v>29</v>
      </c>
      <c r="E6" s="1" t="s">
        <v>36</v>
      </c>
      <c r="F6" s="1" t="s">
        <v>30</v>
      </c>
      <c r="G6" s="1">
        <v>13529880946</v>
      </c>
      <c r="I6" s="1" t="s">
        <v>31</v>
      </c>
      <c r="J6" s="5"/>
      <c r="K6" s="5"/>
      <c r="L6" s="5"/>
      <c r="M6" s="5"/>
      <c r="N6" s="5"/>
      <c r="O6" s="5"/>
      <c r="P6" s="5"/>
      <c r="Q6" s="5"/>
      <c r="R6" s="5"/>
      <c r="S6" s="5"/>
      <c r="U6" s="1" t="s">
        <v>37</v>
      </c>
      <c r="W6" s="28" t="s">
        <v>38</v>
      </c>
      <c r="Z6" s="1">
        <f t="shared" si="1"/>
        <v>0</v>
      </c>
      <c r="AA6" s="1" t="str">
        <f t="shared" si="0"/>
        <v>US7.5-4</v>
      </c>
    </row>
    <row r="7" s="1" customFormat="1" hidden="1" spans="1:27">
      <c r="A7" s="12">
        <v>43556</v>
      </c>
      <c r="B7" s="1">
        <v>8762895094</v>
      </c>
      <c r="C7" s="1" t="s">
        <v>28</v>
      </c>
      <c r="D7" s="1" t="s">
        <v>29</v>
      </c>
      <c r="E7" s="1" t="s">
        <v>25</v>
      </c>
      <c r="F7" s="1" t="s">
        <v>32</v>
      </c>
      <c r="G7" s="1">
        <v>15188060330</v>
      </c>
      <c r="I7" s="1" t="s">
        <v>33</v>
      </c>
      <c r="J7" s="5"/>
      <c r="K7" s="5"/>
      <c r="L7" s="5"/>
      <c r="M7" s="5"/>
      <c r="N7" s="5"/>
      <c r="O7" s="5"/>
      <c r="P7" s="5"/>
      <c r="Q7" s="5"/>
      <c r="R7" s="5"/>
      <c r="S7" s="5"/>
      <c r="U7" s="1" t="s">
        <v>39</v>
      </c>
      <c r="V7" s="18"/>
      <c r="W7" s="28" t="s">
        <v>40</v>
      </c>
      <c r="Z7" s="1">
        <f t="shared" si="1"/>
        <v>0</v>
      </c>
      <c r="AA7" s="1" t="str">
        <f t="shared" si="0"/>
        <v>UQ7.5-1</v>
      </c>
    </row>
    <row r="8" s="1" customFormat="1" hidden="1" spans="1:27">
      <c r="A8" s="12">
        <v>43556</v>
      </c>
      <c r="B8" s="1">
        <v>2446404676</v>
      </c>
      <c r="C8" s="1" t="s">
        <v>41</v>
      </c>
      <c r="D8" s="1" t="s">
        <v>42</v>
      </c>
      <c r="E8" s="1" t="s">
        <v>25</v>
      </c>
      <c r="F8" s="1" t="s">
        <v>43</v>
      </c>
      <c r="G8" s="1">
        <v>18621809870</v>
      </c>
      <c r="I8" s="1" t="s">
        <v>44</v>
      </c>
      <c r="J8" s="5"/>
      <c r="K8" s="5">
        <v>1</v>
      </c>
      <c r="L8" s="5"/>
      <c r="M8" s="5"/>
      <c r="N8" s="5"/>
      <c r="O8" s="5"/>
      <c r="P8" s="5"/>
      <c r="Q8" s="5"/>
      <c r="R8" s="5"/>
      <c r="S8" s="5"/>
      <c r="V8" s="18" t="str">
        <f>"7700116778115"</f>
        <v>7700116778115</v>
      </c>
      <c r="Z8" s="1">
        <f t="shared" si="1"/>
        <v>1</v>
      </c>
      <c r="AA8" s="1" t="str">
        <f t="shared" si="0"/>
        <v>U2-1;</v>
      </c>
    </row>
    <row r="9" s="1" customFormat="1" hidden="1" spans="1:27">
      <c r="A9" s="12">
        <v>43556</v>
      </c>
      <c r="B9" s="1">
        <v>4213656268</v>
      </c>
      <c r="C9" s="1" t="s">
        <v>28</v>
      </c>
      <c r="D9" s="1" t="s">
        <v>45</v>
      </c>
      <c r="E9" s="1" t="s">
        <v>25</v>
      </c>
      <c r="F9" s="1" t="s">
        <v>46</v>
      </c>
      <c r="G9" s="1">
        <v>15952956431</v>
      </c>
      <c r="I9" s="1" t="s">
        <v>47</v>
      </c>
      <c r="J9" s="5">
        <v>3</v>
      </c>
      <c r="K9" s="5">
        <v>3</v>
      </c>
      <c r="L9" s="5"/>
      <c r="M9" s="5"/>
      <c r="N9" s="5"/>
      <c r="O9" s="5"/>
      <c r="P9" s="5"/>
      <c r="Q9" s="5"/>
      <c r="R9" s="5"/>
      <c r="S9" s="5"/>
      <c r="V9" s="18" t="str">
        <f>"7700116778105"</f>
        <v>7700116778105</v>
      </c>
      <c r="Z9" s="1">
        <f t="shared" si="1"/>
        <v>6</v>
      </c>
      <c r="AA9" s="1" t="str">
        <f t="shared" si="0"/>
        <v>U1-3;U2-3;</v>
      </c>
    </row>
    <row r="10" s="1" customFormat="1" hidden="1" spans="1:27">
      <c r="A10" s="12">
        <v>43556</v>
      </c>
      <c r="B10" s="1">
        <v>4582241209</v>
      </c>
      <c r="C10" s="1" t="s">
        <v>23</v>
      </c>
      <c r="D10" s="1" t="s">
        <v>48</v>
      </c>
      <c r="E10" s="1" t="s">
        <v>36</v>
      </c>
      <c r="F10" s="1" t="s">
        <v>49</v>
      </c>
      <c r="G10" s="1">
        <v>13926721468</v>
      </c>
      <c r="H10" s="28" t="s">
        <v>50</v>
      </c>
      <c r="I10" s="1" t="s">
        <v>51</v>
      </c>
      <c r="J10" s="5">
        <v>1</v>
      </c>
      <c r="K10" s="5">
        <v>1</v>
      </c>
      <c r="L10" s="5"/>
      <c r="M10" s="5"/>
      <c r="N10" s="5"/>
      <c r="O10" s="5"/>
      <c r="P10" s="5"/>
      <c r="Q10" s="5"/>
      <c r="R10" s="5"/>
      <c r="S10" s="5"/>
      <c r="V10" s="18" t="str">
        <f>"7700116778119"</f>
        <v>7700116778119</v>
      </c>
      <c r="Z10" s="1">
        <f t="shared" si="1"/>
        <v>2</v>
      </c>
      <c r="AA10" s="1" t="str">
        <f t="shared" ref="AA10:AA16" si="2">IF(J10&gt;0,"U1-"&amp;J10&amp;";","")&amp;IF(K10&gt;0,"U2-"&amp;K10&amp;";","")&amp;IF(L10&gt;0,"U3-"&amp;L10&amp;";","")&amp;IF(M10&gt;0,"U4-"&amp;M10&amp;";","")&amp;IF(N10&gt;0,"U6-"&amp;N10&amp;";","")&amp;IF(O10&gt;0,"U7-"&amp;O10&amp;";","")&amp;IF(P10&gt;0,"U8-"&amp;P10&amp;";","")&amp;IF(Q10&gt;0,"U9-"&amp;Q10&amp;";","")&amp;IF(R10&gt;0,"U10-"&amp;R10&amp;";","")&amp;V10</f>
        <v>U1-1;U2-1;7700116778119</v>
      </c>
    </row>
    <row r="11" s="1" customFormat="1" hidden="1" spans="1:27">
      <c r="A11" s="12">
        <v>43556</v>
      </c>
      <c r="B11" s="1">
        <v>7318732626</v>
      </c>
      <c r="C11" s="1" t="s">
        <v>52</v>
      </c>
      <c r="D11" s="1" t="s">
        <v>53</v>
      </c>
      <c r="E11" s="1" t="s">
        <v>36</v>
      </c>
      <c r="F11" s="1" t="s">
        <v>54</v>
      </c>
      <c r="G11" s="1">
        <v>18674390819</v>
      </c>
      <c r="H11" s="28" t="s">
        <v>55</v>
      </c>
      <c r="I11" s="1" t="s">
        <v>56</v>
      </c>
      <c r="J11" s="5">
        <v>1</v>
      </c>
      <c r="K11" s="5">
        <v>1</v>
      </c>
      <c r="L11" s="5"/>
      <c r="M11" s="5"/>
      <c r="N11" s="5"/>
      <c r="O11" s="5"/>
      <c r="P11" s="5"/>
      <c r="Q11" s="5"/>
      <c r="R11" s="5"/>
      <c r="S11" s="5"/>
      <c r="V11" s="18" t="str">
        <f>"7700116778118"</f>
        <v>7700116778118</v>
      </c>
      <c r="Z11" s="1">
        <f t="shared" si="1"/>
        <v>2</v>
      </c>
      <c r="AA11" s="1" t="str">
        <f t="shared" si="2"/>
        <v>U1-1;U2-1;7700116778118</v>
      </c>
    </row>
    <row r="12" s="1" customFormat="1" hidden="1" spans="1:27">
      <c r="A12" s="12">
        <v>43556</v>
      </c>
      <c r="B12" s="1">
        <v>3952875627</v>
      </c>
      <c r="C12" s="1" t="s">
        <v>41</v>
      </c>
      <c r="D12" s="1" t="s">
        <v>57</v>
      </c>
      <c r="E12" s="1" t="s">
        <v>25</v>
      </c>
      <c r="F12" s="1" t="s">
        <v>57</v>
      </c>
      <c r="G12" s="1">
        <v>18632655996</v>
      </c>
      <c r="I12" s="1" t="s">
        <v>58</v>
      </c>
      <c r="J12" s="5">
        <v>2</v>
      </c>
      <c r="K12" s="5">
        <v>2</v>
      </c>
      <c r="L12" s="5"/>
      <c r="M12" s="5"/>
      <c r="N12" s="5"/>
      <c r="O12" s="5"/>
      <c r="P12" s="5"/>
      <c r="Q12" s="5"/>
      <c r="R12" s="5"/>
      <c r="S12" s="5"/>
      <c r="V12" s="18" t="str">
        <f>"7700116778114"</f>
        <v>7700116778114</v>
      </c>
      <c r="Z12" s="1">
        <f t="shared" si="1"/>
        <v>4</v>
      </c>
      <c r="AA12" s="1" t="str">
        <f t="shared" si="2"/>
        <v>U1-2;U2-2;7700116778114</v>
      </c>
    </row>
    <row r="13" s="1" customFormat="1" hidden="1" spans="1:27">
      <c r="A13" s="12">
        <v>43556</v>
      </c>
      <c r="B13" s="1">
        <v>3930884829</v>
      </c>
      <c r="C13" s="1" t="s">
        <v>41</v>
      </c>
      <c r="D13" s="1" t="s">
        <v>59</v>
      </c>
      <c r="E13" s="1" t="s">
        <v>25</v>
      </c>
      <c r="F13" s="1" t="s">
        <v>60</v>
      </c>
      <c r="G13" s="1">
        <v>13600705788</v>
      </c>
      <c r="I13" s="1" t="s">
        <v>61</v>
      </c>
      <c r="J13" s="5">
        <v>1</v>
      </c>
      <c r="K13" s="5">
        <v>1</v>
      </c>
      <c r="L13" s="5"/>
      <c r="M13" s="5"/>
      <c r="N13" s="5"/>
      <c r="O13" s="5"/>
      <c r="P13" s="5"/>
      <c r="Q13" s="5"/>
      <c r="R13" s="5"/>
      <c r="S13" s="5"/>
      <c r="V13" s="18" t="str">
        <f>"7700116778112"</f>
        <v>7700116778112</v>
      </c>
      <c r="Z13" s="1">
        <f t="shared" si="1"/>
        <v>2</v>
      </c>
      <c r="AA13" s="1" t="str">
        <f t="shared" si="2"/>
        <v>U1-1;U2-1;7700116778112</v>
      </c>
    </row>
    <row r="14" s="1" customFormat="1" hidden="1" spans="1:27">
      <c r="A14" s="12">
        <v>43556</v>
      </c>
      <c r="B14" s="1">
        <v>5779561371</v>
      </c>
      <c r="C14" s="1" t="s">
        <v>62</v>
      </c>
      <c r="D14" s="1" t="s">
        <v>63</v>
      </c>
      <c r="E14" s="1" t="s">
        <v>25</v>
      </c>
      <c r="F14" s="1" t="s">
        <v>64</v>
      </c>
      <c r="G14" s="1">
        <v>15807873218</v>
      </c>
      <c r="I14" s="1" t="s">
        <v>65</v>
      </c>
      <c r="J14" s="5"/>
      <c r="K14" s="5"/>
      <c r="L14" s="5"/>
      <c r="M14" s="5">
        <v>1</v>
      </c>
      <c r="N14" s="5"/>
      <c r="O14" s="5"/>
      <c r="P14" s="5"/>
      <c r="Q14" s="5"/>
      <c r="R14" s="5"/>
      <c r="S14" s="5"/>
      <c r="V14" s="18" t="str">
        <f>"7700116778111"</f>
        <v>7700116778111</v>
      </c>
      <c r="Z14" s="1">
        <f t="shared" si="1"/>
        <v>1</v>
      </c>
      <c r="AA14" s="1" t="str">
        <f t="shared" si="2"/>
        <v>U4-1;7700116778111</v>
      </c>
    </row>
    <row r="15" s="1" customFormat="1" hidden="1" spans="1:27">
      <c r="A15" s="12">
        <v>43556</v>
      </c>
      <c r="B15" s="1">
        <v>3110273946</v>
      </c>
      <c r="C15" s="1" t="s">
        <v>62</v>
      </c>
      <c r="D15" s="1" t="s">
        <v>63</v>
      </c>
      <c r="E15" s="1" t="s">
        <v>25</v>
      </c>
      <c r="F15" s="1" t="s">
        <v>63</v>
      </c>
      <c r="G15" s="1">
        <v>13878747196</v>
      </c>
      <c r="I15" s="1" t="s">
        <v>66</v>
      </c>
      <c r="J15" s="5"/>
      <c r="K15" s="5">
        <v>1</v>
      </c>
      <c r="L15" s="5"/>
      <c r="M15" s="5"/>
      <c r="N15" s="5"/>
      <c r="O15" s="5"/>
      <c r="P15" s="5"/>
      <c r="Q15" s="5"/>
      <c r="R15" s="5"/>
      <c r="S15" s="5"/>
      <c r="V15" s="18" t="str">
        <f>"7700116778109"</f>
        <v>7700116778109</v>
      </c>
      <c r="Z15" s="1">
        <f t="shared" si="1"/>
        <v>1</v>
      </c>
      <c r="AA15" s="1" t="str">
        <f t="shared" si="2"/>
        <v>U2-1;7700116778109</v>
      </c>
    </row>
    <row r="16" s="1" customFormat="1" hidden="1" spans="1:27">
      <c r="A16" s="12">
        <v>43556</v>
      </c>
      <c r="B16" s="1">
        <v>9990168021</v>
      </c>
      <c r="C16" s="1" t="s">
        <v>41</v>
      </c>
      <c r="D16" s="1" t="s">
        <v>67</v>
      </c>
      <c r="E16" s="1" t="s">
        <v>25</v>
      </c>
      <c r="F16" s="1" t="s">
        <v>67</v>
      </c>
      <c r="G16" s="1">
        <v>15810794842</v>
      </c>
      <c r="I16" s="1" t="s">
        <v>68</v>
      </c>
      <c r="J16" s="5"/>
      <c r="K16" s="5"/>
      <c r="L16" s="5">
        <v>1</v>
      </c>
      <c r="M16" s="5"/>
      <c r="N16" s="5"/>
      <c r="O16" s="5"/>
      <c r="P16" s="5"/>
      <c r="Q16" s="5"/>
      <c r="R16" s="5"/>
      <c r="S16" s="5"/>
      <c r="V16" s="18" t="str">
        <f>"7700116778108"</f>
        <v>7700116778108</v>
      </c>
      <c r="Z16" s="1">
        <f t="shared" si="1"/>
        <v>1</v>
      </c>
      <c r="AA16" s="1" t="str">
        <f t="shared" si="2"/>
        <v>U3-1;7700116778108</v>
      </c>
    </row>
    <row r="17" s="1" customFormat="1" hidden="1" spans="1:27">
      <c r="A17" s="12">
        <v>43557</v>
      </c>
      <c r="B17" s="1">
        <v>9933160222</v>
      </c>
      <c r="C17" s="1" t="s">
        <v>28</v>
      </c>
      <c r="D17" s="1" t="s">
        <v>69</v>
      </c>
      <c r="E17" s="1" t="s">
        <v>25</v>
      </c>
      <c r="F17" s="1" t="s">
        <v>70</v>
      </c>
      <c r="G17" s="1">
        <v>13873285987</v>
      </c>
      <c r="I17" s="1" t="s">
        <v>71</v>
      </c>
      <c r="J17" s="5"/>
      <c r="K17" s="5">
        <v>2</v>
      </c>
      <c r="L17" s="5"/>
      <c r="M17" s="5"/>
      <c r="N17" s="5"/>
      <c r="O17" s="5"/>
      <c r="P17" s="5"/>
      <c r="Q17" s="5"/>
      <c r="R17" s="5"/>
      <c r="S17" s="5"/>
      <c r="V17" s="19" t="s">
        <v>72</v>
      </c>
      <c r="Z17" s="1">
        <f t="shared" si="1"/>
        <v>2</v>
      </c>
      <c r="AA17" s="1" t="str">
        <f t="shared" ref="AA17:AA48" si="3">IF(J17&gt;0,"U1-"&amp;J17&amp;";","")&amp;IF(K17&gt;0,"U2-"&amp;K17&amp;";","")&amp;IF(L17&gt;0,"U3-"&amp;L17&amp;";","")&amp;IF(M17&gt;0,"U4-"&amp;M17&amp;";","")&amp;IF(N17&gt;0,"U6-"&amp;N17&amp;";","")&amp;IF(O17&gt;0,"U7-"&amp;O17&amp;";","")&amp;IF(P17&gt;0,"U8-"&amp;P17&amp;";","")&amp;IF(Q17&gt;0,"U9-"&amp;Q17&amp;";","")&amp;IF(R17&gt;0,"U10-"&amp;R17&amp;";","")&amp;U17</f>
        <v>U2-2;</v>
      </c>
    </row>
    <row r="18" s="1" customFormat="1" hidden="1" spans="1:27">
      <c r="A18" s="12">
        <v>43557</v>
      </c>
      <c r="B18" s="1">
        <v>3166298487</v>
      </c>
      <c r="C18" s="1" t="s">
        <v>41</v>
      </c>
      <c r="D18" s="1" t="s">
        <v>42</v>
      </c>
      <c r="E18" s="1" t="s">
        <v>25</v>
      </c>
      <c r="F18" s="1" t="s">
        <v>73</v>
      </c>
      <c r="G18" s="1">
        <v>13823684603</v>
      </c>
      <c r="I18" s="1" t="s">
        <v>74</v>
      </c>
      <c r="J18" s="5">
        <v>1</v>
      </c>
      <c r="K18" s="5">
        <v>1</v>
      </c>
      <c r="L18" s="5"/>
      <c r="M18" s="5"/>
      <c r="N18" s="5"/>
      <c r="O18" s="5"/>
      <c r="P18" s="5"/>
      <c r="Q18" s="5"/>
      <c r="R18" s="5"/>
      <c r="S18" s="5"/>
      <c r="V18" s="19" t="s">
        <v>75</v>
      </c>
      <c r="Z18" s="1">
        <f t="shared" si="1"/>
        <v>2</v>
      </c>
      <c r="AA18" s="1" t="str">
        <f t="shared" si="3"/>
        <v>U1-1;U2-1;</v>
      </c>
    </row>
    <row r="19" s="1" customFormat="1" hidden="1" spans="1:27">
      <c r="A19" s="12">
        <v>43557</v>
      </c>
      <c r="B19" s="1">
        <v>4493419231</v>
      </c>
      <c r="C19" s="1" t="s">
        <v>62</v>
      </c>
      <c r="D19" s="1" t="s">
        <v>76</v>
      </c>
      <c r="E19" s="1" t="s">
        <v>25</v>
      </c>
      <c r="F19" s="1" t="s">
        <v>77</v>
      </c>
      <c r="G19" s="1">
        <v>18777512110</v>
      </c>
      <c r="I19" s="1" t="s">
        <v>78</v>
      </c>
      <c r="J19" s="5"/>
      <c r="K19" s="5"/>
      <c r="L19" s="5"/>
      <c r="M19" s="5">
        <v>1</v>
      </c>
      <c r="N19" s="5"/>
      <c r="O19" s="5"/>
      <c r="P19" s="5"/>
      <c r="Q19" s="5"/>
      <c r="R19" s="5"/>
      <c r="S19" s="5"/>
      <c r="V19" s="19" t="s">
        <v>79</v>
      </c>
      <c r="Z19" s="1">
        <f t="shared" si="1"/>
        <v>1</v>
      </c>
      <c r="AA19" s="1" t="str">
        <f t="shared" si="3"/>
        <v>U4-1;</v>
      </c>
    </row>
    <row r="20" s="1" customFormat="1" hidden="1" spans="1:27">
      <c r="A20" s="12">
        <v>43557</v>
      </c>
      <c r="B20" s="1">
        <v>4980836725</v>
      </c>
      <c r="C20" s="1" t="s">
        <v>52</v>
      </c>
      <c r="D20" s="1" t="s">
        <v>53</v>
      </c>
      <c r="E20" s="1" t="s">
        <v>25</v>
      </c>
      <c r="F20" s="1" t="s">
        <v>80</v>
      </c>
      <c r="G20" s="1">
        <v>15303437137</v>
      </c>
      <c r="I20" s="15" t="s">
        <v>81</v>
      </c>
      <c r="J20" s="5"/>
      <c r="K20" s="5">
        <v>2</v>
      </c>
      <c r="L20" s="5"/>
      <c r="M20" s="5"/>
      <c r="N20" s="5"/>
      <c r="O20" s="5"/>
      <c r="P20" s="5">
        <v>1</v>
      </c>
      <c r="Q20" s="5"/>
      <c r="R20" s="5"/>
      <c r="S20" s="5"/>
      <c r="V20" s="19" t="s">
        <v>82</v>
      </c>
      <c r="Z20" s="1">
        <f t="shared" si="1"/>
        <v>3</v>
      </c>
      <c r="AA20" s="1" t="str">
        <f t="shared" si="3"/>
        <v>U2-2;U8-1;</v>
      </c>
    </row>
    <row r="21" s="1" customFormat="1" ht="28.5" hidden="1" spans="1:27">
      <c r="A21" s="12">
        <v>43557</v>
      </c>
      <c r="B21" s="1">
        <v>3152792913</v>
      </c>
      <c r="C21" s="1" t="s">
        <v>62</v>
      </c>
      <c r="D21" s="1" t="s">
        <v>83</v>
      </c>
      <c r="E21" s="1" t="s">
        <v>36</v>
      </c>
      <c r="F21" s="1" t="s">
        <v>84</v>
      </c>
      <c r="G21" s="1">
        <v>13911011596</v>
      </c>
      <c r="H21" s="28" t="s">
        <v>85</v>
      </c>
      <c r="I21" s="15" t="s">
        <v>86</v>
      </c>
      <c r="J21" s="5">
        <v>1</v>
      </c>
      <c r="K21" s="5">
        <v>1</v>
      </c>
      <c r="L21" s="5">
        <v>1</v>
      </c>
      <c r="M21" s="5">
        <v>1</v>
      </c>
      <c r="N21" s="5"/>
      <c r="O21" s="5"/>
      <c r="P21" s="5"/>
      <c r="Q21" s="5">
        <v>1</v>
      </c>
      <c r="R21" s="5"/>
      <c r="S21" s="5"/>
      <c r="V21" s="28" t="s">
        <v>87</v>
      </c>
      <c r="Z21" s="1">
        <f t="shared" si="1"/>
        <v>5</v>
      </c>
      <c r="AA21" s="1" t="str">
        <f t="shared" si="3"/>
        <v>U1-1;U2-1;U3-1;U4-1;U9-1;</v>
      </c>
    </row>
    <row r="22" s="1" customFormat="1" hidden="1" spans="1:27">
      <c r="A22" s="12">
        <v>43557</v>
      </c>
      <c r="B22" s="1">
        <v>5999832421</v>
      </c>
      <c r="C22" s="1" t="s">
        <v>23</v>
      </c>
      <c r="D22" s="1" t="s">
        <v>88</v>
      </c>
      <c r="E22" s="1" t="s">
        <v>25</v>
      </c>
      <c r="F22" s="1" t="s">
        <v>89</v>
      </c>
      <c r="G22" s="1">
        <v>13833511795</v>
      </c>
      <c r="I22" s="1" t="s">
        <v>90</v>
      </c>
      <c r="J22" s="5">
        <v>1</v>
      </c>
      <c r="K22" s="5"/>
      <c r="L22" s="5"/>
      <c r="M22" s="5"/>
      <c r="N22" s="5"/>
      <c r="O22" s="5"/>
      <c r="P22" s="5"/>
      <c r="Q22" s="5"/>
      <c r="R22" s="5"/>
      <c r="S22" s="5"/>
      <c r="V22" s="19" t="s">
        <v>91</v>
      </c>
      <c r="Z22" s="1">
        <f t="shared" si="1"/>
        <v>1</v>
      </c>
      <c r="AA22" s="1" t="str">
        <f t="shared" si="3"/>
        <v>U1-1;</v>
      </c>
    </row>
    <row r="23" s="1" customFormat="1" hidden="1" spans="1:27">
      <c r="A23" s="12">
        <v>43557</v>
      </c>
      <c r="B23" s="1">
        <v>6051999560</v>
      </c>
      <c r="C23" s="1" t="s">
        <v>62</v>
      </c>
      <c r="D23" s="1" t="s">
        <v>92</v>
      </c>
      <c r="E23" s="1" t="s">
        <v>25</v>
      </c>
      <c r="F23" s="1" t="s">
        <v>93</v>
      </c>
      <c r="G23" s="1">
        <v>13838610060</v>
      </c>
      <c r="I23" s="1" t="s">
        <v>94</v>
      </c>
      <c r="J23" s="5"/>
      <c r="K23" s="5">
        <v>1</v>
      </c>
      <c r="L23" s="5"/>
      <c r="M23" s="5"/>
      <c r="N23" s="5"/>
      <c r="O23" s="5"/>
      <c r="P23" s="5"/>
      <c r="Q23" s="5"/>
      <c r="R23" s="5"/>
      <c r="S23" s="5"/>
      <c r="V23" s="19" t="s">
        <v>95</v>
      </c>
      <c r="Z23" s="1">
        <f t="shared" si="1"/>
        <v>1</v>
      </c>
      <c r="AA23" s="1" t="str">
        <f t="shared" si="3"/>
        <v>U2-1;</v>
      </c>
    </row>
    <row r="24" s="1" customFormat="1" hidden="1" spans="1:27">
      <c r="A24" s="12">
        <v>43557</v>
      </c>
      <c r="B24" s="1">
        <v>2459155452</v>
      </c>
      <c r="C24" s="1" t="s">
        <v>62</v>
      </c>
      <c r="D24" s="1" t="s">
        <v>92</v>
      </c>
      <c r="E24" s="1" t="s">
        <v>25</v>
      </c>
      <c r="F24" s="1" t="s">
        <v>92</v>
      </c>
      <c r="G24" s="1">
        <v>13393860728</v>
      </c>
      <c r="I24" s="1" t="s">
        <v>96</v>
      </c>
      <c r="J24" s="5"/>
      <c r="K24" s="5"/>
      <c r="L24" s="5"/>
      <c r="M24" s="5"/>
      <c r="N24" s="5"/>
      <c r="O24" s="5"/>
      <c r="P24" s="5"/>
      <c r="Q24" s="5">
        <v>2</v>
      </c>
      <c r="R24" s="5"/>
      <c r="S24" s="5"/>
      <c r="V24" s="19" t="s">
        <v>97</v>
      </c>
      <c r="Z24" s="1">
        <f t="shared" si="1"/>
        <v>2</v>
      </c>
      <c r="AA24" s="1" t="str">
        <f t="shared" si="3"/>
        <v>U9-2;</v>
      </c>
    </row>
    <row r="25" s="1" customFormat="1" hidden="1" spans="1:27">
      <c r="A25" s="12">
        <v>43557</v>
      </c>
      <c r="B25" s="1">
        <v>8974586359</v>
      </c>
      <c r="C25" s="1" t="s">
        <v>62</v>
      </c>
      <c r="D25" s="1" t="s">
        <v>92</v>
      </c>
      <c r="E25" s="1" t="s">
        <v>25</v>
      </c>
      <c r="F25" s="1" t="s">
        <v>98</v>
      </c>
      <c r="G25" s="1">
        <v>13703906190</v>
      </c>
      <c r="I25" s="1" t="s">
        <v>99</v>
      </c>
      <c r="J25" s="5"/>
      <c r="K25" s="5">
        <v>1</v>
      </c>
      <c r="L25" s="5"/>
      <c r="M25" s="5"/>
      <c r="N25" s="5"/>
      <c r="O25" s="5"/>
      <c r="P25" s="5"/>
      <c r="Q25" s="5"/>
      <c r="R25" s="5"/>
      <c r="S25" s="5"/>
      <c r="V25" s="19" t="s">
        <v>100</v>
      </c>
      <c r="Z25" s="1">
        <f t="shared" si="1"/>
        <v>1</v>
      </c>
      <c r="AA25" s="1" t="str">
        <f t="shared" si="3"/>
        <v>U2-1;</v>
      </c>
    </row>
    <row r="26" s="1" customFormat="1" hidden="1" spans="1:27">
      <c r="A26" s="12">
        <v>43557</v>
      </c>
      <c r="B26" s="1">
        <v>1950218751</v>
      </c>
      <c r="C26" s="1" t="s">
        <v>62</v>
      </c>
      <c r="D26" s="1" t="s">
        <v>63</v>
      </c>
      <c r="E26" s="1" t="s">
        <v>25</v>
      </c>
      <c r="F26" s="1" t="s">
        <v>101</v>
      </c>
      <c r="G26" s="1">
        <v>13978694522</v>
      </c>
      <c r="I26" s="1" t="s">
        <v>102</v>
      </c>
      <c r="J26" s="5"/>
      <c r="K26" s="5"/>
      <c r="L26" s="5"/>
      <c r="M26" s="5"/>
      <c r="N26" s="5"/>
      <c r="O26" s="5"/>
      <c r="P26" s="5"/>
      <c r="Q26" s="5">
        <v>1</v>
      </c>
      <c r="R26" s="5"/>
      <c r="S26" s="5"/>
      <c r="V26" s="19" t="s">
        <v>103</v>
      </c>
      <c r="Z26" s="1">
        <f t="shared" si="1"/>
        <v>1</v>
      </c>
      <c r="AA26" s="1" t="str">
        <f t="shared" si="3"/>
        <v>U9-1;</v>
      </c>
    </row>
    <row r="27" s="1" customFormat="1" hidden="1" spans="1:27">
      <c r="A27" s="12">
        <v>43557</v>
      </c>
      <c r="B27" s="1">
        <v>5569418331</v>
      </c>
      <c r="C27" s="1" t="s">
        <v>62</v>
      </c>
      <c r="D27" s="1" t="s">
        <v>63</v>
      </c>
      <c r="E27" s="1" t="s">
        <v>25</v>
      </c>
      <c r="F27" s="1" t="s">
        <v>104</v>
      </c>
      <c r="G27" s="1">
        <v>13978694522</v>
      </c>
      <c r="I27" s="1" t="s">
        <v>102</v>
      </c>
      <c r="J27" s="5"/>
      <c r="K27" s="5">
        <v>1</v>
      </c>
      <c r="L27" s="5"/>
      <c r="M27" s="5"/>
      <c r="N27" s="5"/>
      <c r="O27" s="5"/>
      <c r="P27" s="5"/>
      <c r="Q27" s="5"/>
      <c r="R27" s="5"/>
      <c r="S27" s="5"/>
      <c r="V27" s="19" t="s">
        <v>105</v>
      </c>
      <c r="Z27" s="1">
        <f t="shared" si="1"/>
        <v>1</v>
      </c>
      <c r="AA27" s="1" t="str">
        <f t="shared" si="3"/>
        <v>U2-1;</v>
      </c>
    </row>
    <row r="28" s="1" customFormat="1" hidden="1" spans="1:27">
      <c r="A28" s="12">
        <v>43557</v>
      </c>
      <c r="B28" s="1">
        <v>9809880675</v>
      </c>
      <c r="C28" s="1" t="s">
        <v>41</v>
      </c>
      <c r="D28" s="1" t="s">
        <v>106</v>
      </c>
      <c r="E28" s="1" t="s">
        <v>36</v>
      </c>
      <c r="F28" s="1" t="s">
        <v>107</v>
      </c>
      <c r="G28" s="1">
        <v>13769414941</v>
      </c>
      <c r="H28" s="28" t="s">
        <v>108</v>
      </c>
      <c r="I28" s="1" t="s">
        <v>109</v>
      </c>
      <c r="J28" s="5"/>
      <c r="K28" s="5"/>
      <c r="L28" s="5"/>
      <c r="M28" s="5"/>
      <c r="N28" s="5"/>
      <c r="O28" s="5"/>
      <c r="P28" s="5"/>
      <c r="Q28" s="5">
        <v>1</v>
      </c>
      <c r="R28" s="5"/>
      <c r="S28" s="5"/>
      <c r="V28" s="28" t="s">
        <v>110</v>
      </c>
      <c r="Z28" s="1">
        <f t="shared" si="1"/>
        <v>1</v>
      </c>
      <c r="AA28" s="1" t="str">
        <f t="shared" si="3"/>
        <v>U9-1;</v>
      </c>
    </row>
    <row r="29" s="1" customFormat="1" hidden="1" spans="1:27">
      <c r="A29" s="12">
        <v>43557</v>
      </c>
      <c r="B29" s="1">
        <v>3469620502</v>
      </c>
      <c r="C29" s="1" t="s">
        <v>23</v>
      </c>
      <c r="D29" s="1" t="s">
        <v>111</v>
      </c>
      <c r="E29" s="1" t="s">
        <v>25</v>
      </c>
      <c r="F29" s="1" t="s">
        <v>111</v>
      </c>
      <c r="G29" s="1">
        <v>13720826093</v>
      </c>
      <c r="I29" s="1" t="s">
        <v>112</v>
      </c>
      <c r="J29" s="5">
        <v>4</v>
      </c>
      <c r="K29" s="5">
        <v>4</v>
      </c>
      <c r="L29" s="5"/>
      <c r="M29" s="5"/>
      <c r="N29" s="5"/>
      <c r="O29" s="5"/>
      <c r="P29" s="5"/>
      <c r="Q29" s="5">
        <v>2</v>
      </c>
      <c r="R29" s="5"/>
      <c r="S29" s="5"/>
      <c r="Z29" s="1">
        <f t="shared" si="1"/>
        <v>10</v>
      </c>
      <c r="AA29" s="1" t="str">
        <f t="shared" si="3"/>
        <v>U1-4;U2-4;U9-2;</v>
      </c>
    </row>
    <row r="30" s="1" customFormat="1" hidden="1" spans="1:27">
      <c r="A30" s="12">
        <v>43557</v>
      </c>
      <c r="B30" s="1">
        <v>2484475707</v>
      </c>
      <c r="C30" s="1" t="s">
        <v>41</v>
      </c>
      <c r="D30" s="1" t="s">
        <v>113</v>
      </c>
      <c r="E30" s="1" t="s">
        <v>25</v>
      </c>
      <c r="F30" s="1" t="s">
        <v>113</v>
      </c>
      <c r="G30" s="1">
        <v>15958580422</v>
      </c>
      <c r="I30" s="1" t="s">
        <v>114</v>
      </c>
      <c r="J30" s="5"/>
      <c r="K30" s="5"/>
      <c r="L30" s="5"/>
      <c r="M30" s="5"/>
      <c r="N30" s="5"/>
      <c r="O30" s="5"/>
      <c r="P30" s="5"/>
      <c r="Q30" s="5">
        <v>3</v>
      </c>
      <c r="R30" s="5">
        <v>1</v>
      </c>
      <c r="S30" s="5"/>
      <c r="Z30" s="1">
        <f t="shared" si="1"/>
        <v>4</v>
      </c>
      <c r="AA30" s="1" t="str">
        <f t="shared" si="3"/>
        <v>U9-3;U10-1;</v>
      </c>
    </row>
    <row r="31" s="1" customFormat="1" hidden="1" spans="1:27">
      <c r="A31" s="12">
        <v>43558</v>
      </c>
      <c r="B31" s="1">
        <v>3824641212</v>
      </c>
      <c r="C31" s="1" t="s">
        <v>62</v>
      </c>
      <c r="D31" s="1" t="s">
        <v>115</v>
      </c>
      <c r="E31" s="1" t="s">
        <v>25</v>
      </c>
      <c r="F31" s="1" t="s">
        <v>116</v>
      </c>
      <c r="G31" s="1">
        <v>18952299872</v>
      </c>
      <c r="I31" s="1" t="s">
        <v>117</v>
      </c>
      <c r="J31" s="5">
        <v>9</v>
      </c>
      <c r="K31" s="5">
        <v>11</v>
      </c>
      <c r="L31" s="5"/>
      <c r="M31" s="5"/>
      <c r="N31" s="5"/>
      <c r="O31" s="5"/>
      <c r="P31" s="5">
        <v>6</v>
      </c>
      <c r="Q31" s="5"/>
      <c r="R31" s="5">
        <v>6</v>
      </c>
      <c r="S31" s="5"/>
      <c r="V31" s="28" t="s">
        <v>118</v>
      </c>
      <c r="Z31" s="1">
        <f t="shared" si="1"/>
        <v>32</v>
      </c>
      <c r="AA31" s="1" t="str">
        <f t="shared" si="3"/>
        <v>U1-9;U2-11;U8-6;U10-6;</v>
      </c>
    </row>
    <row r="32" s="1" customFormat="1" hidden="1" spans="1:27">
      <c r="A32" s="12">
        <v>43558</v>
      </c>
      <c r="B32" s="1">
        <v>2900203301</v>
      </c>
      <c r="C32" s="1" t="s">
        <v>62</v>
      </c>
      <c r="D32" s="1" t="s">
        <v>83</v>
      </c>
      <c r="E32" s="1" t="s">
        <v>36</v>
      </c>
      <c r="F32" s="1" t="s">
        <v>119</v>
      </c>
      <c r="G32" s="1">
        <v>13834375859</v>
      </c>
      <c r="H32" s="28" t="s">
        <v>120</v>
      </c>
      <c r="I32" s="1" t="s">
        <v>121</v>
      </c>
      <c r="J32" s="5">
        <v>1</v>
      </c>
      <c r="K32" s="5"/>
      <c r="L32" s="5">
        <v>1</v>
      </c>
      <c r="M32" s="5"/>
      <c r="N32" s="5"/>
      <c r="O32" s="5"/>
      <c r="P32" s="5"/>
      <c r="Q32" s="5"/>
      <c r="R32" s="5"/>
      <c r="S32" s="5"/>
      <c r="V32" s="28" t="s">
        <v>122</v>
      </c>
      <c r="Z32" s="1">
        <f t="shared" si="1"/>
        <v>2</v>
      </c>
      <c r="AA32" s="1" t="str">
        <f t="shared" si="3"/>
        <v>U1-1;U3-1;</v>
      </c>
    </row>
    <row r="33" s="1" customFormat="1" hidden="1" spans="1:27">
      <c r="A33" s="12">
        <v>43558</v>
      </c>
      <c r="B33" s="1">
        <v>4552646369</v>
      </c>
      <c r="C33" s="1" t="s">
        <v>41</v>
      </c>
      <c r="D33" s="1" t="s">
        <v>123</v>
      </c>
      <c r="E33" s="1" t="s">
        <v>25</v>
      </c>
      <c r="F33" s="1" t="s">
        <v>124</v>
      </c>
      <c r="G33" s="1">
        <v>13580870138</v>
      </c>
      <c r="I33" s="1" t="s">
        <v>125</v>
      </c>
      <c r="J33" s="5"/>
      <c r="K33" s="5"/>
      <c r="L33" s="5"/>
      <c r="M33" s="5"/>
      <c r="N33" s="5"/>
      <c r="O33" s="5"/>
      <c r="P33" s="5"/>
      <c r="Q33" s="5"/>
      <c r="R33" s="5">
        <v>1</v>
      </c>
      <c r="S33" s="5"/>
      <c r="V33" s="29" t="s">
        <v>126</v>
      </c>
      <c r="Z33" s="1">
        <f t="shared" si="1"/>
        <v>1</v>
      </c>
      <c r="AA33" s="1" t="str">
        <f t="shared" si="3"/>
        <v>U10-1;</v>
      </c>
    </row>
    <row r="34" s="1" customFormat="1" hidden="1" spans="1:27">
      <c r="A34" s="12">
        <v>43558</v>
      </c>
      <c r="B34" s="1">
        <v>8469422134</v>
      </c>
      <c r="C34" s="1" t="s">
        <v>52</v>
      </c>
      <c r="D34" s="1" t="s">
        <v>53</v>
      </c>
      <c r="E34" s="1" t="s">
        <v>25</v>
      </c>
      <c r="F34" s="1" t="s">
        <v>127</v>
      </c>
      <c r="G34" s="1">
        <v>15043062624</v>
      </c>
      <c r="I34" s="1" t="s">
        <v>128</v>
      </c>
      <c r="J34" s="5">
        <v>1</v>
      </c>
      <c r="K34" s="5"/>
      <c r="L34" s="5">
        <v>1</v>
      </c>
      <c r="M34" s="5"/>
      <c r="N34" s="5"/>
      <c r="O34" s="5"/>
      <c r="P34" s="5"/>
      <c r="Q34" s="5"/>
      <c r="R34" s="5"/>
      <c r="S34" s="5"/>
      <c r="V34" s="29" t="s">
        <v>129</v>
      </c>
      <c r="Z34" s="1">
        <f t="shared" si="1"/>
        <v>2</v>
      </c>
      <c r="AA34" s="1" t="str">
        <f t="shared" si="3"/>
        <v>U1-1;U3-1;</v>
      </c>
    </row>
    <row r="35" s="1" customFormat="1" hidden="1" spans="1:27">
      <c r="A35" s="12">
        <v>43558</v>
      </c>
      <c r="B35" s="1">
        <v>2566508247</v>
      </c>
      <c r="C35" s="1" t="s">
        <v>41</v>
      </c>
      <c r="D35" s="1" t="s">
        <v>130</v>
      </c>
      <c r="E35" s="1" t="s">
        <v>25</v>
      </c>
      <c r="F35" s="1" t="s">
        <v>131</v>
      </c>
      <c r="G35" s="1">
        <v>13959199793</v>
      </c>
      <c r="I35" s="1" t="s">
        <v>132</v>
      </c>
      <c r="J35" s="5"/>
      <c r="K35" s="5"/>
      <c r="L35" s="5"/>
      <c r="M35" s="5"/>
      <c r="N35" s="5">
        <v>1</v>
      </c>
      <c r="O35" s="5"/>
      <c r="P35" s="5"/>
      <c r="Q35" s="5"/>
      <c r="R35" s="5"/>
      <c r="S35" s="5"/>
      <c r="V35" s="29" t="s">
        <v>133</v>
      </c>
      <c r="Z35" s="1">
        <f t="shared" si="1"/>
        <v>1</v>
      </c>
      <c r="AA35" s="1" t="str">
        <f t="shared" si="3"/>
        <v>U6-1;</v>
      </c>
    </row>
    <row r="36" s="1" customFormat="1" hidden="1" spans="1:27">
      <c r="A36" s="12">
        <v>43558</v>
      </c>
      <c r="B36" s="1">
        <v>5323565731</v>
      </c>
      <c r="C36" s="1" t="s">
        <v>52</v>
      </c>
      <c r="D36" s="1" t="s">
        <v>53</v>
      </c>
      <c r="E36" s="1" t="s">
        <v>25</v>
      </c>
      <c r="F36" s="1" t="s">
        <v>134</v>
      </c>
      <c r="G36" s="1">
        <v>13590276969</v>
      </c>
      <c r="I36" s="15" t="s">
        <v>135</v>
      </c>
      <c r="J36" s="5"/>
      <c r="K36" s="5">
        <v>1</v>
      </c>
      <c r="L36" s="5"/>
      <c r="M36" s="5"/>
      <c r="N36" s="5"/>
      <c r="O36" s="5"/>
      <c r="P36" s="5"/>
      <c r="Q36" s="5"/>
      <c r="R36" s="5"/>
      <c r="S36" s="5"/>
      <c r="V36" s="29" t="s">
        <v>136</v>
      </c>
      <c r="Z36" s="1">
        <f t="shared" si="1"/>
        <v>1</v>
      </c>
      <c r="AA36" s="1" t="str">
        <f t="shared" si="3"/>
        <v>U2-1;</v>
      </c>
    </row>
    <row r="37" s="1" customFormat="1" hidden="1" spans="1:27">
      <c r="A37" s="12">
        <v>43558</v>
      </c>
      <c r="B37" s="1">
        <v>7842311627</v>
      </c>
      <c r="C37" s="1" t="s">
        <v>41</v>
      </c>
      <c r="D37" s="1" t="s">
        <v>137</v>
      </c>
      <c r="E37" s="1" t="s">
        <v>25</v>
      </c>
      <c r="F37" s="1" t="s">
        <v>137</v>
      </c>
      <c r="G37" s="1">
        <v>15610265228</v>
      </c>
      <c r="I37" s="1" t="s">
        <v>138</v>
      </c>
      <c r="J37" s="5">
        <v>1</v>
      </c>
      <c r="K37" s="5">
        <v>1</v>
      </c>
      <c r="L37" s="5"/>
      <c r="M37" s="5"/>
      <c r="N37" s="5"/>
      <c r="O37" s="5"/>
      <c r="P37" s="5"/>
      <c r="Q37" s="5">
        <v>1</v>
      </c>
      <c r="R37" s="5"/>
      <c r="S37" s="5"/>
      <c r="V37" s="29" t="s">
        <v>139</v>
      </c>
      <c r="Z37" s="1">
        <f t="shared" si="1"/>
        <v>3</v>
      </c>
      <c r="AA37" s="1" t="str">
        <f t="shared" si="3"/>
        <v>U1-1;U2-1;U9-1;</v>
      </c>
    </row>
    <row r="38" s="1" customFormat="1" hidden="1" spans="1:27">
      <c r="A38" s="12">
        <v>43558</v>
      </c>
      <c r="B38" s="1">
        <v>2996653538</v>
      </c>
      <c r="C38" s="1" t="s">
        <v>62</v>
      </c>
      <c r="D38" s="1" t="s">
        <v>140</v>
      </c>
      <c r="E38" s="1" t="s">
        <v>25</v>
      </c>
      <c r="F38" s="1" t="s">
        <v>141</v>
      </c>
      <c r="G38" s="1">
        <v>18507099282</v>
      </c>
      <c r="I38" s="1" t="s">
        <v>142</v>
      </c>
      <c r="J38" s="5"/>
      <c r="K38" s="5"/>
      <c r="L38" s="5"/>
      <c r="M38" s="5"/>
      <c r="N38" s="5"/>
      <c r="O38" s="5"/>
      <c r="P38" s="5"/>
      <c r="Q38" s="5"/>
      <c r="R38" s="5">
        <v>1</v>
      </c>
      <c r="S38" s="5"/>
      <c r="V38" s="29" t="s">
        <v>143</v>
      </c>
      <c r="Z38" s="1">
        <f t="shared" si="1"/>
        <v>1</v>
      </c>
      <c r="AA38" s="1" t="str">
        <f t="shared" si="3"/>
        <v>U10-1;</v>
      </c>
    </row>
    <row r="39" s="1" customFormat="1" hidden="1" spans="1:27">
      <c r="A39" s="12">
        <v>43558</v>
      </c>
      <c r="B39" s="1" t="s">
        <v>144</v>
      </c>
      <c r="C39" s="1" t="s">
        <v>62</v>
      </c>
      <c r="D39" s="1" t="s">
        <v>140</v>
      </c>
      <c r="E39" s="1" t="s">
        <v>25</v>
      </c>
      <c r="F39" s="1" t="s">
        <v>145</v>
      </c>
      <c r="G39" s="1">
        <v>13177777058</v>
      </c>
      <c r="I39" s="1" t="s">
        <v>146</v>
      </c>
      <c r="J39" s="5"/>
      <c r="K39" s="5"/>
      <c r="L39" s="5"/>
      <c r="M39" s="5"/>
      <c r="N39" s="5"/>
      <c r="O39" s="5">
        <v>1</v>
      </c>
      <c r="P39" s="5"/>
      <c r="Q39" s="5">
        <v>3</v>
      </c>
      <c r="R39" s="5">
        <v>2</v>
      </c>
      <c r="S39" s="5"/>
      <c r="V39" s="29" t="s">
        <v>147</v>
      </c>
      <c r="Z39" s="1">
        <f t="shared" si="1"/>
        <v>6</v>
      </c>
      <c r="AA39" s="1" t="str">
        <f t="shared" si="3"/>
        <v>U7-1;U9-3;U10-2;</v>
      </c>
    </row>
    <row r="40" s="1" customFormat="1" hidden="1" spans="1:27">
      <c r="A40" s="12">
        <v>43558</v>
      </c>
      <c r="B40" s="1">
        <v>8857734229</v>
      </c>
      <c r="C40" s="1" t="s">
        <v>62</v>
      </c>
      <c r="D40" s="1" t="s">
        <v>83</v>
      </c>
      <c r="E40" s="1" t="s">
        <v>25</v>
      </c>
      <c r="F40" s="1" t="s">
        <v>148</v>
      </c>
      <c r="G40" s="1">
        <v>18231557792</v>
      </c>
      <c r="I40" s="1" t="s">
        <v>149</v>
      </c>
      <c r="J40" s="5"/>
      <c r="K40" s="5"/>
      <c r="L40" s="5"/>
      <c r="M40" s="5"/>
      <c r="N40" s="5"/>
      <c r="O40" s="5"/>
      <c r="P40" s="5">
        <v>1</v>
      </c>
      <c r="Q40" s="5"/>
      <c r="R40" s="5">
        <v>5</v>
      </c>
      <c r="S40" s="5"/>
      <c r="V40" s="29" t="s">
        <v>150</v>
      </c>
      <c r="Z40" s="1">
        <f t="shared" si="1"/>
        <v>6</v>
      </c>
      <c r="AA40" s="1" t="str">
        <f t="shared" si="3"/>
        <v>U8-1;U10-5;</v>
      </c>
    </row>
    <row r="41" s="1" customFormat="1" hidden="1" spans="1:27">
      <c r="A41" s="12">
        <v>43558</v>
      </c>
      <c r="B41" s="1">
        <v>9541038911</v>
      </c>
      <c r="C41" s="1" t="s">
        <v>23</v>
      </c>
      <c r="D41" s="1" t="s">
        <v>69</v>
      </c>
      <c r="E41" s="1" t="s">
        <v>25</v>
      </c>
      <c r="F41" s="1" t="s">
        <v>151</v>
      </c>
      <c r="G41" s="1">
        <v>13873823487</v>
      </c>
      <c r="I41" s="1" t="s">
        <v>152</v>
      </c>
      <c r="J41" s="5"/>
      <c r="K41" s="5">
        <v>2</v>
      </c>
      <c r="L41" s="5"/>
      <c r="M41" s="5"/>
      <c r="N41" s="5"/>
      <c r="O41" s="5"/>
      <c r="P41" s="5"/>
      <c r="Q41" s="5"/>
      <c r="R41" s="5"/>
      <c r="S41" s="5"/>
      <c r="V41" s="29" t="s">
        <v>153</v>
      </c>
      <c r="Z41" s="1">
        <f t="shared" si="1"/>
        <v>2</v>
      </c>
      <c r="AA41" s="1" t="str">
        <f t="shared" si="3"/>
        <v>U2-2;</v>
      </c>
    </row>
    <row r="42" s="1" customFormat="1" hidden="1" spans="1:27">
      <c r="A42" s="12">
        <v>43558</v>
      </c>
      <c r="B42" s="1">
        <v>3738381223</v>
      </c>
      <c r="C42" s="1" t="s">
        <v>23</v>
      </c>
      <c r="D42" s="1" t="s">
        <v>154</v>
      </c>
      <c r="E42" s="1" t="s">
        <v>25</v>
      </c>
      <c r="F42" s="1" t="s">
        <v>155</v>
      </c>
      <c r="G42" s="1">
        <v>13613016376</v>
      </c>
      <c r="I42" s="15" t="s">
        <v>156</v>
      </c>
      <c r="J42" s="5">
        <v>3</v>
      </c>
      <c r="K42" s="5">
        <v>2</v>
      </c>
      <c r="L42" s="5"/>
      <c r="M42" s="5"/>
      <c r="N42" s="5"/>
      <c r="O42" s="5"/>
      <c r="P42" s="5"/>
      <c r="Q42" s="5"/>
      <c r="R42" s="5"/>
      <c r="S42" s="5"/>
      <c r="V42" s="29" t="s">
        <v>157</v>
      </c>
      <c r="Z42" s="1">
        <f t="shared" si="1"/>
        <v>5</v>
      </c>
      <c r="AA42" s="1" t="str">
        <f t="shared" si="3"/>
        <v>U1-3;U2-2;</v>
      </c>
    </row>
    <row r="43" s="1" customFormat="1" hidden="1" spans="1:27">
      <c r="A43" s="12">
        <v>43558</v>
      </c>
      <c r="B43" s="1">
        <v>5883238365</v>
      </c>
      <c r="C43" s="1" t="s">
        <v>23</v>
      </c>
      <c r="D43" s="1" t="s">
        <v>158</v>
      </c>
      <c r="E43" s="1" t="s">
        <v>25</v>
      </c>
      <c r="F43" s="1" t="s">
        <v>158</v>
      </c>
      <c r="G43" s="1">
        <v>13862508527</v>
      </c>
      <c r="I43" s="1" t="s">
        <v>159</v>
      </c>
      <c r="J43" s="5">
        <v>4</v>
      </c>
      <c r="K43" s="5"/>
      <c r="L43" s="5"/>
      <c r="M43" s="5"/>
      <c r="N43" s="5"/>
      <c r="O43" s="5"/>
      <c r="P43" s="5"/>
      <c r="Q43" s="5"/>
      <c r="R43" s="5">
        <v>5</v>
      </c>
      <c r="S43" s="5"/>
      <c r="V43" s="29" t="s">
        <v>160</v>
      </c>
      <c r="Z43" s="1">
        <f t="shared" si="1"/>
        <v>9</v>
      </c>
      <c r="AA43" s="1" t="str">
        <f t="shared" si="3"/>
        <v>U1-4;U10-5;</v>
      </c>
    </row>
    <row r="44" s="1" customFormat="1" hidden="1" spans="1:27">
      <c r="A44" s="12">
        <v>43558</v>
      </c>
      <c r="B44" s="1">
        <v>5929674764</v>
      </c>
      <c r="C44" s="1" t="s">
        <v>62</v>
      </c>
      <c r="D44" s="1" t="s">
        <v>63</v>
      </c>
      <c r="E44" s="1" t="s">
        <v>25</v>
      </c>
      <c r="F44" s="1" t="s">
        <v>161</v>
      </c>
      <c r="G44" s="1">
        <v>18076558205</v>
      </c>
      <c r="I44" s="1" t="s">
        <v>162</v>
      </c>
      <c r="J44" s="5"/>
      <c r="K44" s="5"/>
      <c r="L44" s="5"/>
      <c r="M44" s="5">
        <v>1</v>
      </c>
      <c r="N44" s="5"/>
      <c r="O44" s="5">
        <v>1</v>
      </c>
      <c r="P44" s="5"/>
      <c r="Q44" s="5"/>
      <c r="R44" s="5"/>
      <c r="S44" s="5"/>
      <c r="V44" s="29" t="s">
        <v>163</v>
      </c>
      <c r="Z44" s="1">
        <f t="shared" si="1"/>
        <v>2</v>
      </c>
      <c r="AA44" s="1" t="str">
        <f t="shared" si="3"/>
        <v>U4-1;U7-1;</v>
      </c>
    </row>
    <row r="45" s="1" customFormat="1" hidden="1" spans="1:27">
      <c r="A45" s="12">
        <v>43558</v>
      </c>
      <c r="B45" s="1">
        <v>5341038572</v>
      </c>
      <c r="C45" s="1" t="s">
        <v>23</v>
      </c>
      <c r="D45" s="1" t="s">
        <v>59</v>
      </c>
      <c r="E45" s="1" t="s">
        <v>25</v>
      </c>
      <c r="F45" s="1" t="s">
        <v>59</v>
      </c>
      <c r="G45" s="1">
        <v>13599991255</v>
      </c>
      <c r="I45" s="1" t="s">
        <v>164</v>
      </c>
      <c r="J45" s="5">
        <v>1</v>
      </c>
      <c r="K45" s="5">
        <v>1</v>
      </c>
      <c r="L45" s="5"/>
      <c r="M45" s="5"/>
      <c r="N45" s="5"/>
      <c r="O45" s="5"/>
      <c r="P45" s="5"/>
      <c r="Q45" s="5"/>
      <c r="R45" s="5"/>
      <c r="S45" s="5"/>
      <c r="V45" s="29" t="s">
        <v>165</v>
      </c>
      <c r="Z45" s="1">
        <f t="shared" si="1"/>
        <v>2</v>
      </c>
      <c r="AA45" s="1" t="str">
        <f t="shared" si="3"/>
        <v>U1-1;U2-1;</v>
      </c>
    </row>
    <row r="46" s="1" customFormat="1" hidden="1" spans="1:27">
      <c r="A46" s="12">
        <v>43558</v>
      </c>
      <c r="B46" s="1">
        <v>6062450021</v>
      </c>
      <c r="C46" s="1" t="s">
        <v>23</v>
      </c>
      <c r="D46" s="1" t="s">
        <v>69</v>
      </c>
      <c r="E46" s="1" t="s">
        <v>25</v>
      </c>
      <c r="F46" s="1" t="s">
        <v>166</v>
      </c>
      <c r="G46" s="1">
        <v>13973706089</v>
      </c>
      <c r="I46" s="1" t="s">
        <v>167</v>
      </c>
      <c r="J46" s="5"/>
      <c r="K46" s="5">
        <v>4</v>
      </c>
      <c r="L46" s="5"/>
      <c r="M46" s="5"/>
      <c r="N46" s="5"/>
      <c r="O46" s="5"/>
      <c r="P46" s="5"/>
      <c r="Q46" s="5">
        <v>2</v>
      </c>
      <c r="R46" s="5"/>
      <c r="S46" s="5"/>
      <c r="V46" s="29" t="s">
        <v>168</v>
      </c>
      <c r="Z46" s="1">
        <f t="shared" si="1"/>
        <v>6</v>
      </c>
      <c r="AA46" s="1" t="str">
        <f t="shared" si="3"/>
        <v>U2-4;U9-2;</v>
      </c>
    </row>
    <row r="47" s="1" customFormat="1" hidden="1" spans="1:27">
      <c r="A47" s="12">
        <v>43559</v>
      </c>
      <c r="B47" s="1">
        <v>3166774285</v>
      </c>
      <c r="C47" s="1" t="s">
        <v>23</v>
      </c>
      <c r="D47" s="1" t="s">
        <v>48</v>
      </c>
      <c r="E47" s="1" t="s">
        <v>25</v>
      </c>
      <c r="F47" s="1" t="s">
        <v>169</v>
      </c>
      <c r="G47" s="1">
        <v>13368591500</v>
      </c>
      <c r="I47" s="1" t="s">
        <v>170</v>
      </c>
      <c r="J47" s="5"/>
      <c r="K47" s="5"/>
      <c r="L47" s="5"/>
      <c r="M47" s="5"/>
      <c r="N47" s="5"/>
      <c r="O47" s="5"/>
      <c r="P47" s="5"/>
      <c r="Q47" s="5"/>
      <c r="R47" s="5">
        <v>1</v>
      </c>
      <c r="S47" s="5"/>
      <c r="V47" s="29" t="s">
        <v>171</v>
      </c>
      <c r="Z47" s="1">
        <f t="shared" si="1"/>
        <v>1</v>
      </c>
      <c r="AA47" s="1" t="str">
        <f t="shared" si="3"/>
        <v>U10-1;</v>
      </c>
    </row>
    <row r="48" s="1" customFormat="1" hidden="1" spans="1:27">
      <c r="A48" s="12">
        <v>43559</v>
      </c>
      <c r="B48" s="1">
        <v>6424078569</v>
      </c>
      <c r="C48" s="1" t="s">
        <v>23</v>
      </c>
      <c r="D48" s="1" t="s">
        <v>48</v>
      </c>
      <c r="E48" s="1" t="s">
        <v>25</v>
      </c>
      <c r="F48" s="1" t="s">
        <v>172</v>
      </c>
      <c r="G48" s="1">
        <v>13536432304</v>
      </c>
      <c r="I48" s="1" t="s">
        <v>173</v>
      </c>
      <c r="J48" s="5"/>
      <c r="K48" s="5">
        <v>1</v>
      </c>
      <c r="L48" s="5"/>
      <c r="M48" s="5"/>
      <c r="N48" s="5"/>
      <c r="O48" s="5"/>
      <c r="P48" s="5"/>
      <c r="Q48" s="5"/>
      <c r="R48" s="5"/>
      <c r="S48" s="5"/>
      <c r="V48" s="29" t="s">
        <v>174</v>
      </c>
      <c r="Z48" s="1">
        <f t="shared" si="1"/>
        <v>1</v>
      </c>
      <c r="AA48" s="1" t="str">
        <f t="shared" si="3"/>
        <v>U2-1;</v>
      </c>
    </row>
    <row r="49" s="1" customFormat="1" hidden="1" spans="1:27">
      <c r="A49" s="12">
        <v>43559</v>
      </c>
      <c r="B49" s="1">
        <v>2266291924</v>
      </c>
      <c r="C49" s="1" t="s">
        <v>23</v>
      </c>
      <c r="D49" s="1" t="s">
        <v>48</v>
      </c>
      <c r="E49" s="1" t="s">
        <v>25</v>
      </c>
      <c r="F49" s="1" t="s">
        <v>175</v>
      </c>
      <c r="G49" s="1">
        <v>15976076909</v>
      </c>
      <c r="I49" s="1" t="s">
        <v>176</v>
      </c>
      <c r="J49" s="5"/>
      <c r="K49" s="5">
        <v>1</v>
      </c>
      <c r="L49" s="5"/>
      <c r="M49" s="5"/>
      <c r="N49" s="5"/>
      <c r="O49" s="5"/>
      <c r="P49" s="5"/>
      <c r="Q49" s="5"/>
      <c r="R49" s="5"/>
      <c r="S49" s="5"/>
      <c r="V49" s="29" t="s">
        <v>177</v>
      </c>
      <c r="Z49" s="1">
        <f t="shared" si="1"/>
        <v>1</v>
      </c>
      <c r="AA49" s="1" t="str">
        <f t="shared" ref="AA49:AA80" si="4">IF(J49&gt;0,"U1-"&amp;J49&amp;";","")&amp;IF(K49&gt;0,"U2-"&amp;K49&amp;";","")&amp;IF(L49&gt;0,"U3-"&amp;L49&amp;";","")&amp;IF(M49&gt;0,"U4-"&amp;M49&amp;";","")&amp;IF(N49&gt;0,"U6-"&amp;N49&amp;";","")&amp;IF(O49&gt;0,"U7-"&amp;O49&amp;";","")&amp;IF(P49&gt;0,"U8-"&amp;P49&amp;";","")&amp;IF(Q49&gt;0,"U9-"&amp;Q49&amp;";","")&amp;IF(R49&gt;0,"U10-"&amp;R49&amp;";","")&amp;U49</f>
        <v>U2-1;</v>
      </c>
    </row>
    <row r="50" s="1" customFormat="1" hidden="1" spans="1:27">
      <c r="A50" s="12">
        <v>43559</v>
      </c>
      <c r="B50" s="1">
        <v>1752486799</v>
      </c>
      <c r="C50" s="1" t="s">
        <v>62</v>
      </c>
      <c r="D50" s="1" t="s">
        <v>178</v>
      </c>
      <c r="E50" s="1" t="s">
        <v>25</v>
      </c>
      <c r="F50" s="1" t="s">
        <v>178</v>
      </c>
      <c r="G50" s="1">
        <v>13922021124</v>
      </c>
      <c r="I50" s="1" t="s">
        <v>179</v>
      </c>
      <c r="J50" s="5"/>
      <c r="K50" s="5"/>
      <c r="L50" s="5"/>
      <c r="M50" s="5"/>
      <c r="N50" s="5"/>
      <c r="O50" s="5"/>
      <c r="P50" s="5"/>
      <c r="Q50" s="5"/>
      <c r="R50" s="5">
        <v>5</v>
      </c>
      <c r="S50" s="5"/>
      <c r="V50" s="29" t="s">
        <v>180</v>
      </c>
      <c r="Z50" s="1">
        <f t="shared" si="1"/>
        <v>5</v>
      </c>
      <c r="AA50" s="1" t="str">
        <f t="shared" si="4"/>
        <v>U10-5;</v>
      </c>
    </row>
    <row r="51" s="1" customFormat="1" hidden="1" spans="1:27">
      <c r="A51" s="12">
        <v>43559</v>
      </c>
      <c r="B51" s="1">
        <v>2278175251</v>
      </c>
      <c r="C51" s="1" t="s">
        <v>23</v>
      </c>
      <c r="D51" s="1" t="s">
        <v>181</v>
      </c>
      <c r="E51" s="1" t="s">
        <v>25</v>
      </c>
      <c r="F51" s="1" t="s">
        <v>182</v>
      </c>
      <c r="G51" s="1">
        <v>13851387566</v>
      </c>
      <c r="I51" s="1" t="s">
        <v>183</v>
      </c>
      <c r="J51" s="5"/>
      <c r="K51" s="5"/>
      <c r="L51" s="5"/>
      <c r="M51" s="5"/>
      <c r="N51" s="5"/>
      <c r="O51" s="5"/>
      <c r="P51" s="5"/>
      <c r="Q51" s="5"/>
      <c r="R51" s="5">
        <v>1</v>
      </c>
      <c r="S51" s="5"/>
      <c r="V51" s="29" t="s">
        <v>184</v>
      </c>
      <c r="Z51" s="1">
        <f t="shared" si="1"/>
        <v>1</v>
      </c>
      <c r="AA51" s="1" t="str">
        <f t="shared" si="4"/>
        <v>U10-1;</v>
      </c>
    </row>
    <row r="52" s="1" customFormat="1" hidden="1" spans="1:27">
      <c r="A52" s="12">
        <v>43559</v>
      </c>
      <c r="B52" s="1">
        <v>8865105771</v>
      </c>
      <c r="C52" s="1" t="s">
        <v>23</v>
      </c>
      <c r="D52" s="1" t="s">
        <v>181</v>
      </c>
      <c r="E52" s="1" t="s">
        <v>25</v>
      </c>
      <c r="F52" s="1" t="s">
        <v>185</v>
      </c>
      <c r="G52" s="1">
        <v>15705171013</v>
      </c>
      <c r="I52" s="1" t="s">
        <v>186</v>
      </c>
      <c r="J52" s="5"/>
      <c r="K52" s="5"/>
      <c r="L52" s="5"/>
      <c r="M52" s="5"/>
      <c r="N52" s="5"/>
      <c r="O52" s="5"/>
      <c r="P52" s="5"/>
      <c r="Q52" s="5"/>
      <c r="R52" s="5">
        <v>1</v>
      </c>
      <c r="S52" s="5"/>
      <c r="V52" s="29" t="s">
        <v>187</v>
      </c>
      <c r="Z52" s="1">
        <f t="shared" si="1"/>
        <v>1</v>
      </c>
      <c r="AA52" s="1" t="str">
        <f t="shared" si="4"/>
        <v>U10-1;</v>
      </c>
    </row>
    <row r="53" s="1" customFormat="1" hidden="1" spans="1:27">
      <c r="A53" s="12">
        <v>43559</v>
      </c>
      <c r="B53" s="1">
        <v>4465339702</v>
      </c>
      <c r="C53" s="1" t="s">
        <v>23</v>
      </c>
      <c r="D53" s="1" t="s">
        <v>88</v>
      </c>
      <c r="E53" s="1" t="s">
        <v>25</v>
      </c>
      <c r="F53" s="1" t="s">
        <v>188</v>
      </c>
      <c r="G53" s="1">
        <v>18511805689</v>
      </c>
      <c r="I53" s="1" t="s">
        <v>189</v>
      </c>
      <c r="J53" s="5"/>
      <c r="K53" s="5"/>
      <c r="L53" s="5"/>
      <c r="M53" s="5"/>
      <c r="N53" s="5"/>
      <c r="O53" s="5"/>
      <c r="P53" s="5">
        <v>1</v>
      </c>
      <c r="Q53" s="5"/>
      <c r="R53" s="5"/>
      <c r="S53" s="5"/>
      <c r="V53" s="29" t="s">
        <v>190</v>
      </c>
      <c r="Z53" s="1">
        <f t="shared" si="1"/>
        <v>1</v>
      </c>
      <c r="AA53" s="1" t="str">
        <f t="shared" si="4"/>
        <v>U8-1;</v>
      </c>
    </row>
    <row r="54" s="1" customFormat="1" hidden="1" spans="1:27">
      <c r="A54" s="12">
        <v>43559</v>
      </c>
      <c r="B54" s="1">
        <v>2404004505</v>
      </c>
      <c r="C54" s="1" t="s">
        <v>62</v>
      </c>
      <c r="D54" s="1" t="s">
        <v>191</v>
      </c>
      <c r="E54" s="1" t="s">
        <v>25</v>
      </c>
      <c r="F54" s="1" t="s">
        <v>191</v>
      </c>
      <c r="G54" s="1">
        <v>13680968118</v>
      </c>
      <c r="I54" s="1" t="s">
        <v>192</v>
      </c>
      <c r="J54" s="5">
        <v>10</v>
      </c>
      <c r="K54" s="5"/>
      <c r="L54" s="5">
        <v>4</v>
      </c>
      <c r="M54" s="5">
        <v>4</v>
      </c>
      <c r="N54" s="5"/>
      <c r="O54" s="5"/>
      <c r="P54" s="5">
        <v>4</v>
      </c>
      <c r="Q54" s="5">
        <v>10</v>
      </c>
      <c r="R54" s="5">
        <v>4</v>
      </c>
      <c r="S54" s="5"/>
      <c r="V54" s="29" t="s">
        <v>193</v>
      </c>
      <c r="Z54" s="1">
        <f t="shared" si="1"/>
        <v>36</v>
      </c>
      <c r="AA54" s="1" t="str">
        <f t="shared" si="4"/>
        <v>U1-10;U3-4;U4-4;U8-4;U9-10;U10-4;</v>
      </c>
    </row>
    <row r="55" s="1" customFormat="1" hidden="1" spans="1:27">
      <c r="A55" s="12">
        <v>43559</v>
      </c>
      <c r="B55" s="1">
        <v>7193434957</v>
      </c>
      <c r="C55" s="1" t="s">
        <v>23</v>
      </c>
      <c r="D55" s="1" t="s">
        <v>24</v>
      </c>
      <c r="E55" s="1" t="s">
        <v>25</v>
      </c>
      <c r="F55" s="1" t="s">
        <v>194</v>
      </c>
      <c r="G55" s="1">
        <v>13204210284</v>
      </c>
      <c r="I55" s="1" t="s">
        <v>195</v>
      </c>
      <c r="J55" s="5"/>
      <c r="K55" s="5">
        <v>1</v>
      </c>
      <c r="L55" s="5"/>
      <c r="M55" s="5"/>
      <c r="N55" s="5"/>
      <c r="O55" s="5"/>
      <c r="P55" s="5"/>
      <c r="Q55" s="5"/>
      <c r="R55" s="5"/>
      <c r="S55" s="5"/>
      <c r="V55" s="29" t="s">
        <v>196</v>
      </c>
      <c r="Z55" s="1">
        <f t="shared" si="1"/>
        <v>1</v>
      </c>
      <c r="AA55" s="1" t="str">
        <f t="shared" si="4"/>
        <v>U2-1;</v>
      </c>
    </row>
    <row r="56" s="1" customFormat="1" hidden="1" spans="1:27">
      <c r="A56" s="12">
        <v>43559</v>
      </c>
      <c r="B56" s="1">
        <v>8013645423</v>
      </c>
      <c r="C56" s="1" t="s">
        <v>23</v>
      </c>
      <c r="D56" s="1" t="s">
        <v>197</v>
      </c>
      <c r="E56" s="1" t="s">
        <v>25</v>
      </c>
      <c r="F56" s="1" t="s">
        <v>198</v>
      </c>
      <c r="G56" s="1">
        <v>15071537575</v>
      </c>
      <c r="I56" s="1" t="s">
        <v>199</v>
      </c>
      <c r="J56" s="5"/>
      <c r="K56" s="5"/>
      <c r="L56" s="5"/>
      <c r="M56" s="5"/>
      <c r="N56" s="5"/>
      <c r="O56" s="5"/>
      <c r="P56" s="5"/>
      <c r="Q56" s="5"/>
      <c r="R56" s="5"/>
      <c r="S56" s="5"/>
      <c r="U56" s="1" t="s">
        <v>200</v>
      </c>
      <c r="V56" s="20"/>
      <c r="W56" s="28" t="s">
        <v>201</v>
      </c>
      <c r="Z56" s="1">
        <f t="shared" si="1"/>
        <v>0</v>
      </c>
      <c r="AA56" s="1" t="str">
        <f t="shared" si="4"/>
        <v>UQ5-1</v>
      </c>
    </row>
    <row r="57" s="1" customFormat="1" hidden="1" spans="1:27">
      <c r="A57" s="12">
        <v>43559</v>
      </c>
      <c r="B57" s="1">
        <v>9799472366</v>
      </c>
      <c r="C57" s="1" t="s">
        <v>41</v>
      </c>
      <c r="D57" s="1" t="s">
        <v>202</v>
      </c>
      <c r="E57" s="1" t="s">
        <v>25</v>
      </c>
      <c r="F57" s="1" t="s">
        <v>202</v>
      </c>
      <c r="G57" s="1">
        <v>15989866517</v>
      </c>
      <c r="I57" s="1" t="s">
        <v>203</v>
      </c>
      <c r="J57" s="5"/>
      <c r="K57" s="5">
        <v>1</v>
      </c>
      <c r="L57" s="5"/>
      <c r="M57" s="5"/>
      <c r="N57" s="5"/>
      <c r="O57" s="5"/>
      <c r="P57" s="5"/>
      <c r="Q57" s="5"/>
      <c r="R57" s="5">
        <v>1</v>
      </c>
      <c r="S57" s="5"/>
      <c r="V57" s="29" t="s">
        <v>204</v>
      </c>
      <c r="Z57" s="1">
        <f t="shared" si="1"/>
        <v>2</v>
      </c>
      <c r="AA57" s="1" t="str">
        <f t="shared" si="4"/>
        <v>U2-1;U10-1;</v>
      </c>
    </row>
    <row r="58" s="1" customFormat="1" hidden="1" spans="1:27">
      <c r="A58" s="12">
        <v>43559</v>
      </c>
      <c r="B58" s="1">
        <v>7169256707</v>
      </c>
      <c r="C58" s="1" t="s">
        <v>23</v>
      </c>
      <c r="D58" s="1" t="s">
        <v>59</v>
      </c>
      <c r="E58" s="1" t="s">
        <v>25</v>
      </c>
      <c r="F58" s="1" t="s">
        <v>59</v>
      </c>
      <c r="G58" s="1">
        <v>13599991255</v>
      </c>
      <c r="I58" s="1" t="s">
        <v>164</v>
      </c>
      <c r="J58" s="5"/>
      <c r="K58" s="5">
        <v>2</v>
      </c>
      <c r="L58" s="5"/>
      <c r="M58" s="5"/>
      <c r="N58" s="5"/>
      <c r="O58" s="5"/>
      <c r="P58" s="5"/>
      <c r="Q58" s="5"/>
      <c r="R58" s="5"/>
      <c r="S58" s="5"/>
      <c r="V58" s="29" t="s">
        <v>205</v>
      </c>
      <c r="Z58" s="1">
        <f t="shared" si="1"/>
        <v>2</v>
      </c>
      <c r="AA58" s="1" t="str">
        <f t="shared" si="4"/>
        <v>U2-2;</v>
      </c>
    </row>
    <row r="59" s="1" customFormat="1" hidden="1" spans="1:27">
      <c r="A59" s="12">
        <v>43559</v>
      </c>
      <c r="B59" s="1">
        <v>4750394705</v>
      </c>
      <c r="C59" s="1" t="s">
        <v>23</v>
      </c>
      <c r="D59" s="1" t="s">
        <v>24</v>
      </c>
      <c r="E59" s="1" t="s">
        <v>25</v>
      </c>
      <c r="F59" s="1" t="s">
        <v>206</v>
      </c>
      <c r="G59" s="1">
        <v>15942125342</v>
      </c>
      <c r="I59" s="1" t="s">
        <v>207</v>
      </c>
      <c r="J59" s="5"/>
      <c r="K59" s="5">
        <v>1</v>
      </c>
      <c r="L59" s="5"/>
      <c r="M59" s="5"/>
      <c r="N59" s="5"/>
      <c r="O59" s="5"/>
      <c r="P59" s="5"/>
      <c r="Q59" s="5"/>
      <c r="R59" s="5"/>
      <c r="S59" s="5"/>
      <c r="V59" s="29" t="s">
        <v>208</v>
      </c>
      <c r="Z59" s="1">
        <f t="shared" si="1"/>
        <v>1</v>
      </c>
      <c r="AA59" s="1" t="str">
        <f t="shared" si="4"/>
        <v>U2-1;</v>
      </c>
    </row>
    <row r="60" s="1" customFormat="1" hidden="1" spans="1:27">
      <c r="A60" s="12">
        <v>43559</v>
      </c>
      <c r="B60" s="1">
        <v>4600126639</v>
      </c>
      <c r="C60" s="1" t="s">
        <v>62</v>
      </c>
      <c r="D60" s="1" t="s">
        <v>209</v>
      </c>
      <c r="E60" s="1" t="s">
        <v>25</v>
      </c>
      <c r="F60" s="1" t="s">
        <v>209</v>
      </c>
      <c r="G60" s="1">
        <v>13393860728</v>
      </c>
      <c r="I60" s="1" t="s">
        <v>96</v>
      </c>
      <c r="J60" s="5"/>
      <c r="K60" s="5"/>
      <c r="L60" s="5"/>
      <c r="M60" s="5"/>
      <c r="N60" s="5"/>
      <c r="O60" s="5"/>
      <c r="P60" s="5"/>
      <c r="Q60" s="5"/>
      <c r="R60" s="5"/>
      <c r="S60" s="5"/>
      <c r="U60" s="1" t="s">
        <v>210</v>
      </c>
      <c r="V60" s="20"/>
      <c r="W60" s="28" t="s">
        <v>211</v>
      </c>
      <c r="Z60" s="1">
        <f t="shared" si="1"/>
        <v>0</v>
      </c>
      <c r="AA60" s="1" t="str">
        <f t="shared" si="4"/>
        <v>UQ10-1;UK7.5-1</v>
      </c>
    </row>
    <row r="61" s="1" customFormat="1" hidden="1" spans="1:27">
      <c r="A61" s="12">
        <v>43559</v>
      </c>
      <c r="B61" s="1">
        <v>9626657078</v>
      </c>
      <c r="C61" s="1" t="s">
        <v>62</v>
      </c>
      <c r="D61" s="1" t="s">
        <v>212</v>
      </c>
      <c r="E61" s="1" t="s">
        <v>25</v>
      </c>
      <c r="F61" s="1" t="s">
        <v>213</v>
      </c>
      <c r="G61" s="1">
        <v>15296959900</v>
      </c>
      <c r="I61" s="1" t="s">
        <v>214</v>
      </c>
      <c r="J61" s="5">
        <v>1</v>
      </c>
      <c r="K61" s="5">
        <v>4</v>
      </c>
      <c r="L61" s="5">
        <v>1</v>
      </c>
      <c r="M61" s="5"/>
      <c r="N61" s="5">
        <v>2</v>
      </c>
      <c r="O61" s="5"/>
      <c r="P61" s="5"/>
      <c r="Q61" s="5">
        <v>2</v>
      </c>
      <c r="R61" s="5"/>
      <c r="S61" s="5"/>
      <c r="V61" s="29" t="s">
        <v>215</v>
      </c>
      <c r="Z61" s="1">
        <f t="shared" si="1"/>
        <v>10</v>
      </c>
      <c r="AA61" s="1" t="str">
        <f t="shared" si="4"/>
        <v>U1-1;U2-4;U3-1;U6-2;U9-2;</v>
      </c>
    </row>
    <row r="62" s="1" customFormat="1" ht="15.95" hidden="1" customHeight="1" spans="1:27">
      <c r="A62" s="12">
        <v>43563</v>
      </c>
      <c r="B62" s="1">
        <v>4974566163</v>
      </c>
      <c r="C62" s="1" t="s">
        <v>52</v>
      </c>
      <c r="D62" s="1" t="s">
        <v>53</v>
      </c>
      <c r="E62" s="1" t="s">
        <v>25</v>
      </c>
      <c r="F62" s="1" t="s">
        <v>216</v>
      </c>
      <c r="G62" s="1">
        <v>18992301566</v>
      </c>
      <c r="I62" s="1" t="s">
        <v>217</v>
      </c>
      <c r="J62" s="5"/>
      <c r="K62" s="5">
        <v>2</v>
      </c>
      <c r="L62" s="5"/>
      <c r="M62" s="5"/>
      <c r="N62" s="5"/>
      <c r="O62" s="5"/>
      <c r="P62" s="5"/>
      <c r="Q62" s="5"/>
      <c r="R62" s="5"/>
      <c r="S62" s="5"/>
      <c r="V62" s="20" t="s">
        <v>218</v>
      </c>
      <c r="Z62" s="1">
        <f t="shared" si="1"/>
        <v>2</v>
      </c>
      <c r="AA62" s="1" t="str">
        <f t="shared" si="4"/>
        <v>U2-2;</v>
      </c>
    </row>
    <row r="63" s="1" customFormat="1" hidden="1" spans="1:27">
      <c r="A63" s="12">
        <v>43563</v>
      </c>
      <c r="B63" s="1">
        <v>6973292639</v>
      </c>
      <c r="C63" s="1" t="s">
        <v>23</v>
      </c>
      <c r="D63" s="1" t="s">
        <v>24</v>
      </c>
      <c r="E63" s="1" t="s">
        <v>25</v>
      </c>
      <c r="F63" s="1" t="s">
        <v>24</v>
      </c>
      <c r="G63" s="1">
        <v>18601239906</v>
      </c>
      <c r="I63" s="1" t="s">
        <v>219</v>
      </c>
      <c r="J63" s="5"/>
      <c r="K63" s="5"/>
      <c r="L63" s="5">
        <v>1</v>
      </c>
      <c r="M63" s="5"/>
      <c r="N63" s="5"/>
      <c r="O63" s="5"/>
      <c r="P63" s="5"/>
      <c r="Q63" s="5"/>
      <c r="R63" s="5"/>
      <c r="S63" s="5"/>
      <c r="V63" s="20" t="s">
        <v>220</v>
      </c>
      <c r="Z63" s="1">
        <f t="shared" si="1"/>
        <v>1</v>
      </c>
      <c r="AA63" s="1" t="str">
        <f t="shared" si="4"/>
        <v>U3-1;</v>
      </c>
    </row>
    <row r="64" s="1" customFormat="1" hidden="1" spans="1:27">
      <c r="A64" s="12">
        <v>43563</v>
      </c>
      <c r="B64" s="1">
        <v>3946885164</v>
      </c>
      <c r="C64" s="1" t="s">
        <v>62</v>
      </c>
      <c r="D64" s="1" t="s">
        <v>63</v>
      </c>
      <c r="E64" s="1" t="s">
        <v>25</v>
      </c>
      <c r="F64" s="1" t="s">
        <v>221</v>
      </c>
      <c r="G64" s="1">
        <v>15207704642</v>
      </c>
      <c r="I64" s="1" t="s">
        <v>222</v>
      </c>
      <c r="J64" s="5"/>
      <c r="K64" s="5"/>
      <c r="L64" s="5">
        <v>1</v>
      </c>
      <c r="M64" s="5"/>
      <c r="N64" s="5"/>
      <c r="O64" s="5"/>
      <c r="P64" s="5"/>
      <c r="Q64" s="5"/>
      <c r="R64" s="5"/>
      <c r="S64" s="5"/>
      <c r="V64" s="20" t="s">
        <v>223</v>
      </c>
      <c r="Z64" s="1">
        <f t="shared" si="1"/>
        <v>1</v>
      </c>
      <c r="AA64" s="1" t="str">
        <f t="shared" si="4"/>
        <v>U3-1;</v>
      </c>
    </row>
    <row r="65" s="1" customFormat="1" hidden="1" spans="1:27">
      <c r="A65" s="12">
        <v>43563</v>
      </c>
      <c r="B65" s="1">
        <v>5989531351</v>
      </c>
      <c r="C65" s="1" t="s">
        <v>41</v>
      </c>
      <c r="D65" s="1" t="s">
        <v>224</v>
      </c>
      <c r="E65" s="1" t="s">
        <v>25</v>
      </c>
      <c r="F65" s="1" t="s">
        <v>224</v>
      </c>
      <c r="G65" s="1">
        <v>15347107729</v>
      </c>
      <c r="I65" s="1" t="s">
        <v>225</v>
      </c>
      <c r="J65" s="5"/>
      <c r="K65" s="5"/>
      <c r="L65" s="5"/>
      <c r="M65" s="5"/>
      <c r="N65" s="5">
        <v>2</v>
      </c>
      <c r="O65" s="5"/>
      <c r="P65" s="5"/>
      <c r="Q65" s="5">
        <v>1</v>
      </c>
      <c r="R65" s="5"/>
      <c r="S65" s="5"/>
      <c r="V65" s="20" t="s">
        <v>226</v>
      </c>
      <c r="Z65" s="1">
        <f t="shared" si="1"/>
        <v>3</v>
      </c>
      <c r="AA65" s="1" t="str">
        <f t="shared" si="4"/>
        <v>U6-2;U9-1;</v>
      </c>
    </row>
    <row r="66" s="1" customFormat="1" hidden="1" spans="1:27">
      <c r="A66" s="12">
        <v>43563</v>
      </c>
      <c r="B66" s="1">
        <v>7921317156</v>
      </c>
      <c r="C66" s="21" t="s">
        <v>62</v>
      </c>
      <c r="D66" s="21" t="s">
        <v>227</v>
      </c>
      <c r="E66" s="21" t="s">
        <v>25</v>
      </c>
      <c r="F66" s="21" t="s">
        <v>228</v>
      </c>
      <c r="G66" s="1">
        <v>13960949789</v>
      </c>
      <c r="H66" s="22"/>
      <c r="I66" s="21" t="s">
        <v>229</v>
      </c>
      <c r="J66" s="5">
        <v>1</v>
      </c>
      <c r="K66" s="5">
        <v>8</v>
      </c>
      <c r="L66" s="5"/>
      <c r="M66" s="5"/>
      <c r="N66" s="5"/>
      <c r="O66" s="5"/>
      <c r="P66" s="5"/>
      <c r="Q66" s="5">
        <v>1</v>
      </c>
      <c r="R66" s="5"/>
      <c r="S66" s="5"/>
      <c r="X66" s="21"/>
      <c r="Z66" s="1">
        <f t="shared" si="1"/>
        <v>10</v>
      </c>
      <c r="AA66" s="1" t="str">
        <f t="shared" si="4"/>
        <v>U1-1;U2-8;U9-1;</v>
      </c>
    </row>
    <row r="67" s="1" customFormat="1" hidden="1" spans="1:27">
      <c r="A67" s="12">
        <v>43563</v>
      </c>
      <c r="B67" s="1">
        <v>1865323099</v>
      </c>
      <c r="C67" s="1" t="s">
        <v>41</v>
      </c>
      <c r="D67" s="1" t="s">
        <v>230</v>
      </c>
      <c r="E67" s="1" t="s">
        <v>25</v>
      </c>
      <c r="F67" s="1" t="s">
        <v>231</v>
      </c>
      <c r="G67" s="1">
        <v>13978419895</v>
      </c>
      <c r="H67" s="22"/>
      <c r="I67" s="1" t="s">
        <v>232</v>
      </c>
      <c r="J67" s="5"/>
      <c r="K67" s="5">
        <v>1</v>
      </c>
      <c r="L67" s="5"/>
      <c r="M67" s="5"/>
      <c r="N67" s="5"/>
      <c r="O67" s="5"/>
      <c r="P67" s="5"/>
      <c r="Q67" s="5"/>
      <c r="R67" s="5"/>
      <c r="S67" s="5"/>
      <c r="V67" s="20" t="s">
        <v>233</v>
      </c>
      <c r="Z67" s="1">
        <f t="shared" ref="Z67:Z130" si="5">SUM(J67:R67)</f>
        <v>1</v>
      </c>
      <c r="AA67" s="1" t="str">
        <f t="shared" si="4"/>
        <v>U2-1;</v>
      </c>
    </row>
    <row r="68" s="1" customFormat="1" hidden="1" spans="1:27">
      <c r="A68" s="12">
        <v>43563</v>
      </c>
      <c r="B68" s="1">
        <v>6413652166</v>
      </c>
      <c r="C68" s="1" t="s">
        <v>62</v>
      </c>
      <c r="D68" s="1" t="s">
        <v>83</v>
      </c>
      <c r="E68" s="1" t="s">
        <v>25</v>
      </c>
      <c r="F68" s="1" t="s">
        <v>234</v>
      </c>
      <c r="G68" s="1">
        <v>13910560859</v>
      </c>
      <c r="H68" s="22"/>
      <c r="I68" s="1" t="s">
        <v>235</v>
      </c>
      <c r="J68" s="5"/>
      <c r="K68" s="5"/>
      <c r="L68" s="5">
        <v>1</v>
      </c>
      <c r="M68" s="5"/>
      <c r="N68" s="5"/>
      <c r="O68" s="5"/>
      <c r="P68" s="5"/>
      <c r="Q68" s="5"/>
      <c r="R68" s="5"/>
      <c r="S68" s="5"/>
      <c r="V68" s="20" t="s">
        <v>236</v>
      </c>
      <c r="Z68" s="1">
        <f t="shared" si="5"/>
        <v>1</v>
      </c>
      <c r="AA68" s="1" t="str">
        <f t="shared" si="4"/>
        <v>U3-1;</v>
      </c>
    </row>
    <row r="69" s="1" customFormat="1" hidden="1" spans="1:27">
      <c r="A69" s="12">
        <v>43563</v>
      </c>
      <c r="B69" s="1">
        <v>9101853512</v>
      </c>
      <c r="C69" s="1" t="s">
        <v>41</v>
      </c>
      <c r="D69" s="1" t="s">
        <v>237</v>
      </c>
      <c r="E69" s="1" t="s">
        <v>25</v>
      </c>
      <c r="F69" s="1" t="s">
        <v>238</v>
      </c>
      <c r="G69" s="1">
        <v>13926802555</v>
      </c>
      <c r="H69" s="22"/>
      <c r="I69" s="1" t="s">
        <v>239</v>
      </c>
      <c r="J69" s="5">
        <v>1</v>
      </c>
      <c r="K69" s="5"/>
      <c r="L69" s="5">
        <v>1</v>
      </c>
      <c r="M69" s="5"/>
      <c r="N69" s="5"/>
      <c r="O69" s="5"/>
      <c r="P69" s="5"/>
      <c r="Q69" s="5"/>
      <c r="R69" s="5"/>
      <c r="S69" s="5"/>
      <c r="V69" s="20" t="s">
        <v>240</v>
      </c>
      <c r="Z69" s="1">
        <f t="shared" si="5"/>
        <v>2</v>
      </c>
      <c r="AA69" s="1" t="str">
        <f t="shared" si="4"/>
        <v>U1-1;U3-1;</v>
      </c>
    </row>
    <row r="70" s="1" customFormat="1" hidden="1" spans="1:27">
      <c r="A70" s="12">
        <v>43563</v>
      </c>
      <c r="B70" s="1">
        <v>6752750790</v>
      </c>
      <c r="C70" s="1" t="s">
        <v>41</v>
      </c>
      <c r="D70" s="1" t="s">
        <v>241</v>
      </c>
      <c r="E70" s="1" t="s">
        <v>25</v>
      </c>
      <c r="F70" s="1" t="s">
        <v>241</v>
      </c>
      <c r="G70" s="1">
        <v>15931530860</v>
      </c>
      <c r="H70" s="22"/>
      <c r="I70" s="1" t="s">
        <v>242</v>
      </c>
      <c r="J70" s="5"/>
      <c r="K70" s="5"/>
      <c r="L70" s="5"/>
      <c r="M70" s="5"/>
      <c r="N70" s="5">
        <v>1</v>
      </c>
      <c r="O70" s="5"/>
      <c r="P70" s="5"/>
      <c r="Q70" s="5">
        <v>2</v>
      </c>
      <c r="R70" s="5"/>
      <c r="S70" s="5"/>
      <c r="V70" s="20" t="s">
        <v>243</v>
      </c>
      <c r="Z70" s="1">
        <f t="shared" si="5"/>
        <v>3</v>
      </c>
      <c r="AA70" s="1" t="str">
        <f t="shared" si="4"/>
        <v>U6-1;U9-2;</v>
      </c>
    </row>
    <row r="71" s="1" customFormat="1" hidden="1" spans="1:27">
      <c r="A71" s="12">
        <v>43563</v>
      </c>
      <c r="B71" s="1">
        <v>6653608307</v>
      </c>
      <c r="C71" s="1" t="s">
        <v>23</v>
      </c>
      <c r="D71" s="1" t="s">
        <v>244</v>
      </c>
      <c r="E71" s="1" t="s">
        <v>25</v>
      </c>
      <c r="F71" s="1" t="s">
        <v>245</v>
      </c>
      <c r="G71" s="1">
        <v>18650818018</v>
      </c>
      <c r="H71" s="22"/>
      <c r="I71" s="1" t="s">
        <v>246</v>
      </c>
      <c r="J71" s="5">
        <v>5</v>
      </c>
      <c r="K71" s="5">
        <v>3</v>
      </c>
      <c r="L71" s="5"/>
      <c r="M71" s="5">
        <v>2</v>
      </c>
      <c r="N71" s="5"/>
      <c r="O71" s="5"/>
      <c r="P71" s="5"/>
      <c r="Q71" s="5"/>
      <c r="R71" s="5"/>
      <c r="S71" s="5"/>
      <c r="V71" s="20" t="s">
        <v>247</v>
      </c>
      <c r="Z71" s="1">
        <f t="shared" si="5"/>
        <v>10</v>
      </c>
      <c r="AA71" s="1" t="str">
        <f t="shared" si="4"/>
        <v>U1-5;U2-3;U4-2;</v>
      </c>
    </row>
    <row r="72" s="1" customFormat="1" hidden="1" spans="1:27">
      <c r="A72" s="12">
        <v>43563</v>
      </c>
      <c r="B72" s="1">
        <v>1539704682</v>
      </c>
      <c r="C72" s="1" t="s">
        <v>23</v>
      </c>
      <c r="D72" s="1" t="s">
        <v>248</v>
      </c>
      <c r="E72" s="1" t="s">
        <v>25</v>
      </c>
      <c r="F72" s="1" t="s">
        <v>248</v>
      </c>
      <c r="G72" s="1">
        <v>18125357690</v>
      </c>
      <c r="H72" s="22"/>
      <c r="I72" s="1" t="s">
        <v>249</v>
      </c>
      <c r="J72" s="5"/>
      <c r="K72" s="5"/>
      <c r="L72" s="5"/>
      <c r="M72" s="5">
        <v>2</v>
      </c>
      <c r="N72" s="5">
        <v>1</v>
      </c>
      <c r="O72" s="5"/>
      <c r="P72" s="5"/>
      <c r="Q72" s="5"/>
      <c r="R72" s="5">
        <v>3</v>
      </c>
      <c r="S72" s="5"/>
      <c r="V72" s="20" t="s">
        <v>250</v>
      </c>
      <c r="Z72" s="1">
        <f t="shared" si="5"/>
        <v>6</v>
      </c>
      <c r="AA72" s="1" t="str">
        <f t="shared" si="4"/>
        <v>U4-2;U6-1;U10-3;</v>
      </c>
    </row>
    <row r="73" s="1" customFormat="1" hidden="1" spans="1:27">
      <c r="A73" s="12">
        <v>43563</v>
      </c>
      <c r="B73" s="1">
        <v>6659417217</v>
      </c>
      <c r="C73" s="1" t="s">
        <v>62</v>
      </c>
      <c r="D73" s="1" t="s">
        <v>191</v>
      </c>
      <c r="E73" s="1" t="s">
        <v>25</v>
      </c>
      <c r="F73" s="1" t="s">
        <v>191</v>
      </c>
      <c r="G73" s="1">
        <v>13680968118</v>
      </c>
      <c r="H73" s="22"/>
      <c r="I73" s="1" t="s">
        <v>192</v>
      </c>
      <c r="J73" s="5">
        <v>5</v>
      </c>
      <c r="K73" s="5"/>
      <c r="L73" s="5"/>
      <c r="M73" s="5"/>
      <c r="N73" s="5">
        <v>5</v>
      </c>
      <c r="O73" s="5">
        <v>3</v>
      </c>
      <c r="P73" s="5"/>
      <c r="Q73" s="5"/>
      <c r="R73" s="5"/>
      <c r="S73" s="5"/>
      <c r="V73" s="20" t="s">
        <v>251</v>
      </c>
      <c r="Z73" s="1">
        <f t="shared" si="5"/>
        <v>13</v>
      </c>
      <c r="AA73" s="1" t="str">
        <f t="shared" si="4"/>
        <v>U1-5;U6-5;U7-3;</v>
      </c>
    </row>
    <row r="74" s="1" customFormat="1" ht="12.95" hidden="1" customHeight="1" spans="1:27">
      <c r="A74" s="12">
        <v>43563</v>
      </c>
      <c r="B74" s="1">
        <v>9209152892</v>
      </c>
      <c r="C74" s="1" t="s">
        <v>23</v>
      </c>
      <c r="D74" s="1" t="s">
        <v>24</v>
      </c>
      <c r="E74" s="1" t="s">
        <v>25</v>
      </c>
      <c r="F74" s="1" t="s">
        <v>252</v>
      </c>
      <c r="G74" s="1">
        <v>15510105483</v>
      </c>
      <c r="H74" s="22"/>
      <c r="I74" s="1" t="s">
        <v>253</v>
      </c>
      <c r="J74" s="5"/>
      <c r="K74" s="5">
        <v>1</v>
      </c>
      <c r="L74" s="5"/>
      <c r="M74" s="5"/>
      <c r="N74" s="5"/>
      <c r="O74" s="5"/>
      <c r="P74" s="5"/>
      <c r="Q74" s="5"/>
      <c r="R74" s="5">
        <v>1</v>
      </c>
      <c r="S74" s="5"/>
      <c r="V74" s="20" t="s">
        <v>254</v>
      </c>
      <c r="Z74" s="1">
        <f t="shared" si="5"/>
        <v>2</v>
      </c>
      <c r="AA74" s="1" t="str">
        <f t="shared" si="4"/>
        <v>U2-1;U10-1;</v>
      </c>
    </row>
    <row r="75" s="1" customFormat="1" hidden="1" spans="1:27">
      <c r="A75" s="12">
        <v>43563</v>
      </c>
      <c r="B75" s="1">
        <v>7608153634</v>
      </c>
      <c r="C75" s="1" t="s">
        <v>23</v>
      </c>
      <c r="D75" s="1" t="s">
        <v>255</v>
      </c>
      <c r="E75" s="1" t="s">
        <v>25</v>
      </c>
      <c r="F75" s="1" t="s">
        <v>255</v>
      </c>
      <c r="G75" s="1">
        <v>18757645542</v>
      </c>
      <c r="H75" s="22"/>
      <c r="I75" s="1" t="s">
        <v>256</v>
      </c>
      <c r="J75" s="5">
        <v>4</v>
      </c>
      <c r="K75" s="5">
        <v>5</v>
      </c>
      <c r="L75" s="5"/>
      <c r="M75" s="5"/>
      <c r="N75" s="5">
        <v>1</v>
      </c>
      <c r="O75" s="5"/>
      <c r="P75" s="5"/>
      <c r="Q75" s="5"/>
      <c r="R75" s="5"/>
      <c r="S75" s="5"/>
      <c r="V75" s="20" t="s">
        <v>257</v>
      </c>
      <c r="Z75" s="1">
        <f t="shared" si="5"/>
        <v>10</v>
      </c>
      <c r="AA75" s="1" t="str">
        <f t="shared" si="4"/>
        <v>U1-4;U2-5;U6-1;</v>
      </c>
    </row>
    <row r="76" s="1" customFormat="1" hidden="1" spans="1:27">
      <c r="A76" s="12">
        <v>43563</v>
      </c>
      <c r="B76" s="1">
        <v>8866188165</v>
      </c>
      <c r="C76" s="1" t="s">
        <v>52</v>
      </c>
      <c r="D76" s="1" t="s">
        <v>53</v>
      </c>
      <c r="E76" s="1" t="s">
        <v>36</v>
      </c>
      <c r="F76" s="1" t="s">
        <v>258</v>
      </c>
      <c r="G76" s="1">
        <v>17686252660</v>
      </c>
      <c r="H76" s="22">
        <v>3.70982199811044e+17</v>
      </c>
      <c r="I76" s="1" t="s">
        <v>259</v>
      </c>
      <c r="J76" s="5">
        <v>1</v>
      </c>
      <c r="K76" s="5"/>
      <c r="L76" s="5"/>
      <c r="M76" s="5"/>
      <c r="N76" s="5"/>
      <c r="O76" s="5"/>
      <c r="P76" s="5"/>
      <c r="Q76" s="5"/>
      <c r="R76" s="5"/>
      <c r="S76" s="5"/>
      <c r="V76" s="20" t="s">
        <v>260</v>
      </c>
      <c r="X76" s="2"/>
      <c r="Z76" s="1">
        <f t="shared" si="5"/>
        <v>1</v>
      </c>
      <c r="AA76" s="1" t="str">
        <f t="shared" si="4"/>
        <v>U1-1;</v>
      </c>
    </row>
    <row r="77" s="2" customFormat="1" hidden="1" spans="1:27">
      <c r="A77" s="23">
        <v>43563</v>
      </c>
      <c r="B77" s="2">
        <v>4018139987</v>
      </c>
      <c r="C77" s="2" t="s">
        <v>62</v>
      </c>
      <c r="D77" s="2" t="s">
        <v>191</v>
      </c>
      <c r="E77" s="2" t="s">
        <v>25</v>
      </c>
      <c r="F77" s="2" t="s">
        <v>191</v>
      </c>
      <c r="G77" s="1">
        <v>13680968118</v>
      </c>
      <c r="H77" s="22"/>
      <c r="I77" s="2" t="s">
        <v>192</v>
      </c>
      <c r="J77" s="27"/>
      <c r="K77" s="27"/>
      <c r="L77" s="27"/>
      <c r="M77" s="27"/>
      <c r="N77" s="27"/>
      <c r="O77" s="27"/>
      <c r="P77" s="27"/>
      <c r="Q77" s="27"/>
      <c r="R77" s="27"/>
      <c r="S77" s="27"/>
      <c r="U77" s="2" t="s">
        <v>261</v>
      </c>
      <c r="W77" s="20" t="s">
        <v>262</v>
      </c>
      <c r="X77" s="1"/>
      <c r="Z77" s="1">
        <f t="shared" si="5"/>
        <v>0</v>
      </c>
      <c r="AA77" s="1" t="str">
        <f t="shared" si="4"/>
        <v>UK5-1</v>
      </c>
    </row>
    <row r="78" s="1" customFormat="1" ht="42.75" hidden="1" spans="1:27">
      <c r="A78" s="23">
        <v>43563</v>
      </c>
      <c r="B78" s="1">
        <v>6749045963</v>
      </c>
      <c r="C78" s="1" t="s">
        <v>62</v>
      </c>
      <c r="D78" s="1" t="s">
        <v>263</v>
      </c>
      <c r="E78" s="2" t="s">
        <v>25</v>
      </c>
      <c r="F78" s="1" t="s">
        <v>263</v>
      </c>
      <c r="G78" s="1">
        <v>13862099690</v>
      </c>
      <c r="H78" s="22"/>
      <c r="I78" s="1" t="s">
        <v>264</v>
      </c>
      <c r="J78" s="5"/>
      <c r="K78" s="5">
        <v>20</v>
      </c>
      <c r="L78" s="5">
        <v>5</v>
      </c>
      <c r="M78" s="5">
        <v>5</v>
      </c>
      <c r="N78" s="5">
        <v>5</v>
      </c>
      <c r="O78" s="5"/>
      <c r="P78" s="5"/>
      <c r="Q78" s="5">
        <v>5</v>
      </c>
      <c r="R78" s="5"/>
      <c r="S78" s="5"/>
      <c r="V78" s="15" t="s">
        <v>265</v>
      </c>
      <c r="Z78" s="1">
        <f t="shared" si="5"/>
        <v>40</v>
      </c>
      <c r="AA78" s="1" t="str">
        <f t="shared" si="4"/>
        <v>U2-20;U3-5;U4-5;U6-5;U9-5;</v>
      </c>
    </row>
    <row r="79" s="1" customFormat="1" hidden="1" spans="1:27">
      <c r="A79" s="23">
        <v>43563</v>
      </c>
      <c r="B79" s="1">
        <v>5041957910</v>
      </c>
      <c r="C79" s="1" t="s">
        <v>41</v>
      </c>
      <c r="D79" s="1" t="s">
        <v>266</v>
      </c>
      <c r="E79" s="1" t="s">
        <v>25</v>
      </c>
      <c r="F79" s="1" t="s">
        <v>267</v>
      </c>
      <c r="G79" s="1">
        <v>13102855886</v>
      </c>
      <c r="H79" s="22"/>
      <c r="I79" s="1" t="s">
        <v>268</v>
      </c>
      <c r="J79" s="5">
        <v>1</v>
      </c>
      <c r="K79" s="5">
        <v>3</v>
      </c>
      <c r="L79" s="5"/>
      <c r="M79" s="5"/>
      <c r="N79" s="5"/>
      <c r="O79" s="5"/>
      <c r="P79" s="5"/>
      <c r="Q79" s="5">
        <v>1</v>
      </c>
      <c r="R79" s="5">
        <v>1</v>
      </c>
      <c r="S79" s="5"/>
      <c r="V79" s="20" t="s">
        <v>269</v>
      </c>
      <c r="Z79" s="1">
        <f t="shared" si="5"/>
        <v>6</v>
      </c>
      <c r="AA79" s="1" t="str">
        <f t="shared" si="4"/>
        <v>U1-1;U2-3;U9-1;U10-1;</v>
      </c>
    </row>
    <row r="80" s="1" customFormat="1" hidden="1" spans="1:27">
      <c r="A80" s="23">
        <v>43563</v>
      </c>
      <c r="B80" s="1">
        <v>7367780382</v>
      </c>
      <c r="C80" s="1" t="s">
        <v>52</v>
      </c>
      <c r="D80" s="1" t="s">
        <v>53</v>
      </c>
      <c r="E80" s="1" t="s">
        <v>25</v>
      </c>
      <c r="F80" s="1" t="s">
        <v>69</v>
      </c>
      <c r="G80" s="1">
        <v>13973706089</v>
      </c>
      <c r="H80" s="22"/>
      <c r="I80" s="1" t="s">
        <v>270</v>
      </c>
      <c r="J80" s="5"/>
      <c r="K80" s="5">
        <v>4</v>
      </c>
      <c r="L80" s="5"/>
      <c r="M80" s="5"/>
      <c r="N80" s="5"/>
      <c r="O80" s="5"/>
      <c r="P80" s="5"/>
      <c r="Q80" s="5">
        <v>2</v>
      </c>
      <c r="R80" s="5"/>
      <c r="S80" s="5"/>
      <c r="V80" s="20" t="s">
        <v>271</v>
      </c>
      <c r="Z80" s="1">
        <f t="shared" si="5"/>
        <v>6</v>
      </c>
      <c r="AA80" s="1" t="str">
        <f t="shared" si="4"/>
        <v>U2-4;U9-2;</v>
      </c>
    </row>
    <row r="81" s="1" customFormat="1" hidden="1" spans="1:27">
      <c r="A81" s="23">
        <v>43563</v>
      </c>
      <c r="B81" s="1">
        <v>2630243749</v>
      </c>
      <c r="C81" s="1" t="s">
        <v>62</v>
      </c>
      <c r="D81" s="1" t="s">
        <v>227</v>
      </c>
      <c r="E81" s="1" t="s">
        <v>25</v>
      </c>
      <c r="F81" s="1" t="s">
        <v>272</v>
      </c>
      <c r="G81" s="1">
        <v>15084031999</v>
      </c>
      <c r="H81" s="22"/>
      <c r="I81" s="1" t="s">
        <v>273</v>
      </c>
      <c r="J81" s="5"/>
      <c r="K81" s="5"/>
      <c r="L81" s="5"/>
      <c r="M81" s="5"/>
      <c r="N81" s="5"/>
      <c r="O81" s="5"/>
      <c r="P81" s="5"/>
      <c r="Q81" s="5"/>
      <c r="R81" s="5">
        <v>1</v>
      </c>
      <c r="S81" s="5"/>
      <c r="V81" s="20" t="s">
        <v>274</v>
      </c>
      <c r="Z81" s="1">
        <f t="shared" si="5"/>
        <v>1</v>
      </c>
      <c r="AA81" s="1" t="str">
        <f t="shared" ref="AA81:AA113" si="6">IF(J81&gt;0,"U1-"&amp;J81&amp;";","")&amp;IF(K81&gt;0,"U2-"&amp;K81&amp;";","")&amp;IF(L81&gt;0,"U3-"&amp;L81&amp;";","")&amp;IF(M81&gt;0,"U4-"&amp;M81&amp;";","")&amp;IF(N81&gt;0,"U6-"&amp;N81&amp;";","")&amp;IF(O81&gt;0,"U7-"&amp;O81&amp;";","")&amp;IF(P81&gt;0,"U8-"&amp;P81&amp;";","")&amp;IF(Q81&gt;0,"U9-"&amp;Q81&amp;";","")&amp;IF(R81&gt;0,"U10-"&amp;R81&amp;";","")&amp;U81</f>
        <v>U10-1;</v>
      </c>
    </row>
    <row r="82" s="1" customFormat="1" hidden="1" spans="1:27">
      <c r="A82" s="23">
        <v>43563</v>
      </c>
      <c r="B82" s="1">
        <v>8653063607</v>
      </c>
      <c r="C82" s="1" t="s">
        <v>23</v>
      </c>
      <c r="D82" s="1" t="s">
        <v>275</v>
      </c>
      <c r="E82" s="1" t="s">
        <v>36</v>
      </c>
      <c r="F82" s="1" t="s">
        <v>276</v>
      </c>
      <c r="G82" s="1">
        <v>18580436883</v>
      </c>
      <c r="H82" s="22">
        <v>5.00231198601173e+17</v>
      </c>
      <c r="I82" s="1" t="s">
        <v>277</v>
      </c>
      <c r="J82" s="5"/>
      <c r="K82" s="5"/>
      <c r="L82" s="5"/>
      <c r="M82" s="5"/>
      <c r="N82" s="5"/>
      <c r="O82" s="5"/>
      <c r="P82" s="5"/>
      <c r="Q82" s="5"/>
      <c r="R82" s="5"/>
      <c r="S82" s="5"/>
      <c r="U82" s="1" t="s">
        <v>278</v>
      </c>
      <c r="V82" s="20"/>
      <c r="W82" s="20" t="s">
        <v>279</v>
      </c>
      <c r="Z82" s="1">
        <f t="shared" si="5"/>
        <v>0</v>
      </c>
      <c r="AA82" s="1" t="str">
        <f t="shared" si="6"/>
        <v>UK10-1</v>
      </c>
    </row>
    <row r="83" s="1" customFormat="1" hidden="1" spans="1:27">
      <c r="A83" s="23">
        <v>43563</v>
      </c>
      <c r="B83" s="1">
        <v>8641714772</v>
      </c>
      <c r="C83" s="1" t="s">
        <v>23</v>
      </c>
      <c r="D83" s="1" t="s">
        <v>181</v>
      </c>
      <c r="E83" s="1" t="s">
        <v>25</v>
      </c>
      <c r="F83" s="1" t="s">
        <v>280</v>
      </c>
      <c r="G83" s="1">
        <v>15705171013</v>
      </c>
      <c r="I83" s="1" t="s">
        <v>186</v>
      </c>
      <c r="J83" s="5"/>
      <c r="K83" s="5"/>
      <c r="L83" s="5"/>
      <c r="M83" s="5"/>
      <c r="N83" s="5"/>
      <c r="O83" s="5"/>
      <c r="P83" s="5"/>
      <c r="Q83" s="5"/>
      <c r="R83" s="5">
        <v>1</v>
      </c>
      <c r="S83" s="5"/>
      <c r="V83" s="20" t="s">
        <v>281</v>
      </c>
      <c r="Z83" s="1">
        <f t="shared" si="5"/>
        <v>1</v>
      </c>
      <c r="AA83" s="1" t="str">
        <f t="shared" si="6"/>
        <v>U10-1;</v>
      </c>
    </row>
    <row r="84" s="1" customFormat="1" hidden="1" spans="1:27">
      <c r="A84" s="23">
        <v>43563</v>
      </c>
      <c r="B84" s="1">
        <v>8252725360</v>
      </c>
      <c r="C84" s="1" t="s">
        <v>62</v>
      </c>
      <c r="D84" s="1" t="s">
        <v>227</v>
      </c>
      <c r="E84" s="1" t="s">
        <v>25</v>
      </c>
      <c r="F84" s="1" t="s">
        <v>282</v>
      </c>
      <c r="G84" s="1">
        <v>13781518882</v>
      </c>
      <c r="I84" s="1" t="s">
        <v>283</v>
      </c>
      <c r="J84" s="5"/>
      <c r="K84" s="5">
        <v>2</v>
      </c>
      <c r="L84" s="5"/>
      <c r="M84" s="5"/>
      <c r="N84" s="5"/>
      <c r="O84" s="5"/>
      <c r="P84" s="5"/>
      <c r="Q84" s="5"/>
      <c r="R84" s="5"/>
      <c r="S84" s="5"/>
      <c r="V84" s="20" t="s">
        <v>281</v>
      </c>
      <c r="Z84" s="1">
        <f t="shared" si="5"/>
        <v>2</v>
      </c>
      <c r="AA84" s="1" t="str">
        <f t="shared" si="6"/>
        <v>U2-2;</v>
      </c>
    </row>
    <row r="85" s="1" customFormat="1" hidden="1" spans="1:27">
      <c r="A85" s="23">
        <v>43563</v>
      </c>
      <c r="B85" s="1">
        <v>1833858425</v>
      </c>
      <c r="C85" s="1" t="s">
        <v>23</v>
      </c>
      <c r="D85" s="1" t="s">
        <v>69</v>
      </c>
      <c r="E85" s="1" t="s">
        <v>25</v>
      </c>
      <c r="F85" s="1" t="s">
        <v>284</v>
      </c>
      <c r="G85" s="1">
        <v>13873823487</v>
      </c>
      <c r="I85" s="1" t="s">
        <v>285</v>
      </c>
      <c r="J85" s="5"/>
      <c r="K85" s="5">
        <v>2</v>
      </c>
      <c r="L85" s="5"/>
      <c r="M85" s="5"/>
      <c r="N85" s="5"/>
      <c r="O85" s="5"/>
      <c r="P85" s="5"/>
      <c r="Q85" s="5"/>
      <c r="R85" s="5"/>
      <c r="S85" s="5"/>
      <c r="V85" s="20" t="s">
        <v>286</v>
      </c>
      <c r="Z85" s="1">
        <f t="shared" si="5"/>
        <v>2</v>
      </c>
      <c r="AA85" s="1" t="str">
        <f t="shared" si="6"/>
        <v>U2-2;</v>
      </c>
    </row>
    <row r="86" s="1" customFormat="1" hidden="1" spans="1:27">
      <c r="A86" s="23">
        <v>43563</v>
      </c>
      <c r="C86" s="1" t="s">
        <v>23</v>
      </c>
      <c r="D86" s="1" t="s">
        <v>287</v>
      </c>
      <c r="E86" s="1" t="s">
        <v>25</v>
      </c>
      <c r="F86" s="1" t="s">
        <v>287</v>
      </c>
      <c r="G86" s="1">
        <v>13996115237</v>
      </c>
      <c r="I86" s="1" t="s">
        <v>288</v>
      </c>
      <c r="J86" s="5"/>
      <c r="K86" s="5"/>
      <c r="L86" s="5"/>
      <c r="M86" s="5"/>
      <c r="N86" s="5"/>
      <c r="O86" s="5"/>
      <c r="P86" s="5">
        <v>1</v>
      </c>
      <c r="Q86" s="5"/>
      <c r="R86" s="5"/>
      <c r="S86" s="5"/>
      <c r="V86" s="20" t="s">
        <v>289</v>
      </c>
      <c r="Z86" s="1">
        <f t="shared" si="5"/>
        <v>1</v>
      </c>
      <c r="AA86" s="1" t="str">
        <f t="shared" si="6"/>
        <v>U8-1;</v>
      </c>
    </row>
    <row r="87" s="1" customFormat="1" ht="57" hidden="1" spans="1:27">
      <c r="A87" s="12">
        <v>43564</v>
      </c>
      <c r="B87" s="1">
        <v>8029011578</v>
      </c>
      <c r="C87" s="1" t="s">
        <v>62</v>
      </c>
      <c r="D87" s="1" t="s">
        <v>191</v>
      </c>
      <c r="E87" s="1" t="s">
        <v>25</v>
      </c>
      <c r="F87" s="1" t="s">
        <v>191</v>
      </c>
      <c r="G87" s="1">
        <v>13680968118</v>
      </c>
      <c r="I87" s="1" t="s">
        <v>192</v>
      </c>
      <c r="J87" s="5">
        <v>14</v>
      </c>
      <c r="K87" s="5">
        <v>10</v>
      </c>
      <c r="L87" s="5">
        <v>10</v>
      </c>
      <c r="M87" s="5">
        <v>10</v>
      </c>
      <c r="N87" s="5"/>
      <c r="O87" s="5"/>
      <c r="P87" s="5"/>
      <c r="Q87" s="5"/>
      <c r="R87" s="5"/>
      <c r="S87" s="5"/>
      <c r="V87" s="15" t="s">
        <v>290</v>
      </c>
      <c r="Z87" s="1">
        <f t="shared" si="5"/>
        <v>44</v>
      </c>
      <c r="AA87" s="1" t="str">
        <f t="shared" si="6"/>
        <v>U1-14;U2-10;U3-10;U4-10;</v>
      </c>
    </row>
    <row r="88" s="1" customFormat="1" hidden="1" spans="1:27">
      <c r="A88" s="12">
        <v>43564</v>
      </c>
      <c r="B88" s="1">
        <v>5695607506</v>
      </c>
      <c r="C88" s="1" t="s">
        <v>62</v>
      </c>
      <c r="D88" s="1" t="s">
        <v>227</v>
      </c>
      <c r="E88" s="1" t="s">
        <v>25</v>
      </c>
      <c r="F88" s="1" t="s">
        <v>291</v>
      </c>
      <c r="G88" s="1">
        <v>13719197650</v>
      </c>
      <c r="I88" s="1" t="s">
        <v>292</v>
      </c>
      <c r="J88" s="5">
        <v>1</v>
      </c>
      <c r="K88" s="5"/>
      <c r="L88" s="5"/>
      <c r="M88" s="5"/>
      <c r="N88" s="5"/>
      <c r="O88" s="5"/>
      <c r="P88" s="5"/>
      <c r="Q88" s="5"/>
      <c r="R88" s="5"/>
      <c r="S88" s="5"/>
      <c r="Z88" s="1">
        <f t="shared" si="5"/>
        <v>1</v>
      </c>
      <c r="AA88" s="1" t="str">
        <f t="shared" si="6"/>
        <v>U1-1;</v>
      </c>
    </row>
    <row r="89" s="1" customFormat="1" hidden="1" spans="1:27">
      <c r="A89" s="12">
        <v>43564</v>
      </c>
      <c r="B89" s="1">
        <v>2019469928</v>
      </c>
      <c r="C89" s="1" t="s">
        <v>41</v>
      </c>
      <c r="D89" s="1" t="s">
        <v>123</v>
      </c>
      <c r="E89" s="1" t="s">
        <v>25</v>
      </c>
      <c r="F89" s="1" t="s">
        <v>123</v>
      </c>
      <c r="G89" s="1">
        <v>13580870138</v>
      </c>
      <c r="I89" s="1" t="s">
        <v>125</v>
      </c>
      <c r="J89" s="5"/>
      <c r="K89" s="5"/>
      <c r="L89" s="5"/>
      <c r="M89" s="5"/>
      <c r="N89" s="5"/>
      <c r="O89" s="5"/>
      <c r="P89" s="5"/>
      <c r="Q89" s="5"/>
      <c r="R89" s="5">
        <v>1</v>
      </c>
      <c r="S89" s="5"/>
      <c r="Z89" s="1">
        <f t="shared" si="5"/>
        <v>1</v>
      </c>
      <c r="AA89" s="1" t="str">
        <f t="shared" si="6"/>
        <v>U10-1;</v>
      </c>
    </row>
    <row r="90" s="1" customFormat="1" hidden="1" spans="1:27">
      <c r="A90" s="12">
        <v>43564</v>
      </c>
      <c r="B90" s="1">
        <v>5328283978</v>
      </c>
      <c r="C90" s="1" t="s">
        <v>41</v>
      </c>
      <c r="D90" s="1" t="s">
        <v>293</v>
      </c>
      <c r="E90" s="1" t="s">
        <v>25</v>
      </c>
      <c r="F90" s="1" t="s">
        <v>293</v>
      </c>
      <c r="G90" s="1">
        <v>13605839643</v>
      </c>
      <c r="I90" s="1" t="s">
        <v>294</v>
      </c>
      <c r="J90" s="5">
        <v>2</v>
      </c>
      <c r="K90" s="5"/>
      <c r="L90" s="5"/>
      <c r="M90" s="5"/>
      <c r="N90" s="5"/>
      <c r="O90" s="5"/>
      <c r="P90" s="5"/>
      <c r="Q90" s="5"/>
      <c r="R90" s="5"/>
      <c r="S90" s="5"/>
      <c r="Z90" s="1">
        <f t="shared" si="5"/>
        <v>2</v>
      </c>
      <c r="AA90" s="1" t="str">
        <f t="shared" si="6"/>
        <v>U1-2;</v>
      </c>
    </row>
    <row r="91" s="1" customFormat="1" hidden="1" spans="1:27">
      <c r="A91" s="12">
        <v>43564</v>
      </c>
      <c r="B91" s="1">
        <v>6851007400</v>
      </c>
      <c r="C91" s="1" t="s">
        <v>62</v>
      </c>
      <c r="D91" s="1" t="s">
        <v>295</v>
      </c>
      <c r="E91" s="1" t="s">
        <v>25</v>
      </c>
      <c r="F91" s="1" t="s">
        <v>296</v>
      </c>
      <c r="G91" s="1">
        <v>15959079077</v>
      </c>
      <c r="I91" s="1" t="s">
        <v>297</v>
      </c>
      <c r="J91" s="5">
        <v>10</v>
      </c>
      <c r="K91" s="5">
        <v>5</v>
      </c>
      <c r="L91" s="5">
        <v>2</v>
      </c>
      <c r="M91" s="5"/>
      <c r="N91" s="5"/>
      <c r="O91" s="5"/>
      <c r="P91" s="5"/>
      <c r="Q91" s="5">
        <v>5</v>
      </c>
      <c r="R91" s="5"/>
      <c r="S91" s="5"/>
      <c r="Z91" s="1">
        <f t="shared" si="5"/>
        <v>22</v>
      </c>
      <c r="AA91" s="1" t="str">
        <f t="shared" si="6"/>
        <v>U1-10;U2-5;U3-2;U9-5;</v>
      </c>
    </row>
    <row r="92" s="1" customFormat="1" hidden="1" spans="1:27">
      <c r="A92" s="12">
        <v>43564</v>
      </c>
      <c r="B92" s="1">
        <v>4091115787</v>
      </c>
      <c r="C92" s="1" t="s">
        <v>62</v>
      </c>
      <c r="D92" s="1" t="s">
        <v>227</v>
      </c>
      <c r="E92" s="1" t="s">
        <v>25</v>
      </c>
      <c r="F92" s="1" t="s">
        <v>282</v>
      </c>
      <c r="G92" s="1">
        <v>13781518882</v>
      </c>
      <c r="I92" s="1" t="s">
        <v>283</v>
      </c>
      <c r="J92" s="5"/>
      <c r="K92" s="5"/>
      <c r="L92" s="5"/>
      <c r="M92" s="5"/>
      <c r="N92" s="5"/>
      <c r="O92" s="5"/>
      <c r="P92" s="5"/>
      <c r="Q92" s="5"/>
      <c r="R92" s="5">
        <v>2</v>
      </c>
      <c r="S92" s="5"/>
      <c r="Z92" s="1">
        <f t="shared" si="5"/>
        <v>2</v>
      </c>
      <c r="AA92" s="1" t="str">
        <f t="shared" si="6"/>
        <v>U10-2;</v>
      </c>
    </row>
    <row r="93" s="1" customFormat="1" hidden="1" spans="1:27">
      <c r="A93" s="12">
        <v>43565</v>
      </c>
      <c r="B93" s="1">
        <v>3489244276</v>
      </c>
      <c r="C93" s="1" t="s">
        <v>41</v>
      </c>
      <c r="D93" s="1" t="s">
        <v>298</v>
      </c>
      <c r="E93" s="1" t="s">
        <v>25</v>
      </c>
      <c r="F93" s="1" t="s">
        <v>298</v>
      </c>
      <c r="G93" s="1">
        <v>15800044511</v>
      </c>
      <c r="H93" s="3"/>
      <c r="I93" s="3" t="s">
        <v>299</v>
      </c>
      <c r="J93" s="5"/>
      <c r="K93" s="5"/>
      <c r="L93" s="5"/>
      <c r="M93" s="5"/>
      <c r="N93" s="5"/>
      <c r="O93" s="5">
        <v>1</v>
      </c>
      <c r="P93" s="5"/>
      <c r="Q93" s="5"/>
      <c r="R93" s="5"/>
      <c r="S93" s="5"/>
      <c r="Z93" s="1">
        <f t="shared" si="5"/>
        <v>1</v>
      </c>
      <c r="AA93" s="1" t="str">
        <f t="shared" si="6"/>
        <v>U7-1;</v>
      </c>
    </row>
    <row r="94" s="1" customFormat="1" hidden="1" spans="1:27">
      <c r="A94" s="12">
        <v>43565</v>
      </c>
      <c r="B94" s="1">
        <v>6008553664</v>
      </c>
      <c r="C94" s="1" t="s">
        <v>62</v>
      </c>
      <c r="D94" s="1" t="s">
        <v>92</v>
      </c>
      <c r="E94" s="1" t="s">
        <v>25</v>
      </c>
      <c r="F94" s="1" t="s">
        <v>93</v>
      </c>
      <c r="G94" s="1">
        <v>13838610060</v>
      </c>
      <c r="H94" s="3"/>
      <c r="I94" s="3" t="s">
        <v>94</v>
      </c>
      <c r="J94" s="5">
        <v>1</v>
      </c>
      <c r="K94" s="5"/>
      <c r="L94" s="5"/>
      <c r="M94" s="5"/>
      <c r="N94" s="5"/>
      <c r="O94" s="5"/>
      <c r="P94" s="5"/>
      <c r="Q94" s="5"/>
      <c r="R94" s="5"/>
      <c r="S94" s="5"/>
      <c r="Z94" s="1">
        <f t="shared" si="5"/>
        <v>1</v>
      </c>
      <c r="AA94" s="1" t="str">
        <f t="shared" si="6"/>
        <v>U1-1;</v>
      </c>
    </row>
    <row r="95" s="1" customFormat="1" hidden="1" spans="1:27">
      <c r="A95" s="12">
        <v>43565</v>
      </c>
      <c r="B95" s="1">
        <v>6166747152</v>
      </c>
      <c r="C95" s="1" t="s">
        <v>52</v>
      </c>
      <c r="D95" s="1" t="s">
        <v>53</v>
      </c>
      <c r="E95" s="1" t="s">
        <v>25</v>
      </c>
      <c r="F95" s="1" t="s">
        <v>300</v>
      </c>
      <c r="G95" s="1">
        <v>13589264866</v>
      </c>
      <c r="H95" s="3"/>
      <c r="I95" s="3" t="s">
        <v>301</v>
      </c>
      <c r="J95" s="5"/>
      <c r="K95" s="5">
        <v>2</v>
      </c>
      <c r="L95" s="5"/>
      <c r="M95" s="5"/>
      <c r="N95" s="5"/>
      <c r="O95" s="5"/>
      <c r="P95" s="5"/>
      <c r="Q95" s="5"/>
      <c r="R95" s="5"/>
      <c r="S95" s="5"/>
      <c r="Z95" s="1">
        <f t="shared" si="5"/>
        <v>2</v>
      </c>
      <c r="AA95" s="1" t="str">
        <f t="shared" si="6"/>
        <v>U2-2;</v>
      </c>
    </row>
    <row r="96" s="1" customFormat="1" hidden="1" spans="1:27">
      <c r="A96" s="12">
        <v>43565</v>
      </c>
      <c r="B96" s="1">
        <v>9331150663</v>
      </c>
      <c r="C96" s="1" t="s">
        <v>52</v>
      </c>
      <c r="D96" s="1" t="s">
        <v>53</v>
      </c>
      <c r="E96" s="1" t="s">
        <v>25</v>
      </c>
      <c r="F96" s="1" t="s">
        <v>302</v>
      </c>
      <c r="G96" s="1">
        <v>13934280555</v>
      </c>
      <c r="H96" s="3"/>
      <c r="I96" s="3" t="s">
        <v>303</v>
      </c>
      <c r="J96" s="5"/>
      <c r="K96" s="5">
        <v>1</v>
      </c>
      <c r="L96" s="5"/>
      <c r="M96" s="5"/>
      <c r="N96" s="5"/>
      <c r="O96" s="5"/>
      <c r="P96" s="5"/>
      <c r="Q96" s="5"/>
      <c r="R96" s="5"/>
      <c r="S96" s="5"/>
      <c r="U96" s="18"/>
      <c r="Z96" s="1">
        <f t="shared" si="5"/>
        <v>1</v>
      </c>
      <c r="AA96" s="1" t="str">
        <f t="shared" si="6"/>
        <v>U2-1;</v>
      </c>
    </row>
    <row r="97" s="1" customFormat="1" hidden="1" spans="1:27">
      <c r="A97" s="12">
        <v>43565</v>
      </c>
      <c r="B97" s="1">
        <v>2131517624</v>
      </c>
      <c r="C97" s="1" t="s">
        <v>62</v>
      </c>
      <c r="D97" s="1" t="s">
        <v>178</v>
      </c>
      <c r="E97" s="1" t="s">
        <v>25</v>
      </c>
      <c r="F97" s="1" t="s">
        <v>178</v>
      </c>
      <c r="G97" s="1">
        <v>13922021124</v>
      </c>
      <c r="H97" s="3"/>
      <c r="I97" s="3" t="s">
        <v>179</v>
      </c>
      <c r="J97" s="5">
        <v>4</v>
      </c>
      <c r="K97" s="5">
        <v>4</v>
      </c>
      <c r="L97" s="5">
        <v>3</v>
      </c>
      <c r="M97" s="5">
        <v>3</v>
      </c>
      <c r="N97" s="5">
        <v>2</v>
      </c>
      <c r="O97" s="5">
        <v>2</v>
      </c>
      <c r="P97" s="5"/>
      <c r="Q97" s="5">
        <v>2</v>
      </c>
      <c r="R97" s="5"/>
      <c r="S97" s="5"/>
      <c r="Z97" s="1">
        <f t="shared" si="5"/>
        <v>20</v>
      </c>
      <c r="AA97" s="1" t="str">
        <f t="shared" si="6"/>
        <v>U1-4;U2-4;U3-3;U4-3;U6-2;U7-2;U9-2;</v>
      </c>
    </row>
    <row r="98" s="1" customFormat="1" hidden="1" spans="1:27">
      <c r="A98" s="12">
        <v>43565</v>
      </c>
      <c r="B98" s="1">
        <v>2284137792</v>
      </c>
      <c r="C98" s="1" t="s">
        <v>23</v>
      </c>
      <c r="D98" s="1" t="s">
        <v>59</v>
      </c>
      <c r="E98" s="1" t="s">
        <v>25</v>
      </c>
      <c r="F98" s="1" t="s">
        <v>59</v>
      </c>
      <c r="G98" s="1">
        <v>13599991255</v>
      </c>
      <c r="H98" s="3"/>
      <c r="I98" s="3" t="s">
        <v>164</v>
      </c>
      <c r="J98" s="5"/>
      <c r="K98" s="5"/>
      <c r="L98" s="5"/>
      <c r="M98" s="5"/>
      <c r="N98" s="5"/>
      <c r="O98" s="5"/>
      <c r="P98" s="5"/>
      <c r="Q98" s="5">
        <v>2</v>
      </c>
      <c r="R98" s="5"/>
      <c r="S98" s="5"/>
      <c r="Z98" s="1">
        <f t="shared" si="5"/>
        <v>2</v>
      </c>
      <c r="AA98" s="1" t="str">
        <f t="shared" si="6"/>
        <v>U9-2;</v>
      </c>
    </row>
    <row r="99" s="1" customFormat="1" hidden="1" spans="1:27">
      <c r="A99" s="12">
        <v>43565</v>
      </c>
      <c r="B99" s="1">
        <v>3549571430</v>
      </c>
      <c r="C99" s="1" t="s">
        <v>23</v>
      </c>
      <c r="D99" s="1" t="s">
        <v>59</v>
      </c>
      <c r="E99" s="1" t="s">
        <v>25</v>
      </c>
      <c r="F99" s="1" t="s">
        <v>304</v>
      </c>
      <c r="G99" s="1">
        <v>13599418013</v>
      </c>
      <c r="H99" s="3"/>
      <c r="I99" s="3" t="s">
        <v>305</v>
      </c>
      <c r="J99" s="5"/>
      <c r="K99" s="5">
        <v>1</v>
      </c>
      <c r="L99" s="5"/>
      <c r="M99" s="5"/>
      <c r="N99" s="5"/>
      <c r="O99" s="5"/>
      <c r="P99" s="5"/>
      <c r="Q99" s="5">
        <v>1</v>
      </c>
      <c r="R99" s="5"/>
      <c r="S99" s="5"/>
      <c r="Z99" s="1">
        <f t="shared" si="5"/>
        <v>2</v>
      </c>
      <c r="AA99" s="1" t="str">
        <f t="shared" si="6"/>
        <v>U2-1;U9-1;</v>
      </c>
    </row>
    <row r="100" s="1" customFormat="1" hidden="1" spans="1:27">
      <c r="A100" s="12">
        <v>43566</v>
      </c>
      <c r="B100" s="1">
        <v>6501507476</v>
      </c>
      <c r="C100" s="1" t="s">
        <v>23</v>
      </c>
      <c r="D100" s="1" t="s">
        <v>181</v>
      </c>
      <c r="E100" s="1" t="s">
        <v>25</v>
      </c>
      <c r="F100" s="1" t="s">
        <v>181</v>
      </c>
      <c r="G100" s="1">
        <v>18851459259</v>
      </c>
      <c r="H100" s="24"/>
      <c r="I100" s="1" t="s">
        <v>306</v>
      </c>
      <c r="J100" s="5"/>
      <c r="K100" s="5"/>
      <c r="L100" s="5"/>
      <c r="M100" s="5"/>
      <c r="N100" s="5"/>
      <c r="O100" s="5"/>
      <c r="P100" s="5"/>
      <c r="Q100" s="5"/>
      <c r="R100" s="5">
        <v>1</v>
      </c>
      <c r="S100" s="5"/>
      <c r="Z100" s="1">
        <f t="shared" si="5"/>
        <v>1</v>
      </c>
      <c r="AA100" s="1" t="str">
        <f t="shared" si="6"/>
        <v>U10-1;</v>
      </c>
    </row>
    <row r="101" s="1" customFormat="1" hidden="1" spans="1:27">
      <c r="A101" s="12">
        <v>43566</v>
      </c>
      <c r="B101" s="1">
        <v>8140784212</v>
      </c>
      <c r="C101" s="1" t="s">
        <v>41</v>
      </c>
      <c r="D101" s="1" t="s">
        <v>307</v>
      </c>
      <c r="E101" s="1" t="s">
        <v>25</v>
      </c>
      <c r="F101" s="1" t="s">
        <v>307</v>
      </c>
      <c r="G101" s="1">
        <v>16643511516</v>
      </c>
      <c r="H101" s="24"/>
      <c r="I101" s="1" t="s">
        <v>308</v>
      </c>
      <c r="J101" s="5"/>
      <c r="K101" s="5"/>
      <c r="L101" s="5"/>
      <c r="M101" s="5"/>
      <c r="N101" s="5"/>
      <c r="O101" s="5"/>
      <c r="P101" s="5">
        <v>1</v>
      </c>
      <c r="Q101" s="5"/>
      <c r="R101" s="5"/>
      <c r="S101" s="5"/>
      <c r="Z101" s="1">
        <f t="shared" si="5"/>
        <v>1</v>
      </c>
      <c r="AA101" s="1" t="str">
        <f t="shared" si="6"/>
        <v>U8-1;</v>
      </c>
    </row>
    <row r="102" s="1" customFormat="1" hidden="1" spans="1:27">
      <c r="A102" s="12">
        <v>43566</v>
      </c>
      <c r="B102" s="1">
        <v>7743369148</v>
      </c>
      <c r="C102" s="1" t="s">
        <v>52</v>
      </c>
      <c r="D102" s="1" t="s">
        <v>53</v>
      </c>
      <c r="E102" s="1" t="s">
        <v>25</v>
      </c>
      <c r="F102" s="1" t="s">
        <v>309</v>
      </c>
      <c r="G102" s="1">
        <v>15826540213</v>
      </c>
      <c r="H102" s="24"/>
      <c r="I102" s="1" t="s">
        <v>310</v>
      </c>
      <c r="J102" s="5"/>
      <c r="K102" s="5">
        <v>2</v>
      </c>
      <c r="L102" s="5"/>
      <c r="M102" s="5"/>
      <c r="N102" s="5"/>
      <c r="O102" s="5"/>
      <c r="P102" s="5"/>
      <c r="Q102" s="5"/>
      <c r="R102" s="5"/>
      <c r="S102" s="5"/>
      <c r="Z102" s="1">
        <f t="shared" si="5"/>
        <v>2</v>
      </c>
      <c r="AA102" s="1" t="str">
        <f t="shared" si="6"/>
        <v>U2-2;</v>
      </c>
    </row>
    <row r="103" s="1" customFormat="1" hidden="1" spans="1:27">
      <c r="A103" s="12">
        <v>43566</v>
      </c>
      <c r="B103" s="1">
        <v>5853116363</v>
      </c>
      <c r="C103" s="1" t="s">
        <v>52</v>
      </c>
      <c r="D103" s="1" t="s">
        <v>53</v>
      </c>
      <c r="E103" s="1" t="s">
        <v>25</v>
      </c>
      <c r="F103" s="1" t="s">
        <v>311</v>
      </c>
      <c r="G103" s="1">
        <v>18576747520</v>
      </c>
      <c r="H103" s="24"/>
      <c r="I103" s="1" t="s">
        <v>312</v>
      </c>
      <c r="J103" s="5"/>
      <c r="K103" s="5">
        <v>1</v>
      </c>
      <c r="L103" s="5"/>
      <c r="M103" s="5"/>
      <c r="N103" s="5"/>
      <c r="O103" s="5"/>
      <c r="P103" s="5"/>
      <c r="Q103" s="5"/>
      <c r="R103" s="5"/>
      <c r="S103" s="5"/>
      <c r="Z103" s="1">
        <f t="shared" si="5"/>
        <v>1</v>
      </c>
      <c r="AA103" s="1" t="str">
        <f t="shared" si="6"/>
        <v>U2-1;</v>
      </c>
    </row>
    <row r="104" s="1" customFormat="1" hidden="1" spans="1:27">
      <c r="A104" s="12">
        <v>43566</v>
      </c>
      <c r="B104" s="1">
        <v>9380164142</v>
      </c>
      <c r="C104" s="1" t="s">
        <v>28</v>
      </c>
      <c r="D104" s="1" t="s">
        <v>313</v>
      </c>
      <c r="E104" s="1" t="s">
        <v>25</v>
      </c>
      <c r="F104" s="1" t="s">
        <v>313</v>
      </c>
      <c r="G104" s="1">
        <v>13605356612</v>
      </c>
      <c r="H104" s="24"/>
      <c r="I104" s="1" t="s">
        <v>314</v>
      </c>
      <c r="J104" s="5">
        <v>2</v>
      </c>
      <c r="K104" s="5"/>
      <c r="L104" s="5">
        <v>2</v>
      </c>
      <c r="M104" s="5"/>
      <c r="N104" s="5"/>
      <c r="O104" s="5"/>
      <c r="P104" s="5"/>
      <c r="Q104" s="5">
        <v>2</v>
      </c>
      <c r="R104" s="5"/>
      <c r="S104" s="5"/>
      <c r="Z104" s="1">
        <f t="shared" si="5"/>
        <v>6</v>
      </c>
      <c r="AA104" s="1" t="str">
        <f t="shared" si="6"/>
        <v>U1-2;U3-2;U9-2;</v>
      </c>
    </row>
    <row r="105" s="1" customFormat="1" hidden="1" spans="1:27">
      <c r="A105" s="12">
        <v>43566</v>
      </c>
      <c r="B105" s="1">
        <v>9591639777</v>
      </c>
      <c r="C105" s="1" t="s">
        <v>23</v>
      </c>
      <c r="D105" s="1" t="s">
        <v>181</v>
      </c>
      <c r="E105" s="1" t="s">
        <v>25</v>
      </c>
      <c r="F105" s="1" t="s">
        <v>181</v>
      </c>
      <c r="G105" s="1">
        <v>18851459259</v>
      </c>
      <c r="H105" s="24"/>
      <c r="I105" s="1" t="s">
        <v>306</v>
      </c>
      <c r="J105" s="5"/>
      <c r="K105" s="5"/>
      <c r="L105" s="5"/>
      <c r="M105" s="5"/>
      <c r="N105" s="5"/>
      <c r="O105" s="5"/>
      <c r="P105" s="5"/>
      <c r="Q105" s="5"/>
      <c r="R105" s="5">
        <v>2</v>
      </c>
      <c r="S105" s="5"/>
      <c r="Z105" s="1">
        <f t="shared" si="5"/>
        <v>2</v>
      </c>
      <c r="AA105" s="1" t="str">
        <f t="shared" si="6"/>
        <v>U10-2;</v>
      </c>
    </row>
    <row r="106" s="1" customFormat="1" hidden="1" spans="1:27">
      <c r="A106" s="12">
        <v>43566</v>
      </c>
      <c r="B106" s="1">
        <v>2775266594</v>
      </c>
      <c r="C106" s="1" t="s">
        <v>23</v>
      </c>
      <c r="D106" s="1" t="s">
        <v>24</v>
      </c>
      <c r="E106" s="1" t="s">
        <v>25</v>
      </c>
      <c r="F106" s="1" t="s">
        <v>315</v>
      </c>
      <c r="G106" s="1">
        <v>15754056497</v>
      </c>
      <c r="H106" s="24"/>
      <c r="I106" s="1" t="s">
        <v>316</v>
      </c>
      <c r="J106" s="5"/>
      <c r="K106" s="5"/>
      <c r="L106" s="5">
        <v>1</v>
      </c>
      <c r="M106" s="5"/>
      <c r="N106" s="5"/>
      <c r="O106" s="5"/>
      <c r="P106" s="5"/>
      <c r="Q106" s="5"/>
      <c r="R106" s="5"/>
      <c r="S106" s="5"/>
      <c r="Z106" s="1">
        <f t="shared" si="5"/>
        <v>1</v>
      </c>
      <c r="AA106" s="1" t="str">
        <f t="shared" si="6"/>
        <v>U3-1;</v>
      </c>
    </row>
    <row r="107" s="1" customFormat="1" hidden="1" spans="1:27">
      <c r="A107" s="12">
        <v>43566</v>
      </c>
      <c r="B107" s="1">
        <v>7646733812</v>
      </c>
      <c r="C107" s="1" t="s">
        <v>23</v>
      </c>
      <c r="D107" s="1" t="s">
        <v>317</v>
      </c>
      <c r="E107" s="1" t="s">
        <v>36</v>
      </c>
      <c r="F107" s="1" t="s">
        <v>318</v>
      </c>
      <c r="G107" s="1">
        <v>15560191916</v>
      </c>
      <c r="H107" s="25">
        <v>4.10727199304201e+17</v>
      </c>
      <c r="I107" s="1" t="s">
        <v>319</v>
      </c>
      <c r="J107" s="5"/>
      <c r="K107" s="5"/>
      <c r="L107" s="5"/>
      <c r="M107" s="5"/>
      <c r="N107" s="5"/>
      <c r="O107" s="5"/>
      <c r="P107" s="5"/>
      <c r="Q107" s="5"/>
      <c r="R107" s="5"/>
      <c r="S107" s="5"/>
      <c r="U107" s="1" t="s">
        <v>320</v>
      </c>
      <c r="Z107" s="1">
        <f t="shared" si="5"/>
        <v>0</v>
      </c>
      <c r="AA107" s="1" t="str">
        <f t="shared" si="6"/>
        <v>2.2m*2m*7.5cm -1</v>
      </c>
    </row>
    <row r="108" s="1" customFormat="1" hidden="1" spans="1:27">
      <c r="A108" s="12">
        <v>43566</v>
      </c>
      <c r="B108" s="1">
        <v>2627381828</v>
      </c>
      <c r="C108" s="1" t="s">
        <v>23</v>
      </c>
      <c r="D108" s="1" t="s">
        <v>88</v>
      </c>
      <c r="E108" s="1" t="s">
        <v>25</v>
      </c>
      <c r="F108" s="1" t="s">
        <v>321</v>
      </c>
      <c r="G108" s="1">
        <v>13726619990</v>
      </c>
      <c r="I108" s="1" t="s">
        <v>322</v>
      </c>
      <c r="J108" s="5">
        <v>1</v>
      </c>
      <c r="K108" s="5"/>
      <c r="L108" s="5"/>
      <c r="M108" s="5"/>
      <c r="N108" s="5"/>
      <c r="O108" s="5"/>
      <c r="P108" s="5"/>
      <c r="Q108" s="5"/>
      <c r="R108" s="5"/>
      <c r="S108" s="5"/>
      <c r="Z108" s="1">
        <f t="shared" si="5"/>
        <v>1</v>
      </c>
      <c r="AA108" s="1" t="str">
        <f t="shared" si="6"/>
        <v>U1-1;</v>
      </c>
    </row>
    <row r="109" s="1" customFormat="1" hidden="1" spans="1:27">
      <c r="A109" s="12">
        <v>43566</v>
      </c>
      <c r="B109" s="1">
        <v>4012534390</v>
      </c>
      <c r="C109" s="1" t="s">
        <v>23</v>
      </c>
      <c r="D109" s="1" t="s">
        <v>287</v>
      </c>
      <c r="E109" s="1" t="s">
        <v>25</v>
      </c>
      <c r="F109" s="1" t="s">
        <v>323</v>
      </c>
      <c r="G109" s="1">
        <v>18504231761</v>
      </c>
      <c r="I109" s="1" t="s">
        <v>324</v>
      </c>
      <c r="J109" s="5"/>
      <c r="K109" s="5"/>
      <c r="L109" s="5"/>
      <c r="M109" s="5"/>
      <c r="N109" s="5"/>
      <c r="O109" s="5"/>
      <c r="P109" s="5"/>
      <c r="Q109" s="5">
        <v>1</v>
      </c>
      <c r="R109" s="5"/>
      <c r="S109" s="5"/>
      <c r="Z109" s="1">
        <f t="shared" si="5"/>
        <v>1</v>
      </c>
      <c r="AA109" s="1" t="str">
        <f t="shared" si="6"/>
        <v>U9-1;</v>
      </c>
    </row>
    <row r="110" s="1" customFormat="1" hidden="1" spans="1:27">
      <c r="A110" s="12">
        <v>43566</v>
      </c>
      <c r="B110" s="1">
        <v>6655989275</v>
      </c>
      <c r="C110" s="1" t="s">
        <v>52</v>
      </c>
      <c r="D110" s="1" t="s">
        <v>53</v>
      </c>
      <c r="E110" s="1" t="s">
        <v>25</v>
      </c>
      <c r="F110" s="1" t="s">
        <v>325</v>
      </c>
      <c r="G110" s="1">
        <v>13970767310</v>
      </c>
      <c r="I110" s="1" t="s">
        <v>326</v>
      </c>
      <c r="J110" s="5"/>
      <c r="K110" s="5">
        <v>2</v>
      </c>
      <c r="L110" s="5"/>
      <c r="M110" s="5"/>
      <c r="N110" s="5"/>
      <c r="O110" s="5"/>
      <c r="P110" s="5"/>
      <c r="Q110" s="5"/>
      <c r="R110" s="5"/>
      <c r="S110" s="5"/>
      <c r="Z110" s="1">
        <f t="shared" si="5"/>
        <v>2</v>
      </c>
      <c r="AA110" s="1" t="str">
        <f t="shared" si="6"/>
        <v>U2-2;</v>
      </c>
    </row>
    <row r="111" s="1" customFormat="1" hidden="1" spans="1:27">
      <c r="A111" s="12">
        <v>43566</v>
      </c>
      <c r="C111" s="1" t="s">
        <v>41</v>
      </c>
      <c r="D111" s="1" t="s">
        <v>202</v>
      </c>
      <c r="E111" s="1" t="s">
        <v>25</v>
      </c>
      <c r="F111" s="1" t="s">
        <v>202</v>
      </c>
      <c r="G111" s="1">
        <v>15989866517</v>
      </c>
      <c r="H111" s="24"/>
      <c r="I111" s="1" t="s">
        <v>327</v>
      </c>
      <c r="J111" s="5"/>
      <c r="K111" s="5"/>
      <c r="L111" s="5"/>
      <c r="M111" s="5"/>
      <c r="N111" s="5"/>
      <c r="O111" s="5"/>
      <c r="P111" s="5"/>
      <c r="Q111" s="5"/>
      <c r="R111" s="5"/>
      <c r="S111" s="5"/>
      <c r="Z111" s="1">
        <f t="shared" si="5"/>
        <v>0</v>
      </c>
      <c r="AA111" s="1" t="str">
        <f t="shared" si="6"/>
        <v/>
      </c>
    </row>
    <row r="112" s="1" customFormat="1" hidden="1" spans="1:27">
      <c r="A112" s="12">
        <v>43566</v>
      </c>
      <c r="B112" s="1">
        <v>7282479012</v>
      </c>
      <c r="C112" s="1" t="s">
        <v>23</v>
      </c>
      <c r="D112" s="1" t="s">
        <v>328</v>
      </c>
      <c r="E112" s="1" t="s">
        <v>25</v>
      </c>
      <c r="F112" s="1" t="s">
        <v>328</v>
      </c>
      <c r="G112" s="1">
        <v>13863925900</v>
      </c>
      <c r="I112" s="1" t="s">
        <v>329</v>
      </c>
      <c r="J112" s="5">
        <v>15</v>
      </c>
      <c r="K112" s="5">
        <v>15</v>
      </c>
      <c r="L112" s="5"/>
      <c r="M112" s="5"/>
      <c r="N112" s="5"/>
      <c r="O112" s="5"/>
      <c r="P112" s="5">
        <v>2</v>
      </c>
      <c r="Q112" s="5"/>
      <c r="R112" s="5">
        <v>2</v>
      </c>
      <c r="S112" s="5"/>
      <c r="Z112" s="1">
        <f t="shared" si="5"/>
        <v>34</v>
      </c>
      <c r="AA112" s="1" t="str">
        <f t="shared" si="6"/>
        <v>U1-15;U2-15;U8-2;U10-2;</v>
      </c>
    </row>
    <row r="113" s="1" customFormat="1" hidden="1" spans="1:27">
      <c r="A113" s="12">
        <v>43566</v>
      </c>
      <c r="B113" s="1">
        <v>3072884384</v>
      </c>
      <c r="C113" s="1" t="s">
        <v>41</v>
      </c>
      <c r="D113" s="1" t="s">
        <v>330</v>
      </c>
      <c r="E113" s="1" t="s">
        <v>25</v>
      </c>
      <c r="F113" s="1" t="s">
        <v>331</v>
      </c>
      <c r="G113" s="1">
        <v>13845075439</v>
      </c>
      <c r="I113" s="1" t="s">
        <v>332</v>
      </c>
      <c r="J113" s="5"/>
      <c r="K113" s="5">
        <v>1</v>
      </c>
      <c r="L113" s="5">
        <v>1</v>
      </c>
      <c r="M113" s="5"/>
      <c r="N113" s="5"/>
      <c r="O113" s="5"/>
      <c r="P113" s="5"/>
      <c r="Q113" s="5"/>
      <c r="R113" s="5"/>
      <c r="S113" s="5"/>
      <c r="Z113" s="1">
        <f t="shared" si="5"/>
        <v>2</v>
      </c>
      <c r="AA113" s="1" t="str">
        <f t="shared" si="6"/>
        <v>U2-1;U3-1;</v>
      </c>
    </row>
    <row r="114" s="1" customFormat="1" hidden="1" spans="1:27">
      <c r="A114" s="12">
        <v>43567</v>
      </c>
      <c r="B114" s="1">
        <v>7553976470</v>
      </c>
      <c r="C114" s="1" t="s">
        <v>23</v>
      </c>
      <c r="D114" s="1" t="s">
        <v>333</v>
      </c>
      <c r="E114" s="1" t="s">
        <v>25</v>
      </c>
      <c r="F114" s="1" t="s">
        <v>333</v>
      </c>
      <c r="G114" s="1">
        <v>13707545003</v>
      </c>
      <c r="H114" s="4"/>
      <c r="I114" s="1" t="s">
        <v>334</v>
      </c>
      <c r="J114" s="5">
        <v>3</v>
      </c>
      <c r="K114" s="5">
        <v>3</v>
      </c>
      <c r="L114" s="5"/>
      <c r="M114" s="5"/>
      <c r="N114" s="5"/>
      <c r="O114" s="5"/>
      <c r="P114" s="5"/>
      <c r="Q114" s="5">
        <v>6</v>
      </c>
      <c r="R114" s="5"/>
      <c r="S114" s="5"/>
      <c r="Z114" s="1">
        <f t="shared" si="5"/>
        <v>12</v>
      </c>
      <c r="AA114" s="1"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1" customFormat="1" hidden="1" spans="1:27">
      <c r="A115" s="12">
        <v>43567</v>
      </c>
      <c r="B115" s="1">
        <v>7051383798</v>
      </c>
      <c r="C115" s="1" t="s">
        <v>23</v>
      </c>
      <c r="D115" s="1" t="s">
        <v>333</v>
      </c>
      <c r="E115" s="1" t="s">
        <v>25</v>
      </c>
      <c r="F115" s="1" t="s">
        <v>335</v>
      </c>
      <c r="G115" s="1">
        <v>13632369030</v>
      </c>
      <c r="H115" s="4"/>
      <c r="I115" s="1" t="s">
        <v>336</v>
      </c>
      <c r="J115" s="5">
        <v>10</v>
      </c>
      <c r="K115" s="5"/>
      <c r="L115" s="5"/>
      <c r="M115" s="5"/>
      <c r="N115" s="5"/>
      <c r="O115" s="5"/>
      <c r="P115" s="5"/>
      <c r="Q115" s="5"/>
      <c r="R115" s="5"/>
      <c r="S115" s="5"/>
      <c r="Z115" s="1">
        <f t="shared" si="5"/>
        <v>10</v>
      </c>
      <c r="AA115" s="1" t="str">
        <f t="shared" si="7"/>
        <v>U1-10;</v>
      </c>
    </row>
    <row r="116" s="1" customFormat="1" hidden="1" spans="1:27">
      <c r="A116" s="12">
        <v>43567</v>
      </c>
      <c r="B116" s="1">
        <v>5872243640</v>
      </c>
      <c r="C116" s="1" t="s">
        <v>62</v>
      </c>
      <c r="D116" s="1" t="s">
        <v>263</v>
      </c>
      <c r="E116" s="1" t="s">
        <v>25</v>
      </c>
      <c r="F116" s="1" t="s">
        <v>337</v>
      </c>
      <c r="G116" s="1">
        <v>18857092661</v>
      </c>
      <c r="H116" s="4"/>
      <c r="I116" s="1" t="s">
        <v>338</v>
      </c>
      <c r="J116" s="5"/>
      <c r="K116" s="5"/>
      <c r="L116" s="5"/>
      <c r="M116" s="5"/>
      <c r="N116" s="5"/>
      <c r="O116" s="5"/>
      <c r="P116" s="5"/>
      <c r="Q116" s="5"/>
      <c r="R116" s="5"/>
      <c r="S116" s="5"/>
      <c r="U116" s="1" t="s">
        <v>261</v>
      </c>
      <c r="Z116" s="1">
        <f t="shared" si="5"/>
        <v>0</v>
      </c>
      <c r="AA116" s="1" t="str">
        <f t="shared" si="7"/>
        <v>UK5-1</v>
      </c>
    </row>
    <row r="117" s="1" customFormat="1" hidden="1" spans="1:27">
      <c r="A117" s="12">
        <v>43567</v>
      </c>
      <c r="B117" s="1">
        <v>6712352494</v>
      </c>
      <c r="C117" s="1" t="s">
        <v>62</v>
      </c>
      <c r="D117" s="1" t="s">
        <v>263</v>
      </c>
      <c r="E117" s="1" t="s">
        <v>25</v>
      </c>
      <c r="F117" s="1" t="s">
        <v>337</v>
      </c>
      <c r="G117" s="1">
        <v>18857092661</v>
      </c>
      <c r="H117" s="4"/>
      <c r="I117" s="1" t="s">
        <v>338</v>
      </c>
      <c r="J117" s="5">
        <v>1</v>
      </c>
      <c r="K117" s="5">
        <v>1</v>
      </c>
      <c r="L117" s="5"/>
      <c r="M117" s="5"/>
      <c r="N117" s="5"/>
      <c r="O117" s="5"/>
      <c r="P117" s="5"/>
      <c r="Q117" s="5"/>
      <c r="R117" s="5"/>
      <c r="S117" s="5"/>
      <c r="Z117" s="1">
        <f t="shared" si="5"/>
        <v>2</v>
      </c>
      <c r="AA117" s="1" t="str">
        <f t="shared" si="7"/>
        <v>U1-1;U2-1;</v>
      </c>
    </row>
    <row r="118" s="1" customFormat="1" hidden="1" spans="1:27">
      <c r="A118" s="12">
        <v>43567</v>
      </c>
      <c r="B118" s="1">
        <v>4744866621</v>
      </c>
      <c r="C118" s="1" t="s">
        <v>23</v>
      </c>
      <c r="D118" s="1" t="s">
        <v>339</v>
      </c>
      <c r="E118" s="1" t="s">
        <v>25</v>
      </c>
      <c r="F118" s="1" t="s">
        <v>340</v>
      </c>
      <c r="G118" s="1">
        <v>15824472588</v>
      </c>
      <c r="H118" s="4"/>
      <c r="I118" s="1" t="s">
        <v>341</v>
      </c>
      <c r="J118" s="5"/>
      <c r="K118" s="5"/>
      <c r="L118" s="5"/>
      <c r="M118" s="5"/>
      <c r="N118" s="5">
        <v>1</v>
      </c>
      <c r="O118" s="5"/>
      <c r="P118" s="5"/>
      <c r="Q118" s="5">
        <v>1</v>
      </c>
      <c r="R118" s="5"/>
      <c r="S118" s="5"/>
      <c r="Z118" s="1">
        <f t="shared" si="5"/>
        <v>2</v>
      </c>
      <c r="AA118" s="1" t="str">
        <f t="shared" si="7"/>
        <v>U6-1;U9-1;</v>
      </c>
    </row>
    <row r="119" s="1" customFormat="1" hidden="1" spans="1:27">
      <c r="A119" s="12">
        <v>43567</v>
      </c>
      <c r="B119" s="1">
        <v>6196774038</v>
      </c>
      <c r="C119" s="1" t="s">
        <v>62</v>
      </c>
      <c r="D119" s="1" t="s">
        <v>227</v>
      </c>
      <c r="E119" s="1" t="s">
        <v>25</v>
      </c>
      <c r="F119" s="1" t="s">
        <v>342</v>
      </c>
      <c r="G119" s="1">
        <v>19919871250</v>
      </c>
      <c r="H119" s="4"/>
      <c r="I119" s="1" t="s">
        <v>343</v>
      </c>
      <c r="J119" s="5"/>
      <c r="K119" s="5"/>
      <c r="L119" s="5"/>
      <c r="M119" s="5"/>
      <c r="N119" s="5"/>
      <c r="O119" s="5"/>
      <c r="P119" s="5"/>
      <c r="Q119" s="5"/>
      <c r="R119" s="5"/>
      <c r="S119" s="5"/>
      <c r="U119" s="1" t="s">
        <v>344</v>
      </c>
      <c r="Z119" s="1">
        <f t="shared" si="5"/>
        <v>0</v>
      </c>
      <c r="AA119" s="1" t="str">
        <f t="shared" si="7"/>
        <v>1.9m*0.95m*10cm -1</v>
      </c>
    </row>
    <row r="120" s="1" customFormat="1" hidden="1" spans="1:27">
      <c r="A120" s="12">
        <v>43567</v>
      </c>
      <c r="B120" s="1">
        <v>1910232516</v>
      </c>
      <c r="C120" s="1" t="s">
        <v>23</v>
      </c>
      <c r="D120" s="1" t="s">
        <v>59</v>
      </c>
      <c r="E120" s="1" t="s">
        <v>25</v>
      </c>
      <c r="F120" s="1" t="s">
        <v>59</v>
      </c>
      <c r="G120" s="1">
        <v>13599991255</v>
      </c>
      <c r="H120" s="4"/>
      <c r="I120" s="1" t="s">
        <v>164</v>
      </c>
      <c r="J120" s="5">
        <v>2</v>
      </c>
      <c r="K120" s="5">
        <v>2</v>
      </c>
      <c r="L120" s="5"/>
      <c r="M120" s="5"/>
      <c r="N120" s="5"/>
      <c r="O120" s="5"/>
      <c r="P120" s="5"/>
      <c r="Q120" s="5">
        <v>2</v>
      </c>
      <c r="R120" s="5"/>
      <c r="S120" s="5"/>
      <c r="Z120" s="1">
        <f t="shared" si="5"/>
        <v>6</v>
      </c>
      <c r="AA120" s="1" t="str">
        <f t="shared" si="7"/>
        <v>U1-2;U2-2;U9-2;</v>
      </c>
    </row>
    <row r="121" s="1" customFormat="1" hidden="1" spans="1:27">
      <c r="A121" s="12">
        <v>43567</v>
      </c>
      <c r="B121" s="1">
        <v>7993441331</v>
      </c>
      <c r="C121" s="1" t="s">
        <v>23</v>
      </c>
      <c r="D121" s="1" t="s">
        <v>59</v>
      </c>
      <c r="E121" s="1" t="s">
        <v>25</v>
      </c>
      <c r="F121" s="26" t="s">
        <v>345</v>
      </c>
      <c r="G121" s="1">
        <v>13861367431</v>
      </c>
      <c r="H121" s="4"/>
      <c r="I121" s="26" t="s">
        <v>346</v>
      </c>
      <c r="J121" s="5"/>
      <c r="K121" s="5">
        <v>1</v>
      </c>
      <c r="L121" s="5"/>
      <c r="M121" s="5"/>
      <c r="N121" s="5"/>
      <c r="O121" s="5"/>
      <c r="P121" s="5"/>
      <c r="Q121" s="5"/>
      <c r="R121" s="5"/>
      <c r="S121" s="5"/>
      <c r="Z121" s="1">
        <f t="shared" si="5"/>
        <v>1</v>
      </c>
      <c r="AA121" s="1" t="str">
        <f t="shared" si="7"/>
        <v>U2-1;</v>
      </c>
    </row>
    <row r="122" s="1" customFormat="1" hidden="1" spans="1:27">
      <c r="A122" s="12">
        <v>43567</v>
      </c>
      <c r="B122" s="1">
        <v>6351110344</v>
      </c>
      <c r="C122" s="1" t="s">
        <v>23</v>
      </c>
      <c r="D122" s="1" t="s">
        <v>24</v>
      </c>
      <c r="E122" s="1" t="s">
        <v>25</v>
      </c>
      <c r="F122" s="1" t="s">
        <v>24</v>
      </c>
      <c r="G122" s="1">
        <v>18601239906</v>
      </c>
      <c r="H122" s="4"/>
      <c r="I122" s="1" t="s">
        <v>219</v>
      </c>
      <c r="J122" s="5">
        <v>2</v>
      </c>
      <c r="K122" s="5">
        <v>2</v>
      </c>
      <c r="L122" s="5">
        <v>1</v>
      </c>
      <c r="M122" s="5">
        <v>1</v>
      </c>
      <c r="N122" s="5"/>
      <c r="O122" s="5">
        <v>1</v>
      </c>
      <c r="P122" s="5">
        <v>1</v>
      </c>
      <c r="Q122" s="5">
        <v>1</v>
      </c>
      <c r="R122" s="5">
        <v>1</v>
      </c>
      <c r="S122" s="5"/>
      <c r="Z122" s="1">
        <f t="shared" si="5"/>
        <v>10</v>
      </c>
      <c r="AA122" s="1" t="str">
        <f t="shared" si="7"/>
        <v>U1-2;U2-2;U3-1;U4-1;U7-1;U8-1;U9-1;U10-1;</v>
      </c>
    </row>
    <row r="123" s="1" customFormat="1" hidden="1" spans="1:27">
      <c r="A123" s="12">
        <v>43567</v>
      </c>
      <c r="B123" s="1">
        <v>7550394187</v>
      </c>
      <c r="C123" s="1" t="s">
        <v>62</v>
      </c>
      <c r="D123" s="1" t="s">
        <v>227</v>
      </c>
      <c r="E123" s="1" t="s">
        <v>25</v>
      </c>
      <c r="F123" s="1" t="s">
        <v>347</v>
      </c>
      <c r="G123" s="1">
        <v>15041139822</v>
      </c>
      <c r="H123" s="4"/>
      <c r="I123" s="1" t="s">
        <v>348</v>
      </c>
      <c r="J123" s="5"/>
      <c r="K123" s="5"/>
      <c r="L123" s="5"/>
      <c r="M123" s="5"/>
      <c r="N123" s="5"/>
      <c r="O123" s="5"/>
      <c r="P123" s="5">
        <v>1</v>
      </c>
      <c r="Q123" s="5"/>
      <c r="R123" s="5"/>
      <c r="S123" s="5"/>
      <c r="Z123" s="1">
        <f t="shared" si="5"/>
        <v>1</v>
      </c>
      <c r="AA123" s="1" t="str">
        <f t="shared" si="7"/>
        <v>U8-1;</v>
      </c>
    </row>
    <row r="124" s="1" customFormat="1" hidden="1" spans="1:27">
      <c r="A124" s="12">
        <v>43567</v>
      </c>
      <c r="B124" s="1">
        <v>5230057315</v>
      </c>
      <c r="C124" s="1" t="s">
        <v>62</v>
      </c>
      <c r="D124" s="1" t="s">
        <v>76</v>
      </c>
      <c r="E124" s="1" t="s">
        <v>36</v>
      </c>
      <c r="F124" s="1" t="s">
        <v>349</v>
      </c>
      <c r="G124" s="1">
        <v>13724989834</v>
      </c>
      <c r="H124" s="4"/>
      <c r="I124" s="1" t="s">
        <v>350</v>
      </c>
      <c r="J124" s="5"/>
      <c r="K124" s="5"/>
      <c r="L124" s="5"/>
      <c r="M124" s="5"/>
      <c r="N124" s="5"/>
      <c r="O124" s="5"/>
      <c r="P124" s="5"/>
      <c r="Q124" s="5"/>
      <c r="R124" s="5"/>
      <c r="S124" s="5"/>
      <c r="U124" s="1" t="s">
        <v>351</v>
      </c>
      <c r="Z124" s="1">
        <f t="shared" si="5"/>
        <v>0</v>
      </c>
      <c r="AA124" s="1" t="str">
        <f t="shared" si="7"/>
        <v>us10-1</v>
      </c>
    </row>
    <row r="125" s="1" customFormat="1" hidden="1" spans="1:27">
      <c r="A125" s="12">
        <v>43567</v>
      </c>
      <c r="B125" s="1">
        <v>8866697705</v>
      </c>
      <c r="C125" s="1" t="s">
        <v>62</v>
      </c>
      <c r="D125" s="1" t="s">
        <v>76</v>
      </c>
      <c r="E125" s="1" t="s">
        <v>36</v>
      </c>
      <c r="F125" s="1" t="s">
        <v>349</v>
      </c>
      <c r="G125" s="1">
        <v>13724989834</v>
      </c>
      <c r="H125" s="4"/>
      <c r="I125" s="1" t="s">
        <v>350</v>
      </c>
      <c r="J125" s="5"/>
      <c r="K125" s="5">
        <v>1</v>
      </c>
      <c r="L125" s="5">
        <v>1</v>
      </c>
      <c r="M125" s="5"/>
      <c r="N125" s="5"/>
      <c r="O125" s="5"/>
      <c r="P125" s="5"/>
      <c r="Q125" s="5"/>
      <c r="R125" s="5"/>
      <c r="S125" s="5"/>
      <c r="Z125" s="1">
        <f t="shared" si="5"/>
        <v>2</v>
      </c>
      <c r="AA125" s="1" t="str">
        <f t="shared" si="7"/>
        <v>U2-1;U3-1;</v>
      </c>
    </row>
    <row r="126" s="1" customFormat="1" hidden="1" spans="1:27">
      <c r="A126" s="12">
        <v>43567</v>
      </c>
      <c r="B126" s="1">
        <v>1320826244</v>
      </c>
      <c r="C126" s="1" t="s">
        <v>23</v>
      </c>
      <c r="D126" s="1" t="s">
        <v>352</v>
      </c>
      <c r="E126" s="1" t="s">
        <v>25</v>
      </c>
      <c r="F126" s="1" t="s">
        <v>353</v>
      </c>
      <c r="G126" s="1">
        <v>13887509992</v>
      </c>
      <c r="H126" s="4"/>
      <c r="I126" s="1" t="s">
        <v>354</v>
      </c>
      <c r="J126" s="5"/>
      <c r="K126" s="5"/>
      <c r="L126" s="5"/>
      <c r="M126" s="5"/>
      <c r="N126" s="5"/>
      <c r="O126" s="5"/>
      <c r="P126" s="5"/>
      <c r="Q126" s="5"/>
      <c r="R126" s="5"/>
      <c r="S126" s="5"/>
      <c r="U126" s="1" t="s">
        <v>278</v>
      </c>
      <c r="Z126" s="1">
        <f t="shared" si="5"/>
        <v>0</v>
      </c>
      <c r="AA126" s="1" t="str">
        <f t="shared" si="7"/>
        <v>UK10-1</v>
      </c>
    </row>
    <row r="127" s="1" customFormat="1" hidden="1" spans="1:27">
      <c r="A127" s="12">
        <v>43567</v>
      </c>
      <c r="B127" s="1">
        <v>8534671745</v>
      </c>
      <c r="C127" s="1" t="s">
        <v>23</v>
      </c>
      <c r="D127" s="1" t="s">
        <v>352</v>
      </c>
      <c r="E127" s="1" t="s">
        <v>25</v>
      </c>
      <c r="F127" s="1" t="s">
        <v>355</v>
      </c>
      <c r="G127" s="1">
        <v>13887509493</v>
      </c>
      <c r="H127" s="4"/>
      <c r="I127" s="1" t="s">
        <v>356</v>
      </c>
      <c r="J127" s="5">
        <v>2</v>
      </c>
      <c r="K127" s="5">
        <v>2</v>
      </c>
      <c r="L127" s="5"/>
      <c r="M127" s="5"/>
      <c r="N127" s="5"/>
      <c r="O127" s="5"/>
      <c r="P127" s="5">
        <v>3</v>
      </c>
      <c r="Q127" s="5">
        <v>3</v>
      </c>
      <c r="R127" s="5">
        <v>1</v>
      </c>
      <c r="S127" s="5"/>
      <c r="Z127" s="1">
        <f t="shared" si="5"/>
        <v>11</v>
      </c>
      <c r="AA127" s="1" t="str">
        <f t="shared" si="7"/>
        <v>U1-2;U2-2;U8-3;U9-3;U10-1;</v>
      </c>
    </row>
    <row r="128" s="1" customFormat="1" hidden="1" spans="1:27">
      <c r="A128" s="12">
        <v>43567</v>
      </c>
      <c r="B128" s="1">
        <v>9612768646</v>
      </c>
      <c r="C128" s="1" t="s">
        <v>23</v>
      </c>
      <c r="D128" s="1" t="s">
        <v>352</v>
      </c>
      <c r="E128" s="1" t="s">
        <v>25</v>
      </c>
      <c r="F128" s="1" t="s">
        <v>355</v>
      </c>
      <c r="G128" s="1">
        <v>13887509493</v>
      </c>
      <c r="H128" s="4"/>
      <c r="I128" s="1" t="s">
        <v>356</v>
      </c>
      <c r="J128" s="5"/>
      <c r="K128" s="5">
        <v>1</v>
      </c>
      <c r="L128" s="5"/>
      <c r="M128" s="5"/>
      <c r="N128" s="5"/>
      <c r="O128" s="5"/>
      <c r="P128" s="5"/>
      <c r="Q128" s="5"/>
      <c r="R128" s="5"/>
      <c r="S128" s="5"/>
      <c r="Z128" s="1">
        <f t="shared" si="5"/>
        <v>1</v>
      </c>
      <c r="AA128" s="1" t="str">
        <f t="shared" si="7"/>
        <v>U2-1;</v>
      </c>
    </row>
    <row r="129" s="1" customFormat="1" hidden="1" spans="1:27">
      <c r="A129" s="12">
        <v>43567</v>
      </c>
      <c r="B129" s="1">
        <v>1870477775</v>
      </c>
      <c r="C129" s="1" t="s">
        <v>23</v>
      </c>
      <c r="D129" s="1" t="s">
        <v>352</v>
      </c>
      <c r="E129" s="1" t="s">
        <v>25</v>
      </c>
      <c r="F129" s="1" t="s">
        <v>352</v>
      </c>
      <c r="G129" s="1">
        <v>15087725235</v>
      </c>
      <c r="H129" s="4"/>
      <c r="I129" s="1" t="s">
        <v>357</v>
      </c>
      <c r="J129" s="5"/>
      <c r="K129" s="5">
        <v>1</v>
      </c>
      <c r="L129" s="5"/>
      <c r="M129" s="5"/>
      <c r="N129" s="5"/>
      <c r="O129" s="5"/>
      <c r="P129" s="5"/>
      <c r="Q129" s="5"/>
      <c r="R129" s="5"/>
      <c r="S129" s="5"/>
      <c r="Z129" s="1">
        <f t="shared" si="5"/>
        <v>1</v>
      </c>
      <c r="AA129" s="1" t="str">
        <f t="shared" si="7"/>
        <v>U2-1;</v>
      </c>
    </row>
    <row r="130" s="1" customFormat="1" hidden="1" spans="1:27">
      <c r="A130" s="12">
        <v>43568</v>
      </c>
      <c r="B130" s="1">
        <v>5518057869</v>
      </c>
      <c r="C130" s="1" t="s">
        <v>62</v>
      </c>
      <c r="D130" s="1" t="s">
        <v>358</v>
      </c>
      <c r="E130" s="1" t="s">
        <v>25</v>
      </c>
      <c r="F130" s="1" t="s">
        <v>359</v>
      </c>
      <c r="G130" s="1">
        <v>15207962454</v>
      </c>
      <c r="H130" s="4"/>
      <c r="I130" s="1" t="s">
        <v>360</v>
      </c>
      <c r="J130" s="5">
        <v>1</v>
      </c>
      <c r="K130" s="5"/>
      <c r="L130" s="5"/>
      <c r="M130" s="5"/>
      <c r="N130" s="5"/>
      <c r="O130" s="5"/>
      <c r="P130" s="5"/>
      <c r="Q130" s="5"/>
      <c r="R130" s="5"/>
      <c r="S130" s="5"/>
      <c r="Z130" s="1">
        <f t="shared" si="5"/>
        <v>1</v>
      </c>
      <c r="AA130" s="1" t="str">
        <f t="shared" si="7"/>
        <v>U1-1;</v>
      </c>
    </row>
    <row r="131" s="1" customFormat="1" hidden="1" spans="1:27">
      <c r="A131" s="12">
        <v>43568</v>
      </c>
      <c r="B131" s="1">
        <v>6253782426</v>
      </c>
      <c r="C131" s="1" t="s">
        <v>23</v>
      </c>
      <c r="D131" s="1" t="s">
        <v>361</v>
      </c>
      <c r="E131" s="1" t="s">
        <v>25</v>
      </c>
      <c r="F131" s="1" t="s">
        <v>362</v>
      </c>
      <c r="G131" s="1">
        <v>13704112003</v>
      </c>
      <c r="H131" s="4"/>
      <c r="I131" s="1" t="s">
        <v>363</v>
      </c>
      <c r="J131" s="5">
        <v>4</v>
      </c>
      <c r="K131" s="5"/>
      <c r="L131" s="5"/>
      <c r="M131" s="5"/>
      <c r="N131" s="5"/>
      <c r="O131" s="5"/>
      <c r="P131" s="5">
        <v>4</v>
      </c>
      <c r="Q131" s="5"/>
      <c r="R131" s="5">
        <v>2</v>
      </c>
      <c r="S131" s="5"/>
      <c r="Z131" s="1">
        <f t="shared" ref="Z131:Z169" si="8">SUM(J131:R131)</f>
        <v>10</v>
      </c>
      <c r="AA131" s="1" t="str">
        <f t="shared" si="7"/>
        <v>U1-4;U8-4;U10-2;</v>
      </c>
    </row>
    <row r="132" s="1" customFormat="1" hidden="1" spans="1:27">
      <c r="A132" s="12">
        <v>43568</v>
      </c>
      <c r="B132" s="1">
        <v>2425488417</v>
      </c>
      <c r="C132" s="1" t="s">
        <v>23</v>
      </c>
      <c r="D132" s="1" t="s">
        <v>364</v>
      </c>
      <c r="E132" s="1" t="s">
        <v>25</v>
      </c>
      <c r="F132" s="1" t="s">
        <v>364</v>
      </c>
      <c r="G132" s="1">
        <v>13489063369</v>
      </c>
      <c r="H132" s="4"/>
      <c r="I132" s="1" t="s">
        <v>365</v>
      </c>
      <c r="J132" s="5">
        <v>5</v>
      </c>
      <c r="K132" s="5"/>
      <c r="L132" s="5"/>
      <c r="M132" s="5"/>
      <c r="N132" s="5">
        <v>2</v>
      </c>
      <c r="O132" s="5">
        <v>1</v>
      </c>
      <c r="P132" s="5"/>
      <c r="Q132" s="5">
        <v>2</v>
      </c>
      <c r="R132" s="5"/>
      <c r="S132" s="5"/>
      <c r="Z132" s="1">
        <f t="shared" si="8"/>
        <v>10</v>
      </c>
      <c r="AA132" s="1" t="str">
        <f t="shared" si="7"/>
        <v>U1-5;U6-2;U7-1;U9-2;</v>
      </c>
    </row>
    <row r="133" s="1" customFormat="1" hidden="1" spans="1:27">
      <c r="A133" s="12">
        <v>43568</v>
      </c>
      <c r="B133" s="1">
        <v>8721391930</v>
      </c>
      <c r="C133" s="1" t="s">
        <v>62</v>
      </c>
      <c r="D133" s="1" t="s">
        <v>140</v>
      </c>
      <c r="E133" s="1" t="s">
        <v>25</v>
      </c>
      <c r="F133" s="1" t="s">
        <v>140</v>
      </c>
      <c r="G133" s="1">
        <v>13177777058</v>
      </c>
      <c r="H133" s="4"/>
      <c r="I133" s="1" t="s">
        <v>146</v>
      </c>
      <c r="J133" s="5">
        <v>3</v>
      </c>
      <c r="K133" s="5">
        <v>7</v>
      </c>
      <c r="L133" s="5"/>
      <c r="M133" s="5"/>
      <c r="N133" s="5"/>
      <c r="O133" s="5"/>
      <c r="P133" s="5"/>
      <c r="Q133" s="5"/>
      <c r="R133" s="5"/>
      <c r="S133" s="5"/>
      <c r="Z133" s="1">
        <f t="shared" si="8"/>
        <v>10</v>
      </c>
      <c r="AA133" s="1" t="str">
        <f t="shared" si="7"/>
        <v>U1-3;U2-7;</v>
      </c>
    </row>
    <row r="134" s="1" customFormat="1" hidden="1" spans="1:27">
      <c r="A134" s="12">
        <v>43568</v>
      </c>
      <c r="B134" s="1">
        <v>4669556656</v>
      </c>
      <c r="C134" s="1" t="s">
        <v>41</v>
      </c>
      <c r="D134" s="1" t="s">
        <v>42</v>
      </c>
      <c r="E134" s="1" t="s">
        <v>25</v>
      </c>
      <c r="F134" s="1" t="s">
        <v>366</v>
      </c>
      <c r="G134" s="1">
        <v>13823297981</v>
      </c>
      <c r="H134" s="4"/>
      <c r="I134" s="1" t="s">
        <v>367</v>
      </c>
      <c r="J134" s="5">
        <v>1</v>
      </c>
      <c r="K134" s="5">
        <v>1</v>
      </c>
      <c r="L134" s="5"/>
      <c r="M134" s="5"/>
      <c r="N134" s="5"/>
      <c r="O134" s="5"/>
      <c r="P134" s="5"/>
      <c r="Q134" s="5"/>
      <c r="R134" s="5"/>
      <c r="S134" s="5"/>
      <c r="Z134" s="1">
        <f t="shared" si="8"/>
        <v>2</v>
      </c>
      <c r="AA134" s="1" t="str">
        <f t="shared" si="7"/>
        <v>U1-1;U2-1;</v>
      </c>
    </row>
    <row r="135" s="1" customFormat="1" hidden="1" spans="1:27">
      <c r="A135" s="12">
        <v>43568</v>
      </c>
      <c r="B135" s="1">
        <v>4966181433</v>
      </c>
      <c r="C135" s="1" t="s">
        <v>23</v>
      </c>
      <c r="D135" s="1" t="s">
        <v>88</v>
      </c>
      <c r="E135" s="1" t="s">
        <v>25</v>
      </c>
      <c r="F135" s="1" t="s">
        <v>89</v>
      </c>
      <c r="G135" s="1">
        <v>13833511795</v>
      </c>
      <c r="H135" s="4"/>
      <c r="I135" s="1" t="s">
        <v>90</v>
      </c>
      <c r="J135" s="5">
        <v>1</v>
      </c>
      <c r="K135" s="5"/>
      <c r="L135" s="5"/>
      <c r="M135" s="5"/>
      <c r="N135" s="5"/>
      <c r="O135" s="5"/>
      <c r="P135" s="5"/>
      <c r="Q135" s="5"/>
      <c r="R135" s="5"/>
      <c r="S135" s="5"/>
      <c r="Z135" s="1">
        <f t="shared" si="8"/>
        <v>1</v>
      </c>
      <c r="AA135" s="1" t="str">
        <f t="shared" si="7"/>
        <v>U1-1;</v>
      </c>
    </row>
    <row r="136" s="1" customFormat="1" hidden="1" spans="1:27">
      <c r="A136" s="12">
        <v>43570</v>
      </c>
      <c r="B136" s="1">
        <v>4549525128</v>
      </c>
      <c r="C136" s="1" t="s">
        <v>23</v>
      </c>
      <c r="D136" s="1" t="s">
        <v>368</v>
      </c>
      <c r="E136" s="1" t="s">
        <v>25</v>
      </c>
      <c r="F136" s="1" t="s">
        <v>369</v>
      </c>
      <c r="G136" s="1">
        <v>13853837300</v>
      </c>
      <c r="H136" s="4"/>
      <c r="I136" s="1" t="s">
        <v>370</v>
      </c>
      <c r="J136" s="5"/>
      <c r="K136" s="5"/>
      <c r="L136" s="5"/>
      <c r="M136" s="5"/>
      <c r="N136" s="5">
        <v>1</v>
      </c>
      <c r="O136" s="5"/>
      <c r="P136" s="5"/>
      <c r="Q136" s="5"/>
      <c r="R136" s="5"/>
      <c r="S136" s="5"/>
      <c r="Z136" s="1">
        <f t="shared" si="8"/>
        <v>1</v>
      </c>
      <c r="AA136" s="1" t="str">
        <f t="shared" si="7"/>
        <v>U6-1;</v>
      </c>
    </row>
    <row r="137" s="1" customFormat="1" hidden="1" spans="1:27">
      <c r="A137" s="12">
        <v>43570</v>
      </c>
      <c r="B137" s="1">
        <v>3804184069</v>
      </c>
      <c r="C137" s="1" t="s">
        <v>41</v>
      </c>
      <c r="D137" s="1" t="s">
        <v>371</v>
      </c>
      <c r="E137" s="1" t="s">
        <v>25</v>
      </c>
      <c r="F137" s="1" t="s">
        <v>371</v>
      </c>
      <c r="G137" s="1">
        <v>18935930373</v>
      </c>
      <c r="H137" s="4"/>
      <c r="I137" s="1" t="s">
        <v>372</v>
      </c>
      <c r="J137" s="5"/>
      <c r="K137" s="5">
        <v>2</v>
      </c>
      <c r="L137" s="5"/>
      <c r="M137" s="5"/>
      <c r="N137" s="5"/>
      <c r="O137" s="5"/>
      <c r="P137" s="5"/>
      <c r="Q137" s="5"/>
      <c r="R137" s="5"/>
      <c r="S137" s="5"/>
      <c r="Z137" s="1">
        <f t="shared" si="8"/>
        <v>2</v>
      </c>
      <c r="AA137" s="1" t="str">
        <f t="shared" si="7"/>
        <v>U2-2;</v>
      </c>
    </row>
    <row r="138" s="1" customFormat="1" hidden="1" spans="1:27">
      <c r="A138" s="12">
        <v>43570</v>
      </c>
      <c r="B138" s="1">
        <v>8600980828</v>
      </c>
      <c r="C138" s="1" t="s">
        <v>23</v>
      </c>
      <c r="D138" s="1" t="s">
        <v>111</v>
      </c>
      <c r="E138" s="1" t="s">
        <v>25</v>
      </c>
      <c r="F138" s="1" t="s">
        <v>373</v>
      </c>
      <c r="G138" s="1">
        <v>13720826093</v>
      </c>
      <c r="H138" s="4"/>
      <c r="I138" s="1" t="s">
        <v>374</v>
      </c>
      <c r="J138" s="5"/>
      <c r="K138" s="5">
        <v>2</v>
      </c>
      <c r="L138" s="5">
        <v>1</v>
      </c>
      <c r="M138" s="5">
        <v>1</v>
      </c>
      <c r="N138" s="5">
        <v>2</v>
      </c>
      <c r="O138" s="5"/>
      <c r="P138" s="5"/>
      <c r="Q138" s="5">
        <v>4</v>
      </c>
      <c r="R138" s="5"/>
      <c r="S138" s="5"/>
      <c r="Z138" s="1">
        <f t="shared" si="8"/>
        <v>10</v>
      </c>
      <c r="AA138" s="1" t="str">
        <f t="shared" si="7"/>
        <v>U2-2;U3-1;U4-1;U6-2;U9-4;</v>
      </c>
    </row>
    <row r="139" s="1" customFormat="1" hidden="1" spans="1:27">
      <c r="A139" s="12">
        <v>43570</v>
      </c>
      <c r="B139" s="1">
        <v>3371005146</v>
      </c>
      <c r="C139" s="1" t="s">
        <v>28</v>
      </c>
      <c r="D139" s="1" t="s">
        <v>375</v>
      </c>
      <c r="E139" s="1" t="s">
        <v>25</v>
      </c>
      <c r="F139" s="1" t="s">
        <v>375</v>
      </c>
      <c r="G139" s="1">
        <v>18785617866</v>
      </c>
      <c r="H139" s="4"/>
      <c r="I139" s="1" t="s">
        <v>376</v>
      </c>
      <c r="J139" s="5">
        <v>1</v>
      </c>
      <c r="K139" s="5">
        <v>5</v>
      </c>
      <c r="L139" s="5">
        <v>1</v>
      </c>
      <c r="M139" s="5"/>
      <c r="N139" s="5"/>
      <c r="O139" s="5"/>
      <c r="P139" s="5"/>
      <c r="Q139" s="5"/>
      <c r="R139" s="5"/>
      <c r="S139" s="5"/>
      <c r="Z139" s="1">
        <f t="shared" si="8"/>
        <v>7</v>
      </c>
      <c r="AA139" s="1" t="str">
        <f t="shared" si="7"/>
        <v>U1-1;U2-5;U3-1;</v>
      </c>
    </row>
    <row r="140" s="1" customFormat="1" hidden="1" spans="1:27">
      <c r="A140" s="12">
        <v>43570</v>
      </c>
      <c r="B140" s="1">
        <v>8952323986</v>
      </c>
      <c r="C140" s="1" t="s">
        <v>23</v>
      </c>
      <c r="D140" s="1" t="s">
        <v>364</v>
      </c>
      <c r="E140" s="1" t="s">
        <v>25</v>
      </c>
      <c r="F140" s="1" t="s">
        <v>364</v>
      </c>
      <c r="G140" s="1">
        <v>13489063369</v>
      </c>
      <c r="H140" s="4"/>
      <c r="I140" s="1" t="s">
        <v>377</v>
      </c>
      <c r="J140" s="5"/>
      <c r="K140" s="5"/>
      <c r="L140" s="5"/>
      <c r="M140" s="5"/>
      <c r="N140" s="5"/>
      <c r="O140" s="5"/>
      <c r="P140" s="5"/>
      <c r="Q140" s="5">
        <v>2</v>
      </c>
      <c r="R140" s="5"/>
      <c r="S140" s="5"/>
      <c r="Z140" s="1">
        <f t="shared" si="8"/>
        <v>2</v>
      </c>
      <c r="AA140" s="1" t="str">
        <f t="shared" si="7"/>
        <v>U9-2;</v>
      </c>
    </row>
    <row r="141" s="1" customFormat="1" hidden="1" spans="1:27">
      <c r="A141" s="12">
        <v>43570</v>
      </c>
      <c r="B141" s="1">
        <v>7832841837</v>
      </c>
      <c r="C141" s="1" t="s">
        <v>23</v>
      </c>
      <c r="D141" s="1" t="s">
        <v>59</v>
      </c>
      <c r="E141" s="1" t="s">
        <v>25</v>
      </c>
      <c r="F141" s="1" t="s">
        <v>378</v>
      </c>
      <c r="G141" s="1">
        <v>18059995758</v>
      </c>
      <c r="H141" s="4"/>
      <c r="I141" s="1" t="s">
        <v>379</v>
      </c>
      <c r="J141" s="5"/>
      <c r="K141" s="5">
        <v>1</v>
      </c>
      <c r="L141" s="5"/>
      <c r="M141" s="5"/>
      <c r="N141" s="5"/>
      <c r="O141" s="5"/>
      <c r="P141" s="5"/>
      <c r="Q141" s="5"/>
      <c r="R141" s="5"/>
      <c r="S141" s="5"/>
      <c r="Z141" s="1">
        <f t="shared" si="8"/>
        <v>1</v>
      </c>
      <c r="AA141" s="1" t="str">
        <f t="shared" si="7"/>
        <v>U2-1;</v>
      </c>
    </row>
    <row r="142" s="1" customFormat="1" hidden="1" spans="1:27">
      <c r="A142" s="12">
        <v>43570</v>
      </c>
      <c r="B142" s="1">
        <v>4601104020</v>
      </c>
      <c r="C142" s="1" t="s">
        <v>41</v>
      </c>
      <c r="D142" s="1" t="s">
        <v>380</v>
      </c>
      <c r="E142" s="1" t="s">
        <v>25</v>
      </c>
      <c r="F142" s="1" t="s">
        <v>380</v>
      </c>
      <c r="G142" s="1">
        <v>13952359816</v>
      </c>
      <c r="H142" s="4"/>
      <c r="I142" s="1" t="s">
        <v>381</v>
      </c>
      <c r="J142" s="5"/>
      <c r="K142" s="5">
        <v>7</v>
      </c>
      <c r="L142" s="5"/>
      <c r="M142" s="5"/>
      <c r="N142" s="5"/>
      <c r="O142" s="5"/>
      <c r="P142" s="5"/>
      <c r="Q142" s="5"/>
      <c r="R142" s="5"/>
      <c r="S142" s="5"/>
      <c r="Z142" s="1">
        <f t="shared" si="8"/>
        <v>7</v>
      </c>
      <c r="AA142" s="1" t="str">
        <f t="shared" ref="AA142:AA205" si="9">IF(J142&gt;0,"U1-"&amp;J142&amp;";","")&amp;IF(K142&gt;0,"U2-"&amp;K142&amp;";","")&amp;IF(L142&gt;0,"U3-"&amp;L142&amp;";","")&amp;IF(M142&gt;0,"U4-"&amp;M142&amp;";","")&amp;IF(N142&gt;0,"U6-"&amp;N142&amp;";","")&amp;IF(O142&gt;0,"U7-"&amp;O142&amp;";","")&amp;IF(P142&gt;0,"U8-"&amp;P142&amp;";","")&amp;IF(Q142&gt;0,"U9-"&amp;Q142&amp;";","")&amp;IF(R142&gt;0,"U10-"&amp;R142&amp;";","")&amp;U142</f>
        <v>U2-7;</v>
      </c>
    </row>
    <row r="143" ht="21" hidden="1" customHeight="1" spans="1:27">
      <c r="A143" s="12">
        <v>43571</v>
      </c>
      <c r="B143" s="1">
        <v>7279714923</v>
      </c>
      <c r="C143" s="1" t="s">
        <v>23</v>
      </c>
      <c r="D143" s="1" t="s">
        <v>24</v>
      </c>
      <c r="E143" s="1" t="s">
        <v>25</v>
      </c>
      <c r="F143" s="1" t="s">
        <v>382</v>
      </c>
      <c r="G143" s="1">
        <v>13801005328</v>
      </c>
      <c r="I143" s="1" t="s">
        <v>383</v>
      </c>
      <c r="K143" s="5">
        <v>2</v>
      </c>
      <c r="Z143" s="1">
        <f t="shared" si="8"/>
        <v>2</v>
      </c>
      <c r="AA143" s="1" t="str">
        <f t="shared" si="9"/>
        <v>U2-2;</v>
      </c>
    </row>
    <row r="144" hidden="1" spans="1:27">
      <c r="A144" s="12">
        <v>43571</v>
      </c>
      <c r="B144" s="1">
        <v>1502529857</v>
      </c>
      <c r="C144" s="1" t="s">
        <v>23</v>
      </c>
      <c r="D144" s="1" t="s">
        <v>352</v>
      </c>
      <c r="E144" s="1" t="s">
        <v>25</v>
      </c>
      <c r="F144" s="1" t="s">
        <v>384</v>
      </c>
      <c r="G144" s="1">
        <v>15394995062</v>
      </c>
      <c r="I144" s="1" t="s">
        <v>385</v>
      </c>
      <c r="Q144" s="5">
        <v>1</v>
      </c>
      <c r="Z144" s="1">
        <f t="shared" si="8"/>
        <v>1</v>
      </c>
      <c r="AA144" s="1" t="str">
        <f t="shared" si="9"/>
        <v>U9-1;</v>
      </c>
    </row>
    <row r="145" hidden="1" spans="1:27">
      <c r="A145" s="12">
        <v>43571</v>
      </c>
      <c r="B145" s="1">
        <v>5482249547</v>
      </c>
      <c r="C145" s="1" t="s">
        <v>23</v>
      </c>
      <c r="D145" s="1" t="s">
        <v>24</v>
      </c>
      <c r="E145" s="1" t="s">
        <v>25</v>
      </c>
      <c r="F145" s="1" t="s">
        <v>386</v>
      </c>
      <c r="G145" s="1">
        <v>13804089031</v>
      </c>
      <c r="I145" s="1" t="s">
        <v>387</v>
      </c>
      <c r="K145" s="5">
        <v>1</v>
      </c>
      <c r="R145" s="5">
        <v>1</v>
      </c>
      <c r="Z145" s="1">
        <f t="shared" si="8"/>
        <v>2</v>
      </c>
      <c r="AA145" s="1" t="str">
        <f t="shared" si="9"/>
        <v>U2-1;U10-1;</v>
      </c>
    </row>
    <row r="146" hidden="1" spans="1:27">
      <c r="A146" s="12">
        <v>43571</v>
      </c>
      <c r="B146" s="1">
        <v>6859068743</v>
      </c>
      <c r="C146" s="1" t="s">
        <v>41</v>
      </c>
      <c r="D146" s="1" t="s">
        <v>380</v>
      </c>
      <c r="E146" s="1" t="s">
        <v>25</v>
      </c>
      <c r="F146" s="1" t="s">
        <v>380</v>
      </c>
      <c r="G146" s="1">
        <v>13952359816</v>
      </c>
      <c r="I146" s="1" t="s">
        <v>381</v>
      </c>
      <c r="Q146" s="5">
        <v>3</v>
      </c>
      <c r="Z146" s="1">
        <f t="shared" si="8"/>
        <v>3</v>
      </c>
      <c r="AA146" s="1" t="str">
        <f t="shared" si="9"/>
        <v>U9-3;</v>
      </c>
    </row>
    <row r="147" hidden="1" spans="1:27">
      <c r="A147" s="12">
        <v>43571</v>
      </c>
      <c r="B147" s="1">
        <v>4015860934</v>
      </c>
      <c r="C147" s="1" t="s">
        <v>62</v>
      </c>
      <c r="D147" s="1" t="s">
        <v>227</v>
      </c>
      <c r="E147" s="1" t="s">
        <v>25</v>
      </c>
      <c r="F147" s="1" t="s">
        <v>388</v>
      </c>
      <c r="G147" s="1">
        <v>15947209615</v>
      </c>
      <c r="I147" s="1" t="s">
        <v>389</v>
      </c>
      <c r="J147" s="5">
        <v>1</v>
      </c>
      <c r="Z147" s="1">
        <f t="shared" si="8"/>
        <v>1</v>
      </c>
      <c r="AA147" s="1" t="str">
        <f t="shared" si="9"/>
        <v>U1-1;</v>
      </c>
    </row>
    <row r="148" hidden="1" spans="1:27">
      <c r="A148" s="12">
        <v>43571</v>
      </c>
      <c r="B148" s="1">
        <v>4992766475</v>
      </c>
      <c r="C148" s="1" t="s">
        <v>62</v>
      </c>
      <c r="D148" s="1" t="s">
        <v>178</v>
      </c>
      <c r="E148" s="1" t="s">
        <v>25</v>
      </c>
      <c r="F148" s="1" t="s">
        <v>390</v>
      </c>
      <c r="G148" s="1">
        <v>13543660929</v>
      </c>
      <c r="I148" s="1" t="s">
        <v>391</v>
      </c>
      <c r="J148" s="5">
        <v>1</v>
      </c>
      <c r="L148" s="5">
        <v>2</v>
      </c>
      <c r="Q148" s="5">
        <v>1</v>
      </c>
      <c r="Z148" s="1">
        <f t="shared" si="8"/>
        <v>4</v>
      </c>
      <c r="AA148" s="1" t="str">
        <f t="shared" si="9"/>
        <v>U1-1;U3-2;U9-1;</v>
      </c>
    </row>
    <row r="149" hidden="1" spans="1:27">
      <c r="A149" s="12">
        <v>43571</v>
      </c>
      <c r="B149" s="1">
        <v>5738025845</v>
      </c>
      <c r="C149" s="3" t="s">
        <v>23</v>
      </c>
      <c r="D149" s="1" t="s">
        <v>59</v>
      </c>
      <c r="E149" s="1" t="s">
        <v>25</v>
      </c>
      <c r="F149" s="1" t="s">
        <v>392</v>
      </c>
      <c r="G149" s="1">
        <v>13977228265</v>
      </c>
      <c r="I149" s="1" t="s">
        <v>393</v>
      </c>
      <c r="L149" s="5">
        <v>1</v>
      </c>
      <c r="Z149" s="1">
        <f t="shared" si="8"/>
        <v>1</v>
      </c>
      <c r="AA149" s="1" t="str">
        <f t="shared" si="9"/>
        <v>U3-1;</v>
      </c>
    </row>
    <row r="150" hidden="1" spans="1:27">
      <c r="A150" s="12">
        <v>43571</v>
      </c>
      <c r="B150" s="1">
        <v>9389601533</v>
      </c>
      <c r="C150" s="1" t="s">
        <v>52</v>
      </c>
      <c r="D150" s="1" t="s">
        <v>53</v>
      </c>
      <c r="E150" s="1" t="s">
        <v>25</v>
      </c>
      <c r="F150" s="1" t="s">
        <v>394</v>
      </c>
      <c r="G150" s="1">
        <v>18903533066</v>
      </c>
      <c r="I150" s="1" t="s">
        <v>395</v>
      </c>
      <c r="K150" s="5">
        <v>2</v>
      </c>
      <c r="P150" s="5">
        <v>1</v>
      </c>
      <c r="Z150" s="1">
        <f t="shared" si="8"/>
        <v>3</v>
      </c>
      <c r="AA150" s="1" t="str">
        <f t="shared" si="9"/>
        <v>U2-2;U8-1;</v>
      </c>
    </row>
    <row r="151" hidden="1" spans="1:27">
      <c r="A151" s="12">
        <v>43571</v>
      </c>
      <c r="B151" s="1">
        <v>2625906454</v>
      </c>
      <c r="C151" s="1" t="s">
        <v>52</v>
      </c>
      <c r="D151" s="1" t="s">
        <v>53</v>
      </c>
      <c r="E151" s="1" t="s">
        <v>25</v>
      </c>
      <c r="F151" s="1" t="s">
        <v>394</v>
      </c>
      <c r="G151" s="1">
        <v>18903533066</v>
      </c>
      <c r="I151" s="1" t="s">
        <v>395</v>
      </c>
      <c r="U151" s="1" t="s">
        <v>396</v>
      </c>
      <c r="Z151" s="1">
        <f t="shared" si="8"/>
        <v>0</v>
      </c>
      <c r="AA151" s="1" t="str">
        <f t="shared" si="9"/>
        <v>UK10 -1</v>
      </c>
    </row>
    <row r="152" hidden="1" spans="1:27">
      <c r="A152" s="12">
        <v>43572</v>
      </c>
      <c r="B152" s="1">
        <v>2249881587</v>
      </c>
      <c r="C152" s="1" t="s">
        <v>62</v>
      </c>
      <c r="D152" s="1" t="s">
        <v>92</v>
      </c>
      <c r="E152" s="1" t="s">
        <v>25</v>
      </c>
      <c r="F152" s="1" t="s">
        <v>397</v>
      </c>
      <c r="G152" s="1">
        <v>19939480255</v>
      </c>
      <c r="I152" s="1" t="s">
        <v>398</v>
      </c>
      <c r="J152" s="5">
        <v>1</v>
      </c>
      <c r="Z152" s="1">
        <f t="shared" si="8"/>
        <v>1</v>
      </c>
      <c r="AA152" s="1" t="str">
        <f t="shared" si="9"/>
        <v>U1-1;</v>
      </c>
    </row>
    <row r="153" hidden="1" spans="1:27">
      <c r="A153" s="12">
        <v>43572</v>
      </c>
      <c r="B153" s="1">
        <v>5756570549</v>
      </c>
      <c r="C153" s="1" t="s">
        <v>23</v>
      </c>
      <c r="D153" s="1" t="s">
        <v>333</v>
      </c>
      <c r="E153" s="1" t="s">
        <v>36</v>
      </c>
      <c r="F153" s="1" t="s">
        <v>399</v>
      </c>
      <c r="G153" s="1">
        <v>13794400047</v>
      </c>
      <c r="I153" s="1" t="s">
        <v>400</v>
      </c>
      <c r="U153" s="1" t="s">
        <v>396</v>
      </c>
      <c r="Z153" s="1">
        <f t="shared" si="8"/>
        <v>0</v>
      </c>
      <c r="AA153" s="1" t="str">
        <f t="shared" si="9"/>
        <v>UK10 -1</v>
      </c>
    </row>
    <row r="154" hidden="1" spans="1:27">
      <c r="A154" s="12">
        <v>43572</v>
      </c>
      <c r="B154" s="1">
        <v>5954052603</v>
      </c>
      <c r="C154" s="1" t="s">
        <v>62</v>
      </c>
      <c r="D154" s="1" t="s">
        <v>358</v>
      </c>
      <c r="E154" s="1" t="s">
        <v>25</v>
      </c>
      <c r="F154" s="1" t="s">
        <v>401</v>
      </c>
      <c r="G154" s="1">
        <v>13697960257</v>
      </c>
      <c r="I154" s="1" t="s">
        <v>402</v>
      </c>
      <c r="J154" s="5">
        <v>10</v>
      </c>
      <c r="K154" s="5">
        <v>10</v>
      </c>
      <c r="L154" s="5">
        <v>6</v>
      </c>
      <c r="M154" s="5">
        <v>6</v>
      </c>
      <c r="N154" s="5">
        <v>3</v>
      </c>
      <c r="O154" s="5">
        <v>2</v>
      </c>
      <c r="P154" s="5">
        <v>2</v>
      </c>
      <c r="Q154" s="5">
        <v>3</v>
      </c>
      <c r="R154" s="5">
        <v>2</v>
      </c>
      <c r="Z154" s="1">
        <f t="shared" si="8"/>
        <v>44</v>
      </c>
      <c r="AA154" s="1" t="str">
        <f t="shared" si="9"/>
        <v>U1-10;U2-10;U3-6;U4-6;U6-3;U7-2;U8-2;U9-3;U10-2;</v>
      </c>
    </row>
    <row r="155" hidden="1" spans="1:27">
      <c r="A155" s="12">
        <v>43572</v>
      </c>
      <c r="B155" s="1">
        <v>9069863735</v>
      </c>
      <c r="C155" s="1" t="s">
        <v>23</v>
      </c>
      <c r="D155" s="1" t="s">
        <v>361</v>
      </c>
      <c r="E155" s="1" t="s">
        <v>25</v>
      </c>
      <c r="F155" s="1" t="s">
        <v>403</v>
      </c>
      <c r="G155" s="1">
        <v>13106256825</v>
      </c>
      <c r="I155" s="1" t="s">
        <v>404</v>
      </c>
      <c r="P155" s="5">
        <v>2</v>
      </c>
      <c r="Z155" s="1">
        <f t="shared" si="8"/>
        <v>2</v>
      </c>
      <c r="AA155" s="1" t="str">
        <f t="shared" ref="AA155:AA157" si="10">IF(J156&gt;0,"U1-"&amp;J156&amp;";","")&amp;IF(K156&gt;0,"U2-"&amp;K156&amp;";","")&amp;IF(L156&gt;0,"U3-"&amp;L156&amp;";","")&amp;IF(M156&gt;0,"U4-"&amp;M156&amp;";","")&amp;IF(N156&gt;0,"U6-"&amp;N156&amp;";","")&amp;IF(O156&gt;0,"U7-"&amp;O156&amp;";","")&amp;IF(P156&gt;0,"U8-"&amp;P156&amp;";","")&amp;IF(Q156&gt;0,"U9-"&amp;Q156&amp;";","")&amp;IF(R156&gt;0,"U10-"&amp;R156&amp;";","")&amp;U155</f>
        <v>U9-1;</v>
      </c>
    </row>
    <row r="156" hidden="1" spans="1:27">
      <c r="A156" s="12">
        <v>43572</v>
      </c>
      <c r="B156" s="1">
        <v>4362305394</v>
      </c>
      <c r="C156" s="1" t="s">
        <v>62</v>
      </c>
      <c r="D156" s="1" t="s">
        <v>178</v>
      </c>
      <c r="E156" s="1" t="s">
        <v>25</v>
      </c>
      <c r="F156" s="1" t="s">
        <v>405</v>
      </c>
      <c r="G156" s="1">
        <v>13417655008</v>
      </c>
      <c r="I156" s="1" t="s">
        <v>406</v>
      </c>
      <c r="Q156" s="5">
        <v>1</v>
      </c>
      <c r="Z156" s="1">
        <f t="shared" si="8"/>
        <v>1</v>
      </c>
      <c r="AA156" s="1" t="str">
        <f t="shared" si="10"/>
        <v>U2-2;U9-4;</v>
      </c>
    </row>
    <row r="157" hidden="1" spans="1:27">
      <c r="A157" s="12">
        <v>43572</v>
      </c>
      <c r="B157" s="1">
        <v>8166285661</v>
      </c>
      <c r="C157" s="1" t="s">
        <v>62</v>
      </c>
      <c r="D157" s="1" t="s">
        <v>407</v>
      </c>
      <c r="E157" s="1" t="s">
        <v>25</v>
      </c>
      <c r="F157" s="1" t="s">
        <v>313</v>
      </c>
      <c r="G157" s="1">
        <v>13605356612</v>
      </c>
      <c r="I157" s="1" t="s">
        <v>314</v>
      </c>
      <c r="K157" s="5">
        <v>2</v>
      </c>
      <c r="Q157" s="5">
        <v>4</v>
      </c>
      <c r="Z157" s="1">
        <f t="shared" si="8"/>
        <v>6</v>
      </c>
      <c r="AA157" s="1" t="str">
        <f t="shared" si="10"/>
        <v>U1-5;U2-5;U6-2;</v>
      </c>
    </row>
    <row r="158" spans="1:27">
      <c r="A158" s="12">
        <v>43573</v>
      </c>
      <c r="B158" s="1">
        <v>1230508918</v>
      </c>
      <c r="C158" s="1" t="s">
        <v>23</v>
      </c>
      <c r="D158" s="1" t="s">
        <v>48</v>
      </c>
      <c r="E158" s="1" t="s">
        <v>25</v>
      </c>
      <c r="F158" s="1" t="s">
        <v>48</v>
      </c>
      <c r="G158" s="1">
        <v>15816135065</v>
      </c>
      <c r="I158" s="1" t="s">
        <v>408</v>
      </c>
      <c r="J158" s="5">
        <v>5</v>
      </c>
      <c r="K158" s="5">
        <v>5</v>
      </c>
      <c r="N158" s="5">
        <v>2</v>
      </c>
      <c r="Z158" s="1">
        <f t="shared" si="8"/>
        <v>12</v>
      </c>
      <c r="AA158" s="1" t="str">
        <f t="shared" si="9"/>
        <v>U1-5;U2-5;U6-2;</v>
      </c>
    </row>
    <row r="159" spans="1:27">
      <c r="A159" s="12">
        <v>43573</v>
      </c>
      <c r="B159" s="1">
        <v>3919951097</v>
      </c>
      <c r="C159" s="1" t="s">
        <v>62</v>
      </c>
      <c r="D159" s="1" t="s">
        <v>409</v>
      </c>
      <c r="E159" s="1" t="s">
        <v>25</v>
      </c>
      <c r="F159" s="1" t="s">
        <v>410</v>
      </c>
      <c r="G159" s="1">
        <v>15618268200</v>
      </c>
      <c r="I159" s="1" t="s">
        <v>411</v>
      </c>
      <c r="U159" s="1" t="s">
        <v>412</v>
      </c>
      <c r="Z159" s="1">
        <f t="shared" si="8"/>
        <v>0</v>
      </c>
      <c r="AA159" s="1" t="str">
        <f t="shared" si="9"/>
        <v>UK7.5 -1 </v>
      </c>
    </row>
    <row r="160" spans="1:27">
      <c r="A160" s="12">
        <v>43573</v>
      </c>
      <c r="B160" s="1">
        <v>1788337192</v>
      </c>
      <c r="C160" s="1" t="s">
        <v>23</v>
      </c>
      <c r="D160" s="1" t="s">
        <v>333</v>
      </c>
      <c r="E160" s="1" t="s">
        <v>25</v>
      </c>
      <c r="F160" s="1" t="s">
        <v>413</v>
      </c>
      <c r="G160" s="1">
        <v>13632369030</v>
      </c>
      <c r="I160" s="1" t="s">
        <v>336</v>
      </c>
      <c r="J160" s="5">
        <v>2</v>
      </c>
      <c r="Z160" s="1">
        <f t="shared" si="8"/>
        <v>2</v>
      </c>
      <c r="AA160" s="1" t="str">
        <f t="shared" si="9"/>
        <v>U1-2;</v>
      </c>
    </row>
    <row r="161" spans="1:27">
      <c r="A161" s="12">
        <v>43573</v>
      </c>
      <c r="B161" s="1">
        <v>5207191365</v>
      </c>
      <c r="C161" s="1" t="s">
        <v>23</v>
      </c>
      <c r="D161" s="1" t="s">
        <v>333</v>
      </c>
      <c r="E161" s="1" t="s">
        <v>25</v>
      </c>
      <c r="F161" s="1" t="s">
        <v>413</v>
      </c>
      <c r="G161" s="1">
        <v>13632369030</v>
      </c>
      <c r="I161" s="1" t="s">
        <v>336</v>
      </c>
      <c r="J161" s="5">
        <v>3</v>
      </c>
      <c r="Z161" s="1">
        <f t="shared" si="8"/>
        <v>3</v>
      </c>
      <c r="AA161" s="1" t="str">
        <f t="shared" si="9"/>
        <v>U1-3;</v>
      </c>
    </row>
    <row r="162" spans="1:27">
      <c r="A162" s="12">
        <v>43573</v>
      </c>
      <c r="B162" s="1">
        <v>4409430556</v>
      </c>
      <c r="C162" s="1" t="s">
        <v>62</v>
      </c>
      <c r="D162" s="1" t="s">
        <v>92</v>
      </c>
      <c r="E162" s="1" t="s">
        <v>25</v>
      </c>
      <c r="F162" s="1" t="s">
        <v>414</v>
      </c>
      <c r="G162" s="1">
        <v>13613828031</v>
      </c>
      <c r="I162" s="1" t="s">
        <v>415</v>
      </c>
      <c r="J162" s="5">
        <v>6</v>
      </c>
      <c r="K162" s="5">
        <v>3</v>
      </c>
      <c r="L162" s="5">
        <v>3</v>
      </c>
      <c r="M162" s="5">
        <v>3</v>
      </c>
      <c r="O162" s="5">
        <v>1</v>
      </c>
      <c r="Z162" s="1">
        <f t="shared" si="8"/>
        <v>16</v>
      </c>
      <c r="AA162" s="1" t="str">
        <f t="shared" si="9"/>
        <v>U1-6;U2-3;U3-3;U4-3;U7-1;</v>
      </c>
    </row>
    <row r="163" spans="1:27">
      <c r="A163" s="12">
        <v>43573</v>
      </c>
      <c r="B163" s="1">
        <v>2968734430</v>
      </c>
      <c r="C163" s="1" t="s">
        <v>52</v>
      </c>
      <c r="D163" s="1" t="s">
        <v>53</v>
      </c>
      <c r="E163" s="1" t="s">
        <v>25</v>
      </c>
      <c r="F163" s="1" t="s">
        <v>416</v>
      </c>
      <c r="G163" s="1">
        <v>13826465284</v>
      </c>
      <c r="I163" s="1" t="s">
        <v>417</v>
      </c>
      <c r="J163" s="5">
        <v>1</v>
      </c>
      <c r="K163" s="5">
        <v>1</v>
      </c>
      <c r="Z163" s="1">
        <f t="shared" si="8"/>
        <v>2</v>
      </c>
      <c r="AA163" s="1" t="str">
        <f t="shared" si="9"/>
        <v>U1-1;U2-1;</v>
      </c>
    </row>
    <row r="164" spans="1:27">
      <c r="A164" s="12">
        <v>43573</v>
      </c>
      <c r="B164" s="1">
        <v>9130258908</v>
      </c>
      <c r="C164" s="1" t="s">
        <v>52</v>
      </c>
      <c r="D164" s="1" t="s">
        <v>53</v>
      </c>
      <c r="E164" s="1" t="s">
        <v>25</v>
      </c>
      <c r="F164" s="1" t="s">
        <v>418</v>
      </c>
      <c r="G164" s="1">
        <v>18521300984</v>
      </c>
      <c r="I164" s="1" t="s">
        <v>419</v>
      </c>
      <c r="K164" s="5">
        <v>2</v>
      </c>
      <c r="Z164" s="1">
        <f t="shared" si="8"/>
        <v>2</v>
      </c>
      <c r="AA164" s="1" t="str">
        <f t="shared" si="9"/>
        <v>U2-2;</v>
      </c>
    </row>
    <row r="165" spans="1:27">
      <c r="A165" s="12">
        <v>43573</v>
      </c>
      <c r="B165" s="1">
        <v>5535014046</v>
      </c>
      <c r="C165" s="1" t="s">
        <v>52</v>
      </c>
      <c r="D165" s="1" t="s">
        <v>53</v>
      </c>
      <c r="E165" s="1" t="s">
        <v>36</v>
      </c>
      <c r="F165" s="1" t="s">
        <v>420</v>
      </c>
      <c r="G165" s="1">
        <v>18033407517</v>
      </c>
      <c r="I165" s="1" t="s">
        <v>421</v>
      </c>
      <c r="J165" s="5">
        <v>4</v>
      </c>
      <c r="K165" s="5">
        <v>5</v>
      </c>
      <c r="R165" s="5">
        <v>1</v>
      </c>
      <c r="Z165" s="1">
        <f t="shared" si="8"/>
        <v>10</v>
      </c>
      <c r="AA165" s="1" t="str">
        <f t="shared" si="9"/>
        <v>U1-4;U2-5;U10-1;</v>
      </c>
    </row>
    <row r="166" spans="1:27">
      <c r="A166" s="12">
        <v>43573</v>
      </c>
      <c r="B166" s="1">
        <v>5672071471</v>
      </c>
      <c r="C166" s="1" t="s">
        <v>23</v>
      </c>
      <c r="D166" s="1" t="s">
        <v>197</v>
      </c>
      <c r="E166" s="1" t="s">
        <v>36</v>
      </c>
      <c r="F166" s="1" t="s">
        <v>422</v>
      </c>
      <c r="G166" s="1">
        <v>13382451910</v>
      </c>
      <c r="H166" s="4">
        <v>2.1040219520407e+17</v>
      </c>
      <c r="I166" s="1" t="s">
        <v>423</v>
      </c>
      <c r="U166" s="1" t="s">
        <v>424</v>
      </c>
      <c r="Z166" s="1">
        <f t="shared" si="8"/>
        <v>0</v>
      </c>
      <c r="AA166" s="1" t="str">
        <f t="shared" si="9"/>
        <v>1.7m×1m×5cm -1</v>
      </c>
    </row>
    <row r="167" spans="1:27">
      <c r="A167" s="12">
        <v>43573</v>
      </c>
      <c r="B167" s="1">
        <v>4975354191</v>
      </c>
      <c r="C167" s="1" t="s">
        <v>62</v>
      </c>
      <c r="D167" s="1" t="s">
        <v>140</v>
      </c>
      <c r="E167" s="1" t="s">
        <v>25</v>
      </c>
      <c r="F167" s="1" t="s">
        <v>140</v>
      </c>
      <c r="G167" s="1">
        <v>13177777058</v>
      </c>
      <c r="I167" s="1" t="s">
        <v>146</v>
      </c>
      <c r="J167" s="5">
        <v>5</v>
      </c>
      <c r="P167" s="5">
        <v>1</v>
      </c>
      <c r="Z167" s="1">
        <f t="shared" si="8"/>
        <v>6</v>
      </c>
      <c r="AA167" s="1" t="str">
        <f t="shared" si="9"/>
        <v>U1-5;U8-1;</v>
      </c>
    </row>
    <row r="168" spans="1:27">
      <c r="A168" s="12">
        <v>43573</v>
      </c>
      <c r="B168" s="1">
        <v>9430297658</v>
      </c>
      <c r="C168" s="1" t="s">
        <v>23</v>
      </c>
      <c r="D168" s="1" t="s">
        <v>317</v>
      </c>
      <c r="E168" s="1" t="s">
        <v>36</v>
      </c>
      <c r="F168" s="1" t="s">
        <v>425</v>
      </c>
      <c r="G168" s="1">
        <v>13781905678</v>
      </c>
      <c r="H168" s="4">
        <v>4.10727198612067e+17</v>
      </c>
      <c r="I168" s="1" t="s">
        <v>426</v>
      </c>
      <c r="U168" s="1" t="s">
        <v>427</v>
      </c>
      <c r="Z168" s="1">
        <f t="shared" si="8"/>
        <v>0</v>
      </c>
      <c r="AA168" s="1" t="str">
        <f t="shared" si="9"/>
        <v>90m×1.8m×5cm -1</v>
      </c>
    </row>
    <row r="169" spans="1:27">
      <c r="A169" s="12">
        <v>43573</v>
      </c>
      <c r="B169" s="1">
        <v>8507705092</v>
      </c>
      <c r="C169" s="1" t="s">
        <v>62</v>
      </c>
      <c r="D169" s="1" t="s">
        <v>92</v>
      </c>
      <c r="E169" s="1" t="s">
        <v>25</v>
      </c>
      <c r="F169" s="1" t="s">
        <v>414</v>
      </c>
      <c r="G169" s="1">
        <v>13613828031</v>
      </c>
      <c r="I169" s="1" t="s">
        <v>415</v>
      </c>
      <c r="P169" s="5">
        <v>4</v>
      </c>
      <c r="Z169" s="1">
        <f t="shared" si="8"/>
        <v>4</v>
      </c>
      <c r="AA169" s="1" t="str">
        <f t="shared" si="9"/>
        <v>U8-4;</v>
      </c>
    </row>
    <row r="170" spans="1:27">
      <c r="A170" s="12">
        <v>43573</v>
      </c>
      <c r="B170" s="1">
        <v>4969727383</v>
      </c>
      <c r="C170" s="1" t="s">
        <v>23</v>
      </c>
      <c r="D170" s="1" t="s">
        <v>88</v>
      </c>
      <c r="E170" s="1" t="s">
        <v>25</v>
      </c>
      <c r="F170" s="1" t="s">
        <v>428</v>
      </c>
      <c r="G170" s="1">
        <v>13415227597</v>
      </c>
      <c r="H170" s="1"/>
      <c r="I170" s="1" t="s">
        <v>429</v>
      </c>
      <c r="J170" s="5">
        <v>1</v>
      </c>
      <c r="AA170" s="1" t="str">
        <f t="shared" si="9"/>
        <v>U1-1;</v>
      </c>
    </row>
    <row r="171" spans="1:27">
      <c r="A171" s="12">
        <v>43573</v>
      </c>
      <c r="B171" s="1">
        <v>7699607355</v>
      </c>
      <c r="C171" s="1" t="s">
        <v>62</v>
      </c>
      <c r="D171" s="1" t="s">
        <v>63</v>
      </c>
      <c r="E171" s="1" t="s">
        <v>25</v>
      </c>
      <c r="F171" s="1" t="s">
        <v>430</v>
      </c>
      <c r="G171" s="1">
        <v>18778731941</v>
      </c>
      <c r="H171" s="1"/>
      <c r="I171" s="1" t="s">
        <v>431</v>
      </c>
      <c r="P171" s="5">
        <v>2</v>
      </c>
      <c r="AA171" s="1" t="str">
        <f t="shared" si="9"/>
        <v>U8-2;</v>
      </c>
    </row>
    <row r="172" spans="27:27">
      <c r="AA172" s="1" t="str">
        <f t="shared" si="9"/>
        <v/>
      </c>
    </row>
    <row r="173" spans="27:27">
      <c r="AA173" s="1" t="str">
        <f t="shared" si="9"/>
        <v/>
      </c>
    </row>
    <row r="174" spans="27:27">
      <c r="AA174" s="1" t="str">
        <f t="shared" si="9"/>
        <v/>
      </c>
    </row>
    <row r="175" spans="27:27">
      <c r="AA175" s="1" t="str">
        <f t="shared" si="9"/>
        <v/>
      </c>
    </row>
    <row r="176" spans="27:27">
      <c r="AA176" s="1" t="str">
        <f t="shared" si="9"/>
        <v/>
      </c>
    </row>
    <row r="177" spans="27:27">
      <c r="AA177" s="1" t="str">
        <f t="shared" si="9"/>
        <v/>
      </c>
    </row>
    <row r="178" spans="27:27">
      <c r="AA178" s="1" t="str">
        <f t="shared" si="9"/>
        <v/>
      </c>
    </row>
    <row r="179" spans="27:27">
      <c r="AA179" s="1" t="str">
        <f t="shared" si="9"/>
        <v/>
      </c>
    </row>
    <row r="180" spans="27:27">
      <c r="AA180" s="1" t="str">
        <f t="shared" si="9"/>
        <v/>
      </c>
    </row>
    <row r="181" spans="27:27">
      <c r="AA181" s="1" t="str">
        <f t="shared" si="9"/>
        <v/>
      </c>
    </row>
    <row r="182" spans="27:27">
      <c r="AA182" s="1" t="str">
        <f t="shared" si="9"/>
        <v/>
      </c>
    </row>
    <row r="183" spans="27:27">
      <c r="AA183" s="1" t="str">
        <f t="shared" si="9"/>
        <v/>
      </c>
    </row>
    <row r="184" spans="27:27">
      <c r="AA184" s="1" t="str">
        <f t="shared" si="9"/>
        <v/>
      </c>
    </row>
    <row r="185" spans="27:27">
      <c r="AA185" s="1" t="str">
        <f t="shared" si="9"/>
        <v/>
      </c>
    </row>
    <row r="186" spans="27:27">
      <c r="AA186" s="1" t="str">
        <f t="shared" si="9"/>
        <v/>
      </c>
    </row>
    <row r="187" spans="27:27">
      <c r="AA187" s="1" t="str">
        <f t="shared" si="9"/>
        <v/>
      </c>
    </row>
    <row r="188" spans="27:27">
      <c r="AA188" s="1" t="str">
        <f t="shared" si="9"/>
        <v/>
      </c>
    </row>
    <row r="189" spans="27:27">
      <c r="AA189" s="1" t="str">
        <f t="shared" si="9"/>
        <v/>
      </c>
    </row>
    <row r="190" spans="27:27">
      <c r="AA190" s="1" t="str">
        <f t="shared" si="9"/>
        <v/>
      </c>
    </row>
    <row r="191" spans="27:27">
      <c r="AA191" s="1" t="str">
        <f t="shared" si="9"/>
        <v/>
      </c>
    </row>
    <row r="192" spans="27:27">
      <c r="AA192" s="1" t="str">
        <f t="shared" si="9"/>
        <v/>
      </c>
    </row>
    <row r="193" spans="27:27">
      <c r="AA193" s="1" t="str">
        <f t="shared" si="9"/>
        <v/>
      </c>
    </row>
    <row r="194" spans="27:27">
      <c r="AA194" s="1" t="str">
        <f t="shared" si="9"/>
        <v/>
      </c>
    </row>
    <row r="195" spans="27:27">
      <c r="AA195" s="1" t="str">
        <f t="shared" si="9"/>
        <v/>
      </c>
    </row>
    <row r="196" spans="27:27">
      <c r="AA196" s="1" t="str">
        <f t="shared" si="9"/>
        <v/>
      </c>
    </row>
    <row r="197" spans="27:27">
      <c r="AA197" s="1" t="str">
        <f t="shared" si="9"/>
        <v/>
      </c>
    </row>
    <row r="198" spans="27:27">
      <c r="AA198" s="1" t="str">
        <f t="shared" si="9"/>
        <v/>
      </c>
    </row>
    <row r="199" spans="27:27">
      <c r="AA199" s="1" t="str">
        <f t="shared" si="9"/>
        <v/>
      </c>
    </row>
    <row r="200" spans="27:27">
      <c r="AA200" s="1" t="str">
        <f t="shared" si="9"/>
        <v/>
      </c>
    </row>
    <row r="201" spans="27:27">
      <c r="AA201" s="1" t="str">
        <f t="shared" si="9"/>
        <v/>
      </c>
    </row>
    <row r="202" spans="27:27">
      <c r="AA202" s="1" t="str">
        <f t="shared" si="9"/>
        <v/>
      </c>
    </row>
    <row r="203" spans="27:27">
      <c r="AA203" s="1" t="str">
        <f t="shared" si="9"/>
        <v/>
      </c>
    </row>
    <row r="204" spans="27:27">
      <c r="AA204" s="1" t="str">
        <f t="shared" si="9"/>
        <v/>
      </c>
    </row>
    <row r="205" spans="27:27">
      <c r="AA205" s="1" t="str">
        <f t="shared" si="9"/>
        <v/>
      </c>
    </row>
    <row r="206" spans="27:27">
      <c r="AA206" s="1"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1" t="str">
        <f t="shared" si="11"/>
        <v/>
      </c>
    </row>
    <row r="208" spans="27:27">
      <c r="AA208" s="1" t="str">
        <f t="shared" si="11"/>
        <v/>
      </c>
    </row>
    <row r="209" spans="27:27">
      <c r="AA209" s="1" t="str">
        <f t="shared" si="11"/>
        <v/>
      </c>
    </row>
    <row r="210" spans="27:27">
      <c r="AA210" s="1" t="str">
        <f t="shared" si="11"/>
        <v/>
      </c>
    </row>
    <row r="211" spans="27:27">
      <c r="AA211" s="1" t="str">
        <f t="shared" si="11"/>
        <v/>
      </c>
    </row>
    <row r="212" spans="27:27">
      <c r="AA212" s="1" t="str">
        <f t="shared" si="11"/>
        <v/>
      </c>
    </row>
    <row r="213" spans="27:27">
      <c r="AA213" s="1" t="str">
        <f t="shared" si="11"/>
        <v/>
      </c>
    </row>
    <row r="214" spans="27:27">
      <c r="AA214" s="1" t="str">
        <f t="shared" si="11"/>
        <v/>
      </c>
    </row>
    <row r="215" spans="27:27">
      <c r="AA215" s="1" t="str">
        <f t="shared" si="11"/>
        <v/>
      </c>
    </row>
    <row r="216" spans="27:27">
      <c r="AA216" s="1" t="str">
        <f t="shared" si="11"/>
        <v/>
      </c>
    </row>
    <row r="217" spans="27:27">
      <c r="AA217" s="1" t="str">
        <f t="shared" si="11"/>
        <v/>
      </c>
    </row>
    <row r="218" spans="27:27">
      <c r="AA218" s="1" t="str">
        <f t="shared" si="11"/>
        <v/>
      </c>
    </row>
    <row r="219" spans="27:27">
      <c r="AA219" s="1" t="str">
        <f t="shared" si="11"/>
        <v/>
      </c>
    </row>
    <row r="220" spans="27:27">
      <c r="AA220" s="1" t="str">
        <f t="shared" si="11"/>
        <v/>
      </c>
    </row>
    <row r="221" spans="27:27">
      <c r="AA221" s="1" t="str">
        <f t="shared" si="11"/>
        <v/>
      </c>
    </row>
    <row r="222" spans="27:27">
      <c r="AA222" s="1" t="str">
        <f t="shared" si="11"/>
        <v/>
      </c>
    </row>
    <row r="223" spans="27:27">
      <c r="AA223" s="1" t="str">
        <f t="shared" si="11"/>
        <v/>
      </c>
    </row>
    <row r="224" spans="27:27">
      <c r="AA224" s="1" t="str">
        <f t="shared" si="11"/>
        <v/>
      </c>
    </row>
    <row r="225" spans="27:27">
      <c r="AA225" s="1" t="str">
        <f t="shared" si="11"/>
        <v/>
      </c>
    </row>
    <row r="226" spans="27:27">
      <c r="AA226" s="1" t="str">
        <f t="shared" si="11"/>
        <v/>
      </c>
    </row>
    <row r="227" spans="27:27">
      <c r="AA227" s="1" t="str">
        <f t="shared" si="11"/>
        <v/>
      </c>
    </row>
    <row r="228" spans="27:27">
      <c r="AA228" s="1" t="str">
        <f t="shared" si="11"/>
        <v/>
      </c>
    </row>
    <row r="229" spans="27:27">
      <c r="AA229" s="1" t="str">
        <f t="shared" si="11"/>
        <v/>
      </c>
    </row>
    <row r="230" spans="27:27">
      <c r="AA230" s="1" t="str">
        <f t="shared" si="11"/>
        <v/>
      </c>
    </row>
    <row r="231" spans="27:27">
      <c r="AA231" s="1" t="str">
        <f t="shared" si="11"/>
        <v/>
      </c>
    </row>
    <row r="232" spans="27:27">
      <c r="AA232" s="1" t="str">
        <f t="shared" si="11"/>
        <v/>
      </c>
    </row>
    <row r="233" spans="27:27">
      <c r="AA233" s="1" t="str">
        <f t="shared" si="11"/>
        <v/>
      </c>
    </row>
    <row r="234" spans="27:27">
      <c r="AA234" s="1" t="str">
        <f t="shared" si="11"/>
        <v/>
      </c>
    </row>
    <row r="235" spans="27:27">
      <c r="AA235" s="1" t="str">
        <f t="shared" si="11"/>
        <v/>
      </c>
    </row>
    <row r="236" spans="27:27">
      <c r="AA236" s="1" t="str">
        <f t="shared" si="11"/>
        <v/>
      </c>
    </row>
    <row r="237" spans="27:27">
      <c r="AA237" s="1" t="str">
        <f t="shared" si="11"/>
        <v/>
      </c>
    </row>
    <row r="238" spans="27:27">
      <c r="AA238" s="1" t="str">
        <f t="shared" si="11"/>
        <v/>
      </c>
    </row>
    <row r="239" spans="27:27">
      <c r="AA239" s="1" t="str">
        <f t="shared" si="11"/>
        <v/>
      </c>
    </row>
    <row r="240" spans="27:27">
      <c r="AA240" s="1" t="str">
        <f t="shared" si="11"/>
        <v/>
      </c>
    </row>
    <row r="241" spans="27:27">
      <c r="AA241" s="1" t="str">
        <f t="shared" si="11"/>
        <v/>
      </c>
    </row>
    <row r="242" spans="27:27">
      <c r="AA242" s="1" t="str">
        <f t="shared" si="11"/>
        <v/>
      </c>
    </row>
    <row r="243" spans="27:27">
      <c r="AA243" s="1" t="str">
        <f t="shared" si="11"/>
        <v/>
      </c>
    </row>
    <row r="244" spans="27:27">
      <c r="AA244" s="1" t="str">
        <f t="shared" si="11"/>
        <v/>
      </c>
    </row>
    <row r="245" spans="27:27">
      <c r="AA245" s="1" t="str">
        <f t="shared" si="11"/>
        <v/>
      </c>
    </row>
    <row r="246" spans="27:27">
      <c r="AA246" s="1" t="str">
        <f t="shared" si="11"/>
        <v/>
      </c>
    </row>
    <row r="247" spans="27:27">
      <c r="AA247" s="1" t="str">
        <f t="shared" si="11"/>
        <v/>
      </c>
    </row>
    <row r="248" spans="27:27">
      <c r="AA248" s="1" t="str">
        <f t="shared" si="11"/>
        <v/>
      </c>
    </row>
    <row r="249" spans="27:27">
      <c r="AA249" s="1" t="str">
        <f t="shared" si="11"/>
        <v/>
      </c>
    </row>
    <row r="250" spans="27:27">
      <c r="AA250" s="1" t="str">
        <f t="shared" si="11"/>
        <v/>
      </c>
    </row>
    <row r="251" spans="27:27">
      <c r="AA251" s="1" t="str">
        <f t="shared" si="11"/>
        <v/>
      </c>
    </row>
    <row r="252" spans="27:27">
      <c r="AA252" s="1" t="str">
        <f t="shared" si="11"/>
        <v/>
      </c>
    </row>
    <row r="253" spans="27:27">
      <c r="AA253" s="1" t="str">
        <f t="shared" si="11"/>
        <v/>
      </c>
    </row>
    <row r="254" spans="27:27">
      <c r="AA254" s="1" t="str">
        <f t="shared" si="11"/>
        <v/>
      </c>
    </row>
    <row r="255" spans="27:27">
      <c r="AA255" s="1" t="str">
        <f t="shared" si="11"/>
        <v/>
      </c>
    </row>
    <row r="256" spans="27:27">
      <c r="AA256" s="1" t="str">
        <f t="shared" si="11"/>
        <v/>
      </c>
    </row>
    <row r="257" spans="27:27">
      <c r="AA257" s="1" t="str">
        <f t="shared" si="11"/>
        <v/>
      </c>
    </row>
    <row r="1048576" spans="10:18">
      <c r="J1048576" s="5">
        <f t="shared" ref="J1048576:R1048576" si="12">SUM(J2:J1048575)</f>
        <v>204</v>
      </c>
      <c r="K1048576" s="5">
        <f t="shared" si="12"/>
        <v>225</v>
      </c>
      <c r="L1048576" s="5">
        <f t="shared" si="12"/>
        <v>56</v>
      </c>
      <c r="M1048576" s="5">
        <f t="shared" si="12"/>
        <v>41</v>
      </c>
      <c r="N1048576" s="5">
        <f t="shared" si="12"/>
        <v>31</v>
      </c>
      <c r="O1048576" s="5">
        <f t="shared" si="12"/>
        <v>13</v>
      </c>
      <c r="P1048576" s="5">
        <f t="shared" si="12"/>
        <v>40</v>
      </c>
      <c r="Q1048576" s="5">
        <f t="shared" si="12"/>
        <v>87</v>
      </c>
      <c r="R1048576" s="5">
        <f t="shared" si="12"/>
        <v>57</v>
      </c>
    </row>
  </sheetData>
  <autoFilter ref="A1:W171">
    <filterColumn colId="0">
      <filters>
        <dateGroupItem year="2019" month="4" day="18"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2019-04-18T10:33:22Z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